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alja\atlas.wiki\"/>
    </mc:Choice>
  </mc:AlternateContent>
  <xr:revisionPtr revIDLastSave="0" documentId="13_ncr:1_{C3C94874-B9F3-4D0E-9B01-F95FF33F3C99}" xr6:coauthVersionLast="47" xr6:coauthVersionMax="47" xr10:uidLastSave="{00000000-0000-0000-0000-000000000000}"/>
  <bookViews>
    <workbookView xWindow="-93" yWindow="-93" windowWidth="25786" windowHeight="13866" xr2:uid="{FCF27F45-24E2-4A49-A8BF-3589D27E158C}"/>
  </bookViews>
  <sheets>
    <sheet name="markmap" sheetId="7" r:id="rId1"/>
    <sheet name="example files" sheetId="6" r:id="rId2"/>
    <sheet name="unstructured" sheetId="5" r:id="rId3"/>
    <sheet name="wbs2markmap" sheetId="1" r:id="rId4"/>
    <sheet name="markmap2wbs" sheetId="2" r:id="rId5"/>
    <sheet name="uatDataSet" sheetId="3" r:id="rId6"/>
    <sheet name="import" sheetId="4" r:id="rId7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 localSheetId="0">_xlfn.ANCHORARRAY(markmap!$AI$1)</definedName>
    <definedName name="header" localSheetId="2">_xlfn.ANCHORARRAY(unstructured!$AA$1)</definedName>
    <definedName name="header">_xlfn.ANCHORARRAY(wbs2markmap!$AC$1)</definedName>
    <definedName name="pseudoGuid" localSheetId="0">markmap!$B$5&amp;"-"&amp;LOWER(DEC2HEX(RANDBETWEEN(0,4294967295),8))</definedName>
    <definedName name="pseudoGuid">wbs2markmap!$B$5&amp;"-"&amp;LOWER(DEC2HEX(RANDBETWEEN(0,4294967295),8))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7" l="1" a="1"/>
  <c r="P1" i="7" s="1"/>
  <c r="I2355" i="7" a="1"/>
  <c r="I2355" i="7" s="1"/>
  <c r="I2354" i="7" a="1"/>
  <c r="I2354" i="7" s="1"/>
  <c r="I2353" i="7" a="1"/>
  <c r="I2353" i="7" s="1"/>
  <c r="I2352" i="7" a="1"/>
  <c r="I2352" i="7" s="1"/>
  <c r="I2351" i="7" a="1"/>
  <c r="I2351" i="7" s="1"/>
  <c r="I2350" i="7" a="1"/>
  <c r="I2350" i="7" s="1"/>
  <c r="I2349" i="7" a="1"/>
  <c r="I2349" i="7" s="1"/>
  <c r="I2348" i="7" a="1"/>
  <c r="I2348" i="7" s="1"/>
  <c r="I2347" i="7" a="1"/>
  <c r="I2347" i="7" s="1"/>
  <c r="I2346" i="7" a="1"/>
  <c r="I2346" i="7" s="1"/>
  <c r="I2345" i="7" a="1"/>
  <c r="I2345" i="7" s="1"/>
  <c r="I2344" i="7" a="1"/>
  <c r="I2344" i="7" s="1"/>
  <c r="I2343" i="7" a="1"/>
  <c r="I2343" i="7" s="1"/>
  <c r="I2342" i="7" a="1"/>
  <c r="I2342" i="7" s="1"/>
  <c r="I2341" i="7" a="1"/>
  <c r="I2341" i="7" s="1"/>
  <c r="I2340" i="7" a="1"/>
  <c r="I2340" i="7" s="1"/>
  <c r="I2339" i="7" a="1"/>
  <c r="I2339" i="7" s="1"/>
  <c r="I2338" i="7" a="1"/>
  <c r="I2338" i="7" s="1"/>
  <c r="I2337" i="7" a="1"/>
  <c r="I2337" i="7" s="1"/>
  <c r="I2336" i="7" a="1"/>
  <c r="I2336" i="7" s="1"/>
  <c r="I2335" i="7" a="1"/>
  <c r="I2335" i="7" s="1"/>
  <c r="I2334" i="7" a="1"/>
  <c r="I2334" i="7" s="1"/>
  <c r="I2333" i="7" a="1"/>
  <c r="I2333" i="7" s="1"/>
  <c r="I2332" i="7" a="1"/>
  <c r="I2332" i="7" s="1"/>
  <c r="I2331" i="7" a="1"/>
  <c r="I2331" i="7" s="1"/>
  <c r="I2330" i="7" a="1"/>
  <c r="I2330" i="7" s="1"/>
  <c r="I2329" i="7" a="1"/>
  <c r="I2329" i="7" s="1"/>
  <c r="I2328" i="7" a="1"/>
  <c r="I2328" i="7" s="1"/>
  <c r="I2327" i="7" a="1"/>
  <c r="I2327" i="7" s="1"/>
  <c r="I2326" i="7" a="1"/>
  <c r="I2326" i="7" s="1"/>
  <c r="I2325" i="7" a="1"/>
  <c r="I2325" i="7" s="1"/>
  <c r="I2324" i="7" a="1"/>
  <c r="I2324" i="7" s="1"/>
  <c r="I2323" i="7" a="1"/>
  <c r="I2323" i="7" s="1"/>
  <c r="I2322" i="7" a="1"/>
  <c r="I2322" i="7" s="1"/>
  <c r="I2321" i="7" a="1"/>
  <c r="I2321" i="7" s="1"/>
  <c r="I2320" i="7" a="1"/>
  <c r="I2320" i="7" s="1"/>
  <c r="I2319" i="7" a="1"/>
  <c r="I2319" i="7" s="1"/>
  <c r="I2318" i="7" a="1"/>
  <c r="I2318" i="7" s="1"/>
  <c r="I2317" i="7" a="1"/>
  <c r="I2317" i="7" s="1"/>
  <c r="I2316" i="7" a="1"/>
  <c r="I2316" i="7" s="1"/>
  <c r="I2315" i="7" a="1"/>
  <c r="I2315" i="7" s="1"/>
  <c r="I2314" i="7" a="1"/>
  <c r="I2314" i="7" s="1"/>
  <c r="I2313" i="7" a="1"/>
  <c r="I2313" i="7" s="1"/>
  <c r="I2312" i="7" a="1"/>
  <c r="I2312" i="7" s="1"/>
  <c r="I2311" i="7" a="1"/>
  <c r="I2311" i="7" s="1"/>
  <c r="I2310" i="7" a="1"/>
  <c r="I2310" i="7" s="1"/>
  <c r="I2309" i="7" a="1"/>
  <c r="I2309" i="7" s="1"/>
  <c r="I2308" i="7" a="1"/>
  <c r="I2308" i="7" s="1"/>
  <c r="I2307" i="7" a="1"/>
  <c r="I2307" i="7" s="1"/>
  <c r="I2306" i="7" a="1"/>
  <c r="I2306" i="7" s="1"/>
  <c r="I2305" i="7" a="1"/>
  <c r="I2305" i="7" s="1"/>
  <c r="I2304" i="7" a="1"/>
  <c r="I2304" i="7" s="1"/>
  <c r="I2303" i="7" a="1"/>
  <c r="I2303" i="7" s="1"/>
  <c r="I2302" i="7" a="1"/>
  <c r="I2302" i="7" s="1"/>
  <c r="I2301" i="7" a="1"/>
  <c r="I2301" i="7" s="1"/>
  <c r="I2300" i="7" a="1"/>
  <c r="I2300" i="7" s="1"/>
  <c r="I2299" i="7" a="1"/>
  <c r="I2299" i="7" s="1"/>
  <c r="I2298" i="7" a="1"/>
  <c r="I2298" i="7" s="1"/>
  <c r="I2297" i="7" a="1"/>
  <c r="I2297" i="7" s="1"/>
  <c r="I2296" i="7" a="1"/>
  <c r="I2296" i="7" s="1"/>
  <c r="I2295" i="7" a="1"/>
  <c r="I2295" i="7" s="1"/>
  <c r="I2294" i="7" a="1"/>
  <c r="I2294" i="7" s="1"/>
  <c r="I2293" i="7" a="1"/>
  <c r="I2293" i="7" s="1"/>
  <c r="I2292" i="7" a="1"/>
  <c r="I2292" i="7" s="1"/>
  <c r="I2291" i="7" a="1"/>
  <c r="I2291" i="7" s="1"/>
  <c r="I2290" i="7" a="1"/>
  <c r="I2290" i="7" s="1"/>
  <c r="I2289" i="7" a="1"/>
  <c r="I2289" i="7" s="1"/>
  <c r="I2288" i="7" a="1"/>
  <c r="I2288" i="7" s="1"/>
  <c r="I2287" i="7" a="1"/>
  <c r="I2287" i="7" s="1"/>
  <c r="I2286" i="7" a="1"/>
  <c r="I2286" i="7" s="1"/>
  <c r="I2285" i="7" a="1"/>
  <c r="I2285" i="7" s="1"/>
  <c r="I2284" i="7" a="1"/>
  <c r="I2284" i="7" s="1"/>
  <c r="I2283" i="7" a="1"/>
  <c r="I2283" i="7" s="1"/>
  <c r="I2282" i="7" a="1"/>
  <c r="I2282" i="7" s="1"/>
  <c r="I2281" i="7" a="1"/>
  <c r="I2281" i="7" s="1"/>
  <c r="I2280" i="7" a="1"/>
  <c r="I2280" i="7" s="1"/>
  <c r="I2279" i="7" a="1"/>
  <c r="I2279" i="7" s="1"/>
  <c r="I2278" i="7" a="1"/>
  <c r="I2278" i="7" s="1"/>
  <c r="I2277" i="7" a="1"/>
  <c r="I2277" i="7" s="1"/>
  <c r="I2276" i="7" a="1"/>
  <c r="I2276" i="7" s="1"/>
  <c r="I2275" i="7" a="1"/>
  <c r="I2275" i="7" s="1"/>
  <c r="I2274" i="7" a="1"/>
  <c r="I2274" i="7" s="1"/>
  <c r="I2273" i="7" a="1"/>
  <c r="I2273" i="7" s="1"/>
  <c r="I2272" i="7" a="1"/>
  <c r="I2272" i="7" s="1"/>
  <c r="I2271" i="7" a="1"/>
  <c r="I2271" i="7" s="1"/>
  <c r="I2270" i="7" a="1"/>
  <c r="I2270" i="7" s="1"/>
  <c r="I2269" i="7" a="1"/>
  <c r="I2269" i="7" s="1"/>
  <c r="I2268" i="7" a="1"/>
  <c r="I2268" i="7" s="1"/>
  <c r="I2267" i="7" a="1"/>
  <c r="I2267" i="7" s="1"/>
  <c r="I2266" i="7" a="1"/>
  <c r="I2266" i="7" s="1"/>
  <c r="I2265" i="7" a="1"/>
  <c r="I2265" i="7" s="1"/>
  <c r="I2264" i="7" a="1"/>
  <c r="I2264" i="7" s="1"/>
  <c r="I2263" i="7" a="1"/>
  <c r="I2263" i="7" s="1"/>
  <c r="I2262" i="7" a="1"/>
  <c r="I2262" i="7" s="1"/>
  <c r="I2261" i="7" a="1"/>
  <c r="I2261" i="7" s="1"/>
  <c r="I2260" i="7" a="1"/>
  <c r="I2260" i="7" s="1"/>
  <c r="I2259" i="7" a="1"/>
  <c r="I2259" i="7" s="1"/>
  <c r="I2258" i="7" a="1"/>
  <c r="I2258" i="7" s="1"/>
  <c r="I2257" i="7" a="1"/>
  <c r="I2257" i="7" s="1"/>
  <c r="I2256" i="7" a="1"/>
  <c r="I2256" i="7" s="1"/>
  <c r="I2255" i="7" a="1"/>
  <c r="I2255" i="7" s="1"/>
  <c r="I2254" i="7" a="1"/>
  <c r="I2254" i="7" s="1"/>
  <c r="I2253" i="7" a="1"/>
  <c r="I2253" i="7" s="1"/>
  <c r="I2252" i="7" a="1"/>
  <c r="I2252" i="7" s="1"/>
  <c r="I2251" i="7" a="1"/>
  <c r="I2251" i="7" s="1"/>
  <c r="I2250" i="7" a="1"/>
  <c r="I2250" i="7" s="1"/>
  <c r="I2249" i="7" a="1"/>
  <c r="I2249" i="7" s="1"/>
  <c r="I2248" i="7" a="1"/>
  <c r="I2248" i="7" s="1"/>
  <c r="I2247" i="7" a="1"/>
  <c r="I2247" i="7" s="1"/>
  <c r="I2246" i="7" a="1"/>
  <c r="I2246" i="7" s="1"/>
  <c r="I2245" i="7" a="1"/>
  <c r="I2245" i="7" s="1"/>
  <c r="I2244" i="7" a="1"/>
  <c r="I2244" i="7" s="1"/>
  <c r="I2243" i="7" a="1"/>
  <c r="I2243" i="7" s="1"/>
  <c r="I2242" i="7" a="1"/>
  <c r="I2242" i="7" s="1"/>
  <c r="I2241" i="7" a="1"/>
  <c r="I2241" i="7" s="1"/>
  <c r="I2240" i="7" a="1"/>
  <c r="I2240" i="7" s="1"/>
  <c r="I2239" i="7" a="1"/>
  <c r="I2239" i="7" s="1"/>
  <c r="I2238" i="7" a="1"/>
  <c r="I2238" i="7" s="1"/>
  <c r="I2237" i="7" a="1"/>
  <c r="I2237" i="7" s="1"/>
  <c r="I2236" i="7" a="1"/>
  <c r="I2236" i="7" s="1"/>
  <c r="I2235" i="7" a="1"/>
  <c r="I2235" i="7" s="1"/>
  <c r="I2234" i="7" a="1"/>
  <c r="I2234" i="7" s="1"/>
  <c r="I2233" i="7" a="1"/>
  <c r="I2233" i="7" s="1"/>
  <c r="I2232" i="7" a="1"/>
  <c r="I2232" i="7" s="1"/>
  <c r="I2231" i="7" a="1"/>
  <c r="I2231" i="7" s="1"/>
  <c r="I2230" i="7" a="1"/>
  <c r="I2230" i="7" s="1"/>
  <c r="I2229" i="7" a="1"/>
  <c r="I2229" i="7" s="1"/>
  <c r="I2228" i="7" a="1"/>
  <c r="I2228" i="7" s="1"/>
  <c r="I2227" i="7" a="1"/>
  <c r="I2227" i="7" s="1"/>
  <c r="I2226" i="7" a="1"/>
  <c r="I2226" i="7" s="1"/>
  <c r="I2225" i="7" a="1"/>
  <c r="I2225" i="7" s="1"/>
  <c r="I2224" i="7" a="1"/>
  <c r="I2224" i="7" s="1"/>
  <c r="I2223" i="7" a="1"/>
  <c r="I2223" i="7" s="1"/>
  <c r="I2222" i="7" a="1"/>
  <c r="I2222" i="7" s="1"/>
  <c r="I2221" i="7" a="1"/>
  <c r="I2221" i="7" s="1"/>
  <c r="I2220" i="7" a="1"/>
  <c r="I2220" i="7" s="1"/>
  <c r="I2219" i="7" a="1"/>
  <c r="I2219" i="7" s="1"/>
  <c r="I2218" i="7" a="1"/>
  <c r="I2218" i="7" s="1"/>
  <c r="I2217" i="7" a="1"/>
  <c r="I2217" i="7" s="1"/>
  <c r="I2216" i="7" a="1"/>
  <c r="I2216" i="7" s="1"/>
  <c r="I2215" i="7" a="1"/>
  <c r="I2215" i="7" s="1"/>
  <c r="I2214" i="7" a="1"/>
  <c r="I2214" i="7" s="1"/>
  <c r="I2213" i="7" a="1"/>
  <c r="I2213" i="7" s="1"/>
  <c r="I2212" i="7" a="1"/>
  <c r="I2212" i="7" s="1"/>
  <c r="I2211" i="7" a="1"/>
  <c r="I2211" i="7" s="1"/>
  <c r="I2210" i="7" a="1"/>
  <c r="I2210" i="7" s="1"/>
  <c r="I2209" i="7" a="1"/>
  <c r="I2209" i="7" s="1"/>
  <c r="I2208" i="7" a="1"/>
  <c r="I2208" i="7" s="1"/>
  <c r="I2207" i="7" a="1"/>
  <c r="I2207" i="7" s="1"/>
  <c r="I2206" i="7" a="1"/>
  <c r="I2206" i="7" s="1"/>
  <c r="I2205" i="7" a="1"/>
  <c r="I2205" i="7" s="1"/>
  <c r="I2204" i="7" a="1"/>
  <c r="I2204" i="7" s="1"/>
  <c r="I2203" i="7" a="1"/>
  <c r="I2203" i="7" s="1"/>
  <c r="I2202" i="7" a="1"/>
  <c r="I2202" i="7" s="1"/>
  <c r="I2201" i="7" a="1"/>
  <c r="I2201" i="7" s="1"/>
  <c r="I2200" i="7" a="1"/>
  <c r="I2200" i="7" s="1"/>
  <c r="I2199" i="7" a="1"/>
  <c r="I2199" i="7" s="1"/>
  <c r="I2198" i="7" a="1"/>
  <c r="I2198" i="7" s="1"/>
  <c r="I2197" i="7" a="1"/>
  <c r="I2197" i="7" s="1"/>
  <c r="I2196" i="7" a="1"/>
  <c r="I2196" i="7" s="1"/>
  <c r="I2195" i="7" a="1"/>
  <c r="I2195" i="7" s="1"/>
  <c r="I2194" i="7" a="1"/>
  <c r="I2194" i="7" s="1"/>
  <c r="I2193" i="7" a="1"/>
  <c r="I2193" i="7" s="1"/>
  <c r="I2192" i="7" a="1"/>
  <c r="I2192" i="7" s="1"/>
  <c r="I2191" i="7" a="1"/>
  <c r="I2191" i="7" s="1"/>
  <c r="I2190" i="7" a="1"/>
  <c r="I2190" i="7" s="1"/>
  <c r="I2189" i="7" a="1"/>
  <c r="I2189" i="7" s="1"/>
  <c r="I2188" i="7" a="1"/>
  <c r="I2188" i="7" s="1"/>
  <c r="I2187" i="7" a="1"/>
  <c r="I2187" i="7" s="1"/>
  <c r="I2186" i="7" a="1"/>
  <c r="I2186" i="7" s="1"/>
  <c r="I2185" i="7" a="1"/>
  <c r="I2185" i="7" s="1"/>
  <c r="I2184" i="7" a="1"/>
  <c r="I2184" i="7" s="1"/>
  <c r="I2183" i="7" a="1"/>
  <c r="I2183" i="7" s="1"/>
  <c r="I2182" i="7" a="1"/>
  <c r="I2182" i="7" s="1"/>
  <c r="I2181" i="7" a="1"/>
  <c r="I2181" i="7" s="1"/>
  <c r="I2180" i="7" a="1"/>
  <c r="I2180" i="7" s="1"/>
  <c r="I2179" i="7" a="1"/>
  <c r="I2179" i="7" s="1"/>
  <c r="I2178" i="7" a="1"/>
  <c r="I2178" i="7" s="1"/>
  <c r="I2177" i="7" a="1"/>
  <c r="I2177" i="7" s="1"/>
  <c r="I2176" i="7" a="1"/>
  <c r="I2176" i="7" s="1"/>
  <c r="I2175" i="7" a="1"/>
  <c r="I2175" i="7" s="1"/>
  <c r="I2174" i="7" a="1"/>
  <c r="I2174" i="7" s="1"/>
  <c r="I2173" i="7" a="1"/>
  <c r="I2173" i="7" s="1"/>
  <c r="I2172" i="7" a="1"/>
  <c r="I2172" i="7" s="1"/>
  <c r="I2171" i="7" a="1"/>
  <c r="I2171" i="7" s="1"/>
  <c r="I2170" i="7" a="1"/>
  <c r="I2170" i="7" s="1"/>
  <c r="I2169" i="7" a="1"/>
  <c r="I2169" i="7" s="1"/>
  <c r="I2168" i="7" a="1"/>
  <c r="I2168" i="7" s="1"/>
  <c r="I2167" i="7" a="1"/>
  <c r="I2167" i="7" s="1"/>
  <c r="I2166" i="7" a="1"/>
  <c r="I2166" i="7" s="1"/>
  <c r="I2165" i="7" a="1"/>
  <c r="I2165" i="7" s="1"/>
  <c r="I2164" i="7" a="1"/>
  <c r="I2164" i="7" s="1"/>
  <c r="I2163" i="7" a="1"/>
  <c r="I2163" i="7" s="1"/>
  <c r="I2162" i="7" a="1"/>
  <c r="I2162" i="7" s="1"/>
  <c r="I2161" i="7" a="1"/>
  <c r="I2161" i="7" s="1"/>
  <c r="I2160" i="7" a="1"/>
  <c r="I2160" i="7" s="1"/>
  <c r="I2159" i="7" a="1"/>
  <c r="I2159" i="7" s="1"/>
  <c r="I2158" i="7" a="1"/>
  <c r="I2158" i="7" s="1"/>
  <c r="I2157" i="7" a="1"/>
  <c r="I2157" i="7" s="1"/>
  <c r="I2156" i="7" a="1"/>
  <c r="I2156" i="7" s="1"/>
  <c r="I2155" i="7" a="1"/>
  <c r="I2155" i="7" s="1"/>
  <c r="I2154" i="7" a="1"/>
  <c r="I2154" i="7" s="1"/>
  <c r="I2153" i="7" a="1"/>
  <c r="I2153" i="7" s="1"/>
  <c r="I2152" i="7" a="1"/>
  <c r="I2152" i="7" s="1"/>
  <c r="I2151" i="7" a="1"/>
  <c r="I2151" i="7" s="1"/>
  <c r="I2150" i="7" a="1"/>
  <c r="I2150" i="7" s="1"/>
  <c r="I2149" i="7" a="1"/>
  <c r="I2149" i="7" s="1"/>
  <c r="I2148" i="7" a="1"/>
  <c r="I2148" i="7" s="1"/>
  <c r="I2147" i="7" a="1"/>
  <c r="I2147" i="7" s="1"/>
  <c r="I2146" i="7" a="1"/>
  <c r="I2146" i="7" s="1"/>
  <c r="I2145" i="7" a="1"/>
  <c r="I2145" i="7" s="1"/>
  <c r="I2144" i="7" a="1"/>
  <c r="I2144" i="7" s="1"/>
  <c r="I2143" i="7" a="1"/>
  <c r="I2143" i="7" s="1"/>
  <c r="I2142" i="7" a="1"/>
  <c r="I2142" i="7" s="1"/>
  <c r="I2141" i="7" a="1"/>
  <c r="I2141" i="7" s="1"/>
  <c r="I2140" i="7" a="1"/>
  <c r="I2140" i="7" s="1"/>
  <c r="I2139" i="7" a="1"/>
  <c r="I2139" i="7" s="1"/>
  <c r="I2138" i="7" a="1"/>
  <c r="I2138" i="7" s="1"/>
  <c r="I2137" i="7" a="1"/>
  <c r="I2137" i="7" s="1"/>
  <c r="I2136" i="7" a="1"/>
  <c r="I2136" i="7" s="1"/>
  <c r="I2135" i="7" a="1"/>
  <c r="I2135" i="7" s="1"/>
  <c r="I2134" i="7" a="1"/>
  <c r="I2134" i="7" s="1"/>
  <c r="I2133" i="7" a="1"/>
  <c r="I2133" i="7" s="1"/>
  <c r="I2132" i="7" a="1"/>
  <c r="I2132" i="7" s="1"/>
  <c r="I2131" i="7" a="1"/>
  <c r="I2131" i="7" s="1"/>
  <c r="I2130" i="7" a="1"/>
  <c r="I2130" i="7" s="1"/>
  <c r="I2129" i="7" a="1"/>
  <c r="I2129" i="7" s="1"/>
  <c r="I2128" i="7" a="1"/>
  <c r="I2128" i="7" s="1"/>
  <c r="I2127" i="7" a="1"/>
  <c r="I2127" i="7" s="1"/>
  <c r="I2126" i="7" a="1"/>
  <c r="I2126" i="7" s="1"/>
  <c r="I2125" i="7" a="1"/>
  <c r="I2125" i="7" s="1"/>
  <c r="I2124" i="7" a="1"/>
  <c r="I2124" i="7" s="1"/>
  <c r="I2123" i="7" a="1"/>
  <c r="I2123" i="7" s="1"/>
  <c r="I2122" i="7" a="1"/>
  <c r="I2122" i="7" s="1"/>
  <c r="I2121" i="7" a="1"/>
  <c r="I2121" i="7" s="1"/>
  <c r="I2120" i="7" a="1"/>
  <c r="I2120" i="7" s="1"/>
  <c r="I2119" i="7" a="1"/>
  <c r="I2119" i="7" s="1"/>
  <c r="I2118" i="7" a="1"/>
  <c r="I2118" i="7" s="1"/>
  <c r="I2117" i="7" a="1"/>
  <c r="I2117" i="7" s="1"/>
  <c r="I2116" i="7" a="1"/>
  <c r="I2116" i="7" s="1"/>
  <c r="I2115" i="7" a="1"/>
  <c r="I2115" i="7" s="1"/>
  <c r="I2114" i="7" a="1"/>
  <c r="I2114" i="7" s="1"/>
  <c r="I2113" i="7" a="1"/>
  <c r="I2113" i="7" s="1"/>
  <c r="I2112" i="7" a="1"/>
  <c r="I2112" i="7" s="1"/>
  <c r="I2111" i="7" a="1"/>
  <c r="I2111" i="7" s="1"/>
  <c r="I2110" i="7" a="1"/>
  <c r="I2110" i="7" s="1"/>
  <c r="I2109" i="7" a="1"/>
  <c r="I2109" i="7" s="1"/>
  <c r="I2108" i="7" a="1"/>
  <c r="I2108" i="7" s="1"/>
  <c r="I2107" i="7" a="1"/>
  <c r="I2107" i="7" s="1"/>
  <c r="I2106" i="7" a="1"/>
  <c r="I2106" i="7" s="1"/>
  <c r="I2105" i="7" a="1"/>
  <c r="I2105" i="7" s="1"/>
  <c r="I2104" i="7" a="1"/>
  <c r="I2104" i="7" s="1"/>
  <c r="I2103" i="7" a="1"/>
  <c r="I2103" i="7" s="1"/>
  <c r="I2102" i="7" a="1"/>
  <c r="I2102" i="7" s="1"/>
  <c r="I2101" i="7" a="1"/>
  <c r="I2101" i="7" s="1"/>
  <c r="I2100" i="7" a="1"/>
  <c r="I2100" i="7" s="1"/>
  <c r="I2099" i="7" a="1"/>
  <c r="I2099" i="7" s="1"/>
  <c r="I2098" i="7" a="1"/>
  <c r="I2098" i="7" s="1"/>
  <c r="I2097" i="7" a="1"/>
  <c r="I2097" i="7" s="1"/>
  <c r="I2096" i="7" a="1"/>
  <c r="I2096" i="7" s="1"/>
  <c r="I2095" i="7" a="1"/>
  <c r="I2095" i="7" s="1"/>
  <c r="I2094" i="7" a="1"/>
  <c r="I2094" i="7" s="1"/>
  <c r="I2093" i="7" a="1"/>
  <c r="I2093" i="7" s="1"/>
  <c r="I2092" i="7" a="1"/>
  <c r="I2092" i="7" s="1"/>
  <c r="I2091" i="7" a="1"/>
  <c r="I2091" i="7" s="1"/>
  <c r="I2090" i="7" a="1"/>
  <c r="I2090" i="7" s="1"/>
  <c r="I2089" i="7" a="1"/>
  <c r="I2089" i="7" s="1"/>
  <c r="I2088" i="7" a="1"/>
  <c r="I2088" i="7" s="1"/>
  <c r="I2087" i="7" a="1"/>
  <c r="I2087" i="7" s="1"/>
  <c r="I2086" i="7" a="1"/>
  <c r="I2086" i="7" s="1"/>
  <c r="I2085" i="7" a="1"/>
  <c r="I2085" i="7" s="1"/>
  <c r="I2084" i="7" a="1"/>
  <c r="I2084" i="7" s="1"/>
  <c r="I2083" i="7" a="1"/>
  <c r="I2083" i="7" s="1"/>
  <c r="I2082" i="7" a="1"/>
  <c r="I2082" i="7" s="1"/>
  <c r="I2081" i="7" a="1"/>
  <c r="I2081" i="7" s="1"/>
  <c r="I2080" i="7" a="1"/>
  <c r="I2080" i="7" s="1"/>
  <c r="I2079" i="7" a="1"/>
  <c r="I2079" i="7" s="1"/>
  <c r="I2078" i="7" a="1"/>
  <c r="I2078" i="7" s="1"/>
  <c r="I2077" i="7" a="1"/>
  <c r="I2077" i="7" s="1"/>
  <c r="I2076" i="7" a="1"/>
  <c r="I2076" i="7" s="1"/>
  <c r="I2075" i="7" a="1"/>
  <c r="I2075" i="7" s="1"/>
  <c r="I2074" i="7" a="1"/>
  <c r="I2074" i="7" s="1"/>
  <c r="I2073" i="7" a="1"/>
  <c r="I2073" i="7" s="1"/>
  <c r="I2072" i="7" a="1"/>
  <c r="I2072" i="7" s="1"/>
  <c r="I2071" i="7" a="1"/>
  <c r="I2071" i="7" s="1"/>
  <c r="I2070" i="7" a="1"/>
  <c r="I2070" i="7" s="1"/>
  <c r="I2069" i="7" a="1"/>
  <c r="I2069" i="7" s="1"/>
  <c r="I2068" i="7" a="1"/>
  <c r="I2068" i="7" s="1"/>
  <c r="I2067" i="7" a="1"/>
  <c r="I2067" i="7" s="1"/>
  <c r="I2066" i="7" a="1"/>
  <c r="I2066" i="7" s="1"/>
  <c r="I2065" i="7" a="1"/>
  <c r="I2065" i="7" s="1"/>
  <c r="I2064" i="7" a="1"/>
  <c r="I2064" i="7" s="1"/>
  <c r="I2063" i="7" a="1"/>
  <c r="I2063" i="7" s="1"/>
  <c r="I2062" i="7" a="1"/>
  <c r="I2062" i="7" s="1"/>
  <c r="I2061" i="7" a="1"/>
  <c r="I2061" i="7" s="1"/>
  <c r="I2060" i="7" a="1"/>
  <c r="I2060" i="7" s="1"/>
  <c r="I2059" i="7" a="1"/>
  <c r="I2059" i="7" s="1"/>
  <c r="I2058" i="7" a="1"/>
  <c r="I2058" i="7" s="1"/>
  <c r="I2057" i="7" a="1"/>
  <c r="I2057" i="7" s="1"/>
  <c r="I2056" i="7" a="1"/>
  <c r="I2056" i="7" s="1"/>
  <c r="I2055" i="7" a="1"/>
  <c r="I2055" i="7" s="1"/>
  <c r="I2054" i="7" a="1"/>
  <c r="I2054" i="7" s="1"/>
  <c r="I2053" i="7" a="1"/>
  <c r="I2053" i="7" s="1"/>
  <c r="I2052" i="7" a="1"/>
  <c r="I2052" i="7" s="1"/>
  <c r="I2051" i="7" a="1"/>
  <c r="I2051" i="7" s="1"/>
  <c r="I2050" i="7" a="1"/>
  <c r="I2050" i="7" s="1"/>
  <c r="I2049" i="7" a="1"/>
  <c r="I2049" i="7" s="1"/>
  <c r="I2048" i="7" a="1"/>
  <c r="I2048" i="7" s="1"/>
  <c r="I2047" i="7" a="1"/>
  <c r="I2047" i="7" s="1"/>
  <c r="I2046" i="7" a="1"/>
  <c r="I2046" i="7" s="1"/>
  <c r="I2045" i="7" a="1"/>
  <c r="I2045" i="7" s="1"/>
  <c r="I2044" i="7" a="1"/>
  <c r="I2044" i="7" s="1"/>
  <c r="I2043" i="7" a="1"/>
  <c r="I2043" i="7" s="1"/>
  <c r="I2042" i="7" a="1"/>
  <c r="I2042" i="7" s="1"/>
  <c r="I2041" i="7" a="1"/>
  <c r="I2041" i="7" s="1"/>
  <c r="I2040" i="7" a="1"/>
  <c r="I2040" i="7" s="1"/>
  <c r="I2039" i="7" a="1"/>
  <c r="I2039" i="7" s="1"/>
  <c r="I2038" i="7" a="1"/>
  <c r="I2038" i="7" s="1"/>
  <c r="I2037" i="7" a="1"/>
  <c r="I2037" i="7" s="1"/>
  <c r="I2036" i="7" a="1"/>
  <c r="I2036" i="7" s="1"/>
  <c r="I2035" i="7" a="1"/>
  <c r="I2035" i="7" s="1"/>
  <c r="I2034" i="7" a="1"/>
  <c r="I2034" i="7" s="1"/>
  <c r="I2033" i="7" a="1"/>
  <c r="I2033" i="7" s="1"/>
  <c r="I2032" i="7" a="1"/>
  <c r="I2032" i="7" s="1"/>
  <c r="I2031" i="7" a="1"/>
  <c r="I2031" i="7" s="1"/>
  <c r="I2030" i="7" a="1"/>
  <c r="I2030" i="7" s="1"/>
  <c r="I2029" i="7" a="1"/>
  <c r="I2029" i="7" s="1"/>
  <c r="I2028" i="7" a="1"/>
  <c r="I2028" i="7" s="1"/>
  <c r="I2027" i="7" a="1"/>
  <c r="I2027" i="7" s="1"/>
  <c r="I2026" i="7" a="1"/>
  <c r="I2026" i="7" s="1"/>
  <c r="I2025" i="7" a="1"/>
  <c r="I2025" i="7" s="1"/>
  <c r="I2024" i="7" a="1"/>
  <c r="I2024" i="7" s="1"/>
  <c r="I2023" i="7" a="1"/>
  <c r="I2023" i="7" s="1"/>
  <c r="I2022" i="7" a="1"/>
  <c r="I2022" i="7" s="1"/>
  <c r="I2021" i="7" a="1"/>
  <c r="I2021" i="7" s="1"/>
  <c r="I2020" i="7" a="1"/>
  <c r="I2020" i="7" s="1"/>
  <c r="I2019" i="7" a="1"/>
  <c r="I2019" i="7" s="1"/>
  <c r="I2018" i="7" a="1"/>
  <c r="I2018" i="7" s="1"/>
  <c r="I2017" i="7" a="1"/>
  <c r="I2017" i="7" s="1"/>
  <c r="I2016" i="7" a="1"/>
  <c r="I2016" i="7" s="1"/>
  <c r="I2015" i="7" a="1"/>
  <c r="I2015" i="7" s="1"/>
  <c r="I2014" i="7" a="1"/>
  <c r="I2014" i="7" s="1"/>
  <c r="I2013" i="7" a="1"/>
  <c r="I2013" i="7" s="1"/>
  <c r="I2012" i="7" a="1"/>
  <c r="I2012" i="7" s="1"/>
  <c r="I2011" i="7" a="1"/>
  <c r="I2011" i="7" s="1"/>
  <c r="I2010" i="7" a="1"/>
  <c r="I2010" i="7" s="1"/>
  <c r="I2009" i="7" a="1"/>
  <c r="I2009" i="7" s="1"/>
  <c r="I2008" i="7" a="1"/>
  <c r="I2008" i="7" s="1"/>
  <c r="I2007" i="7" a="1"/>
  <c r="I2007" i="7" s="1"/>
  <c r="I2006" i="7" a="1"/>
  <c r="I2006" i="7" s="1"/>
  <c r="I2005" i="7" a="1"/>
  <c r="I2005" i="7" s="1"/>
  <c r="I2004" i="7" a="1"/>
  <c r="I2004" i="7" s="1"/>
  <c r="I2003" i="7" a="1"/>
  <c r="I2003" i="7" s="1"/>
  <c r="I2002" i="7" a="1"/>
  <c r="I2002" i="7" s="1"/>
  <c r="I2001" i="7" a="1"/>
  <c r="I2001" i="7" s="1"/>
  <c r="I2000" i="7" a="1"/>
  <c r="I2000" i="7" s="1"/>
  <c r="I1999" i="7" a="1"/>
  <c r="I1999" i="7" s="1"/>
  <c r="I1998" i="7" a="1"/>
  <c r="I1998" i="7" s="1"/>
  <c r="I1997" i="7" a="1"/>
  <c r="I1997" i="7" s="1"/>
  <c r="I1996" i="7" a="1"/>
  <c r="I1996" i="7" s="1"/>
  <c r="I1995" i="7" a="1"/>
  <c r="I1995" i="7" s="1"/>
  <c r="I1994" i="7" a="1"/>
  <c r="I1994" i="7" s="1"/>
  <c r="I1993" i="7" a="1"/>
  <c r="I1993" i="7" s="1"/>
  <c r="I1992" i="7" a="1"/>
  <c r="I1992" i="7" s="1"/>
  <c r="I1991" i="7" a="1"/>
  <c r="I1991" i="7" s="1"/>
  <c r="I1990" i="7" a="1"/>
  <c r="I1990" i="7" s="1"/>
  <c r="I1989" i="7" a="1"/>
  <c r="I1989" i="7" s="1"/>
  <c r="I1988" i="7" a="1"/>
  <c r="I1988" i="7" s="1"/>
  <c r="I1987" i="7" a="1"/>
  <c r="I1987" i="7" s="1"/>
  <c r="I1986" i="7" a="1"/>
  <c r="I1986" i="7" s="1"/>
  <c r="I1985" i="7" a="1"/>
  <c r="I1985" i="7" s="1"/>
  <c r="I1984" i="7" a="1"/>
  <c r="I1984" i="7" s="1"/>
  <c r="I1983" i="7" a="1"/>
  <c r="I1983" i="7" s="1"/>
  <c r="I1982" i="7" a="1"/>
  <c r="I1982" i="7" s="1"/>
  <c r="I1981" i="7" a="1"/>
  <c r="I1981" i="7" s="1"/>
  <c r="I1980" i="7" a="1"/>
  <c r="I1980" i="7" s="1"/>
  <c r="I1979" i="7" a="1"/>
  <c r="I1979" i="7" s="1"/>
  <c r="I1978" i="7" a="1"/>
  <c r="I1978" i="7" s="1"/>
  <c r="I1977" i="7" a="1"/>
  <c r="I1977" i="7" s="1"/>
  <c r="I1976" i="7" a="1"/>
  <c r="I1976" i="7" s="1"/>
  <c r="I1975" i="7" a="1"/>
  <c r="I1975" i="7" s="1"/>
  <c r="I1974" i="7" a="1"/>
  <c r="I1974" i="7" s="1"/>
  <c r="I1973" i="7" a="1"/>
  <c r="I1973" i="7" s="1"/>
  <c r="I1972" i="7" a="1"/>
  <c r="I1972" i="7" s="1"/>
  <c r="I1971" i="7" a="1"/>
  <c r="I1971" i="7" s="1"/>
  <c r="I1970" i="7" a="1"/>
  <c r="I1970" i="7" s="1"/>
  <c r="I1969" i="7" a="1"/>
  <c r="I1969" i="7" s="1"/>
  <c r="I1968" i="7" a="1"/>
  <c r="I1968" i="7" s="1"/>
  <c r="I1967" i="7" a="1"/>
  <c r="I1967" i="7" s="1"/>
  <c r="I1966" i="7" a="1"/>
  <c r="I1966" i="7" s="1"/>
  <c r="I1965" i="7" a="1"/>
  <c r="I1965" i="7" s="1"/>
  <c r="I1964" i="7" a="1"/>
  <c r="I1964" i="7" s="1"/>
  <c r="I1963" i="7" a="1"/>
  <c r="I1963" i="7" s="1"/>
  <c r="I1962" i="7" a="1"/>
  <c r="I1962" i="7" s="1"/>
  <c r="I1961" i="7" a="1"/>
  <c r="I1961" i="7" s="1"/>
  <c r="I1960" i="7" a="1"/>
  <c r="I1960" i="7" s="1"/>
  <c r="I1959" i="7" a="1"/>
  <c r="I1959" i="7" s="1"/>
  <c r="I1958" i="7" a="1"/>
  <c r="I1958" i="7" s="1"/>
  <c r="I1957" i="7" a="1"/>
  <c r="I1957" i="7" s="1"/>
  <c r="I1956" i="7" a="1"/>
  <c r="I1956" i="7" s="1"/>
  <c r="I1955" i="7" a="1"/>
  <c r="I1955" i="7" s="1"/>
  <c r="I1954" i="7" a="1"/>
  <c r="I1954" i="7" s="1"/>
  <c r="I1953" i="7" a="1"/>
  <c r="I1953" i="7" s="1"/>
  <c r="I1952" i="7" a="1"/>
  <c r="I1952" i="7" s="1"/>
  <c r="I1951" i="7" a="1"/>
  <c r="I1951" i="7" s="1"/>
  <c r="I1950" i="7" a="1"/>
  <c r="I1950" i="7" s="1"/>
  <c r="I1949" i="7" a="1"/>
  <c r="I1949" i="7" s="1"/>
  <c r="I1948" i="7" a="1"/>
  <c r="I1948" i="7" s="1"/>
  <c r="I1947" i="7" a="1"/>
  <c r="I1947" i="7" s="1"/>
  <c r="I1946" i="7" a="1"/>
  <c r="I1946" i="7" s="1"/>
  <c r="I1945" i="7" a="1"/>
  <c r="I1945" i="7" s="1"/>
  <c r="I1944" i="7" a="1"/>
  <c r="I1944" i="7" s="1"/>
  <c r="I1943" i="7" a="1"/>
  <c r="I1943" i="7" s="1"/>
  <c r="I1942" i="7" a="1"/>
  <c r="I1942" i="7" s="1"/>
  <c r="I1941" i="7" a="1"/>
  <c r="I1941" i="7" s="1"/>
  <c r="I1940" i="7" a="1"/>
  <c r="I1940" i="7" s="1"/>
  <c r="I1939" i="7" a="1"/>
  <c r="I1939" i="7" s="1"/>
  <c r="I1938" i="7" a="1"/>
  <c r="I1938" i="7" s="1"/>
  <c r="I1937" i="7" a="1"/>
  <c r="I1937" i="7" s="1"/>
  <c r="I1936" i="7" a="1"/>
  <c r="I1936" i="7" s="1"/>
  <c r="I1935" i="7" a="1"/>
  <c r="I1935" i="7" s="1"/>
  <c r="I1934" i="7" a="1"/>
  <c r="I1934" i="7" s="1"/>
  <c r="I1933" i="7" a="1"/>
  <c r="I1933" i="7" s="1"/>
  <c r="I1932" i="7" a="1"/>
  <c r="I1932" i="7" s="1"/>
  <c r="I1931" i="7" a="1"/>
  <c r="I1931" i="7" s="1"/>
  <c r="I1930" i="7" a="1"/>
  <c r="I1930" i="7" s="1"/>
  <c r="I1929" i="7" a="1"/>
  <c r="I1929" i="7" s="1"/>
  <c r="I1928" i="7" a="1"/>
  <c r="I1928" i="7" s="1"/>
  <c r="I1927" i="7" a="1"/>
  <c r="I1927" i="7" s="1"/>
  <c r="I1926" i="7" a="1"/>
  <c r="I1926" i="7" s="1"/>
  <c r="I1925" i="7" a="1"/>
  <c r="I1925" i="7" s="1"/>
  <c r="I1924" i="7" a="1"/>
  <c r="I1924" i="7" s="1"/>
  <c r="I1923" i="7" a="1"/>
  <c r="I1923" i="7" s="1"/>
  <c r="I1922" i="7" a="1"/>
  <c r="I1922" i="7" s="1"/>
  <c r="I1921" i="7" a="1"/>
  <c r="I1921" i="7" s="1"/>
  <c r="I1920" i="7" a="1"/>
  <c r="I1920" i="7" s="1"/>
  <c r="I1919" i="7" a="1"/>
  <c r="I1919" i="7" s="1"/>
  <c r="I1918" i="7" a="1"/>
  <c r="I1918" i="7" s="1"/>
  <c r="I1917" i="7" a="1"/>
  <c r="I1917" i="7" s="1"/>
  <c r="I1916" i="7" a="1"/>
  <c r="I1916" i="7" s="1"/>
  <c r="I1915" i="7" a="1"/>
  <c r="I1915" i="7" s="1"/>
  <c r="I1914" i="7" a="1"/>
  <c r="I1914" i="7" s="1"/>
  <c r="I1913" i="7" a="1"/>
  <c r="I1913" i="7" s="1"/>
  <c r="I1912" i="7" a="1"/>
  <c r="I1912" i="7" s="1"/>
  <c r="I1911" i="7" a="1"/>
  <c r="I1911" i="7" s="1"/>
  <c r="I1910" i="7" a="1"/>
  <c r="I1910" i="7" s="1"/>
  <c r="I1909" i="7" a="1"/>
  <c r="I1909" i="7" s="1"/>
  <c r="I1908" i="7" a="1"/>
  <c r="I1908" i="7" s="1"/>
  <c r="I1907" i="7" a="1"/>
  <c r="I1907" i="7" s="1"/>
  <c r="I1906" i="7" a="1"/>
  <c r="I1906" i="7" s="1"/>
  <c r="I1905" i="7" a="1"/>
  <c r="I1905" i="7" s="1"/>
  <c r="I1904" i="7" a="1"/>
  <c r="I1904" i="7" s="1"/>
  <c r="I1903" i="7" a="1"/>
  <c r="I1903" i="7" s="1"/>
  <c r="I1902" i="7" a="1"/>
  <c r="I1902" i="7" s="1"/>
  <c r="I1901" i="7" a="1"/>
  <c r="I1901" i="7" s="1"/>
  <c r="I1900" i="7" a="1"/>
  <c r="I1900" i="7" s="1"/>
  <c r="I1899" i="7" a="1"/>
  <c r="I1899" i="7" s="1"/>
  <c r="I1898" i="7" a="1"/>
  <c r="I1898" i="7" s="1"/>
  <c r="I1897" i="7" a="1"/>
  <c r="I1897" i="7" s="1"/>
  <c r="I1896" i="7" a="1"/>
  <c r="I1896" i="7" s="1"/>
  <c r="I1895" i="7" a="1"/>
  <c r="I1895" i="7" s="1"/>
  <c r="I1894" i="7" a="1"/>
  <c r="I1894" i="7" s="1"/>
  <c r="I1893" i="7" a="1"/>
  <c r="I1893" i="7" s="1"/>
  <c r="I1892" i="7" a="1"/>
  <c r="I1892" i="7" s="1"/>
  <c r="I1891" i="7" a="1"/>
  <c r="I1891" i="7" s="1"/>
  <c r="I1890" i="7" a="1"/>
  <c r="I1890" i="7" s="1"/>
  <c r="I1889" i="7" a="1"/>
  <c r="I1889" i="7" s="1"/>
  <c r="I1888" i="7" a="1"/>
  <c r="I1888" i="7" s="1"/>
  <c r="I1887" i="7" a="1"/>
  <c r="I1887" i="7" s="1"/>
  <c r="I1886" i="7" a="1"/>
  <c r="I1886" i="7" s="1"/>
  <c r="I1885" i="7" a="1"/>
  <c r="I1885" i="7" s="1"/>
  <c r="I1884" i="7" a="1"/>
  <c r="I1884" i="7" s="1"/>
  <c r="I1883" i="7" a="1"/>
  <c r="I1883" i="7" s="1"/>
  <c r="I1882" i="7" a="1"/>
  <c r="I1882" i="7" s="1"/>
  <c r="I1881" i="7" a="1"/>
  <c r="I1881" i="7" s="1"/>
  <c r="I1880" i="7" a="1"/>
  <c r="I1880" i="7" s="1"/>
  <c r="I1879" i="7" a="1"/>
  <c r="I1879" i="7" s="1"/>
  <c r="I1878" i="7" a="1"/>
  <c r="I1878" i="7" s="1"/>
  <c r="I1877" i="7" a="1"/>
  <c r="I1877" i="7" s="1"/>
  <c r="I1876" i="7" a="1"/>
  <c r="I1876" i="7" s="1"/>
  <c r="I1875" i="7" a="1"/>
  <c r="I1875" i="7" s="1"/>
  <c r="I1874" i="7" a="1"/>
  <c r="I1874" i="7" s="1"/>
  <c r="I1873" i="7" a="1"/>
  <c r="I1873" i="7" s="1"/>
  <c r="I1872" i="7" a="1"/>
  <c r="I1872" i="7" s="1"/>
  <c r="I1871" i="7" a="1"/>
  <c r="I1871" i="7" s="1"/>
  <c r="I1870" i="7" a="1"/>
  <c r="I1870" i="7" s="1"/>
  <c r="I1869" i="7" a="1"/>
  <c r="I1869" i="7" s="1"/>
  <c r="I1868" i="7" a="1"/>
  <c r="I1868" i="7" s="1"/>
  <c r="I1867" i="7" a="1"/>
  <c r="I1867" i="7" s="1"/>
  <c r="I1866" i="7" a="1"/>
  <c r="I1866" i="7" s="1"/>
  <c r="I1865" i="7" a="1"/>
  <c r="I1865" i="7" s="1"/>
  <c r="I1864" i="7" a="1"/>
  <c r="I1864" i="7" s="1"/>
  <c r="I1863" i="7" a="1"/>
  <c r="I1863" i="7" s="1"/>
  <c r="I1862" i="7" a="1"/>
  <c r="I1862" i="7" s="1"/>
  <c r="I1861" i="7" a="1"/>
  <c r="I1861" i="7" s="1"/>
  <c r="I1860" i="7" a="1"/>
  <c r="I1860" i="7" s="1"/>
  <c r="I1859" i="7" a="1"/>
  <c r="I1859" i="7" s="1"/>
  <c r="I1858" i="7" a="1"/>
  <c r="I1858" i="7" s="1"/>
  <c r="I1857" i="7" a="1"/>
  <c r="I1857" i="7" s="1"/>
  <c r="I1856" i="7" a="1"/>
  <c r="I1856" i="7" s="1"/>
  <c r="I1855" i="7" a="1"/>
  <c r="I1855" i="7" s="1"/>
  <c r="I1854" i="7" a="1"/>
  <c r="I1854" i="7" s="1"/>
  <c r="I1853" i="7" a="1"/>
  <c r="I1853" i="7" s="1"/>
  <c r="I1852" i="7" a="1"/>
  <c r="I1852" i="7" s="1"/>
  <c r="I1851" i="7" a="1"/>
  <c r="I1851" i="7" s="1"/>
  <c r="I1850" i="7" a="1"/>
  <c r="I1850" i="7" s="1"/>
  <c r="I1849" i="7" a="1"/>
  <c r="I1849" i="7" s="1"/>
  <c r="I1848" i="7" a="1"/>
  <c r="I1848" i="7" s="1"/>
  <c r="I1847" i="7" a="1"/>
  <c r="I1847" i="7" s="1"/>
  <c r="I1846" i="7" a="1"/>
  <c r="I1846" i="7" s="1"/>
  <c r="I1845" i="7" a="1"/>
  <c r="I1845" i="7" s="1"/>
  <c r="I1844" i="7" a="1"/>
  <c r="I1844" i="7" s="1"/>
  <c r="I1843" i="7" a="1"/>
  <c r="I1843" i="7" s="1"/>
  <c r="I1842" i="7" a="1"/>
  <c r="I1842" i="7" s="1"/>
  <c r="I1841" i="7" a="1"/>
  <c r="I1841" i="7" s="1"/>
  <c r="I1840" i="7" a="1"/>
  <c r="I1840" i="7" s="1"/>
  <c r="I1839" i="7" a="1"/>
  <c r="I1839" i="7" s="1"/>
  <c r="I1838" i="7" a="1"/>
  <c r="I1838" i="7" s="1"/>
  <c r="I1837" i="7" a="1"/>
  <c r="I1837" i="7" s="1"/>
  <c r="I1836" i="7" a="1"/>
  <c r="I1836" i="7" s="1"/>
  <c r="I1835" i="7" a="1"/>
  <c r="I1835" i="7" s="1"/>
  <c r="I1834" i="7" a="1"/>
  <c r="I1834" i="7" s="1"/>
  <c r="I1833" i="7" a="1"/>
  <c r="I1833" i="7" s="1"/>
  <c r="I1832" i="7" a="1"/>
  <c r="I1832" i="7" s="1"/>
  <c r="I1831" i="7" a="1"/>
  <c r="I1831" i="7" s="1"/>
  <c r="I1830" i="7" a="1"/>
  <c r="I1830" i="7" s="1"/>
  <c r="I1829" i="7" a="1"/>
  <c r="I1829" i="7" s="1"/>
  <c r="I1828" i="7" a="1"/>
  <c r="I1828" i="7" s="1"/>
  <c r="I1827" i="7" a="1"/>
  <c r="I1827" i="7" s="1"/>
  <c r="I1826" i="7" a="1"/>
  <c r="I1826" i="7" s="1"/>
  <c r="I1825" i="7" a="1"/>
  <c r="I1825" i="7" s="1"/>
  <c r="I1824" i="7" a="1"/>
  <c r="I1824" i="7" s="1"/>
  <c r="I1823" i="7" a="1"/>
  <c r="I1823" i="7" s="1"/>
  <c r="I1822" i="7" a="1"/>
  <c r="I1822" i="7" s="1"/>
  <c r="I1821" i="7" a="1"/>
  <c r="I1821" i="7" s="1"/>
  <c r="I1820" i="7" a="1"/>
  <c r="I1820" i="7" s="1"/>
  <c r="I1819" i="7" a="1"/>
  <c r="I1819" i="7" s="1"/>
  <c r="I1818" i="7" a="1"/>
  <c r="I1818" i="7" s="1"/>
  <c r="I1817" i="7" a="1"/>
  <c r="I1817" i="7" s="1"/>
  <c r="I1816" i="7" a="1"/>
  <c r="I1816" i="7" s="1"/>
  <c r="I1815" i="7" a="1"/>
  <c r="I1815" i="7" s="1"/>
  <c r="I1814" i="7" a="1"/>
  <c r="I1814" i="7" s="1"/>
  <c r="I1813" i="7" a="1"/>
  <c r="I1813" i="7" s="1"/>
  <c r="I1812" i="7" a="1"/>
  <c r="I1812" i="7" s="1"/>
  <c r="I1811" i="7" a="1"/>
  <c r="I1811" i="7" s="1"/>
  <c r="I1810" i="7" a="1"/>
  <c r="I1810" i="7" s="1"/>
  <c r="I1809" i="7" a="1"/>
  <c r="I1809" i="7" s="1"/>
  <c r="I1808" i="7" a="1"/>
  <c r="I1808" i="7" s="1"/>
  <c r="I1807" i="7" a="1"/>
  <c r="I1807" i="7" s="1"/>
  <c r="I1806" i="7" a="1"/>
  <c r="I1806" i="7" s="1"/>
  <c r="I1805" i="7" a="1"/>
  <c r="I1805" i="7" s="1"/>
  <c r="I1804" i="7" a="1"/>
  <c r="I1804" i="7" s="1"/>
  <c r="I1803" i="7" a="1"/>
  <c r="I1803" i="7" s="1"/>
  <c r="I1802" i="7" a="1"/>
  <c r="I1802" i="7" s="1"/>
  <c r="I1801" i="7" a="1"/>
  <c r="I1801" i="7" s="1"/>
  <c r="I1800" i="7" a="1"/>
  <c r="I1800" i="7" s="1"/>
  <c r="I1799" i="7" a="1"/>
  <c r="I1799" i="7" s="1"/>
  <c r="I1798" i="7" a="1"/>
  <c r="I1798" i="7" s="1"/>
  <c r="I1797" i="7" a="1"/>
  <c r="I1797" i="7" s="1"/>
  <c r="I1796" i="7" a="1"/>
  <c r="I1796" i="7" s="1"/>
  <c r="I1795" i="7" a="1"/>
  <c r="I1795" i="7" s="1"/>
  <c r="I1794" i="7" a="1"/>
  <c r="I1794" i="7" s="1"/>
  <c r="I1793" i="7" a="1"/>
  <c r="I1793" i="7" s="1"/>
  <c r="I1792" i="7" a="1"/>
  <c r="I1792" i="7" s="1"/>
  <c r="I1791" i="7" a="1"/>
  <c r="I1791" i="7" s="1"/>
  <c r="I1790" i="7" a="1"/>
  <c r="I1790" i="7" s="1"/>
  <c r="I1789" i="7" a="1"/>
  <c r="I1789" i="7" s="1"/>
  <c r="I1788" i="7" a="1"/>
  <c r="I1788" i="7" s="1"/>
  <c r="I1787" i="7" a="1"/>
  <c r="I1787" i="7" s="1"/>
  <c r="I1786" i="7" a="1"/>
  <c r="I1786" i="7" s="1"/>
  <c r="I1785" i="7" a="1"/>
  <c r="I1785" i="7" s="1"/>
  <c r="I1784" i="7" a="1"/>
  <c r="I1784" i="7" s="1"/>
  <c r="I1783" i="7" a="1"/>
  <c r="I1783" i="7" s="1"/>
  <c r="I1782" i="7" a="1"/>
  <c r="I1782" i="7" s="1"/>
  <c r="I1781" i="7" a="1"/>
  <c r="I1781" i="7" s="1"/>
  <c r="I1780" i="7" a="1"/>
  <c r="I1780" i="7" s="1"/>
  <c r="I1779" i="7" a="1"/>
  <c r="I1779" i="7" s="1"/>
  <c r="I1778" i="7" a="1"/>
  <c r="I1778" i="7" s="1"/>
  <c r="I1777" i="7" a="1"/>
  <c r="I1777" i="7" s="1"/>
  <c r="I1776" i="7" a="1"/>
  <c r="I1776" i="7" s="1"/>
  <c r="I1775" i="7" a="1"/>
  <c r="I1775" i="7" s="1"/>
  <c r="I1774" i="7" a="1"/>
  <c r="I1774" i="7" s="1"/>
  <c r="I1773" i="7" a="1"/>
  <c r="I1773" i="7" s="1"/>
  <c r="I1772" i="7" a="1"/>
  <c r="I1772" i="7" s="1"/>
  <c r="I1771" i="7" a="1"/>
  <c r="I1771" i="7" s="1"/>
  <c r="I1770" i="7" a="1"/>
  <c r="I1770" i="7" s="1"/>
  <c r="I1769" i="7" a="1"/>
  <c r="I1769" i="7" s="1"/>
  <c r="I1768" i="7" a="1"/>
  <c r="I1768" i="7" s="1"/>
  <c r="I1767" i="7" a="1"/>
  <c r="I1767" i="7" s="1"/>
  <c r="I1766" i="7" a="1"/>
  <c r="I1766" i="7" s="1"/>
  <c r="I1765" i="7" a="1"/>
  <c r="I1765" i="7" s="1"/>
  <c r="I1764" i="7" a="1"/>
  <c r="I1764" i="7" s="1"/>
  <c r="I1763" i="7" a="1"/>
  <c r="I1763" i="7" s="1"/>
  <c r="I1762" i="7" a="1"/>
  <c r="I1762" i="7" s="1"/>
  <c r="I1761" i="7" a="1"/>
  <c r="I1761" i="7" s="1"/>
  <c r="I1760" i="7" a="1"/>
  <c r="I1760" i="7" s="1"/>
  <c r="I1759" i="7" a="1"/>
  <c r="I1759" i="7" s="1"/>
  <c r="I1758" i="7" a="1"/>
  <c r="I1758" i="7" s="1"/>
  <c r="I1757" i="7" a="1"/>
  <c r="I1757" i="7" s="1"/>
  <c r="I1756" i="7" a="1"/>
  <c r="I1756" i="7" s="1"/>
  <c r="I1755" i="7" a="1"/>
  <c r="I1755" i="7" s="1"/>
  <c r="I1754" i="7" a="1"/>
  <c r="I1754" i="7" s="1"/>
  <c r="I1753" i="7" a="1"/>
  <c r="I1753" i="7" s="1"/>
  <c r="I1752" i="7" a="1"/>
  <c r="I1752" i="7" s="1"/>
  <c r="I1751" i="7" a="1"/>
  <c r="I1751" i="7" s="1"/>
  <c r="I1750" i="7" a="1"/>
  <c r="I1750" i="7" s="1"/>
  <c r="I1749" i="7" a="1"/>
  <c r="I1749" i="7" s="1"/>
  <c r="I1748" i="7" a="1"/>
  <c r="I1748" i="7" s="1"/>
  <c r="I1747" i="7" a="1"/>
  <c r="I1747" i="7" s="1"/>
  <c r="I1746" i="7" a="1"/>
  <c r="I1746" i="7" s="1"/>
  <c r="I1745" i="7" a="1"/>
  <c r="I1745" i="7" s="1"/>
  <c r="I1744" i="7" a="1"/>
  <c r="I1744" i="7" s="1"/>
  <c r="I1743" i="7" a="1"/>
  <c r="I1743" i="7" s="1"/>
  <c r="I1742" i="7" a="1"/>
  <c r="I1742" i="7" s="1"/>
  <c r="I1741" i="7" a="1"/>
  <c r="I1741" i="7" s="1"/>
  <c r="I1740" i="7" a="1"/>
  <c r="I1740" i="7" s="1"/>
  <c r="I1739" i="7" a="1"/>
  <c r="I1739" i="7" s="1"/>
  <c r="I1738" i="7" a="1"/>
  <c r="I1738" i="7" s="1"/>
  <c r="I1737" i="7" a="1"/>
  <c r="I1737" i="7" s="1"/>
  <c r="I1736" i="7" a="1"/>
  <c r="I1736" i="7" s="1"/>
  <c r="I1735" i="7" a="1"/>
  <c r="I1735" i="7" s="1"/>
  <c r="I1734" i="7" a="1"/>
  <c r="I1734" i="7" s="1"/>
  <c r="I1733" i="7" a="1"/>
  <c r="I1733" i="7" s="1"/>
  <c r="I1732" i="7" a="1"/>
  <c r="I1732" i="7" s="1"/>
  <c r="I1731" i="7" a="1"/>
  <c r="I1731" i="7" s="1"/>
  <c r="I1730" i="7" a="1"/>
  <c r="I1730" i="7" s="1"/>
  <c r="I1729" i="7" a="1"/>
  <c r="I1729" i="7" s="1"/>
  <c r="I1728" i="7" a="1"/>
  <c r="I1728" i="7" s="1"/>
  <c r="I1727" i="7" a="1"/>
  <c r="I1727" i="7" s="1"/>
  <c r="I1726" i="7" a="1"/>
  <c r="I1726" i="7" s="1"/>
  <c r="I1725" i="7" a="1"/>
  <c r="I1725" i="7" s="1"/>
  <c r="I1724" i="7" a="1"/>
  <c r="I1724" i="7" s="1"/>
  <c r="I1723" i="7" a="1"/>
  <c r="I1723" i="7" s="1"/>
  <c r="I1722" i="7" a="1"/>
  <c r="I1722" i="7" s="1"/>
  <c r="I1721" i="7" a="1"/>
  <c r="I1721" i="7" s="1"/>
  <c r="I1720" i="7" a="1"/>
  <c r="I1720" i="7" s="1"/>
  <c r="I1719" i="7" a="1"/>
  <c r="I1719" i="7" s="1"/>
  <c r="I1718" i="7" a="1"/>
  <c r="I1718" i="7" s="1"/>
  <c r="I1717" i="7" a="1"/>
  <c r="I1717" i="7" s="1"/>
  <c r="I1716" i="7" a="1"/>
  <c r="I1716" i="7" s="1"/>
  <c r="I1715" i="7" a="1"/>
  <c r="I1715" i="7" s="1"/>
  <c r="I1714" i="7" a="1"/>
  <c r="I1714" i="7" s="1"/>
  <c r="I1713" i="7" a="1"/>
  <c r="I1713" i="7" s="1"/>
  <c r="I1712" i="7" a="1"/>
  <c r="I1712" i="7" s="1"/>
  <c r="I1711" i="7" a="1"/>
  <c r="I1711" i="7" s="1"/>
  <c r="I1710" i="7" a="1"/>
  <c r="I1710" i="7" s="1"/>
  <c r="I1709" i="7" a="1"/>
  <c r="I1709" i="7" s="1"/>
  <c r="I1708" i="7" a="1"/>
  <c r="I1708" i="7" s="1"/>
  <c r="I1707" i="7" a="1"/>
  <c r="I1707" i="7" s="1"/>
  <c r="I1706" i="7" a="1"/>
  <c r="I1706" i="7" s="1"/>
  <c r="I1705" i="7" a="1"/>
  <c r="I1705" i="7" s="1"/>
  <c r="I1704" i="7" a="1"/>
  <c r="I1704" i="7" s="1"/>
  <c r="I1703" i="7" a="1"/>
  <c r="I1703" i="7" s="1"/>
  <c r="I1702" i="7" a="1"/>
  <c r="I1702" i="7" s="1"/>
  <c r="I1701" i="7" a="1"/>
  <c r="I1701" i="7" s="1"/>
  <c r="I1700" i="7" a="1"/>
  <c r="I1700" i="7" s="1"/>
  <c r="I1699" i="7" a="1"/>
  <c r="I1699" i="7" s="1"/>
  <c r="I1698" i="7" a="1"/>
  <c r="I1698" i="7" s="1"/>
  <c r="I1697" i="7" a="1"/>
  <c r="I1697" i="7" s="1"/>
  <c r="I1696" i="7" a="1"/>
  <c r="I1696" i="7" s="1"/>
  <c r="I1695" i="7" a="1"/>
  <c r="I1695" i="7" s="1"/>
  <c r="I1694" i="7" a="1"/>
  <c r="I1694" i="7" s="1"/>
  <c r="I1693" i="7" a="1"/>
  <c r="I1693" i="7" s="1"/>
  <c r="I1692" i="7" a="1"/>
  <c r="I1692" i="7" s="1"/>
  <c r="I1691" i="7" a="1"/>
  <c r="I1691" i="7" s="1"/>
  <c r="I1690" i="7" a="1"/>
  <c r="I1690" i="7" s="1"/>
  <c r="I1689" i="7" a="1"/>
  <c r="I1689" i="7" s="1"/>
  <c r="I1688" i="7" a="1"/>
  <c r="I1688" i="7" s="1"/>
  <c r="I1687" i="7" a="1"/>
  <c r="I1687" i="7" s="1"/>
  <c r="I1686" i="7" a="1"/>
  <c r="I1686" i="7" s="1"/>
  <c r="I1685" i="7" a="1"/>
  <c r="I1685" i="7" s="1"/>
  <c r="I1684" i="7" a="1"/>
  <c r="I1684" i="7" s="1"/>
  <c r="I1683" i="7" a="1"/>
  <c r="I1683" i="7" s="1"/>
  <c r="I1682" i="7" a="1"/>
  <c r="I1682" i="7" s="1"/>
  <c r="I1681" i="7" a="1"/>
  <c r="I1681" i="7" s="1"/>
  <c r="I1680" i="7" a="1"/>
  <c r="I1680" i="7" s="1"/>
  <c r="I1679" i="7" a="1"/>
  <c r="I1679" i="7" s="1"/>
  <c r="I1678" i="7" a="1"/>
  <c r="I1678" i="7" s="1"/>
  <c r="I1677" i="7" a="1"/>
  <c r="I1677" i="7" s="1"/>
  <c r="I1676" i="7" a="1"/>
  <c r="I1676" i="7" s="1"/>
  <c r="I1675" i="7" a="1"/>
  <c r="I1675" i="7" s="1"/>
  <c r="I1674" i="7" a="1"/>
  <c r="I1674" i="7" s="1"/>
  <c r="I1673" i="7" a="1"/>
  <c r="I1673" i="7" s="1"/>
  <c r="I1672" i="7" a="1"/>
  <c r="I1672" i="7" s="1"/>
  <c r="I1671" i="7" a="1"/>
  <c r="I1671" i="7" s="1"/>
  <c r="I1670" i="7" a="1"/>
  <c r="I1670" i="7" s="1"/>
  <c r="I1669" i="7" a="1"/>
  <c r="I1669" i="7" s="1"/>
  <c r="I1668" i="7" a="1"/>
  <c r="I1668" i="7" s="1"/>
  <c r="I1667" i="7" a="1"/>
  <c r="I1667" i="7" s="1"/>
  <c r="I1666" i="7" a="1"/>
  <c r="I1666" i="7" s="1"/>
  <c r="I1665" i="7" a="1"/>
  <c r="I1665" i="7" s="1"/>
  <c r="I1664" i="7" a="1"/>
  <c r="I1664" i="7" s="1"/>
  <c r="I1663" i="7" a="1"/>
  <c r="I1663" i="7" s="1"/>
  <c r="I1662" i="7" a="1"/>
  <c r="I1662" i="7" s="1"/>
  <c r="I1661" i="7" a="1"/>
  <c r="I1661" i="7" s="1"/>
  <c r="I1660" i="7" a="1"/>
  <c r="I1660" i="7" s="1"/>
  <c r="I1659" i="7" a="1"/>
  <c r="I1659" i="7" s="1"/>
  <c r="I1658" i="7" a="1"/>
  <c r="I1658" i="7" s="1"/>
  <c r="I1657" i="7" a="1"/>
  <c r="I1657" i="7" s="1"/>
  <c r="I1656" i="7" a="1"/>
  <c r="I1656" i="7" s="1"/>
  <c r="I1655" i="7" a="1"/>
  <c r="I1655" i="7" s="1"/>
  <c r="I1654" i="7" a="1"/>
  <c r="I1654" i="7" s="1"/>
  <c r="I1653" i="7" a="1"/>
  <c r="I1653" i="7" s="1"/>
  <c r="I1652" i="7" a="1"/>
  <c r="I1652" i="7" s="1"/>
  <c r="I1651" i="7" a="1"/>
  <c r="I1651" i="7" s="1"/>
  <c r="I1650" i="7" a="1"/>
  <c r="I1650" i="7" s="1"/>
  <c r="I1649" i="7" a="1"/>
  <c r="I1649" i="7" s="1"/>
  <c r="I1648" i="7" a="1"/>
  <c r="I1648" i="7" s="1"/>
  <c r="I1647" i="7" a="1"/>
  <c r="I1647" i="7" s="1"/>
  <c r="I1646" i="7" a="1"/>
  <c r="I1646" i="7" s="1"/>
  <c r="I1645" i="7" a="1"/>
  <c r="I1645" i="7" s="1"/>
  <c r="I1644" i="7" a="1"/>
  <c r="I1644" i="7" s="1"/>
  <c r="I1643" i="7" a="1"/>
  <c r="I1643" i="7" s="1"/>
  <c r="I1642" i="7" a="1"/>
  <c r="I1642" i="7" s="1"/>
  <c r="I1641" i="7" a="1"/>
  <c r="I1641" i="7" s="1"/>
  <c r="I1640" i="7" a="1"/>
  <c r="I1640" i="7" s="1"/>
  <c r="I1639" i="7" a="1"/>
  <c r="I1639" i="7" s="1"/>
  <c r="I1638" i="7" a="1"/>
  <c r="I1638" i="7" s="1"/>
  <c r="I1637" i="7" a="1"/>
  <c r="I1637" i="7" s="1"/>
  <c r="I1636" i="7" a="1"/>
  <c r="I1636" i="7" s="1"/>
  <c r="I1635" i="7" a="1"/>
  <c r="I1635" i="7" s="1"/>
  <c r="I1634" i="7" a="1"/>
  <c r="I1634" i="7" s="1"/>
  <c r="I1633" i="7" a="1"/>
  <c r="I1633" i="7" s="1"/>
  <c r="I1632" i="7" a="1"/>
  <c r="I1632" i="7" s="1"/>
  <c r="I1631" i="7" a="1"/>
  <c r="I1631" i="7" s="1"/>
  <c r="I1630" i="7" a="1"/>
  <c r="I1630" i="7" s="1"/>
  <c r="I1629" i="7" a="1"/>
  <c r="I1629" i="7" s="1"/>
  <c r="I1628" i="7" a="1"/>
  <c r="I1628" i="7" s="1"/>
  <c r="I1627" i="7" a="1"/>
  <c r="I1627" i="7" s="1"/>
  <c r="I1626" i="7" a="1"/>
  <c r="I1626" i="7" s="1"/>
  <c r="I1625" i="7" a="1"/>
  <c r="I1625" i="7" s="1"/>
  <c r="I1624" i="7" a="1"/>
  <c r="I1624" i="7" s="1"/>
  <c r="I1623" i="7" a="1"/>
  <c r="I1623" i="7" s="1"/>
  <c r="I1622" i="7" a="1"/>
  <c r="I1622" i="7" s="1"/>
  <c r="I1621" i="7" a="1"/>
  <c r="I1621" i="7" s="1"/>
  <c r="I1620" i="7" a="1"/>
  <c r="I1620" i="7" s="1"/>
  <c r="I1619" i="7" a="1"/>
  <c r="I1619" i="7" s="1"/>
  <c r="I1618" i="7" a="1"/>
  <c r="I1618" i="7" s="1"/>
  <c r="I1617" i="7" a="1"/>
  <c r="I1617" i="7" s="1"/>
  <c r="I1616" i="7" a="1"/>
  <c r="I1616" i="7" s="1"/>
  <c r="I1615" i="7" a="1"/>
  <c r="I1615" i="7" s="1"/>
  <c r="I1614" i="7" a="1"/>
  <c r="I1614" i="7" s="1"/>
  <c r="I1613" i="7" a="1"/>
  <c r="I1613" i="7" s="1"/>
  <c r="I1612" i="7" a="1"/>
  <c r="I1612" i="7" s="1"/>
  <c r="I1611" i="7" a="1"/>
  <c r="I1611" i="7" s="1"/>
  <c r="I1610" i="7" a="1"/>
  <c r="I1610" i="7" s="1"/>
  <c r="I1609" i="7" a="1"/>
  <c r="I1609" i="7" s="1"/>
  <c r="I1608" i="7" a="1"/>
  <c r="I1608" i="7" s="1"/>
  <c r="I1607" i="7" a="1"/>
  <c r="I1607" i="7" s="1"/>
  <c r="I1606" i="7" a="1"/>
  <c r="I1606" i="7" s="1"/>
  <c r="I1605" i="7" a="1"/>
  <c r="I1605" i="7" s="1"/>
  <c r="I1604" i="7" a="1"/>
  <c r="I1604" i="7" s="1"/>
  <c r="I1603" i="7" a="1"/>
  <c r="I1603" i="7" s="1"/>
  <c r="I1602" i="7" a="1"/>
  <c r="I1602" i="7" s="1"/>
  <c r="I1601" i="7" a="1"/>
  <c r="I1601" i="7" s="1"/>
  <c r="I1600" i="7" a="1"/>
  <c r="I1600" i="7" s="1"/>
  <c r="I1599" i="7" a="1"/>
  <c r="I1599" i="7" s="1"/>
  <c r="I1598" i="7" a="1"/>
  <c r="I1598" i="7" s="1"/>
  <c r="I1597" i="7" a="1"/>
  <c r="I1597" i="7" s="1"/>
  <c r="I1596" i="7" a="1"/>
  <c r="I1596" i="7" s="1"/>
  <c r="I1595" i="7" a="1"/>
  <c r="I1595" i="7" s="1"/>
  <c r="I1594" i="7" a="1"/>
  <c r="I1594" i="7" s="1"/>
  <c r="I1593" i="7" a="1"/>
  <c r="I1593" i="7" s="1"/>
  <c r="I1592" i="7" a="1"/>
  <c r="I1592" i="7" s="1"/>
  <c r="I1591" i="7" a="1"/>
  <c r="I1591" i="7" s="1"/>
  <c r="I1590" i="7" a="1"/>
  <c r="I1590" i="7" s="1"/>
  <c r="I1589" i="7" a="1"/>
  <c r="I1589" i="7" s="1"/>
  <c r="I1588" i="7" a="1"/>
  <c r="I1588" i="7" s="1"/>
  <c r="I1587" i="7" a="1"/>
  <c r="I1587" i="7" s="1"/>
  <c r="I1586" i="7" a="1"/>
  <c r="I1586" i="7" s="1"/>
  <c r="I1585" i="7" a="1"/>
  <c r="I1585" i="7" s="1"/>
  <c r="I1584" i="7" a="1"/>
  <c r="I1584" i="7" s="1"/>
  <c r="I1583" i="7" a="1"/>
  <c r="I1583" i="7" s="1"/>
  <c r="I1582" i="7" a="1"/>
  <c r="I1582" i="7" s="1"/>
  <c r="I1581" i="7" a="1"/>
  <c r="I1581" i="7" s="1"/>
  <c r="I1580" i="7" a="1"/>
  <c r="I1580" i="7" s="1"/>
  <c r="I1579" i="7" a="1"/>
  <c r="I1579" i="7" s="1"/>
  <c r="I1578" i="7" a="1"/>
  <c r="I1578" i="7" s="1"/>
  <c r="I1577" i="7" a="1"/>
  <c r="I1577" i="7" s="1"/>
  <c r="I1576" i="7" a="1"/>
  <c r="I1576" i="7" s="1"/>
  <c r="I1575" i="7" a="1"/>
  <c r="I1575" i="7" s="1"/>
  <c r="I1574" i="7" a="1"/>
  <c r="I1574" i="7" s="1"/>
  <c r="I1573" i="7" a="1"/>
  <c r="I1573" i="7" s="1"/>
  <c r="I1572" i="7" a="1"/>
  <c r="I1572" i="7" s="1"/>
  <c r="I1571" i="7" a="1"/>
  <c r="I1571" i="7" s="1"/>
  <c r="I1570" i="7" a="1"/>
  <c r="I1570" i="7" s="1"/>
  <c r="I1569" i="7" a="1"/>
  <c r="I1569" i="7" s="1"/>
  <c r="I1568" i="7" a="1"/>
  <c r="I1568" i="7" s="1"/>
  <c r="I1567" i="7" a="1"/>
  <c r="I1567" i="7" s="1"/>
  <c r="I1566" i="7" a="1"/>
  <c r="I1566" i="7" s="1"/>
  <c r="I1565" i="7" a="1"/>
  <c r="I1565" i="7" s="1"/>
  <c r="I1564" i="7" a="1"/>
  <c r="I1564" i="7" s="1"/>
  <c r="I1563" i="7" a="1"/>
  <c r="I1563" i="7" s="1"/>
  <c r="I1562" i="7" a="1"/>
  <c r="I1562" i="7" s="1"/>
  <c r="I1561" i="7" a="1"/>
  <c r="I1561" i="7" s="1"/>
  <c r="I1560" i="7" a="1"/>
  <c r="I1560" i="7" s="1"/>
  <c r="I1559" i="7" a="1"/>
  <c r="I1559" i="7" s="1"/>
  <c r="I1558" i="7" a="1"/>
  <c r="I1558" i="7" s="1"/>
  <c r="I1557" i="7" a="1"/>
  <c r="I1557" i="7" s="1"/>
  <c r="I1556" i="7" a="1"/>
  <c r="I1556" i="7" s="1"/>
  <c r="I1555" i="7" a="1"/>
  <c r="I1555" i="7" s="1"/>
  <c r="I1554" i="7" a="1"/>
  <c r="I1554" i="7" s="1"/>
  <c r="I1553" i="7" a="1"/>
  <c r="I1553" i="7" s="1"/>
  <c r="I1552" i="7" a="1"/>
  <c r="I1552" i="7" s="1"/>
  <c r="I1551" i="7" a="1"/>
  <c r="I1551" i="7" s="1"/>
  <c r="I1550" i="7" a="1"/>
  <c r="I1550" i="7" s="1"/>
  <c r="I1549" i="7" a="1"/>
  <c r="I1549" i="7" s="1"/>
  <c r="I1548" i="7" a="1"/>
  <c r="I1548" i="7" s="1"/>
  <c r="I1547" i="7" a="1"/>
  <c r="I1547" i="7" s="1"/>
  <c r="I1546" i="7" a="1"/>
  <c r="I1546" i="7" s="1"/>
  <c r="I1545" i="7" a="1"/>
  <c r="I1545" i="7" s="1"/>
  <c r="I1544" i="7" a="1"/>
  <c r="I1544" i="7" s="1"/>
  <c r="I1543" i="7" a="1"/>
  <c r="I1543" i="7" s="1"/>
  <c r="I1542" i="7" a="1"/>
  <c r="I1542" i="7" s="1"/>
  <c r="I1541" i="7" a="1"/>
  <c r="I1541" i="7" s="1"/>
  <c r="I1540" i="7" a="1"/>
  <c r="I1540" i="7" s="1"/>
  <c r="I1539" i="7" a="1"/>
  <c r="I1539" i="7" s="1"/>
  <c r="I1538" i="7" a="1"/>
  <c r="I1538" i="7" s="1"/>
  <c r="I1537" i="7" a="1"/>
  <c r="I1537" i="7" s="1"/>
  <c r="I1536" i="7" a="1"/>
  <c r="I1536" i="7" s="1"/>
  <c r="I1535" i="7" a="1"/>
  <c r="I1535" i="7" s="1"/>
  <c r="I1534" i="7" a="1"/>
  <c r="I1534" i="7" s="1"/>
  <c r="I1533" i="7" a="1"/>
  <c r="I1533" i="7" s="1"/>
  <c r="I1532" i="7" a="1"/>
  <c r="I1532" i="7" s="1"/>
  <c r="I1531" i="7" a="1"/>
  <c r="I1531" i="7" s="1"/>
  <c r="I1530" i="7" a="1"/>
  <c r="I1530" i="7" s="1"/>
  <c r="I1529" i="7" a="1"/>
  <c r="I1529" i="7" s="1"/>
  <c r="I1528" i="7" a="1"/>
  <c r="I1528" i="7" s="1"/>
  <c r="I1527" i="7" a="1"/>
  <c r="I1527" i="7" s="1"/>
  <c r="I1526" i="7" a="1"/>
  <c r="I1526" i="7" s="1"/>
  <c r="I1525" i="7" a="1"/>
  <c r="I1525" i="7" s="1"/>
  <c r="I1524" i="7" a="1"/>
  <c r="I1524" i="7" s="1"/>
  <c r="I1523" i="7" a="1"/>
  <c r="I1523" i="7" s="1"/>
  <c r="I1522" i="7" a="1"/>
  <c r="I1522" i="7" s="1"/>
  <c r="I1521" i="7" a="1"/>
  <c r="I1521" i="7" s="1"/>
  <c r="I1520" i="7" a="1"/>
  <c r="I1520" i="7" s="1"/>
  <c r="I1519" i="7" a="1"/>
  <c r="I1519" i="7" s="1"/>
  <c r="I1518" i="7" a="1"/>
  <c r="I1518" i="7" s="1"/>
  <c r="I1517" i="7" a="1"/>
  <c r="I1517" i="7" s="1"/>
  <c r="I1516" i="7" a="1"/>
  <c r="I1516" i="7" s="1"/>
  <c r="I1515" i="7" a="1"/>
  <c r="I1515" i="7" s="1"/>
  <c r="I1514" i="7" a="1"/>
  <c r="I1514" i="7" s="1"/>
  <c r="I1513" i="7" a="1"/>
  <c r="I1513" i="7" s="1"/>
  <c r="I1512" i="7" a="1"/>
  <c r="I1512" i="7" s="1"/>
  <c r="I1511" i="7" a="1"/>
  <c r="I1511" i="7" s="1"/>
  <c r="I1510" i="7" a="1"/>
  <c r="I1510" i="7" s="1"/>
  <c r="I1509" i="7" a="1"/>
  <c r="I1509" i="7" s="1"/>
  <c r="I1508" i="7" a="1"/>
  <c r="I1508" i="7" s="1"/>
  <c r="I1507" i="7" a="1"/>
  <c r="I1507" i="7" s="1"/>
  <c r="I1506" i="7" a="1"/>
  <c r="I1506" i="7" s="1"/>
  <c r="I1505" i="7" a="1"/>
  <c r="I1505" i="7" s="1"/>
  <c r="I1504" i="7" a="1"/>
  <c r="I1504" i="7" s="1"/>
  <c r="I1503" i="7" a="1"/>
  <c r="I1503" i="7" s="1"/>
  <c r="I1502" i="7" a="1"/>
  <c r="I1502" i="7" s="1"/>
  <c r="I1501" i="7" a="1"/>
  <c r="I1501" i="7" s="1"/>
  <c r="I1500" i="7" a="1"/>
  <c r="I1500" i="7" s="1"/>
  <c r="I1499" i="7" a="1"/>
  <c r="I1499" i="7" s="1"/>
  <c r="I1498" i="7" a="1"/>
  <c r="I1498" i="7" s="1"/>
  <c r="I1497" i="7" a="1"/>
  <c r="I1497" i="7" s="1"/>
  <c r="I1496" i="7" a="1"/>
  <c r="I1496" i="7" s="1"/>
  <c r="I1495" i="7" a="1"/>
  <c r="I1495" i="7" s="1"/>
  <c r="I1494" i="7" a="1"/>
  <c r="I1494" i="7" s="1"/>
  <c r="I1493" i="7" a="1"/>
  <c r="I1493" i="7" s="1"/>
  <c r="I1492" i="7" a="1"/>
  <c r="I1492" i="7" s="1"/>
  <c r="I1491" i="7" a="1"/>
  <c r="I1491" i="7" s="1"/>
  <c r="I1490" i="7" a="1"/>
  <c r="I1490" i="7" s="1"/>
  <c r="I1489" i="7" a="1"/>
  <c r="I1489" i="7" s="1"/>
  <c r="I1488" i="7" a="1"/>
  <c r="I1488" i="7" s="1"/>
  <c r="I1487" i="7" a="1"/>
  <c r="I1487" i="7" s="1"/>
  <c r="I1486" i="7" a="1"/>
  <c r="I1486" i="7" s="1"/>
  <c r="I1485" i="7" a="1"/>
  <c r="I1485" i="7" s="1"/>
  <c r="I1484" i="7" a="1"/>
  <c r="I1484" i="7" s="1"/>
  <c r="I1483" i="7" a="1"/>
  <c r="I1483" i="7" s="1"/>
  <c r="I1482" i="7" a="1"/>
  <c r="I1482" i="7" s="1"/>
  <c r="I1481" i="7" a="1"/>
  <c r="I1481" i="7" s="1"/>
  <c r="I1480" i="7" a="1"/>
  <c r="I1480" i="7" s="1"/>
  <c r="I1479" i="7" a="1"/>
  <c r="I1479" i="7" s="1"/>
  <c r="I1478" i="7" a="1"/>
  <c r="I1478" i="7" s="1"/>
  <c r="I1477" i="7" a="1"/>
  <c r="I1477" i="7" s="1"/>
  <c r="I1476" i="7" a="1"/>
  <c r="I1476" i="7" s="1"/>
  <c r="I1475" i="7" a="1"/>
  <c r="I1475" i="7" s="1"/>
  <c r="I1474" i="7" a="1"/>
  <c r="I1474" i="7" s="1"/>
  <c r="I1473" i="7" a="1"/>
  <c r="I1473" i="7" s="1"/>
  <c r="I1472" i="7" a="1"/>
  <c r="I1472" i="7" s="1"/>
  <c r="I1471" i="7" a="1"/>
  <c r="I1471" i="7" s="1"/>
  <c r="I1470" i="7" a="1"/>
  <c r="I1470" i="7" s="1"/>
  <c r="I1469" i="7" a="1"/>
  <c r="I1469" i="7" s="1"/>
  <c r="I1468" i="7" a="1"/>
  <c r="I1468" i="7" s="1"/>
  <c r="I1467" i="7" a="1"/>
  <c r="I1467" i="7" s="1"/>
  <c r="I1466" i="7" a="1"/>
  <c r="I1466" i="7" s="1"/>
  <c r="I1465" i="7" a="1"/>
  <c r="I1465" i="7" s="1"/>
  <c r="I1464" i="7" a="1"/>
  <c r="I1464" i="7" s="1"/>
  <c r="I1463" i="7" a="1"/>
  <c r="I1463" i="7" s="1"/>
  <c r="I1462" i="7" a="1"/>
  <c r="I1462" i="7" s="1"/>
  <c r="I1461" i="7" a="1"/>
  <c r="I1461" i="7" s="1"/>
  <c r="I1460" i="7" a="1"/>
  <c r="I1460" i="7" s="1"/>
  <c r="I1459" i="7" a="1"/>
  <c r="I1459" i="7" s="1"/>
  <c r="I1458" i="7" a="1"/>
  <c r="I1458" i="7" s="1"/>
  <c r="I1457" i="7" a="1"/>
  <c r="I1457" i="7" s="1"/>
  <c r="I1456" i="7" a="1"/>
  <c r="I1456" i="7" s="1"/>
  <c r="I1455" i="7" a="1"/>
  <c r="I1455" i="7" s="1"/>
  <c r="I1454" i="7" a="1"/>
  <c r="I1454" i="7" s="1"/>
  <c r="I1453" i="7" a="1"/>
  <c r="I1453" i="7" s="1"/>
  <c r="I1452" i="7" a="1"/>
  <c r="I1452" i="7" s="1"/>
  <c r="I1451" i="7" a="1"/>
  <c r="I1451" i="7" s="1"/>
  <c r="I1450" i="7" a="1"/>
  <c r="I1450" i="7" s="1"/>
  <c r="I1449" i="7" a="1"/>
  <c r="I1449" i="7" s="1"/>
  <c r="I1448" i="7" a="1"/>
  <c r="I1448" i="7" s="1"/>
  <c r="I1447" i="7" a="1"/>
  <c r="I1447" i="7" s="1"/>
  <c r="I1446" i="7" a="1"/>
  <c r="I1446" i="7" s="1"/>
  <c r="I1445" i="7" a="1"/>
  <c r="I1445" i="7" s="1"/>
  <c r="I1444" i="7" a="1"/>
  <c r="I1444" i="7" s="1"/>
  <c r="I1443" i="7" a="1"/>
  <c r="I1443" i="7" s="1"/>
  <c r="I1442" i="7" a="1"/>
  <c r="I1442" i="7" s="1"/>
  <c r="I1441" i="7" a="1"/>
  <c r="I1441" i="7" s="1"/>
  <c r="I1440" i="7" a="1"/>
  <c r="I1440" i="7" s="1"/>
  <c r="I1439" i="7" a="1"/>
  <c r="I1439" i="7" s="1"/>
  <c r="I1438" i="7" a="1"/>
  <c r="I1438" i="7" s="1"/>
  <c r="I1437" i="7" a="1"/>
  <c r="I1437" i="7" s="1"/>
  <c r="I1436" i="7" a="1"/>
  <c r="I1436" i="7" s="1"/>
  <c r="I1435" i="7" a="1"/>
  <c r="I1435" i="7" s="1"/>
  <c r="I1434" i="7" a="1"/>
  <c r="I1434" i="7" s="1"/>
  <c r="I1433" i="7" a="1"/>
  <c r="I1433" i="7" s="1"/>
  <c r="I1432" i="7" a="1"/>
  <c r="I1432" i="7" s="1"/>
  <c r="I1431" i="7" a="1"/>
  <c r="I1431" i="7" s="1"/>
  <c r="I1430" i="7" a="1"/>
  <c r="I1430" i="7" s="1"/>
  <c r="I1429" i="7" a="1"/>
  <c r="I1429" i="7" s="1"/>
  <c r="I1428" i="7" a="1"/>
  <c r="I1428" i="7" s="1"/>
  <c r="I1427" i="7" a="1"/>
  <c r="I1427" i="7" s="1"/>
  <c r="I1426" i="7" a="1"/>
  <c r="I1426" i="7" s="1"/>
  <c r="I1425" i="7" a="1"/>
  <c r="I1425" i="7" s="1"/>
  <c r="I1424" i="7" a="1"/>
  <c r="I1424" i="7" s="1"/>
  <c r="I1423" i="7" a="1"/>
  <c r="I1423" i="7" s="1"/>
  <c r="I1422" i="7" a="1"/>
  <c r="I1422" i="7" s="1"/>
  <c r="I1421" i="7" a="1"/>
  <c r="I1421" i="7" s="1"/>
  <c r="I1420" i="7" a="1"/>
  <c r="I1420" i="7" s="1"/>
  <c r="I1419" i="7" a="1"/>
  <c r="I1419" i="7" s="1"/>
  <c r="I1418" i="7" a="1"/>
  <c r="I1418" i="7" s="1"/>
  <c r="I1417" i="7" a="1"/>
  <c r="I1417" i="7" s="1"/>
  <c r="I1416" i="7" a="1"/>
  <c r="I1416" i="7" s="1"/>
  <c r="I1415" i="7" a="1"/>
  <c r="I1415" i="7" s="1"/>
  <c r="I1414" i="7" a="1"/>
  <c r="I1414" i="7" s="1"/>
  <c r="I1413" i="7" a="1"/>
  <c r="I1413" i="7" s="1"/>
  <c r="I1412" i="7" a="1"/>
  <c r="I1412" i="7" s="1"/>
  <c r="I1411" i="7" a="1"/>
  <c r="I1411" i="7" s="1"/>
  <c r="I1410" i="7" a="1"/>
  <c r="I1410" i="7" s="1"/>
  <c r="I1409" i="7" a="1"/>
  <c r="I1409" i="7" s="1"/>
  <c r="I1408" i="7" a="1"/>
  <c r="I1408" i="7" s="1"/>
  <c r="I1407" i="7" a="1"/>
  <c r="I1407" i="7" s="1"/>
  <c r="I1406" i="7" a="1"/>
  <c r="I1406" i="7" s="1"/>
  <c r="I1405" i="7" a="1"/>
  <c r="I1405" i="7" s="1"/>
  <c r="I1404" i="7" a="1"/>
  <c r="I1404" i="7" s="1"/>
  <c r="I1403" i="7" a="1"/>
  <c r="I1403" i="7" s="1"/>
  <c r="I1402" i="7" a="1"/>
  <c r="I1402" i="7" s="1"/>
  <c r="I1401" i="7" a="1"/>
  <c r="I1401" i="7" s="1"/>
  <c r="I1400" i="7" a="1"/>
  <c r="I1400" i="7" s="1"/>
  <c r="I1399" i="7" a="1"/>
  <c r="I1399" i="7" s="1"/>
  <c r="I1398" i="7" a="1"/>
  <c r="I1398" i="7" s="1"/>
  <c r="I1397" i="7" a="1"/>
  <c r="I1397" i="7" s="1"/>
  <c r="I1396" i="7" a="1"/>
  <c r="I1396" i="7" s="1"/>
  <c r="I1395" i="7" a="1"/>
  <c r="I1395" i="7" s="1"/>
  <c r="I1394" i="7" a="1"/>
  <c r="I1394" i="7" s="1"/>
  <c r="I1393" i="7" a="1"/>
  <c r="I1393" i="7" s="1"/>
  <c r="I1392" i="7" a="1"/>
  <c r="I1392" i="7" s="1"/>
  <c r="I1391" i="7" a="1"/>
  <c r="I1391" i="7" s="1"/>
  <c r="I1390" i="7" a="1"/>
  <c r="I1390" i="7" s="1"/>
  <c r="I1389" i="7" a="1"/>
  <c r="I1389" i="7" s="1"/>
  <c r="I1388" i="7" a="1"/>
  <c r="I1388" i="7" s="1"/>
  <c r="I1387" i="7" a="1"/>
  <c r="I1387" i="7" s="1"/>
  <c r="I1386" i="7" a="1"/>
  <c r="I1386" i="7" s="1"/>
  <c r="I1385" i="7" a="1"/>
  <c r="I1385" i="7" s="1"/>
  <c r="I1384" i="7" a="1"/>
  <c r="I1384" i="7" s="1"/>
  <c r="I1383" i="7" a="1"/>
  <c r="I1383" i="7" s="1"/>
  <c r="I1382" i="7" a="1"/>
  <c r="I1382" i="7" s="1"/>
  <c r="I1381" i="7" a="1"/>
  <c r="I1381" i="7" s="1"/>
  <c r="I1380" i="7" a="1"/>
  <c r="I1380" i="7" s="1"/>
  <c r="I1379" i="7" a="1"/>
  <c r="I1379" i="7" s="1"/>
  <c r="I1378" i="7" a="1"/>
  <c r="I1378" i="7" s="1"/>
  <c r="I1377" i="7" a="1"/>
  <c r="I1377" i="7" s="1"/>
  <c r="I1376" i="7" a="1"/>
  <c r="I1376" i="7" s="1"/>
  <c r="I1375" i="7" a="1"/>
  <c r="I1375" i="7" s="1"/>
  <c r="I1374" i="7" a="1"/>
  <c r="I1374" i="7" s="1"/>
  <c r="I1373" i="7" a="1"/>
  <c r="I1373" i="7" s="1"/>
  <c r="I1372" i="7" a="1"/>
  <c r="I1372" i="7" s="1"/>
  <c r="I1371" i="7" a="1"/>
  <c r="I1371" i="7" s="1"/>
  <c r="I1370" i="7" a="1"/>
  <c r="I1370" i="7" s="1"/>
  <c r="I1369" i="7" a="1"/>
  <c r="I1369" i="7" s="1"/>
  <c r="I1368" i="7" a="1"/>
  <c r="I1368" i="7" s="1"/>
  <c r="I1367" i="7" a="1"/>
  <c r="I1367" i="7" s="1"/>
  <c r="I1366" i="7" a="1"/>
  <c r="I1366" i="7" s="1"/>
  <c r="I1365" i="7" a="1"/>
  <c r="I1365" i="7" s="1"/>
  <c r="I1364" i="7" a="1"/>
  <c r="I1364" i="7" s="1"/>
  <c r="I1363" i="7" a="1"/>
  <c r="I1363" i="7" s="1"/>
  <c r="I1362" i="7" a="1"/>
  <c r="I1362" i="7" s="1"/>
  <c r="I1361" i="7" a="1"/>
  <c r="I1361" i="7" s="1"/>
  <c r="I1360" i="7" a="1"/>
  <c r="I1360" i="7" s="1"/>
  <c r="I1359" i="7" a="1"/>
  <c r="I1359" i="7" s="1"/>
  <c r="I1358" i="7" a="1"/>
  <c r="I1358" i="7" s="1"/>
  <c r="I1357" i="7" a="1"/>
  <c r="I1357" i="7" s="1"/>
  <c r="I1356" i="7" a="1"/>
  <c r="I1356" i="7" s="1"/>
  <c r="I1355" i="7" a="1"/>
  <c r="I1355" i="7" s="1"/>
  <c r="I1354" i="7" a="1"/>
  <c r="I1354" i="7" s="1"/>
  <c r="I1353" i="7" a="1"/>
  <c r="I1353" i="7" s="1"/>
  <c r="I1352" i="7" a="1"/>
  <c r="I1352" i="7" s="1"/>
  <c r="I1351" i="7" a="1"/>
  <c r="I1351" i="7" s="1"/>
  <c r="I1350" i="7" a="1"/>
  <c r="I1350" i="7" s="1"/>
  <c r="I1349" i="7" a="1"/>
  <c r="I1349" i="7" s="1"/>
  <c r="I1348" i="7" a="1"/>
  <c r="I1348" i="7" s="1"/>
  <c r="I1347" i="7" a="1"/>
  <c r="I1347" i="7" s="1"/>
  <c r="I1346" i="7" a="1"/>
  <c r="I1346" i="7" s="1"/>
  <c r="I1345" i="7" a="1"/>
  <c r="I1345" i="7" s="1"/>
  <c r="I1344" i="7" a="1"/>
  <c r="I1344" i="7" s="1"/>
  <c r="I1343" i="7" a="1"/>
  <c r="I1343" i="7" s="1"/>
  <c r="I1342" i="7" a="1"/>
  <c r="I1342" i="7" s="1"/>
  <c r="I1341" i="7" a="1"/>
  <c r="I1341" i="7" s="1"/>
  <c r="I1340" i="7" a="1"/>
  <c r="I1340" i="7" s="1"/>
  <c r="I1339" i="7" a="1"/>
  <c r="I1339" i="7" s="1"/>
  <c r="I1338" i="7" a="1"/>
  <c r="I1338" i="7" s="1"/>
  <c r="I1337" i="7" a="1"/>
  <c r="I1337" i="7" s="1"/>
  <c r="I1336" i="7" a="1"/>
  <c r="I1336" i="7" s="1"/>
  <c r="I1335" i="7" a="1"/>
  <c r="I1335" i="7" s="1"/>
  <c r="I1334" i="7" a="1"/>
  <c r="I1334" i="7" s="1"/>
  <c r="I1333" i="7" a="1"/>
  <c r="I1333" i="7" s="1"/>
  <c r="I1332" i="7" a="1"/>
  <c r="I1332" i="7" s="1"/>
  <c r="I1331" i="7" a="1"/>
  <c r="I1331" i="7" s="1"/>
  <c r="I1330" i="7" a="1"/>
  <c r="I1330" i="7" s="1"/>
  <c r="I1329" i="7" a="1"/>
  <c r="I1329" i="7" s="1"/>
  <c r="I1328" i="7" a="1"/>
  <c r="I1328" i="7" s="1"/>
  <c r="I1327" i="7" a="1"/>
  <c r="I1327" i="7" s="1"/>
  <c r="I1326" i="7" a="1"/>
  <c r="I1326" i="7" s="1"/>
  <c r="I1325" i="7" a="1"/>
  <c r="I1325" i="7" s="1"/>
  <c r="I1324" i="7" a="1"/>
  <c r="I1324" i="7" s="1"/>
  <c r="I1323" i="7" a="1"/>
  <c r="I1323" i="7" s="1"/>
  <c r="I1322" i="7" a="1"/>
  <c r="I1322" i="7" s="1"/>
  <c r="I1321" i="7" a="1"/>
  <c r="I1321" i="7" s="1"/>
  <c r="I1320" i="7" a="1"/>
  <c r="I1320" i="7" s="1"/>
  <c r="I1319" i="7" a="1"/>
  <c r="I1319" i="7" s="1"/>
  <c r="I1318" i="7" a="1"/>
  <c r="I1318" i="7" s="1"/>
  <c r="I1317" i="7" a="1"/>
  <c r="I1317" i="7" s="1"/>
  <c r="I1316" i="7" a="1"/>
  <c r="I1316" i="7" s="1"/>
  <c r="I1315" i="7" a="1"/>
  <c r="I1315" i="7" s="1"/>
  <c r="I1314" i="7" a="1"/>
  <c r="I1314" i="7" s="1"/>
  <c r="I1313" i="7" a="1"/>
  <c r="I1313" i="7" s="1"/>
  <c r="I1312" i="7" a="1"/>
  <c r="I1312" i="7" s="1"/>
  <c r="I1311" i="7" a="1"/>
  <c r="I1311" i="7" s="1"/>
  <c r="I1310" i="7" a="1"/>
  <c r="I1310" i="7" s="1"/>
  <c r="I1309" i="7" a="1"/>
  <c r="I1309" i="7" s="1"/>
  <c r="I1308" i="7" a="1"/>
  <c r="I1308" i="7" s="1"/>
  <c r="I1307" i="7" a="1"/>
  <c r="I1307" i="7" s="1"/>
  <c r="I1306" i="7" a="1"/>
  <c r="I1306" i="7" s="1"/>
  <c r="I1305" i="7" a="1"/>
  <c r="I1305" i="7" s="1"/>
  <c r="I1304" i="7" a="1"/>
  <c r="I1304" i="7" s="1"/>
  <c r="I1303" i="7" a="1"/>
  <c r="I1303" i="7" s="1"/>
  <c r="I1302" i="7" a="1"/>
  <c r="I1302" i="7" s="1"/>
  <c r="I1301" i="7" a="1"/>
  <c r="I1301" i="7" s="1"/>
  <c r="I1300" i="7" a="1"/>
  <c r="I1300" i="7" s="1"/>
  <c r="I1299" i="7" a="1"/>
  <c r="I1299" i="7" s="1"/>
  <c r="I1298" i="7" a="1"/>
  <c r="I1298" i="7" s="1"/>
  <c r="I1297" i="7" a="1"/>
  <c r="I1297" i="7" s="1"/>
  <c r="I1296" i="7" a="1"/>
  <c r="I1296" i="7" s="1"/>
  <c r="I1295" i="7" a="1"/>
  <c r="I1295" i="7" s="1"/>
  <c r="I1294" i="7" a="1"/>
  <c r="I1294" i="7" s="1"/>
  <c r="I1293" i="7" a="1"/>
  <c r="I1293" i="7" s="1"/>
  <c r="I1292" i="7" a="1"/>
  <c r="I1292" i="7" s="1"/>
  <c r="I1291" i="7" a="1"/>
  <c r="I1291" i="7" s="1"/>
  <c r="I1290" i="7" a="1"/>
  <c r="I1290" i="7" s="1"/>
  <c r="I1289" i="7" a="1"/>
  <c r="I1289" i="7" s="1"/>
  <c r="I1288" i="7" a="1"/>
  <c r="I1288" i="7" s="1"/>
  <c r="I1287" i="7" a="1"/>
  <c r="I1287" i="7" s="1"/>
  <c r="I1286" i="7" a="1"/>
  <c r="I1286" i="7" s="1"/>
  <c r="I1285" i="7" a="1"/>
  <c r="I1285" i="7" s="1"/>
  <c r="I1284" i="7" a="1"/>
  <c r="I1284" i="7" s="1"/>
  <c r="I1283" i="7" a="1"/>
  <c r="I1283" i="7" s="1"/>
  <c r="I1282" i="7" a="1"/>
  <c r="I1282" i="7" s="1"/>
  <c r="I1281" i="7" a="1"/>
  <c r="I1281" i="7" s="1"/>
  <c r="I1280" i="7" a="1"/>
  <c r="I1280" i="7" s="1"/>
  <c r="I1279" i="7" a="1"/>
  <c r="I1279" i="7" s="1"/>
  <c r="I1278" i="7" a="1"/>
  <c r="I1278" i="7" s="1"/>
  <c r="I1277" i="7" a="1"/>
  <c r="I1277" i="7" s="1"/>
  <c r="I1276" i="7" a="1"/>
  <c r="I1276" i="7" s="1"/>
  <c r="I1275" i="7" a="1"/>
  <c r="I1275" i="7" s="1"/>
  <c r="I1274" i="7" a="1"/>
  <c r="I1274" i="7" s="1"/>
  <c r="I1273" i="7" a="1"/>
  <c r="I1273" i="7" s="1"/>
  <c r="I1272" i="7" a="1"/>
  <c r="I1272" i="7" s="1"/>
  <c r="I1271" i="7" a="1"/>
  <c r="I1271" i="7" s="1"/>
  <c r="I1270" i="7" a="1"/>
  <c r="I1270" i="7" s="1"/>
  <c r="I1269" i="7" a="1"/>
  <c r="I1269" i="7" s="1"/>
  <c r="I1268" i="7" a="1"/>
  <c r="I1268" i="7" s="1"/>
  <c r="I1267" i="7" a="1"/>
  <c r="I1267" i="7" s="1"/>
  <c r="I1266" i="7" a="1"/>
  <c r="I1266" i="7" s="1"/>
  <c r="I1265" i="7" a="1"/>
  <c r="I1265" i="7" s="1"/>
  <c r="I1264" i="7" a="1"/>
  <c r="I1264" i="7" s="1"/>
  <c r="I1263" i="7" a="1"/>
  <c r="I1263" i="7" s="1"/>
  <c r="I1262" i="7" a="1"/>
  <c r="I1262" i="7" s="1"/>
  <c r="I1261" i="7" a="1"/>
  <c r="I1261" i="7" s="1"/>
  <c r="I1260" i="7" a="1"/>
  <c r="I1260" i="7" s="1"/>
  <c r="I1259" i="7" a="1"/>
  <c r="I1259" i="7" s="1"/>
  <c r="I1258" i="7" a="1"/>
  <c r="I1258" i="7" s="1"/>
  <c r="I1257" i="7" a="1"/>
  <c r="I1257" i="7" s="1"/>
  <c r="I1256" i="7" a="1"/>
  <c r="I1256" i="7" s="1"/>
  <c r="I1255" i="7" a="1"/>
  <c r="I1255" i="7" s="1"/>
  <c r="I1254" i="7" a="1"/>
  <c r="I1254" i="7" s="1"/>
  <c r="I1253" i="7" a="1"/>
  <c r="I1253" i="7" s="1"/>
  <c r="I1252" i="7" a="1"/>
  <c r="I1252" i="7" s="1"/>
  <c r="I1251" i="7" a="1"/>
  <c r="I1251" i="7" s="1"/>
  <c r="I1250" i="7" a="1"/>
  <c r="I1250" i="7" s="1"/>
  <c r="I1249" i="7" a="1"/>
  <c r="I1249" i="7" s="1"/>
  <c r="I1248" i="7" a="1"/>
  <c r="I1248" i="7" s="1"/>
  <c r="I1247" i="7" a="1"/>
  <c r="I1247" i="7" s="1"/>
  <c r="I1246" i="7" a="1"/>
  <c r="I1246" i="7" s="1"/>
  <c r="I1245" i="7" a="1"/>
  <c r="I1245" i="7" s="1"/>
  <c r="I1244" i="7" a="1"/>
  <c r="I1244" i="7" s="1"/>
  <c r="I1243" i="7" a="1"/>
  <c r="I1243" i="7" s="1"/>
  <c r="I1242" i="7" a="1"/>
  <c r="I1242" i="7" s="1"/>
  <c r="I1241" i="7" a="1"/>
  <c r="I1241" i="7" s="1"/>
  <c r="I1240" i="7" a="1"/>
  <c r="I1240" i="7" s="1"/>
  <c r="I1239" i="7" a="1"/>
  <c r="I1239" i="7" s="1"/>
  <c r="I1238" i="7" a="1"/>
  <c r="I1238" i="7" s="1"/>
  <c r="I1237" i="7" a="1"/>
  <c r="I1237" i="7" s="1"/>
  <c r="I1236" i="7" a="1"/>
  <c r="I1236" i="7" s="1"/>
  <c r="I1235" i="7" a="1"/>
  <c r="I1235" i="7" s="1"/>
  <c r="I1234" i="7" a="1"/>
  <c r="I1234" i="7" s="1"/>
  <c r="I1233" i="7" a="1"/>
  <c r="I1233" i="7" s="1"/>
  <c r="I1232" i="7" a="1"/>
  <c r="I1232" i="7" s="1"/>
  <c r="I1231" i="7" a="1"/>
  <c r="I1231" i="7" s="1"/>
  <c r="I1230" i="7" a="1"/>
  <c r="I1230" i="7" s="1"/>
  <c r="I1229" i="7" a="1"/>
  <c r="I1229" i="7" s="1"/>
  <c r="I1228" i="7" a="1"/>
  <c r="I1228" i="7" s="1"/>
  <c r="I1227" i="7" a="1"/>
  <c r="I1227" i="7" s="1"/>
  <c r="I1226" i="7" a="1"/>
  <c r="I1226" i="7" s="1"/>
  <c r="I1225" i="7" a="1"/>
  <c r="I1225" i="7" s="1"/>
  <c r="I1224" i="7" a="1"/>
  <c r="I1224" i="7" s="1"/>
  <c r="I1223" i="7" a="1"/>
  <c r="I1223" i="7" s="1"/>
  <c r="I1222" i="7" a="1"/>
  <c r="I1222" i="7" s="1"/>
  <c r="I1221" i="7" a="1"/>
  <c r="I1221" i="7" s="1"/>
  <c r="I1220" i="7" a="1"/>
  <c r="I1220" i="7" s="1"/>
  <c r="I1219" i="7" a="1"/>
  <c r="I1219" i="7" s="1"/>
  <c r="I1218" i="7" a="1"/>
  <c r="I1218" i="7" s="1"/>
  <c r="I1217" i="7" a="1"/>
  <c r="I1217" i="7" s="1"/>
  <c r="I1216" i="7" a="1"/>
  <c r="I1216" i="7" s="1"/>
  <c r="I1215" i="7" a="1"/>
  <c r="I1215" i="7" s="1"/>
  <c r="I1214" i="7" a="1"/>
  <c r="I1214" i="7" s="1"/>
  <c r="I1213" i="7" a="1"/>
  <c r="I1213" i="7" s="1"/>
  <c r="I1212" i="7" a="1"/>
  <c r="I1212" i="7" s="1"/>
  <c r="I1211" i="7" a="1"/>
  <c r="I1211" i="7" s="1"/>
  <c r="I1210" i="7" a="1"/>
  <c r="I1210" i="7" s="1"/>
  <c r="I1209" i="7" a="1"/>
  <c r="I1209" i="7" s="1"/>
  <c r="I1208" i="7" a="1"/>
  <c r="I1208" i="7" s="1"/>
  <c r="I1207" i="7" a="1"/>
  <c r="I1207" i="7" s="1"/>
  <c r="I1206" i="7" a="1"/>
  <c r="I1206" i="7" s="1"/>
  <c r="I1205" i="7" a="1"/>
  <c r="I1205" i="7" s="1"/>
  <c r="I1204" i="7" a="1"/>
  <c r="I1204" i="7" s="1"/>
  <c r="I1203" i="7" a="1"/>
  <c r="I1203" i="7" s="1"/>
  <c r="I1202" i="7" a="1"/>
  <c r="I1202" i="7" s="1"/>
  <c r="I1201" i="7" a="1"/>
  <c r="I1201" i="7" s="1"/>
  <c r="I1200" i="7" a="1"/>
  <c r="I1200" i="7" s="1"/>
  <c r="I1199" i="7" a="1"/>
  <c r="I1199" i="7" s="1"/>
  <c r="I1198" i="7" a="1"/>
  <c r="I1198" i="7" s="1"/>
  <c r="I1197" i="7" a="1"/>
  <c r="I1197" i="7" s="1"/>
  <c r="I1196" i="7" a="1"/>
  <c r="I1196" i="7" s="1"/>
  <c r="I1195" i="7" a="1"/>
  <c r="I1195" i="7" s="1"/>
  <c r="I1194" i="7" a="1"/>
  <c r="I1194" i="7" s="1"/>
  <c r="I1193" i="7" a="1"/>
  <c r="I1193" i="7" s="1"/>
  <c r="I1192" i="7" a="1"/>
  <c r="I1192" i="7" s="1"/>
  <c r="I1191" i="7" a="1"/>
  <c r="I1191" i="7" s="1"/>
  <c r="I1190" i="7" a="1"/>
  <c r="I1190" i="7" s="1"/>
  <c r="I1189" i="7" a="1"/>
  <c r="I1189" i="7" s="1"/>
  <c r="I1188" i="7" a="1"/>
  <c r="I1188" i="7" s="1"/>
  <c r="I1187" i="7" a="1"/>
  <c r="I1187" i="7" s="1"/>
  <c r="I1186" i="7" a="1"/>
  <c r="I1186" i="7" s="1"/>
  <c r="I1185" i="7" a="1"/>
  <c r="I1185" i="7" s="1"/>
  <c r="I1184" i="7" a="1"/>
  <c r="I1184" i="7" s="1"/>
  <c r="I1183" i="7" a="1"/>
  <c r="I1183" i="7" s="1"/>
  <c r="I1182" i="7" a="1"/>
  <c r="I1182" i="7" s="1"/>
  <c r="I1181" i="7" a="1"/>
  <c r="I1181" i="7" s="1"/>
  <c r="I1180" i="7" a="1"/>
  <c r="I1180" i="7" s="1"/>
  <c r="I1179" i="7" a="1"/>
  <c r="I1179" i="7" s="1"/>
  <c r="I1178" i="7" a="1"/>
  <c r="I1178" i="7" s="1"/>
  <c r="I1177" i="7" a="1"/>
  <c r="I1177" i="7" s="1"/>
  <c r="I1176" i="7" a="1"/>
  <c r="I1176" i="7" s="1"/>
  <c r="I1175" i="7" a="1"/>
  <c r="I1175" i="7" s="1"/>
  <c r="I1174" i="7" a="1"/>
  <c r="I1174" i="7" s="1"/>
  <c r="I1173" i="7" a="1"/>
  <c r="I1173" i="7" s="1"/>
  <c r="I1172" i="7" a="1"/>
  <c r="I1172" i="7" s="1"/>
  <c r="I1171" i="7" a="1"/>
  <c r="I1171" i="7" s="1"/>
  <c r="I1170" i="7" a="1"/>
  <c r="I1170" i="7" s="1"/>
  <c r="I1169" i="7" a="1"/>
  <c r="I1169" i="7" s="1"/>
  <c r="I1168" i="7" a="1"/>
  <c r="I1168" i="7" s="1"/>
  <c r="I1167" i="7" a="1"/>
  <c r="I1167" i="7" s="1"/>
  <c r="I1166" i="7" a="1"/>
  <c r="I1166" i="7" s="1"/>
  <c r="I1165" i="7" a="1"/>
  <c r="I1165" i="7" s="1"/>
  <c r="I1164" i="7" a="1"/>
  <c r="I1164" i="7" s="1"/>
  <c r="I1163" i="7" a="1"/>
  <c r="I1163" i="7" s="1"/>
  <c r="I1162" i="7" a="1"/>
  <c r="I1162" i="7" s="1"/>
  <c r="I1161" i="7" a="1"/>
  <c r="I1161" i="7" s="1"/>
  <c r="I1160" i="7" a="1"/>
  <c r="I1160" i="7" s="1"/>
  <c r="I1159" i="7" a="1"/>
  <c r="I1159" i="7" s="1"/>
  <c r="I1158" i="7" a="1"/>
  <c r="I1158" i="7" s="1"/>
  <c r="I1157" i="7" a="1"/>
  <c r="I1157" i="7" s="1"/>
  <c r="I1156" i="7" a="1"/>
  <c r="I1156" i="7" s="1"/>
  <c r="I1155" i="7" a="1"/>
  <c r="I1155" i="7" s="1"/>
  <c r="I1154" i="7" a="1"/>
  <c r="I1154" i="7" s="1"/>
  <c r="I1153" i="7" a="1"/>
  <c r="I1153" i="7" s="1"/>
  <c r="I1152" i="7" a="1"/>
  <c r="I1152" i="7" s="1"/>
  <c r="I1151" i="7" a="1"/>
  <c r="I1151" i="7" s="1"/>
  <c r="I1150" i="7" a="1"/>
  <c r="I1150" i="7" s="1"/>
  <c r="I1149" i="7" a="1"/>
  <c r="I1149" i="7" s="1"/>
  <c r="I1148" i="7" a="1"/>
  <c r="I1148" i="7" s="1"/>
  <c r="I1147" i="7" a="1"/>
  <c r="I1147" i="7" s="1"/>
  <c r="I1146" i="7" a="1"/>
  <c r="I1146" i="7" s="1"/>
  <c r="I1145" i="7" a="1"/>
  <c r="I1145" i="7" s="1"/>
  <c r="I1144" i="7" a="1"/>
  <c r="I1144" i="7" s="1"/>
  <c r="I1143" i="7" a="1"/>
  <c r="I1143" i="7" s="1"/>
  <c r="I1142" i="7" a="1"/>
  <c r="I1142" i="7" s="1"/>
  <c r="I1141" i="7" a="1"/>
  <c r="I1141" i="7" s="1"/>
  <c r="I1140" i="7" a="1"/>
  <c r="I1140" i="7" s="1"/>
  <c r="I1139" i="7" a="1"/>
  <c r="I1139" i="7" s="1"/>
  <c r="I1138" i="7" a="1"/>
  <c r="I1138" i="7" s="1"/>
  <c r="I1137" i="7" a="1"/>
  <c r="I1137" i="7" s="1"/>
  <c r="I1136" i="7" a="1"/>
  <c r="I1136" i="7" s="1"/>
  <c r="I1135" i="7" a="1"/>
  <c r="I1135" i="7" s="1"/>
  <c r="I1134" i="7" a="1"/>
  <c r="I1134" i="7" s="1"/>
  <c r="I1133" i="7" a="1"/>
  <c r="I1133" i="7" s="1"/>
  <c r="I1132" i="7" a="1"/>
  <c r="I1132" i="7" s="1"/>
  <c r="I1131" i="7" a="1"/>
  <c r="I1131" i="7" s="1"/>
  <c r="I1130" i="7" a="1"/>
  <c r="I1130" i="7" s="1"/>
  <c r="I1129" i="7" a="1"/>
  <c r="I1129" i="7" s="1"/>
  <c r="I1128" i="7" a="1"/>
  <c r="I1128" i="7" s="1"/>
  <c r="I1127" i="7" a="1"/>
  <c r="I1127" i="7" s="1"/>
  <c r="I1126" i="7" a="1"/>
  <c r="I1126" i="7" s="1"/>
  <c r="I1125" i="7" a="1"/>
  <c r="I1125" i="7" s="1"/>
  <c r="I1124" i="7" a="1"/>
  <c r="I1124" i="7" s="1"/>
  <c r="I1123" i="7" a="1"/>
  <c r="I1123" i="7" s="1"/>
  <c r="I1122" i="7" a="1"/>
  <c r="I1122" i="7" s="1"/>
  <c r="I1121" i="7" a="1"/>
  <c r="I1121" i="7" s="1"/>
  <c r="I1120" i="7" a="1"/>
  <c r="I1120" i="7" s="1"/>
  <c r="I1119" i="7" a="1"/>
  <c r="I1119" i="7" s="1"/>
  <c r="I1118" i="7" a="1"/>
  <c r="I1118" i="7" s="1"/>
  <c r="I1117" i="7" a="1"/>
  <c r="I1117" i="7" s="1"/>
  <c r="I1116" i="7" a="1"/>
  <c r="I1116" i="7" s="1"/>
  <c r="I1115" i="7" a="1"/>
  <c r="I1115" i="7" s="1"/>
  <c r="I1114" i="7" a="1"/>
  <c r="I1114" i="7" s="1"/>
  <c r="I1113" i="7" a="1"/>
  <c r="I1113" i="7" s="1"/>
  <c r="I1112" i="7" a="1"/>
  <c r="I1112" i="7" s="1"/>
  <c r="I1111" i="7" a="1"/>
  <c r="I1111" i="7" s="1"/>
  <c r="I1110" i="7" a="1"/>
  <c r="I1110" i="7" s="1"/>
  <c r="I1109" i="7" a="1"/>
  <c r="I1109" i="7" s="1"/>
  <c r="I1108" i="7" a="1"/>
  <c r="I1108" i="7" s="1"/>
  <c r="I1107" i="7" a="1"/>
  <c r="I1107" i="7" s="1"/>
  <c r="I1106" i="7" a="1"/>
  <c r="I1106" i="7" s="1"/>
  <c r="I1105" i="7" a="1"/>
  <c r="I1105" i="7" s="1"/>
  <c r="I1104" i="7" a="1"/>
  <c r="I1104" i="7" s="1"/>
  <c r="I1103" i="7" a="1"/>
  <c r="I1103" i="7" s="1"/>
  <c r="I1102" i="7" a="1"/>
  <c r="I1102" i="7" s="1"/>
  <c r="I1101" i="7" a="1"/>
  <c r="I1101" i="7" s="1"/>
  <c r="I1100" i="7" a="1"/>
  <c r="I1100" i="7" s="1"/>
  <c r="I1099" i="7" a="1"/>
  <c r="I1099" i="7" s="1"/>
  <c r="I1098" i="7" a="1"/>
  <c r="I1098" i="7" s="1"/>
  <c r="I1097" i="7" a="1"/>
  <c r="I1097" i="7" s="1"/>
  <c r="I1096" i="7" a="1"/>
  <c r="I1096" i="7" s="1"/>
  <c r="I1095" i="7" a="1"/>
  <c r="I1095" i="7" s="1"/>
  <c r="I1094" i="7" a="1"/>
  <c r="I1094" i="7" s="1"/>
  <c r="I1093" i="7" a="1"/>
  <c r="I1093" i="7" s="1"/>
  <c r="I1092" i="7" a="1"/>
  <c r="I1092" i="7" s="1"/>
  <c r="I1091" i="7" a="1"/>
  <c r="I1091" i="7" s="1"/>
  <c r="I1090" i="7" a="1"/>
  <c r="I1090" i="7" s="1"/>
  <c r="I1089" i="7" a="1"/>
  <c r="I1089" i="7" s="1"/>
  <c r="I1088" i="7" a="1"/>
  <c r="I1088" i="7" s="1"/>
  <c r="I1087" i="7" a="1"/>
  <c r="I1087" i="7" s="1"/>
  <c r="I1086" i="7" a="1"/>
  <c r="I1086" i="7" s="1"/>
  <c r="I1085" i="7" a="1"/>
  <c r="I1085" i="7" s="1"/>
  <c r="I1084" i="7" a="1"/>
  <c r="I1084" i="7" s="1"/>
  <c r="I1083" i="7" a="1"/>
  <c r="I1083" i="7" s="1"/>
  <c r="I1082" i="7" a="1"/>
  <c r="I1082" i="7" s="1"/>
  <c r="I1081" i="7" a="1"/>
  <c r="I1081" i="7" s="1"/>
  <c r="I1080" i="7" a="1"/>
  <c r="I1080" i="7" s="1"/>
  <c r="I1079" i="7" a="1"/>
  <c r="I1079" i="7" s="1"/>
  <c r="I1078" i="7" a="1"/>
  <c r="I1078" i="7" s="1"/>
  <c r="I1077" i="7" a="1"/>
  <c r="I1077" i="7" s="1"/>
  <c r="I1076" i="7" a="1"/>
  <c r="I1076" i="7" s="1"/>
  <c r="I1075" i="7" a="1"/>
  <c r="I1075" i="7" s="1"/>
  <c r="I1074" i="7" a="1"/>
  <c r="I1074" i="7" s="1"/>
  <c r="I1073" i="7" a="1"/>
  <c r="I1073" i="7" s="1"/>
  <c r="I1072" i="7" a="1"/>
  <c r="I1072" i="7" s="1"/>
  <c r="I1071" i="7" a="1"/>
  <c r="I1071" i="7" s="1"/>
  <c r="I1070" i="7" a="1"/>
  <c r="I1070" i="7" s="1"/>
  <c r="I1069" i="7" a="1"/>
  <c r="I1069" i="7" s="1"/>
  <c r="I1068" i="7" a="1"/>
  <c r="I1068" i="7" s="1"/>
  <c r="I1067" i="7" a="1"/>
  <c r="I1067" i="7" s="1"/>
  <c r="I1066" i="7" a="1"/>
  <c r="I1066" i="7" s="1"/>
  <c r="I1065" i="7" a="1"/>
  <c r="I1065" i="7" s="1"/>
  <c r="I1064" i="7" a="1"/>
  <c r="I1064" i="7" s="1"/>
  <c r="I1063" i="7" a="1"/>
  <c r="I1063" i="7" s="1"/>
  <c r="I1062" i="7" a="1"/>
  <c r="I1062" i="7" s="1"/>
  <c r="I1061" i="7" a="1"/>
  <c r="I1061" i="7" s="1"/>
  <c r="I1060" i="7" a="1"/>
  <c r="I1060" i="7" s="1"/>
  <c r="I1059" i="7" a="1"/>
  <c r="I1059" i="7" s="1"/>
  <c r="I1058" i="7" a="1"/>
  <c r="I1058" i="7" s="1"/>
  <c r="I1057" i="7" a="1"/>
  <c r="I1057" i="7" s="1"/>
  <c r="I1056" i="7" a="1"/>
  <c r="I1056" i="7" s="1"/>
  <c r="I1055" i="7" a="1"/>
  <c r="I1055" i="7" s="1"/>
  <c r="I1054" i="7" a="1"/>
  <c r="I1054" i="7" s="1"/>
  <c r="I1053" i="7" a="1"/>
  <c r="I1053" i="7" s="1"/>
  <c r="I1052" i="7" a="1"/>
  <c r="I1052" i="7" s="1"/>
  <c r="I1051" i="7" a="1"/>
  <c r="I1051" i="7" s="1"/>
  <c r="I1050" i="7" a="1"/>
  <c r="I1050" i="7" s="1"/>
  <c r="I1049" i="7" a="1"/>
  <c r="I1049" i="7" s="1"/>
  <c r="I1048" i="7" a="1"/>
  <c r="I1048" i="7" s="1"/>
  <c r="I1047" i="7" a="1"/>
  <c r="I1047" i="7" s="1"/>
  <c r="I1046" i="7" a="1"/>
  <c r="I1046" i="7" s="1"/>
  <c r="I1045" i="7" a="1"/>
  <c r="I1045" i="7" s="1"/>
  <c r="I1044" i="7" a="1"/>
  <c r="I1044" i="7" s="1"/>
  <c r="I1043" i="7" a="1"/>
  <c r="I1043" i="7" s="1"/>
  <c r="I1042" i="7" a="1"/>
  <c r="I1042" i="7" s="1"/>
  <c r="I1041" i="7" a="1"/>
  <c r="I1041" i="7" s="1"/>
  <c r="I1040" i="7" a="1"/>
  <c r="I1040" i="7" s="1"/>
  <c r="I1039" i="7" a="1"/>
  <c r="I1039" i="7" s="1"/>
  <c r="I1038" i="7" a="1"/>
  <c r="I1038" i="7" s="1"/>
  <c r="I1037" i="7" a="1"/>
  <c r="I1037" i="7" s="1"/>
  <c r="I1036" i="7" a="1"/>
  <c r="I1036" i="7" s="1"/>
  <c r="I1035" i="7" a="1"/>
  <c r="I1035" i="7" s="1"/>
  <c r="I1034" i="7" a="1"/>
  <c r="I1034" i="7" s="1"/>
  <c r="I1033" i="7" a="1"/>
  <c r="I1033" i="7" s="1"/>
  <c r="I1032" i="7" a="1"/>
  <c r="I1032" i="7" s="1"/>
  <c r="I1031" i="7" a="1"/>
  <c r="I1031" i="7" s="1"/>
  <c r="I1030" i="7" a="1"/>
  <c r="I1030" i="7" s="1"/>
  <c r="I1029" i="7" a="1"/>
  <c r="I1029" i="7" s="1"/>
  <c r="I1028" i="7" a="1"/>
  <c r="I1028" i="7" s="1"/>
  <c r="I1027" i="7" a="1"/>
  <c r="I1027" i="7" s="1"/>
  <c r="I1026" i="7" a="1"/>
  <c r="I1026" i="7" s="1"/>
  <c r="I1025" i="7" a="1"/>
  <c r="I1025" i="7" s="1"/>
  <c r="I1024" i="7" a="1"/>
  <c r="I1024" i="7" s="1"/>
  <c r="I1023" i="7" a="1"/>
  <c r="I1023" i="7" s="1"/>
  <c r="I1022" i="7" a="1"/>
  <c r="I1022" i="7" s="1"/>
  <c r="I1021" i="7" a="1"/>
  <c r="I1021" i="7" s="1"/>
  <c r="I1020" i="7" a="1"/>
  <c r="I1020" i="7" s="1"/>
  <c r="I1019" i="7" a="1"/>
  <c r="I1019" i="7" s="1"/>
  <c r="I1018" i="7" a="1"/>
  <c r="I1018" i="7" s="1"/>
  <c r="I1017" i="7" a="1"/>
  <c r="I1017" i="7" s="1"/>
  <c r="I1016" i="7" a="1"/>
  <c r="I1016" i="7" s="1"/>
  <c r="I1015" i="7" a="1"/>
  <c r="I1015" i="7" s="1"/>
  <c r="I1014" i="7" a="1"/>
  <c r="I1014" i="7" s="1"/>
  <c r="I1013" i="7" a="1"/>
  <c r="I1013" i="7" s="1"/>
  <c r="I1012" i="7" a="1"/>
  <c r="I1012" i="7" s="1"/>
  <c r="I1011" i="7" a="1"/>
  <c r="I1011" i="7" s="1"/>
  <c r="I1010" i="7" a="1"/>
  <c r="I1010" i="7" s="1"/>
  <c r="I1009" i="7" a="1"/>
  <c r="I1009" i="7" s="1"/>
  <c r="I1008" i="7" a="1"/>
  <c r="I1008" i="7" s="1"/>
  <c r="I1007" i="7" a="1"/>
  <c r="I1007" i="7" s="1"/>
  <c r="I1006" i="7" a="1"/>
  <c r="I1006" i="7" s="1"/>
  <c r="I1005" i="7" a="1"/>
  <c r="I1005" i="7" s="1"/>
  <c r="I1004" i="7" a="1"/>
  <c r="I1004" i="7" s="1"/>
  <c r="I1003" i="7" a="1"/>
  <c r="I1003" i="7" s="1"/>
  <c r="I1002" i="7" a="1"/>
  <c r="I1002" i="7" s="1"/>
  <c r="I1001" i="7" a="1"/>
  <c r="I1001" i="7" s="1"/>
  <c r="I1000" i="7" a="1"/>
  <c r="I1000" i="7" s="1"/>
  <c r="I999" i="7" a="1"/>
  <c r="I999" i="7" s="1"/>
  <c r="I998" i="7" a="1"/>
  <c r="I998" i="7" s="1"/>
  <c r="I997" i="7" a="1"/>
  <c r="I997" i="7" s="1"/>
  <c r="I996" i="7" a="1"/>
  <c r="I996" i="7" s="1"/>
  <c r="I995" i="7" a="1"/>
  <c r="I995" i="7" s="1"/>
  <c r="I994" i="7" a="1"/>
  <c r="I994" i="7" s="1"/>
  <c r="I993" i="7" a="1"/>
  <c r="I993" i="7" s="1"/>
  <c r="I992" i="7" a="1"/>
  <c r="I992" i="7" s="1"/>
  <c r="I991" i="7" a="1"/>
  <c r="I991" i="7" s="1"/>
  <c r="I990" i="7" a="1"/>
  <c r="I990" i="7" s="1"/>
  <c r="I989" i="7" a="1"/>
  <c r="I989" i="7" s="1"/>
  <c r="I988" i="7" a="1"/>
  <c r="I988" i="7" s="1"/>
  <c r="I987" i="7" a="1"/>
  <c r="I987" i="7" s="1"/>
  <c r="I986" i="7" a="1"/>
  <c r="I986" i="7" s="1"/>
  <c r="I985" i="7" a="1"/>
  <c r="I985" i="7" s="1"/>
  <c r="I984" i="7" a="1"/>
  <c r="I984" i="7" s="1"/>
  <c r="I983" i="7" a="1"/>
  <c r="I983" i="7" s="1"/>
  <c r="I982" i="7" a="1"/>
  <c r="I982" i="7" s="1"/>
  <c r="I981" i="7" a="1"/>
  <c r="I981" i="7" s="1"/>
  <c r="I980" i="7" a="1"/>
  <c r="I980" i="7" s="1"/>
  <c r="I979" i="7" a="1"/>
  <c r="I979" i="7" s="1"/>
  <c r="I978" i="7" a="1"/>
  <c r="I978" i="7" s="1"/>
  <c r="I977" i="7" a="1"/>
  <c r="I977" i="7" s="1"/>
  <c r="I976" i="7" a="1"/>
  <c r="I976" i="7" s="1"/>
  <c r="I975" i="7" a="1"/>
  <c r="I975" i="7" s="1"/>
  <c r="I974" i="7" a="1"/>
  <c r="I974" i="7" s="1"/>
  <c r="I973" i="7" a="1"/>
  <c r="I973" i="7" s="1"/>
  <c r="I972" i="7" a="1"/>
  <c r="I972" i="7" s="1"/>
  <c r="I971" i="7" a="1"/>
  <c r="I971" i="7" s="1"/>
  <c r="I970" i="7" a="1"/>
  <c r="I970" i="7" s="1"/>
  <c r="I969" i="7" a="1"/>
  <c r="I969" i="7" s="1"/>
  <c r="I968" i="7" a="1"/>
  <c r="I968" i="7" s="1"/>
  <c r="I967" i="7" a="1"/>
  <c r="I967" i="7" s="1"/>
  <c r="I966" i="7" a="1"/>
  <c r="I966" i="7" s="1"/>
  <c r="I965" i="7" a="1"/>
  <c r="I965" i="7" s="1"/>
  <c r="I964" i="7" a="1"/>
  <c r="I964" i="7" s="1"/>
  <c r="I963" i="7" a="1"/>
  <c r="I963" i="7" s="1"/>
  <c r="I962" i="7" a="1"/>
  <c r="I962" i="7" s="1"/>
  <c r="I961" i="7" a="1"/>
  <c r="I961" i="7" s="1"/>
  <c r="I960" i="7" a="1"/>
  <c r="I960" i="7" s="1"/>
  <c r="I959" i="7" a="1"/>
  <c r="I959" i="7" s="1"/>
  <c r="I958" i="7" a="1"/>
  <c r="I958" i="7" s="1"/>
  <c r="I957" i="7" a="1"/>
  <c r="I957" i="7" s="1"/>
  <c r="I956" i="7" a="1"/>
  <c r="I956" i="7" s="1"/>
  <c r="I955" i="7" a="1"/>
  <c r="I955" i="7" s="1"/>
  <c r="I954" i="7" a="1"/>
  <c r="I954" i="7" s="1"/>
  <c r="I953" i="7" a="1"/>
  <c r="I953" i="7" s="1"/>
  <c r="I952" i="7" a="1"/>
  <c r="I952" i="7" s="1"/>
  <c r="I951" i="7" a="1"/>
  <c r="I951" i="7" s="1"/>
  <c r="I950" i="7" a="1"/>
  <c r="I950" i="7" s="1"/>
  <c r="I949" i="7" a="1"/>
  <c r="I949" i="7" s="1"/>
  <c r="I948" i="7" a="1"/>
  <c r="I948" i="7" s="1"/>
  <c r="I947" i="7" a="1"/>
  <c r="I947" i="7" s="1"/>
  <c r="I946" i="7" a="1"/>
  <c r="I946" i="7" s="1"/>
  <c r="I945" i="7" a="1"/>
  <c r="I945" i="7" s="1"/>
  <c r="I944" i="7" a="1"/>
  <c r="I944" i="7" s="1"/>
  <c r="I943" i="7" a="1"/>
  <c r="I943" i="7" s="1"/>
  <c r="I942" i="7" a="1"/>
  <c r="I942" i="7" s="1"/>
  <c r="I941" i="7" a="1"/>
  <c r="I941" i="7" s="1"/>
  <c r="I940" i="7" a="1"/>
  <c r="I940" i="7" s="1"/>
  <c r="I939" i="7" a="1"/>
  <c r="I939" i="7" s="1"/>
  <c r="I938" i="7" a="1"/>
  <c r="I938" i="7" s="1"/>
  <c r="I937" i="7" a="1"/>
  <c r="I937" i="7" s="1"/>
  <c r="I936" i="7" a="1"/>
  <c r="I936" i="7" s="1"/>
  <c r="I935" i="7" a="1"/>
  <c r="I935" i="7" s="1"/>
  <c r="I934" i="7" a="1"/>
  <c r="I934" i="7" s="1"/>
  <c r="I933" i="7" a="1"/>
  <c r="I933" i="7" s="1"/>
  <c r="I932" i="7" a="1"/>
  <c r="I932" i="7" s="1"/>
  <c r="I931" i="7" a="1"/>
  <c r="I931" i="7" s="1"/>
  <c r="I930" i="7" a="1"/>
  <c r="I930" i="7" s="1"/>
  <c r="I929" i="7" a="1"/>
  <c r="I929" i="7" s="1"/>
  <c r="I928" i="7" a="1"/>
  <c r="I928" i="7" s="1"/>
  <c r="I927" i="7" a="1"/>
  <c r="I927" i="7" s="1"/>
  <c r="I926" i="7" a="1"/>
  <c r="I926" i="7" s="1"/>
  <c r="I925" i="7" a="1"/>
  <c r="I925" i="7" s="1"/>
  <c r="I924" i="7" a="1"/>
  <c r="I924" i="7" s="1"/>
  <c r="I923" i="7" a="1"/>
  <c r="I923" i="7" s="1"/>
  <c r="I922" i="7" a="1"/>
  <c r="I922" i="7" s="1"/>
  <c r="I921" i="7" a="1"/>
  <c r="I921" i="7" s="1"/>
  <c r="I920" i="7" a="1"/>
  <c r="I920" i="7" s="1"/>
  <c r="I919" i="7" a="1"/>
  <c r="I919" i="7" s="1"/>
  <c r="I918" i="7" a="1"/>
  <c r="I918" i="7" s="1"/>
  <c r="I917" i="7" a="1"/>
  <c r="I917" i="7" s="1"/>
  <c r="I916" i="7" a="1"/>
  <c r="I916" i="7" s="1"/>
  <c r="I915" i="7" a="1"/>
  <c r="I915" i="7" s="1"/>
  <c r="I914" i="7" a="1"/>
  <c r="I914" i="7" s="1"/>
  <c r="I913" i="7" a="1"/>
  <c r="I913" i="7" s="1"/>
  <c r="I912" i="7" a="1"/>
  <c r="I912" i="7" s="1"/>
  <c r="I911" i="7" a="1"/>
  <c r="I911" i="7" s="1"/>
  <c r="I910" i="7" a="1"/>
  <c r="I910" i="7" s="1"/>
  <c r="I909" i="7" a="1"/>
  <c r="I909" i="7" s="1"/>
  <c r="I908" i="7" a="1"/>
  <c r="I908" i="7" s="1"/>
  <c r="I907" i="7" a="1"/>
  <c r="I907" i="7" s="1"/>
  <c r="I906" i="7" a="1"/>
  <c r="I906" i="7" s="1"/>
  <c r="I905" i="7" a="1"/>
  <c r="I905" i="7" s="1"/>
  <c r="I904" i="7" a="1"/>
  <c r="I904" i="7" s="1"/>
  <c r="I903" i="7" a="1"/>
  <c r="I903" i="7" s="1"/>
  <c r="I902" i="7" a="1"/>
  <c r="I902" i="7" s="1"/>
  <c r="I901" i="7" a="1"/>
  <c r="I901" i="7" s="1"/>
  <c r="I900" i="7" a="1"/>
  <c r="I900" i="7" s="1"/>
  <c r="I899" i="7" a="1"/>
  <c r="I899" i="7" s="1"/>
  <c r="I898" i="7" a="1"/>
  <c r="I898" i="7" s="1"/>
  <c r="I897" i="7" a="1"/>
  <c r="I897" i="7" s="1"/>
  <c r="I896" i="7" a="1"/>
  <c r="I896" i="7" s="1"/>
  <c r="I895" i="7" a="1"/>
  <c r="I895" i="7" s="1"/>
  <c r="I894" i="7" a="1"/>
  <c r="I894" i="7" s="1"/>
  <c r="I893" i="7" a="1"/>
  <c r="I893" i="7" s="1"/>
  <c r="I892" i="7" a="1"/>
  <c r="I892" i="7" s="1"/>
  <c r="I891" i="7" a="1"/>
  <c r="I891" i="7" s="1"/>
  <c r="I890" i="7" a="1"/>
  <c r="I890" i="7" s="1"/>
  <c r="I889" i="7" a="1"/>
  <c r="I889" i="7" s="1"/>
  <c r="I888" i="7" a="1"/>
  <c r="I888" i="7" s="1"/>
  <c r="I887" i="7" a="1"/>
  <c r="I887" i="7" s="1"/>
  <c r="I886" i="7" a="1"/>
  <c r="I886" i="7" s="1"/>
  <c r="I885" i="7" a="1"/>
  <c r="I885" i="7" s="1"/>
  <c r="I884" i="7" a="1"/>
  <c r="I884" i="7" s="1"/>
  <c r="I883" i="7" a="1"/>
  <c r="I883" i="7" s="1"/>
  <c r="I882" i="7" a="1"/>
  <c r="I882" i="7" s="1"/>
  <c r="I881" i="7" a="1"/>
  <c r="I881" i="7" s="1"/>
  <c r="I880" i="7" a="1"/>
  <c r="I880" i="7" s="1"/>
  <c r="I879" i="7" a="1"/>
  <c r="I879" i="7" s="1"/>
  <c r="I878" i="7" a="1"/>
  <c r="I878" i="7" s="1"/>
  <c r="I877" i="7" a="1"/>
  <c r="I877" i="7" s="1"/>
  <c r="I876" i="7" a="1"/>
  <c r="I876" i="7" s="1"/>
  <c r="I875" i="7" a="1"/>
  <c r="I875" i="7" s="1"/>
  <c r="I874" i="7" a="1"/>
  <c r="I874" i="7" s="1"/>
  <c r="I873" i="7" a="1"/>
  <c r="I873" i="7" s="1"/>
  <c r="I872" i="7" a="1"/>
  <c r="I872" i="7" s="1"/>
  <c r="I871" i="7" a="1"/>
  <c r="I871" i="7" s="1"/>
  <c r="I870" i="7" a="1"/>
  <c r="I870" i="7" s="1"/>
  <c r="I869" i="7" a="1"/>
  <c r="I869" i="7" s="1"/>
  <c r="I868" i="7" a="1"/>
  <c r="I868" i="7" s="1"/>
  <c r="I867" i="7" a="1"/>
  <c r="I867" i="7" s="1"/>
  <c r="I866" i="7" a="1"/>
  <c r="I866" i="7" s="1"/>
  <c r="I865" i="7" a="1"/>
  <c r="I865" i="7" s="1"/>
  <c r="I864" i="7" a="1"/>
  <c r="I864" i="7" s="1"/>
  <c r="I863" i="7" a="1"/>
  <c r="I863" i="7" s="1"/>
  <c r="I862" i="7" a="1"/>
  <c r="I862" i="7" s="1"/>
  <c r="I861" i="7" a="1"/>
  <c r="I861" i="7" s="1"/>
  <c r="I860" i="7" a="1"/>
  <c r="I860" i="7" s="1"/>
  <c r="I859" i="7" a="1"/>
  <c r="I859" i="7" s="1"/>
  <c r="I858" i="7" a="1"/>
  <c r="I858" i="7" s="1"/>
  <c r="I857" i="7" a="1"/>
  <c r="I857" i="7" s="1"/>
  <c r="I856" i="7" a="1"/>
  <c r="I856" i="7" s="1"/>
  <c r="I855" i="7" a="1"/>
  <c r="I855" i="7" s="1"/>
  <c r="I854" i="7" a="1"/>
  <c r="I854" i="7" s="1"/>
  <c r="I853" i="7" a="1"/>
  <c r="I853" i="7" s="1"/>
  <c r="I852" i="7" a="1"/>
  <c r="I852" i="7" s="1"/>
  <c r="I851" i="7" a="1"/>
  <c r="I851" i="7" s="1"/>
  <c r="I850" i="7" a="1"/>
  <c r="I850" i="7" s="1"/>
  <c r="I849" i="7" a="1"/>
  <c r="I849" i="7" s="1"/>
  <c r="I848" i="7" a="1"/>
  <c r="I848" i="7" s="1"/>
  <c r="I847" i="7" a="1"/>
  <c r="I847" i="7" s="1"/>
  <c r="I846" i="7" a="1"/>
  <c r="I846" i="7" s="1"/>
  <c r="I845" i="7" a="1"/>
  <c r="I845" i="7" s="1"/>
  <c r="I844" i="7" a="1"/>
  <c r="I844" i="7" s="1"/>
  <c r="I843" i="7" a="1"/>
  <c r="I843" i="7" s="1"/>
  <c r="I842" i="7" a="1"/>
  <c r="I842" i="7" s="1"/>
  <c r="I841" i="7" a="1"/>
  <c r="I841" i="7" s="1"/>
  <c r="I840" i="7" a="1"/>
  <c r="I840" i="7" s="1"/>
  <c r="I839" i="7" a="1"/>
  <c r="I839" i="7" s="1"/>
  <c r="I838" i="7" a="1"/>
  <c r="I838" i="7" s="1"/>
  <c r="I837" i="7" a="1"/>
  <c r="I837" i="7" s="1"/>
  <c r="I836" i="7" a="1"/>
  <c r="I836" i="7" s="1"/>
  <c r="I835" i="7" a="1"/>
  <c r="I835" i="7" s="1"/>
  <c r="I834" i="7" a="1"/>
  <c r="I834" i="7" s="1"/>
  <c r="I833" i="7" a="1"/>
  <c r="I833" i="7" s="1"/>
  <c r="I832" i="7" a="1"/>
  <c r="I832" i="7" s="1"/>
  <c r="I831" i="7" a="1"/>
  <c r="I831" i="7" s="1"/>
  <c r="I830" i="7" a="1"/>
  <c r="I830" i="7" s="1"/>
  <c r="I829" i="7" a="1"/>
  <c r="I829" i="7" s="1"/>
  <c r="I828" i="7" a="1"/>
  <c r="I828" i="7" s="1"/>
  <c r="I827" i="7" a="1"/>
  <c r="I827" i="7" s="1"/>
  <c r="I826" i="7" a="1"/>
  <c r="I826" i="7" s="1"/>
  <c r="I825" i="7" a="1"/>
  <c r="I825" i="7" s="1"/>
  <c r="I824" i="7" a="1"/>
  <c r="I824" i="7" s="1"/>
  <c r="I823" i="7" a="1"/>
  <c r="I823" i="7" s="1"/>
  <c r="I822" i="7" a="1"/>
  <c r="I822" i="7" s="1"/>
  <c r="I821" i="7" a="1"/>
  <c r="I821" i="7" s="1"/>
  <c r="I820" i="7" a="1"/>
  <c r="I820" i="7" s="1"/>
  <c r="I819" i="7" a="1"/>
  <c r="I819" i="7" s="1"/>
  <c r="I818" i="7" a="1"/>
  <c r="I818" i="7" s="1"/>
  <c r="I817" i="7" a="1"/>
  <c r="I817" i="7" s="1"/>
  <c r="I816" i="7" a="1"/>
  <c r="I816" i="7" s="1"/>
  <c r="I815" i="7" a="1"/>
  <c r="I815" i="7" s="1"/>
  <c r="I814" i="7" a="1"/>
  <c r="I814" i="7" s="1"/>
  <c r="I813" i="7" a="1"/>
  <c r="I813" i="7" s="1"/>
  <c r="I812" i="7" a="1"/>
  <c r="I812" i="7" s="1"/>
  <c r="I811" i="7" a="1"/>
  <c r="I811" i="7" s="1"/>
  <c r="I810" i="7" a="1"/>
  <c r="I810" i="7" s="1"/>
  <c r="I809" i="7" a="1"/>
  <c r="I809" i="7" s="1"/>
  <c r="I808" i="7" a="1"/>
  <c r="I808" i="7" s="1"/>
  <c r="I807" i="7" a="1"/>
  <c r="I807" i="7" s="1"/>
  <c r="I806" i="7" a="1"/>
  <c r="I806" i="7" s="1"/>
  <c r="I805" i="7" a="1"/>
  <c r="I805" i="7" s="1"/>
  <c r="I804" i="7" a="1"/>
  <c r="I804" i="7" s="1"/>
  <c r="I803" i="7" a="1"/>
  <c r="I803" i="7" s="1"/>
  <c r="I802" i="7" a="1"/>
  <c r="I802" i="7" s="1"/>
  <c r="I801" i="7" a="1"/>
  <c r="I801" i="7" s="1"/>
  <c r="I800" i="7" a="1"/>
  <c r="I800" i="7" s="1"/>
  <c r="I799" i="7" a="1"/>
  <c r="I799" i="7" s="1"/>
  <c r="I798" i="7" a="1"/>
  <c r="I798" i="7" s="1"/>
  <c r="I797" i="7" a="1"/>
  <c r="I797" i="7" s="1"/>
  <c r="I796" i="7" a="1"/>
  <c r="I796" i="7" s="1"/>
  <c r="I795" i="7" a="1"/>
  <c r="I795" i="7" s="1"/>
  <c r="I794" i="7" a="1"/>
  <c r="I794" i="7" s="1"/>
  <c r="I793" i="7" a="1"/>
  <c r="I793" i="7" s="1"/>
  <c r="I792" i="7" a="1"/>
  <c r="I792" i="7" s="1"/>
  <c r="I791" i="7" a="1"/>
  <c r="I791" i="7" s="1"/>
  <c r="I790" i="7" a="1"/>
  <c r="I790" i="7" s="1"/>
  <c r="I789" i="7" a="1"/>
  <c r="I789" i="7" s="1"/>
  <c r="I788" i="7" a="1"/>
  <c r="I788" i="7" s="1"/>
  <c r="I787" i="7" a="1"/>
  <c r="I787" i="7" s="1"/>
  <c r="I786" i="7" a="1"/>
  <c r="I786" i="7" s="1"/>
  <c r="I785" i="7" a="1"/>
  <c r="I785" i="7" s="1"/>
  <c r="I784" i="7" a="1"/>
  <c r="I784" i="7" s="1"/>
  <c r="I783" i="7" a="1"/>
  <c r="I783" i="7" s="1"/>
  <c r="I782" i="7" a="1"/>
  <c r="I782" i="7" s="1"/>
  <c r="I781" i="7" a="1"/>
  <c r="I781" i="7" s="1"/>
  <c r="I780" i="7" a="1"/>
  <c r="I780" i="7" s="1"/>
  <c r="I779" i="7" a="1"/>
  <c r="I779" i="7" s="1"/>
  <c r="I778" i="7" a="1"/>
  <c r="I778" i="7" s="1"/>
  <c r="I777" i="7" a="1"/>
  <c r="I777" i="7" s="1"/>
  <c r="I776" i="7" a="1"/>
  <c r="I776" i="7" s="1"/>
  <c r="I775" i="7" a="1"/>
  <c r="I775" i="7" s="1"/>
  <c r="I774" i="7" a="1"/>
  <c r="I774" i="7" s="1"/>
  <c r="I773" i="7" a="1"/>
  <c r="I773" i="7" s="1"/>
  <c r="I772" i="7" a="1"/>
  <c r="I772" i="7" s="1"/>
  <c r="I771" i="7" a="1"/>
  <c r="I771" i="7" s="1"/>
  <c r="I770" i="7" a="1"/>
  <c r="I770" i="7" s="1"/>
  <c r="I769" i="7" a="1"/>
  <c r="I769" i="7" s="1"/>
  <c r="I768" i="7" a="1"/>
  <c r="I768" i="7" s="1"/>
  <c r="I767" i="7" a="1"/>
  <c r="I767" i="7" s="1"/>
  <c r="I766" i="7" a="1"/>
  <c r="I766" i="7" s="1"/>
  <c r="I765" i="7" a="1"/>
  <c r="I765" i="7" s="1"/>
  <c r="I764" i="7" a="1"/>
  <c r="I764" i="7" s="1"/>
  <c r="I763" i="7" a="1"/>
  <c r="I763" i="7" s="1"/>
  <c r="I762" i="7" a="1"/>
  <c r="I762" i="7" s="1"/>
  <c r="I761" i="7" a="1"/>
  <c r="I761" i="7" s="1"/>
  <c r="I760" i="7" a="1"/>
  <c r="I760" i="7" s="1"/>
  <c r="I759" i="7" a="1"/>
  <c r="I759" i="7" s="1"/>
  <c r="I758" i="7" a="1"/>
  <c r="I758" i="7" s="1"/>
  <c r="I757" i="7" a="1"/>
  <c r="I757" i="7" s="1"/>
  <c r="I756" i="7" a="1"/>
  <c r="I756" i="7" s="1"/>
  <c r="I755" i="7" a="1"/>
  <c r="I755" i="7" s="1"/>
  <c r="I754" i="7" a="1"/>
  <c r="I754" i="7" s="1"/>
  <c r="I753" i="7" a="1"/>
  <c r="I753" i="7" s="1"/>
  <c r="I752" i="7" a="1"/>
  <c r="I752" i="7" s="1"/>
  <c r="I751" i="7" a="1"/>
  <c r="I751" i="7" s="1"/>
  <c r="I750" i="7" a="1"/>
  <c r="I750" i="7" s="1"/>
  <c r="I749" i="7" a="1"/>
  <c r="I749" i="7" s="1"/>
  <c r="I748" i="7" a="1"/>
  <c r="I748" i="7" s="1"/>
  <c r="I747" i="7" a="1"/>
  <c r="I747" i="7" s="1"/>
  <c r="I746" i="7" a="1"/>
  <c r="I746" i="7" s="1"/>
  <c r="I745" i="7" a="1"/>
  <c r="I745" i="7" s="1"/>
  <c r="I744" i="7" a="1"/>
  <c r="I744" i="7" s="1"/>
  <c r="I743" i="7" a="1"/>
  <c r="I743" i="7" s="1"/>
  <c r="I742" i="7" a="1"/>
  <c r="I742" i="7" s="1"/>
  <c r="I741" i="7" a="1"/>
  <c r="I741" i="7" s="1"/>
  <c r="I740" i="7" a="1"/>
  <c r="I740" i="7" s="1"/>
  <c r="I739" i="7" a="1"/>
  <c r="I739" i="7" s="1"/>
  <c r="I738" i="7" a="1"/>
  <c r="I738" i="7" s="1"/>
  <c r="I737" i="7" a="1"/>
  <c r="I737" i="7" s="1"/>
  <c r="I736" i="7" a="1"/>
  <c r="I736" i="7" s="1"/>
  <c r="I735" i="7" a="1"/>
  <c r="I735" i="7" s="1"/>
  <c r="I734" i="7" a="1"/>
  <c r="I734" i="7" s="1"/>
  <c r="I733" i="7" a="1"/>
  <c r="I733" i="7" s="1"/>
  <c r="I732" i="7" a="1"/>
  <c r="I732" i="7" s="1"/>
  <c r="I731" i="7" a="1"/>
  <c r="I731" i="7" s="1"/>
  <c r="I730" i="7" a="1"/>
  <c r="I730" i="7" s="1"/>
  <c r="I729" i="7" a="1"/>
  <c r="I729" i="7" s="1"/>
  <c r="I728" i="7" a="1"/>
  <c r="I728" i="7" s="1"/>
  <c r="I727" i="7" a="1"/>
  <c r="I727" i="7" s="1"/>
  <c r="I726" i="7" a="1"/>
  <c r="I726" i="7" s="1"/>
  <c r="I725" i="7" a="1"/>
  <c r="I725" i="7" s="1"/>
  <c r="I724" i="7" a="1"/>
  <c r="I724" i="7" s="1"/>
  <c r="I723" i="7" a="1"/>
  <c r="I723" i="7" s="1"/>
  <c r="I722" i="7" a="1"/>
  <c r="I722" i="7" s="1"/>
  <c r="I721" i="7" a="1"/>
  <c r="I721" i="7" s="1"/>
  <c r="I720" i="7" a="1"/>
  <c r="I720" i="7" s="1"/>
  <c r="I719" i="7" a="1"/>
  <c r="I719" i="7" s="1"/>
  <c r="I718" i="7" a="1"/>
  <c r="I718" i="7" s="1"/>
  <c r="I717" i="7" a="1"/>
  <c r="I717" i="7" s="1"/>
  <c r="I716" i="7" a="1"/>
  <c r="I716" i="7" s="1"/>
  <c r="I715" i="7" a="1"/>
  <c r="I715" i="7" s="1"/>
  <c r="I714" i="7" a="1"/>
  <c r="I714" i="7" s="1"/>
  <c r="I713" i="7" a="1"/>
  <c r="I713" i="7" s="1"/>
  <c r="I712" i="7" a="1"/>
  <c r="I712" i="7" s="1"/>
  <c r="I711" i="7" a="1"/>
  <c r="I711" i="7" s="1"/>
  <c r="I710" i="7" a="1"/>
  <c r="I710" i="7" s="1"/>
  <c r="I709" i="7" a="1"/>
  <c r="I709" i="7" s="1"/>
  <c r="I708" i="7" a="1"/>
  <c r="I708" i="7" s="1"/>
  <c r="I707" i="7" a="1"/>
  <c r="I707" i="7" s="1"/>
  <c r="I706" i="7" a="1"/>
  <c r="I706" i="7" s="1"/>
  <c r="I705" i="7" a="1"/>
  <c r="I705" i="7" s="1"/>
  <c r="I704" i="7" a="1"/>
  <c r="I704" i="7" s="1"/>
  <c r="I703" i="7" a="1"/>
  <c r="I703" i="7" s="1"/>
  <c r="I702" i="7" a="1"/>
  <c r="I702" i="7" s="1"/>
  <c r="I701" i="7" a="1"/>
  <c r="I701" i="7" s="1"/>
  <c r="I700" i="7" a="1"/>
  <c r="I700" i="7" s="1"/>
  <c r="I699" i="7" a="1"/>
  <c r="I699" i="7" s="1"/>
  <c r="I698" i="7" a="1"/>
  <c r="I698" i="7" s="1"/>
  <c r="I697" i="7" a="1"/>
  <c r="I697" i="7" s="1"/>
  <c r="I696" i="7" a="1"/>
  <c r="I696" i="7" s="1"/>
  <c r="I695" i="7" a="1"/>
  <c r="I695" i="7" s="1"/>
  <c r="I694" i="7" a="1"/>
  <c r="I694" i="7" s="1"/>
  <c r="I693" i="7" a="1"/>
  <c r="I693" i="7" s="1"/>
  <c r="I692" i="7" a="1"/>
  <c r="I692" i="7" s="1"/>
  <c r="I691" i="7" a="1"/>
  <c r="I691" i="7" s="1"/>
  <c r="I690" i="7" a="1"/>
  <c r="I690" i="7" s="1"/>
  <c r="I689" i="7" a="1"/>
  <c r="I689" i="7" s="1"/>
  <c r="I688" i="7" a="1"/>
  <c r="I688" i="7" s="1"/>
  <c r="I687" i="7" a="1"/>
  <c r="I687" i="7" s="1"/>
  <c r="I686" i="7" a="1"/>
  <c r="I686" i="7" s="1"/>
  <c r="I685" i="7" a="1"/>
  <c r="I685" i="7" s="1"/>
  <c r="I684" i="7" a="1"/>
  <c r="I684" i="7" s="1"/>
  <c r="I683" i="7" a="1"/>
  <c r="I683" i="7" s="1"/>
  <c r="I682" i="7" a="1"/>
  <c r="I682" i="7" s="1"/>
  <c r="I681" i="7" a="1"/>
  <c r="I681" i="7" s="1"/>
  <c r="I680" i="7" a="1"/>
  <c r="I680" i="7" s="1"/>
  <c r="I679" i="7" a="1"/>
  <c r="I679" i="7" s="1"/>
  <c r="I678" i="7" a="1"/>
  <c r="I678" i="7" s="1"/>
  <c r="I677" i="7" a="1"/>
  <c r="I677" i="7" s="1"/>
  <c r="I676" i="7" a="1"/>
  <c r="I676" i="7" s="1"/>
  <c r="I675" i="7" a="1"/>
  <c r="I675" i="7" s="1"/>
  <c r="I674" i="7" a="1"/>
  <c r="I674" i="7" s="1"/>
  <c r="I673" i="7" a="1"/>
  <c r="I673" i="7" s="1"/>
  <c r="I672" i="7" a="1"/>
  <c r="I672" i="7" s="1"/>
  <c r="I671" i="7" a="1"/>
  <c r="I671" i="7" s="1"/>
  <c r="I670" i="7" a="1"/>
  <c r="I670" i="7" s="1"/>
  <c r="I669" i="7" a="1"/>
  <c r="I669" i="7" s="1"/>
  <c r="I668" i="7" a="1"/>
  <c r="I668" i="7" s="1"/>
  <c r="I667" i="7" a="1"/>
  <c r="I667" i="7" s="1"/>
  <c r="I666" i="7" a="1"/>
  <c r="I666" i="7" s="1"/>
  <c r="I665" i="7" a="1"/>
  <c r="I665" i="7" s="1"/>
  <c r="I664" i="7" a="1"/>
  <c r="I664" i="7" s="1"/>
  <c r="I663" i="7" a="1"/>
  <c r="I663" i="7" s="1"/>
  <c r="I662" i="7" a="1"/>
  <c r="I662" i="7" s="1"/>
  <c r="I661" i="7" a="1"/>
  <c r="I661" i="7" s="1"/>
  <c r="I660" i="7" a="1"/>
  <c r="I660" i="7" s="1"/>
  <c r="I659" i="7" a="1"/>
  <c r="I659" i="7" s="1"/>
  <c r="I658" i="7" a="1"/>
  <c r="I658" i="7" s="1"/>
  <c r="I657" i="7" a="1"/>
  <c r="I657" i="7" s="1"/>
  <c r="I656" i="7" a="1"/>
  <c r="I656" i="7" s="1"/>
  <c r="I655" i="7" a="1"/>
  <c r="I655" i="7" s="1"/>
  <c r="I654" i="7" a="1"/>
  <c r="I654" i="7" s="1"/>
  <c r="I653" i="7" a="1"/>
  <c r="I653" i="7" s="1"/>
  <c r="I652" i="7" a="1"/>
  <c r="I652" i="7" s="1"/>
  <c r="I651" i="7" a="1"/>
  <c r="I651" i="7" s="1"/>
  <c r="I650" i="7" a="1"/>
  <c r="I650" i="7" s="1"/>
  <c r="I649" i="7" a="1"/>
  <c r="I649" i="7" s="1"/>
  <c r="I648" i="7" a="1"/>
  <c r="I648" i="7" s="1"/>
  <c r="I647" i="7" a="1"/>
  <c r="I647" i="7" s="1"/>
  <c r="I646" i="7" a="1"/>
  <c r="I646" i="7" s="1"/>
  <c r="I645" i="7" a="1"/>
  <c r="I645" i="7" s="1"/>
  <c r="I644" i="7" a="1"/>
  <c r="I644" i="7" s="1"/>
  <c r="I643" i="7" a="1"/>
  <c r="I643" i="7" s="1"/>
  <c r="I642" i="7" a="1"/>
  <c r="I642" i="7" s="1"/>
  <c r="I641" i="7" a="1"/>
  <c r="I641" i="7" s="1"/>
  <c r="I640" i="7" a="1"/>
  <c r="I640" i="7" s="1"/>
  <c r="I639" i="7" a="1"/>
  <c r="I639" i="7" s="1"/>
  <c r="I638" i="7" a="1"/>
  <c r="I638" i="7" s="1"/>
  <c r="I637" i="7" a="1"/>
  <c r="I637" i="7" s="1"/>
  <c r="I636" i="7" a="1"/>
  <c r="I636" i="7" s="1"/>
  <c r="I635" i="7" a="1"/>
  <c r="I635" i="7" s="1"/>
  <c r="I634" i="7" a="1"/>
  <c r="I634" i="7" s="1"/>
  <c r="I633" i="7" a="1"/>
  <c r="I633" i="7" s="1"/>
  <c r="I632" i="7" a="1"/>
  <c r="I632" i="7" s="1"/>
  <c r="I631" i="7" a="1"/>
  <c r="I631" i="7" s="1"/>
  <c r="I630" i="7" a="1"/>
  <c r="I630" i="7" s="1"/>
  <c r="I629" i="7" a="1"/>
  <c r="I629" i="7" s="1"/>
  <c r="I628" i="7" a="1"/>
  <c r="I628" i="7" s="1"/>
  <c r="I627" i="7" a="1"/>
  <c r="I627" i="7" s="1"/>
  <c r="I626" i="7" a="1"/>
  <c r="I626" i="7" s="1"/>
  <c r="I625" i="7" a="1"/>
  <c r="I625" i="7" s="1"/>
  <c r="I624" i="7" a="1"/>
  <c r="I624" i="7" s="1"/>
  <c r="I623" i="7" a="1"/>
  <c r="I623" i="7" s="1"/>
  <c r="I622" i="7" a="1"/>
  <c r="I622" i="7" s="1"/>
  <c r="I621" i="7" a="1"/>
  <c r="I621" i="7" s="1"/>
  <c r="I620" i="7" a="1"/>
  <c r="I620" i="7" s="1"/>
  <c r="I619" i="7" a="1"/>
  <c r="I619" i="7" s="1"/>
  <c r="I618" i="7" a="1"/>
  <c r="I618" i="7" s="1"/>
  <c r="I617" i="7" a="1"/>
  <c r="I617" i="7" s="1"/>
  <c r="I616" i="7" a="1"/>
  <c r="I616" i="7" s="1"/>
  <c r="I615" i="7" a="1"/>
  <c r="I615" i="7" s="1"/>
  <c r="I614" i="7" a="1"/>
  <c r="I614" i="7" s="1"/>
  <c r="I613" i="7" a="1"/>
  <c r="I613" i="7" s="1"/>
  <c r="I612" i="7" a="1"/>
  <c r="I612" i="7" s="1"/>
  <c r="I611" i="7" a="1"/>
  <c r="I611" i="7" s="1"/>
  <c r="I610" i="7" a="1"/>
  <c r="I610" i="7" s="1"/>
  <c r="I609" i="7" a="1"/>
  <c r="I609" i="7" s="1"/>
  <c r="I608" i="7" a="1"/>
  <c r="I608" i="7" s="1"/>
  <c r="I607" i="7" a="1"/>
  <c r="I607" i="7" s="1"/>
  <c r="I606" i="7" a="1"/>
  <c r="I606" i="7" s="1"/>
  <c r="I605" i="7" a="1"/>
  <c r="I605" i="7" s="1"/>
  <c r="I604" i="7" a="1"/>
  <c r="I604" i="7" s="1"/>
  <c r="I603" i="7" a="1"/>
  <c r="I603" i="7" s="1"/>
  <c r="I602" i="7" a="1"/>
  <c r="I602" i="7" s="1"/>
  <c r="I601" i="7" a="1"/>
  <c r="I601" i="7" s="1"/>
  <c r="I600" i="7" a="1"/>
  <c r="I600" i="7" s="1"/>
  <c r="I599" i="7" a="1"/>
  <c r="I599" i="7" s="1"/>
  <c r="I598" i="7" a="1"/>
  <c r="I598" i="7" s="1"/>
  <c r="I597" i="7" a="1"/>
  <c r="I597" i="7" s="1"/>
  <c r="I596" i="7" a="1"/>
  <c r="I596" i="7" s="1"/>
  <c r="I595" i="7" a="1"/>
  <c r="I595" i="7" s="1"/>
  <c r="I594" i="7" a="1"/>
  <c r="I594" i="7" s="1"/>
  <c r="I593" i="7" a="1"/>
  <c r="I593" i="7" s="1"/>
  <c r="I592" i="7" a="1"/>
  <c r="I592" i="7" s="1"/>
  <c r="I591" i="7" a="1"/>
  <c r="I591" i="7" s="1"/>
  <c r="I590" i="7" a="1"/>
  <c r="I590" i="7" s="1"/>
  <c r="I589" i="7" a="1"/>
  <c r="I589" i="7" s="1"/>
  <c r="I588" i="7" a="1"/>
  <c r="I588" i="7" s="1"/>
  <c r="I587" i="7" a="1"/>
  <c r="I587" i="7" s="1"/>
  <c r="I586" i="7" a="1"/>
  <c r="I586" i="7" s="1"/>
  <c r="I585" i="7" a="1"/>
  <c r="I585" i="7" s="1"/>
  <c r="I584" i="7" a="1"/>
  <c r="I584" i="7" s="1"/>
  <c r="I583" i="7" a="1"/>
  <c r="I583" i="7" s="1"/>
  <c r="I582" i="7" a="1"/>
  <c r="I582" i="7" s="1"/>
  <c r="I581" i="7" a="1"/>
  <c r="I581" i="7" s="1"/>
  <c r="I580" i="7" a="1"/>
  <c r="I580" i="7" s="1"/>
  <c r="I579" i="7" a="1"/>
  <c r="I579" i="7" s="1"/>
  <c r="I578" i="7" a="1"/>
  <c r="I578" i="7" s="1"/>
  <c r="I577" i="7" a="1"/>
  <c r="I577" i="7" s="1"/>
  <c r="I576" i="7" a="1"/>
  <c r="I576" i="7" s="1"/>
  <c r="I575" i="7" a="1"/>
  <c r="I575" i="7" s="1"/>
  <c r="I574" i="7" a="1"/>
  <c r="I574" i="7" s="1"/>
  <c r="I573" i="7" a="1"/>
  <c r="I573" i="7" s="1"/>
  <c r="I572" i="7" a="1"/>
  <c r="I572" i="7" s="1"/>
  <c r="I571" i="7" a="1"/>
  <c r="I571" i="7" s="1"/>
  <c r="I570" i="7" a="1"/>
  <c r="I570" i="7" s="1"/>
  <c r="I569" i="7" a="1"/>
  <c r="I569" i="7" s="1"/>
  <c r="I568" i="7" a="1"/>
  <c r="I568" i="7" s="1"/>
  <c r="I567" i="7" a="1"/>
  <c r="I567" i="7" s="1"/>
  <c r="I566" i="7" a="1"/>
  <c r="I566" i="7" s="1"/>
  <c r="I565" i="7" a="1"/>
  <c r="I565" i="7" s="1"/>
  <c r="I564" i="7" a="1"/>
  <c r="I564" i="7" s="1"/>
  <c r="I563" i="7" a="1"/>
  <c r="I563" i="7" s="1"/>
  <c r="I562" i="7" a="1"/>
  <c r="I562" i="7" s="1"/>
  <c r="I561" i="7" a="1"/>
  <c r="I561" i="7" s="1"/>
  <c r="I560" i="7" a="1"/>
  <c r="I560" i="7" s="1"/>
  <c r="I559" i="7" a="1"/>
  <c r="I559" i="7" s="1"/>
  <c r="I558" i="7" a="1"/>
  <c r="I558" i="7" s="1"/>
  <c r="I557" i="7" a="1"/>
  <c r="I557" i="7" s="1"/>
  <c r="I556" i="7" a="1"/>
  <c r="I556" i="7" s="1"/>
  <c r="I555" i="7" a="1"/>
  <c r="I555" i="7" s="1"/>
  <c r="I554" i="7" a="1"/>
  <c r="I554" i="7" s="1"/>
  <c r="I553" i="7" a="1"/>
  <c r="I553" i="7" s="1"/>
  <c r="I552" i="7" a="1"/>
  <c r="I552" i="7" s="1"/>
  <c r="I551" i="7" a="1"/>
  <c r="I551" i="7" s="1"/>
  <c r="I550" i="7" a="1"/>
  <c r="I550" i="7" s="1"/>
  <c r="I549" i="7" a="1"/>
  <c r="I549" i="7" s="1"/>
  <c r="I548" i="7" a="1"/>
  <c r="I548" i="7" s="1"/>
  <c r="I547" i="7" a="1"/>
  <c r="I547" i="7" s="1"/>
  <c r="I546" i="7" a="1"/>
  <c r="I546" i="7" s="1"/>
  <c r="I545" i="7" a="1"/>
  <c r="I545" i="7" s="1"/>
  <c r="I544" i="7" a="1"/>
  <c r="I544" i="7" s="1"/>
  <c r="I543" i="7" a="1"/>
  <c r="I543" i="7" s="1"/>
  <c r="I542" i="7" a="1"/>
  <c r="I542" i="7" s="1"/>
  <c r="I541" i="7" a="1"/>
  <c r="I541" i="7" s="1"/>
  <c r="I540" i="7" a="1"/>
  <c r="I540" i="7" s="1"/>
  <c r="I539" i="7" a="1"/>
  <c r="I539" i="7" s="1"/>
  <c r="I538" i="7" a="1"/>
  <c r="I538" i="7" s="1"/>
  <c r="I537" i="7" a="1"/>
  <c r="I537" i="7" s="1"/>
  <c r="I536" i="7" a="1"/>
  <c r="I536" i="7" s="1"/>
  <c r="I535" i="7" a="1"/>
  <c r="I535" i="7" s="1"/>
  <c r="I534" i="7" a="1"/>
  <c r="I534" i="7" s="1"/>
  <c r="I533" i="7" a="1"/>
  <c r="I533" i="7" s="1"/>
  <c r="I532" i="7" a="1"/>
  <c r="I532" i="7" s="1"/>
  <c r="I531" i="7" a="1"/>
  <c r="I531" i="7" s="1"/>
  <c r="I530" i="7" a="1"/>
  <c r="I530" i="7" s="1"/>
  <c r="I529" i="7" a="1"/>
  <c r="I529" i="7" s="1"/>
  <c r="I528" i="7" a="1"/>
  <c r="I528" i="7" s="1"/>
  <c r="I527" i="7" a="1"/>
  <c r="I527" i="7" s="1"/>
  <c r="I526" i="7" a="1"/>
  <c r="I526" i="7" s="1"/>
  <c r="I525" i="7" a="1"/>
  <c r="I525" i="7" s="1"/>
  <c r="I524" i="7" a="1"/>
  <c r="I524" i="7" s="1"/>
  <c r="I523" i="7" a="1"/>
  <c r="I523" i="7" s="1"/>
  <c r="I522" i="7" a="1"/>
  <c r="I522" i="7" s="1"/>
  <c r="I521" i="7" a="1"/>
  <c r="I521" i="7" s="1"/>
  <c r="I520" i="7" a="1"/>
  <c r="I520" i="7" s="1"/>
  <c r="I519" i="7" a="1"/>
  <c r="I519" i="7" s="1"/>
  <c r="I518" i="7" a="1"/>
  <c r="I518" i="7" s="1"/>
  <c r="I517" i="7" a="1"/>
  <c r="I517" i="7" s="1"/>
  <c r="I516" i="7" a="1"/>
  <c r="I516" i="7" s="1"/>
  <c r="I515" i="7" a="1"/>
  <c r="I515" i="7" s="1"/>
  <c r="I514" i="7" a="1"/>
  <c r="I514" i="7" s="1"/>
  <c r="I513" i="7" a="1"/>
  <c r="I513" i="7" s="1"/>
  <c r="I512" i="7" a="1"/>
  <c r="I512" i="7" s="1"/>
  <c r="I511" i="7" a="1"/>
  <c r="I511" i="7" s="1"/>
  <c r="I510" i="7" a="1"/>
  <c r="I510" i="7" s="1"/>
  <c r="I509" i="7" a="1"/>
  <c r="I509" i="7" s="1"/>
  <c r="I508" i="7" a="1"/>
  <c r="I508" i="7" s="1"/>
  <c r="I507" i="7" a="1"/>
  <c r="I507" i="7" s="1"/>
  <c r="I506" i="7" a="1"/>
  <c r="I506" i="7" s="1"/>
  <c r="I505" i="7" a="1"/>
  <c r="I505" i="7" s="1"/>
  <c r="I504" i="7" a="1"/>
  <c r="I504" i="7" s="1"/>
  <c r="I503" i="7" a="1"/>
  <c r="I503" i="7" s="1"/>
  <c r="I502" i="7" a="1"/>
  <c r="I502" i="7" s="1"/>
  <c r="I501" i="7" a="1"/>
  <c r="I501" i="7" s="1"/>
  <c r="I500" i="7" a="1"/>
  <c r="I500" i="7" s="1"/>
  <c r="I499" i="7" a="1"/>
  <c r="I499" i="7" s="1"/>
  <c r="I498" i="7" a="1"/>
  <c r="I498" i="7" s="1"/>
  <c r="I497" i="7" a="1"/>
  <c r="I497" i="7" s="1"/>
  <c r="I496" i="7" a="1"/>
  <c r="I496" i="7" s="1"/>
  <c r="I495" i="7" a="1"/>
  <c r="I495" i="7" s="1"/>
  <c r="I494" i="7" a="1"/>
  <c r="I494" i="7" s="1"/>
  <c r="I493" i="7" a="1"/>
  <c r="I493" i="7" s="1"/>
  <c r="I492" i="7" a="1"/>
  <c r="I492" i="7" s="1"/>
  <c r="I491" i="7" a="1"/>
  <c r="I491" i="7" s="1"/>
  <c r="I490" i="7" a="1"/>
  <c r="I490" i="7" s="1"/>
  <c r="I489" i="7" a="1"/>
  <c r="I489" i="7" s="1"/>
  <c r="I488" i="7" a="1"/>
  <c r="I488" i="7" s="1"/>
  <c r="I487" i="7" a="1"/>
  <c r="I487" i="7" s="1"/>
  <c r="I486" i="7" a="1"/>
  <c r="I486" i="7" s="1"/>
  <c r="I485" i="7" a="1"/>
  <c r="I485" i="7" s="1"/>
  <c r="I484" i="7" a="1"/>
  <c r="I484" i="7" s="1"/>
  <c r="I483" i="7" a="1"/>
  <c r="I483" i="7" s="1"/>
  <c r="I482" i="7" a="1"/>
  <c r="I482" i="7" s="1"/>
  <c r="I481" i="7" a="1"/>
  <c r="I481" i="7" s="1"/>
  <c r="I480" i="7" a="1"/>
  <c r="I480" i="7" s="1"/>
  <c r="I479" i="7" a="1"/>
  <c r="I479" i="7" s="1"/>
  <c r="I478" i="7" a="1"/>
  <c r="I478" i="7" s="1"/>
  <c r="I477" i="7" a="1"/>
  <c r="I477" i="7" s="1"/>
  <c r="I476" i="7" a="1"/>
  <c r="I476" i="7" s="1"/>
  <c r="I475" i="7" a="1"/>
  <c r="I475" i="7" s="1"/>
  <c r="I474" i="7" a="1"/>
  <c r="I474" i="7" s="1"/>
  <c r="I473" i="7" a="1"/>
  <c r="I473" i="7" s="1"/>
  <c r="I472" i="7" a="1"/>
  <c r="I472" i="7" s="1"/>
  <c r="I471" i="7" a="1"/>
  <c r="I471" i="7" s="1"/>
  <c r="I470" i="7" a="1"/>
  <c r="I470" i="7" s="1"/>
  <c r="I469" i="7" a="1"/>
  <c r="I469" i="7" s="1"/>
  <c r="I468" i="7" a="1"/>
  <c r="I468" i="7" s="1"/>
  <c r="I467" i="7" a="1"/>
  <c r="I467" i="7" s="1"/>
  <c r="I466" i="7" a="1"/>
  <c r="I466" i="7" s="1"/>
  <c r="I465" i="7" a="1"/>
  <c r="I465" i="7" s="1"/>
  <c r="I464" i="7" a="1"/>
  <c r="I464" i="7" s="1"/>
  <c r="I463" i="7" a="1"/>
  <c r="I463" i="7" s="1"/>
  <c r="I462" i="7" a="1"/>
  <c r="I462" i="7" s="1"/>
  <c r="I461" i="7" a="1"/>
  <c r="I461" i="7" s="1"/>
  <c r="I460" i="7" a="1"/>
  <c r="I460" i="7" s="1"/>
  <c r="I459" i="7" a="1"/>
  <c r="I459" i="7" s="1"/>
  <c r="I458" i="7" a="1"/>
  <c r="I458" i="7" s="1"/>
  <c r="I457" i="7" a="1"/>
  <c r="I457" i="7" s="1"/>
  <c r="I456" i="7" a="1"/>
  <c r="I456" i="7" s="1"/>
  <c r="I455" i="7" a="1"/>
  <c r="I455" i="7" s="1"/>
  <c r="I454" i="7" a="1"/>
  <c r="I454" i="7" s="1"/>
  <c r="I453" i="7" a="1"/>
  <c r="I453" i="7" s="1"/>
  <c r="I452" i="7" a="1"/>
  <c r="I452" i="7" s="1"/>
  <c r="I451" i="7" a="1"/>
  <c r="I451" i="7" s="1"/>
  <c r="I450" i="7" a="1"/>
  <c r="I450" i="7" s="1"/>
  <c r="I449" i="7" a="1"/>
  <c r="I449" i="7" s="1"/>
  <c r="I448" i="7" a="1"/>
  <c r="I448" i="7" s="1"/>
  <c r="I447" i="7" a="1"/>
  <c r="I447" i="7" s="1"/>
  <c r="I446" i="7" a="1"/>
  <c r="I446" i="7" s="1"/>
  <c r="I445" i="7" a="1"/>
  <c r="I445" i="7" s="1"/>
  <c r="I444" i="7" a="1"/>
  <c r="I444" i="7" s="1"/>
  <c r="I443" i="7" a="1"/>
  <c r="I443" i="7" s="1"/>
  <c r="I442" i="7" a="1"/>
  <c r="I442" i="7" s="1"/>
  <c r="I441" i="7" a="1"/>
  <c r="I441" i="7" s="1"/>
  <c r="I440" i="7" a="1"/>
  <c r="I440" i="7" s="1"/>
  <c r="I439" i="7" a="1"/>
  <c r="I439" i="7" s="1"/>
  <c r="I438" i="7" a="1"/>
  <c r="I438" i="7" s="1"/>
  <c r="I437" i="7" a="1"/>
  <c r="I437" i="7" s="1"/>
  <c r="I436" i="7" a="1"/>
  <c r="I436" i="7" s="1"/>
  <c r="I435" i="7" a="1"/>
  <c r="I435" i="7" s="1"/>
  <c r="I434" i="7" a="1"/>
  <c r="I434" i="7" s="1"/>
  <c r="I433" i="7" a="1"/>
  <c r="I433" i="7" s="1"/>
  <c r="I432" i="7" a="1"/>
  <c r="I432" i="7" s="1"/>
  <c r="I431" i="7" a="1"/>
  <c r="I431" i="7" s="1"/>
  <c r="I430" i="7" a="1"/>
  <c r="I430" i="7" s="1"/>
  <c r="I429" i="7" a="1"/>
  <c r="I429" i="7" s="1"/>
  <c r="I428" i="7" a="1"/>
  <c r="I428" i="7" s="1"/>
  <c r="I427" i="7" a="1"/>
  <c r="I427" i="7" s="1"/>
  <c r="I426" i="7" a="1"/>
  <c r="I426" i="7" s="1"/>
  <c r="I425" i="7" a="1"/>
  <c r="I425" i="7" s="1"/>
  <c r="I424" i="7" a="1"/>
  <c r="I424" i="7" s="1"/>
  <c r="I423" i="7" a="1"/>
  <c r="I423" i="7" s="1"/>
  <c r="I422" i="7" a="1"/>
  <c r="I422" i="7" s="1"/>
  <c r="I421" i="7" a="1"/>
  <c r="I421" i="7" s="1"/>
  <c r="I420" i="7" a="1"/>
  <c r="I420" i="7" s="1"/>
  <c r="I419" i="7" a="1"/>
  <c r="I419" i="7" s="1"/>
  <c r="I418" i="7" a="1"/>
  <c r="I418" i="7" s="1"/>
  <c r="I417" i="7" a="1"/>
  <c r="I417" i="7" s="1"/>
  <c r="I416" i="7" a="1"/>
  <c r="I416" i="7" s="1"/>
  <c r="I415" i="7" a="1"/>
  <c r="I415" i="7" s="1"/>
  <c r="I414" i="7" a="1"/>
  <c r="I414" i="7" s="1"/>
  <c r="I413" i="7" a="1"/>
  <c r="I413" i="7" s="1"/>
  <c r="I412" i="7" a="1"/>
  <c r="I412" i="7" s="1"/>
  <c r="I411" i="7" a="1"/>
  <c r="I411" i="7" s="1"/>
  <c r="I410" i="7" a="1"/>
  <c r="I410" i="7" s="1"/>
  <c r="I409" i="7" a="1"/>
  <c r="I409" i="7" s="1"/>
  <c r="I408" i="7" a="1"/>
  <c r="I408" i="7" s="1"/>
  <c r="I407" i="7" a="1"/>
  <c r="I407" i="7" s="1"/>
  <c r="I406" i="7" a="1"/>
  <c r="I406" i="7" s="1"/>
  <c r="I405" i="7" a="1"/>
  <c r="I405" i="7" s="1"/>
  <c r="I404" i="7" a="1"/>
  <c r="I404" i="7" s="1"/>
  <c r="I403" i="7" a="1"/>
  <c r="I403" i="7" s="1"/>
  <c r="I402" i="7" a="1"/>
  <c r="I402" i="7" s="1"/>
  <c r="I401" i="7" a="1"/>
  <c r="I401" i="7" s="1"/>
  <c r="I400" i="7" a="1"/>
  <c r="I400" i="7" s="1"/>
  <c r="I399" i="7" a="1"/>
  <c r="I399" i="7" s="1"/>
  <c r="I398" i="7" a="1"/>
  <c r="I398" i="7" s="1"/>
  <c r="I397" i="7" a="1"/>
  <c r="I397" i="7" s="1"/>
  <c r="I396" i="7" a="1"/>
  <c r="I396" i="7" s="1"/>
  <c r="I395" i="7" a="1"/>
  <c r="I395" i="7" s="1"/>
  <c r="I394" i="7" a="1"/>
  <c r="I394" i="7" s="1"/>
  <c r="I393" i="7" a="1"/>
  <c r="I393" i="7" s="1"/>
  <c r="I392" i="7" a="1"/>
  <c r="I392" i="7" s="1"/>
  <c r="I391" i="7" a="1"/>
  <c r="I391" i="7" s="1"/>
  <c r="I390" i="7" a="1"/>
  <c r="I390" i="7" s="1"/>
  <c r="I389" i="7" a="1"/>
  <c r="I389" i="7" s="1"/>
  <c r="I388" i="7" a="1"/>
  <c r="I388" i="7" s="1"/>
  <c r="I387" i="7" a="1"/>
  <c r="I387" i="7" s="1"/>
  <c r="I386" i="7" a="1"/>
  <c r="I386" i="7" s="1"/>
  <c r="I385" i="7" a="1"/>
  <c r="I385" i="7" s="1"/>
  <c r="I384" i="7" a="1"/>
  <c r="I384" i="7" s="1"/>
  <c r="I383" i="7" a="1"/>
  <c r="I383" i="7" s="1"/>
  <c r="I382" i="7" a="1"/>
  <c r="I382" i="7" s="1"/>
  <c r="I381" i="7" a="1"/>
  <c r="I381" i="7" s="1"/>
  <c r="I380" i="7" a="1"/>
  <c r="I380" i="7" s="1"/>
  <c r="I379" i="7" a="1"/>
  <c r="I379" i="7" s="1"/>
  <c r="I378" i="7" a="1"/>
  <c r="I378" i="7" s="1"/>
  <c r="I377" i="7" a="1"/>
  <c r="I377" i="7" s="1"/>
  <c r="I376" i="7" a="1"/>
  <c r="I376" i="7" s="1"/>
  <c r="I375" i="7" a="1"/>
  <c r="I375" i="7" s="1"/>
  <c r="I374" i="7" a="1"/>
  <c r="I374" i="7" s="1"/>
  <c r="I373" i="7" a="1"/>
  <c r="I373" i="7" s="1"/>
  <c r="I372" i="7" a="1"/>
  <c r="I372" i="7" s="1"/>
  <c r="I371" i="7" a="1"/>
  <c r="I371" i="7" s="1"/>
  <c r="I370" i="7" a="1"/>
  <c r="I370" i="7" s="1"/>
  <c r="I369" i="7" a="1"/>
  <c r="I369" i="7" s="1"/>
  <c r="I368" i="7" a="1"/>
  <c r="I368" i="7" s="1"/>
  <c r="I367" i="7" a="1"/>
  <c r="I367" i="7" s="1"/>
  <c r="I366" i="7" a="1"/>
  <c r="I366" i="7" s="1"/>
  <c r="I365" i="7" a="1"/>
  <c r="I365" i="7" s="1"/>
  <c r="I364" i="7" a="1"/>
  <c r="I364" i="7" s="1"/>
  <c r="I363" i="7" a="1"/>
  <c r="I363" i="7" s="1"/>
  <c r="I362" i="7" a="1"/>
  <c r="I362" i="7" s="1"/>
  <c r="I361" i="7" a="1"/>
  <c r="I361" i="7" s="1"/>
  <c r="I360" i="7" a="1"/>
  <c r="I360" i="7" s="1"/>
  <c r="I359" i="7" a="1"/>
  <c r="I359" i="7" s="1"/>
  <c r="I358" i="7" a="1"/>
  <c r="I358" i="7" s="1"/>
  <c r="I357" i="7" a="1"/>
  <c r="I357" i="7" s="1"/>
  <c r="I356" i="7" a="1"/>
  <c r="I356" i="7" s="1"/>
  <c r="I355" i="7" a="1"/>
  <c r="I355" i="7" s="1"/>
  <c r="I354" i="7" a="1"/>
  <c r="I354" i="7" s="1"/>
  <c r="I353" i="7" a="1"/>
  <c r="I353" i="7" s="1"/>
  <c r="I352" i="7" a="1"/>
  <c r="I352" i="7" s="1"/>
  <c r="I351" i="7" a="1"/>
  <c r="I351" i="7" s="1"/>
  <c r="I350" i="7" a="1"/>
  <c r="I350" i="7" s="1"/>
  <c r="I349" i="7" a="1"/>
  <c r="I349" i="7" s="1"/>
  <c r="I348" i="7" a="1"/>
  <c r="I348" i="7" s="1"/>
  <c r="I347" i="7" a="1"/>
  <c r="I347" i="7" s="1"/>
  <c r="I346" i="7" a="1"/>
  <c r="I346" i="7" s="1"/>
  <c r="I345" i="7" a="1"/>
  <c r="I345" i="7" s="1"/>
  <c r="I344" i="7" a="1"/>
  <c r="I344" i="7" s="1"/>
  <c r="I343" i="7" a="1"/>
  <c r="I343" i="7" s="1"/>
  <c r="I342" i="7" a="1"/>
  <c r="I342" i="7" s="1"/>
  <c r="I341" i="7" a="1"/>
  <c r="I341" i="7" s="1"/>
  <c r="I340" i="7" a="1"/>
  <c r="I340" i="7" s="1"/>
  <c r="I339" i="7" a="1"/>
  <c r="I339" i="7" s="1"/>
  <c r="I338" i="7" a="1"/>
  <c r="I338" i="7" s="1"/>
  <c r="I337" i="7" a="1"/>
  <c r="I337" i="7" s="1"/>
  <c r="I336" i="7" a="1"/>
  <c r="I336" i="7" s="1"/>
  <c r="I335" i="7" a="1"/>
  <c r="I335" i="7" s="1"/>
  <c r="I334" i="7" a="1"/>
  <c r="I334" i="7" s="1"/>
  <c r="I333" i="7" a="1"/>
  <c r="I333" i="7" s="1"/>
  <c r="I332" i="7" a="1"/>
  <c r="I332" i="7" s="1"/>
  <c r="I331" i="7" a="1"/>
  <c r="I331" i="7" s="1"/>
  <c r="I330" i="7" a="1"/>
  <c r="I330" i="7" s="1"/>
  <c r="I329" i="7" a="1"/>
  <c r="I329" i="7" s="1"/>
  <c r="I328" i="7" a="1"/>
  <c r="I328" i="7" s="1"/>
  <c r="I327" i="7" a="1"/>
  <c r="I327" i="7" s="1"/>
  <c r="I326" i="7" a="1"/>
  <c r="I326" i="7" s="1"/>
  <c r="I325" i="7" a="1"/>
  <c r="I325" i="7" s="1"/>
  <c r="I324" i="7" a="1"/>
  <c r="I324" i="7" s="1"/>
  <c r="I323" i="7" a="1"/>
  <c r="I323" i="7" s="1"/>
  <c r="I322" i="7" a="1"/>
  <c r="I322" i="7" s="1"/>
  <c r="I321" i="7" a="1"/>
  <c r="I321" i="7" s="1"/>
  <c r="I320" i="7" a="1"/>
  <c r="I320" i="7" s="1"/>
  <c r="I319" i="7" a="1"/>
  <c r="I319" i="7" s="1"/>
  <c r="I318" i="7" a="1"/>
  <c r="I318" i="7" s="1"/>
  <c r="I317" i="7" a="1"/>
  <c r="I317" i="7" s="1"/>
  <c r="I316" i="7" a="1"/>
  <c r="I316" i="7" s="1"/>
  <c r="I315" i="7" a="1"/>
  <c r="I315" i="7" s="1"/>
  <c r="I314" i="7" a="1"/>
  <c r="I314" i="7" s="1"/>
  <c r="I313" i="7" a="1"/>
  <c r="I313" i="7" s="1"/>
  <c r="I312" i="7" a="1"/>
  <c r="I312" i="7" s="1"/>
  <c r="I311" i="7" a="1"/>
  <c r="I311" i="7" s="1"/>
  <c r="I310" i="7" a="1"/>
  <c r="I310" i="7" s="1"/>
  <c r="I309" i="7" a="1"/>
  <c r="I309" i="7" s="1"/>
  <c r="I308" i="7" a="1"/>
  <c r="I308" i="7" s="1"/>
  <c r="I307" i="7" a="1"/>
  <c r="I307" i="7" s="1"/>
  <c r="I306" i="7" a="1"/>
  <c r="I306" i="7" s="1"/>
  <c r="I305" i="7" a="1"/>
  <c r="I305" i="7" s="1"/>
  <c r="I304" i="7" a="1"/>
  <c r="I304" i="7" s="1"/>
  <c r="I303" i="7" a="1"/>
  <c r="I303" i="7" s="1"/>
  <c r="I302" i="7" a="1"/>
  <c r="I302" i="7" s="1"/>
  <c r="I301" i="7" a="1"/>
  <c r="I301" i="7" s="1"/>
  <c r="I300" i="7" a="1"/>
  <c r="I300" i="7" s="1"/>
  <c r="I299" i="7" a="1"/>
  <c r="I299" i="7" s="1"/>
  <c r="I298" i="7" a="1"/>
  <c r="I298" i="7" s="1"/>
  <c r="I297" i="7" a="1"/>
  <c r="I297" i="7" s="1"/>
  <c r="I296" i="7" a="1"/>
  <c r="I296" i="7" s="1"/>
  <c r="I295" i="7" a="1"/>
  <c r="I295" i="7" s="1"/>
  <c r="I294" i="7" a="1"/>
  <c r="I294" i="7" s="1"/>
  <c r="I293" i="7" a="1"/>
  <c r="I293" i="7" s="1"/>
  <c r="I292" i="7" a="1"/>
  <c r="I292" i="7" s="1"/>
  <c r="I291" i="7" a="1"/>
  <c r="I291" i="7" s="1"/>
  <c r="I290" i="7" a="1"/>
  <c r="I290" i="7" s="1"/>
  <c r="I289" i="7" a="1"/>
  <c r="I289" i="7" s="1"/>
  <c r="I288" i="7" a="1"/>
  <c r="I288" i="7" s="1"/>
  <c r="I287" i="7" a="1"/>
  <c r="I287" i="7" s="1"/>
  <c r="I286" i="7" a="1"/>
  <c r="I286" i="7" s="1"/>
  <c r="I285" i="7" a="1"/>
  <c r="I285" i="7" s="1"/>
  <c r="I284" i="7" a="1"/>
  <c r="I284" i="7" s="1"/>
  <c r="I283" i="7" a="1"/>
  <c r="I283" i="7" s="1"/>
  <c r="I282" i="7" a="1"/>
  <c r="I282" i="7" s="1"/>
  <c r="I281" i="7" a="1"/>
  <c r="I281" i="7" s="1"/>
  <c r="I280" i="7" a="1"/>
  <c r="I280" i="7" s="1"/>
  <c r="I279" i="7" a="1"/>
  <c r="I279" i="7" s="1"/>
  <c r="I278" i="7" a="1"/>
  <c r="I278" i="7" s="1"/>
  <c r="I277" i="7" a="1"/>
  <c r="I277" i="7" s="1"/>
  <c r="I276" i="7" a="1"/>
  <c r="I276" i="7" s="1"/>
  <c r="I275" i="7" a="1"/>
  <c r="I275" i="7" s="1"/>
  <c r="I274" i="7" a="1"/>
  <c r="I274" i="7" s="1"/>
  <c r="I273" i="7" a="1"/>
  <c r="I273" i="7" s="1"/>
  <c r="I272" i="7" a="1"/>
  <c r="I272" i="7" s="1"/>
  <c r="I271" i="7" a="1"/>
  <c r="I271" i="7" s="1"/>
  <c r="I270" i="7" a="1"/>
  <c r="I270" i="7" s="1"/>
  <c r="I269" i="7" a="1"/>
  <c r="I269" i="7" s="1"/>
  <c r="I268" i="7" a="1"/>
  <c r="I268" i="7" s="1"/>
  <c r="I267" i="7" a="1"/>
  <c r="I267" i="7" s="1"/>
  <c r="I266" i="7" a="1"/>
  <c r="I266" i="7" s="1"/>
  <c r="I265" i="7" a="1"/>
  <c r="I265" i="7" s="1"/>
  <c r="I264" i="7" a="1"/>
  <c r="I264" i="7" s="1"/>
  <c r="I263" i="7" a="1"/>
  <c r="I263" i="7" s="1"/>
  <c r="I262" i="7" a="1"/>
  <c r="I262" i="7" s="1"/>
  <c r="I261" i="7" a="1"/>
  <c r="I261" i="7" s="1"/>
  <c r="I260" i="7" a="1"/>
  <c r="I260" i="7" s="1"/>
  <c r="I259" i="7" a="1"/>
  <c r="I259" i="7" s="1"/>
  <c r="I258" i="7" a="1"/>
  <c r="I258" i="7" s="1"/>
  <c r="I257" i="7" a="1"/>
  <c r="I257" i="7" s="1"/>
  <c r="I256" i="7" a="1"/>
  <c r="I256" i="7" s="1"/>
  <c r="I255" i="7" a="1"/>
  <c r="I255" i="7" s="1"/>
  <c r="I254" i="7" a="1"/>
  <c r="I254" i="7" s="1"/>
  <c r="I253" i="7" a="1"/>
  <c r="I253" i="7" s="1"/>
  <c r="I252" i="7" a="1"/>
  <c r="I252" i="7" s="1"/>
  <c r="I251" i="7" a="1"/>
  <c r="I251" i="7" s="1"/>
  <c r="I250" i="7" a="1"/>
  <c r="I250" i="7" s="1"/>
  <c r="I249" i="7" a="1"/>
  <c r="I249" i="7" s="1"/>
  <c r="I248" i="7" a="1"/>
  <c r="I248" i="7" s="1"/>
  <c r="I247" i="7" a="1"/>
  <c r="I247" i="7" s="1"/>
  <c r="I246" i="7" a="1"/>
  <c r="I246" i="7" s="1"/>
  <c r="I245" i="7" a="1"/>
  <c r="I245" i="7" s="1"/>
  <c r="I244" i="7" a="1"/>
  <c r="I244" i="7" s="1"/>
  <c r="I243" i="7" a="1"/>
  <c r="I243" i="7" s="1"/>
  <c r="I242" i="7" a="1"/>
  <c r="I242" i="7" s="1"/>
  <c r="I241" i="7" a="1"/>
  <c r="I241" i="7" s="1"/>
  <c r="I240" i="7" a="1"/>
  <c r="I240" i="7" s="1"/>
  <c r="I239" i="7" a="1"/>
  <c r="I239" i="7" s="1"/>
  <c r="I238" i="7" a="1"/>
  <c r="I238" i="7" s="1"/>
  <c r="I237" i="7" a="1"/>
  <c r="I237" i="7" s="1"/>
  <c r="I236" i="7" a="1"/>
  <c r="I236" i="7" s="1"/>
  <c r="I235" i="7" a="1"/>
  <c r="I235" i="7" s="1"/>
  <c r="I234" i="7" a="1"/>
  <c r="I234" i="7" s="1"/>
  <c r="I233" i="7" a="1"/>
  <c r="I233" i="7" s="1"/>
  <c r="I232" i="7" a="1"/>
  <c r="I232" i="7" s="1"/>
  <c r="I231" i="7" a="1"/>
  <c r="I231" i="7" s="1"/>
  <c r="I230" i="7" a="1"/>
  <c r="I230" i="7" s="1"/>
  <c r="I229" i="7" a="1"/>
  <c r="I229" i="7" s="1"/>
  <c r="I228" i="7" a="1"/>
  <c r="I228" i="7" s="1"/>
  <c r="I227" i="7" a="1"/>
  <c r="I227" i="7" s="1"/>
  <c r="I226" i="7" a="1"/>
  <c r="I226" i="7" s="1"/>
  <c r="I225" i="7" a="1"/>
  <c r="I225" i="7" s="1"/>
  <c r="I224" i="7" a="1"/>
  <c r="I224" i="7" s="1"/>
  <c r="I223" i="7" a="1"/>
  <c r="I223" i="7" s="1"/>
  <c r="I222" i="7" a="1"/>
  <c r="I222" i="7" s="1"/>
  <c r="I221" i="7" a="1"/>
  <c r="I221" i="7" s="1"/>
  <c r="I220" i="7" a="1"/>
  <c r="I220" i="7" s="1"/>
  <c r="I219" i="7" a="1"/>
  <c r="I219" i="7" s="1"/>
  <c r="I218" i="7" a="1"/>
  <c r="I218" i="7" s="1"/>
  <c r="I217" i="7" a="1"/>
  <c r="I217" i="7" s="1"/>
  <c r="I216" i="7" a="1"/>
  <c r="I216" i="7" s="1"/>
  <c r="I215" i="7" a="1"/>
  <c r="I215" i="7" s="1"/>
  <c r="I214" i="7" a="1"/>
  <c r="I214" i="7" s="1"/>
  <c r="I213" i="7" a="1"/>
  <c r="I213" i="7" s="1"/>
  <c r="I212" i="7" a="1"/>
  <c r="I212" i="7" s="1"/>
  <c r="I211" i="7" a="1"/>
  <c r="I211" i="7" s="1"/>
  <c r="I210" i="7" a="1"/>
  <c r="I210" i="7" s="1"/>
  <c r="I209" i="7" a="1"/>
  <c r="I209" i="7" s="1"/>
  <c r="I208" i="7" a="1"/>
  <c r="I208" i="7" s="1"/>
  <c r="I207" i="7" a="1"/>
  <c r="I207" i="7" s="1"/>
  <c r="I206" i="7" a="1"/>
  <c r="I206" i="7" s="1"/>
  <c r="I205" i="7" a="1"/>
  <c r="I205" i="7" s="1"/>
  <c r="I204" i="7" a="1"/>
  <c r="I204" i="7" s="1"/>
  <c r="I203" i="7" a="1"/>
  <c r="I203" i="7" s="1"/>
  <c r="I202" i="7" a="1"/>
  <c r="I202" i="7" s="1"/>
  <c r="I201" i="7" a="1"/>
  <c r="I201" i="7" s="1"/>
  <c r="I200" i="7" a="1"/>
  <c r="I200" i="7" s="1"/>
  <c r="I199" i="7" a="1"/>
  <c r="I199" i="7" s="1"/>
  <c r="I198" i="7" a="1"/>
  <c r="I198" i="7" s="1"/>
  <c r="I197" i="7" a="1"/>
  <c r="I197" i="7" s="1"/>
  <c r="I196" i="7" a="1"/>
  <c r="I196" i="7" s="1"/>
  <c r="I195" i="7" a="1"/>
  <c r="I195" i="7" s="1"/>
  <c r="I194" i="7" a="1"/>
  <c r="I194" i="7" s="1"/>
  <c r="I193" i="7" a="1"/>
  <c r="I193" i="7" s="1"/>
  <c r="I192" i="7" a="1"/>
  <c r="I192" i="7" s="1"/>
  <c r="I191" i="7" a="1"/>
  <c r="I191" i="7" s="1"/>
  <c r="I190" i="7" a="1"/>
  <c r="I190" i="7" s="1"/>
  <c r="I189" i="7" a="1"/>
  <c r="I189" i="7" s="1"/>
  <c r="I188" i="7" a="1"/>
  <c r="I188" i="7" s="1"/>
  <c r="I187" i="7" a="1"/>
  <c r="I187" i="7" s="1"/>
  <c r="I186" i="7" a="1"/>
  <c r="I186" i="7" s="1"/>
  <c r="I185" i="7" a="1"/>
  <c r="I185" i="7" s="1"/>
  <c r="I184" i="7" a="1"/>
  <c r="I184" i="7" s="1"/>
  <c r="I183" i="7" a="1"/>
  <c r="I183" i="7" s="1"/>
  <c r="I182" i="7" a="1"/>
  <c r="I182" i="7" s="1"/>
  <c r="I181" i="7" a="1"/>
  <c r="I181" i="7" s="1"/>
  <c r="I180" i="7" a="1"/>
  <c r="I180" i="7" s="1"/>
  <c r="I179" i="7" a="1"/>
  <c r="I179" i="7" s="1"/>
  <c r="I178" i="7" a="1"/>
  <c r="I178" i="7" s="1"/>
  <c r="I177" i="7" a="1"/>
  <c r="I177" i="7" s="1"/>
  <c r="I176" i="7" a="1"/>
  <c r="I176" i="7" s="1"/>
  <c r="I175" i="7" a="1"/>
  <c r="I175" i="7" s="1"/>
  <c r="I174" i="7" a="1"/>
  <c r="I174" i="7" s="1"/>
  <c r="I173" i="7" a="1"/>
  <c r="I173" i="7" s="1"/>
  <c r="I172" i="7" a="1"/>
  <c r="I172" i="7" s="1"/>
  <c r="I171" i="7" a="1"/>
  <c r="I171" i="7" s="1"/>
  <c r="I170" i="7" a="1"/>
  <c r="I170" i="7" s="1"/>
  <c r="I169" i="7" a="1"/>
  <c r="I169" i="7" s="1"/>
  <c r="I168" i="7" a="1"/>
  <c r="I168" i="7" s="1"/>
  <c r="I167" i="7" a="1"/>
  <c r="I167" i="7" s="1"/>
  <c r="I166" i="7" a="1"/>
  <c r="I166" i="7" s="1"/>
  <c r="I165" i="7" a="1"/>
  <c r="I165" i="7" s="1"/>
  <c r="I164" i="7" a="1"/>
  <c r="I164" i="7" s="1"/>
  <c r="I163" i="7" a="1"/>
  <c r="I163" i="7" s="1"/>
  <c r="I162" i="7" a="1"/>
  <c r="I162" i="7" s="1"/>
  <c r="I161" i="7" a="1"/>
  <c r="I161" i="7" s="1"/>
  <c r="I160" i="7" a="1"/>
  <c r="I160" i="7" s="1"/>
  <c r="I159" i="7" a="1"/>
  <c r="I159" i="7" s="1"/>
  <c r="I158" i="7" a="1"/>
  <c r="I158" i="7" s="1"/>
  <c r="I157" i="7" a="1"/>
  <c r="I157" i="7" s="1"/>
  <c r="I156" i="7" a="1"/>
  <c r="I156" i="7" s="1"/>
  <c r="I155" i="7" a="1"/>
  <c r="I155" i="7" s="1"/>
  <c r="I154" i="7" a="1"/>
  <c r="I154" i="7" s="1"/>
  <c r="I153" i="7" a="1"/>
  <c r="I153" i="7" s="1"/>
  <c r="I152" i="7" a="1"/>
  <c r="I152" i="7" s="1"/>
  <c r="I151" i="7" a="1"/>
  <c r="I151" i="7" s="1"/>
  <c r="I150" i="7" a="1"/>
  <c r="I150" i="7" s="1"/>
  <c r="I149" i="7" a="1"/>
  <c r="I149" i="7" s="1"/>
  <c r="I148" i="7" a="1"/>
  <c r="I148" i="7" s="1"/>
  <c r="I147" i="7" a="1"/>
  <c r="I147" i="7" s="1"/>
  <c r="I146" i="7" a="1"/>
  <c r="I146" i="7" s="1"/>
  <c r="I145" i="7" a="1"/>
  <c r="I145" i="7" s="1"/>
  <c r="I144" i="7" a="1"/>
  <c r="I144" i="7" s="1"/>
  <c r="I143" i="7" a="1"/>
  <c r="I143" i="7" s="1"/>
  <c r="I142" i="7" a="1"/>
  <c r="I142" i="7" s="1"/>
  <c r="I141" i="7" a="1"/>
  <c r="I141" i="7" s="1"/>
  <c r="I140" i="7" a="1"/>
  <c r="I140" i="7" s="1"/>
  <c r="I139" i="7" a="1"/>
  <c r="I139" i="7" s="1"/>
  <c r="I138" i="7" a="1"/>
  <c r="I138" i="7" s="1"/>
  <c r="I137" i="7" a="1"/>
  <c r="I137" i="7" s="1"/>
  <c r="I136" i="7" a="1"/>
  <c r="I136" i="7" s="1"/>
  <c r="I135" i="7" a="1"/>
  <c r="I135" i="7" s="1"/>
  <c r="I134" i="7" a="1"/>
  <c r="I134" i="7" s="1"/>
  <c r="I133" i="7" a="1"/>
  <c r="I133" i="7" s="1"/>
  <c r="I132" i="7" a="1"/>
  <c r="I132" i="7" s="1"/>
  <c r="I131" i="7" a="1"/>
  <c r="I131" i="7" s="1"/>
  <c r="I130" i="7" a="1"/>
  <c r="I130" i="7" s="1"/>
  <c r="I129" i="7" a="1"/>
  <c r="I129" i="7" s="1"/>
  <c r="I128" i="7" a="1"/>
  <c r="I128" i="7" s="1"/>
  <c r="I127" i="7" a="1"/>
  <c r="I127" i="7" s="1"/>
  <c r="I126" i="7" a="1"/>
  <c r="I126" i="7" s="1"/>
  <c r="I125" i="7" a="1"/>
  <c r="I125" i="7" s="1"/>
  <c r="I124" i="7" a="1"/>
  <c r="I124" i="7" s="1"/>
  <c r="I123" i="7" a="1"/>
  <c r="I123" i="7" s="1"/>
  <c r="I122" i="7" a="1"/>
  <c r="I122" i="7" s="1"/>
  <c r="I121" i="7" a="1"/>
  <c r="I121" i="7" s="1"/>
  <c r="I120" i="7" a="1"/>
  <c r="I120" i="7" s="1"/>
  <c r="I119" i="7" a="1"/>
  <c r="I119" i="7" s="1"/>
  <c r="I118" i="7" a="1"/>
  <c r="I118" i="7" s="1"/>
  <c r="I117" i="7" a="1"/>
  <c r="I117" i="7" s="1"/>
  <c r="I116" i="7" a="1"/>
  <c r="I116" i="7" s="1"/>
  <c r="I115" i="7" a="1"/>
  <c r="I115" i="7" s="1"/>
  <c r="I114" i="7" a="1"/>
  <c r="I114" i="7" s="1"/>
  <c r="I113" i="7" a="1"/>
  <c r="I113" i="7" s="1"/>
  <c r="I112" i="7" a="1"/>
  <c r="I112" i="7" s="1"/>
  <c r="I111" i="7" a="1"/>
  <c r="I111" i="7" s="1"/>
  <c r="I110" i="7" a="1"/>
  <c r="I110" i="7" s="1"/>
  <c r="I109" i="7" a="1"/>
  <c r="I109" i="7" s="1"/>
  <c r="I108" i="7" a="1"/>
  <c r="I108" i="7" s="1"/>
  <c r="I107" i="7" a="1"/>
  <c r="I107" i="7" s="1"/>
  <c r="I106" i="7" a="1"/>
  <c r="I106" i="7" s="1"/>
  <c r="I105" i="7" a="1"/>
  <c r="I105" i="7" s="1"/>
  <c r="I104" i="7" a="1"/>
  <c r="I104" i="7" s="1"/>
  <c r="I103" i="7" a="1"/>
  <c r="I103" i="7" s="1"/>
  <c r="I102" i="7" a="1"/>
  <c r="I102" i="7" s="1"/>
  <c r="I101" i="7" a="1"/>
  <c r="I101" i="7" s="1"/>
  <c r="I100" i="7" a="1"/>
  <c r="I100" i="7" s="1"/>
  <c r="I99" i="7" a="1"/>
  <c r="I99" i="7" s="1"/>
  <c r="I98" i="7" a="1"/>
  <c r="I98" i="7" s="1"/>
  <c r="I97" i="7" a="1"/>
  <c r="I97" i="7" s="1"/>
  <c r="I96" i="7" a="1"/>
  <c r="I96" i="7" s="1"/>
  <c r="I95" i="7" a="1"/>
  <c r="I95" i="7" s="1"/>
  <c r="I94" i="7" a="1"/>
  <c r="I94" i="7" s="1"/>
  <c r="I93" i="7" a="1"/>
  <c r="I93" i="7" s="1"/>
  <c r="I92" i="7" a="1"/>
  <c r="I92" i="7" s="1"/>
  <c r="I91" i="7" a="1"/>
  <c r="I91" i="7" s="1"/>
  <c r="I90" i="7" a="1"/>
  <c r="I90" i="7" s="1"/>
  <c r="I89" i="7" a="1"/>
  <c r="I89" i="7" s="1"/>
  <c r="I88" i="7" a="1"/>
  <c r="I88" i="7" s="1"/>
  <c r="I87" i="7" a="1"/>
  <c r="I87" i="7" s="1"/>
  <c r="I86" i="7" a="1"/>
  <c r="I86" i="7" s="1"/>
  <c r="I85" i="7" a="1"/>
  <c r="I85" i="7" s="1"/>
  <c r="I84" i="7" a="1"/>
  <c r="I84" i="7" s="1"/>
  <c r="I83" i="7" a="1"/>
  <c r="I83" i="7" s="1"/>
  <c r="I82" i="7" a="1"/>
  <c r="I82" i="7" s="1"/>
  <c r="I81" i="7" a="1"/>
  <c r="I81" i="7" s="1"/>
  <c r="I80" i="7" a="1"/>
  <c r="I80" i="7" s="1"/>
  <c r="I79" i="7" a="1"/>
  <c r="I79" i="7" s="1"/>
  <c r="I78" i="7" a="1"/>
  <c r="I78" i="7" s="1"/>
  <c r="I77" i="7" a="1"/>
  <c r="I77" i="7" s="1"/>
  <c r="I76" i="7" a="1"/>
  <c r="I76" i="7" s="1"/>
  <c r="I75" i="7" a="1"/>
  <c r="I75" i="7" s="1"/>
  <c r="I74" i="7" a="1"/>
  <c r="I74" i="7" s="1"/>
  <c r="I73" i="7" a="1"/>
  <c r="I73" i="7" s="1"/>
  <c r="I72" i="7" a="1"/>
  <c r="I72" i="7" s="1"/>
  <c r="I71" i="7" a="1"/>
  <c r="I71" i="7" s="1"/>
  <c r="I70" i="7" a="1"/>
  <c r="I70" i="7" s="1"/>
  <c r="I69" i="7" a="1"/>
  <c r="I69" i="7" s="1"/>
  <c r="I68" i="7" a="1"/>
  <c r="I68" i="7" s="1"/>
  <c r="I67" i="7" a="1"/>
  <c r="I67" i="7" s="1"/>
  <c r="I66" i="7" a="1"/>
  <c r="I66" i="7" s="1"/>
  <c r="I65" i="7" a="1"/>
  <c r="I65" i="7" s="1"/>
  <c r="I64" i="7" a="1"/>
  <c r="I64" i="7" s="1"/>
  <c r="I63" i="7" a="1"/>
  <c r="I63" i="7" s="1"/>
  <c r="I62" i="7" a="1"/>
  <c r="I62" i="7" s="1"/>
  <c r="I61" i="7" a="1"/>
  <c r="I61" i="7" s="1"/>
  <c r="I60" i="7" a="1"/>
  <c r="I60" i="7" s="1"/>
  <c r="I59" i="7" a="1"/>
  <c r="I59" i="7" s="1"/>
  <c r="I58" i="7" a="1"/>
  <c r="I58" i="7" s="1"/>
  <c r="I57" i="7" a="1"/>
  <c r="I57" i="7" s="1"/>
  <c r="I56" i="7" a="1"/>
  <c r="I56" i="7" s="1"/>
  <c r="I55" i="7" a="1"/>
  <c r="I55" i="7" s="1"/>
  <c r="I54" i="7" a="1"/>
  <c r="I54" i="7" s="1"/>
  <c r="I53" i="7" a="1"/>
  <c r="I53" i="7" s="1"/>
  <c r="I52" i="7" a="1"/>
  <c r="I52" i="7" s="1"/>
  <c r="I51" i="7" a="1"/>
  <c r="I51" i="7" s="1"/>
  <c r="I50" i="7" a="1"/>
  <c r="I50" i="7" s="1"/>
  <c r="I49" i="7" a="1"/>
  <c r="I49" i="7" s="1"/>
  <c r="I48" i="7" a="1"/>
  <c r="I48" i="7" s="1"/>
  <c r="I47" i="7" a="1"/>
  <c r="I47" i="7" s="1"/>
  <c r="I46" i="7" a="1"/>
  <c r="I46" i="7" s="1"/>
  <c r="I45" i="7" a="1"/>
  <c r="I45" i="7" s="1"/>
  <c r="I44" i="7" a="1"/>
  <c r="I44" i="7" s="1"/>
  <c r="I43" i="7" a="1"/>
  <c r="I43" i="7" s="1"/>
  <c r="I42" i="7" a="1"/>
  <c r="I42" i="7" s="1"/>
  <c r="I41" i="7" a="1"/>
  <c r="I41" i="7" s="1"/>
  <c r="I40" i="7" a="1"/>
  <c r="I40" i="7" s="1"/>
  <c r="I39" i="7" a="1"/>
  <c r="I39" i="7" s="1"/>
  <c r="I38" i="7" a="1"/>
  <c r="I38" i="7" s="1"/>
  <c r="I37" i="7" a="1"/>
  <c r="I37" i="7" s="1"/>
  <c r="I36" i="7" a="1"/>
  <c r="I36" i="7" s="1"/>
  <c r="I35" i="7" a="1"/>
  <c r="I35" i="7" s="1"/>
  <c r="I34" i="7" a="1"/>
  <c r="I34" i="7" s="1"/>
  <c r="I33" i="7" a="1"/>
  <c r="I33" i="7" s="1"/>
  <c r="I32" i="7" a="1"/>
  <c r="I32" i="7" s="1"/>
  <c r="I31" i="7" a="1"/>
  <c r="I31" i="7" s="1"/>
  <c r="I30" i="7" a="1"/>
  <c r="I30" i="7" s="1"/>
  <c r="I29" i="7" a="1"/>
  <c r="I29" i="7" s="1"/>
  <c r="I28" i="7" a="1"/>
  <c r="I28" i="7" s="1"/>
  <c r="I27" i="7" a="1"/>
  <c r="I27" i="7" s="1"/>
  <c r="I26" i="7" a="1"/>
  <c r="I26" i="7" s="1"/>
  <c r="I25" i="7" a="1"/>
  <c r="I25" i="7" s="1"/>
  <c r="I24" i="7" a="1"/>
  <c r="I24" i="7" s="1"/>
  <c r="I23" i="7" a="1"/>
  <c r="I23" i="7" s="1"/>
  <c r="I22" i="7" a="1"/>
  <c r="I22" i="7" s="1"/>
  <c r="I21" i="7" a="1"/>
  <c r="I21" i="7" s="1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I14" i="7" a="1"/>
  <c r="I14" i="7" s="1"/>
  <c r="I13" i="7" a="1"/>
  <c r="I13" i="7" s="1"/>
  <c r="I12" i="7" a="1"/>
  <c r="I12" i="7" s="1"/>
  <c r="I11" i="7" a="1"/>
  <c r="I11" i="7" s="1"/>
  <c r="I10" i="7" a="1"/>
  <c r="I10" i="7" s="1"/>
  <c r="I9" i="7" a="1"/>
  <c r="I9" i="7" s="1"/>
  <c r="I8" i="7" a="1"/>
  <c r="I8" i="7" s="1"/>
  <c r="I7" i="7" a="1"/>
  <c r="I7" i="7" s="1"/>
  <c r="I6" i="7" a="1"/>
  <c r="I6" i="7" s="1"/>
  <c r="I5" i="7" a="1"/>
  <c r="I5" i="7" s="1"/>
  <c r="I4" i="7" a="1"/>
  <c r="I4" i="7" s="1"/>
  <c r="I3" i="7" a="1"/>
  <c r="I3" i="7" s="1"/>
  <c r="G2" i="7"/>
  <c r="H2" i="7" s="1"/>
  <c r="B4" i="7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B4" i="1"/>
  <c r="B3" i="5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A8" i="1"/>
  <c r="I2" i="7" l="1" a="1"/>
  <c r="I2" i="7" s="1"/>
  <c r="J2" i="7" s="1"/>
  <c r="G3" i="7"/>
  <c r="H3" i="7" s="1"/>
  <c r="J3" i="7" s="1"/>
  <c r="E8" i="1"/>
  <c r="A9" i="1"/>
  <c r="E9" i="1" s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G4" i="7" l="1"/>
  <c r="H4" i="7" s="1"/>
  <c r="J4" i="7" s="1"/>
  <c r="F2" i="5" a="1"/>
  <c r="A10" i="1"/>
  <c r="E10" i="1" s="1"/>
  <c r="K1" i="3"/>
  <c r="G5" i="7" l="1"/>
  <c r="H5" i="7" s="1"/>
  <c r="J5" i="7" s="1"/>
  <c r="F2" i="5"/>
  <c r="A11" i="1"/>
  <c r="E11" i="1" s="1"/>
  <c r="G6" i="7" l="1"/>
  <c r="H6" i="7" s="1"/>
  <c r="J6" i="7" s="1"/>
  <c r="A12" i="1"/>
  <c r="E12" i="1" s="1"/>
  <c r="G7" i="7" l="1"/>
  <c r="H7" i="7" s="1"/>
  <c r="J7" i="7" s="1"/>
  <c r="A13" i="1"/>
  <c r="E13" i="1" s="1"/>
  <c r="G8" i="7" l="1"/>
  <c r="H8" i="7" s="1"/>
  <c r="J8" i="7" s="1"/>
  <c r="A14" i="1"/>
  <c r="E14" i="1" s="1"/>
  <c r="G9" i="7" l="1"/>
  <c r="H9" i="7" s="1"/>
  <c r="J9" i="7" s="1"/>
  <c r="A15" i="1"/>
  <c r="E15" i="1" s="1"/>
  <c r="G10" i="7" l="1"/>
  <c r="H10" i="7" s="1"/>
  <c r="J10" i="7" s="1"/>
  <c r="A16" i="1"/>
  <c r="E16" i="1" s="1"/>
  <c r="G11" i="7" l="1"/>
  <c r="H11" i="7" s="1"/>
  <c r="J11" i="7" s="1"/>
  <c r="A17" i="1"/>
  <c r="E17" i="1" s="1"/>
  <c r="G12" i="7" l="1"/>
  <c r="H12" i="7" s="1"/>
  <c r="J12" i="7" s="1"/>
  <c r="A18" i="1"/>
  <c r="E18" i="1" s="1"/>
  <c r="G13" i="7" l="1"/>
  <c r="H13" i="7" s="1"/>
  <c r="J13" i="7" s="1"/>
  <c r="A19" i="1"/>
  <c r="E19" i="1" s="1"/>
  <c r="G14" i="7" l="1"/>
  <c r="H14" i="7" s="1"/>
  <c r="J14" i="7" s="1"/>
  <c r="A20" i="1"/>
  <c r="E20" i="1" s="1"/>
  <c r="G15" i="7" l="1"/>
  <c r="H15" i="7" s="1"/>
  <c r="J15" i="7" s="1"/>
  <c r="A21" i="1"/>
  <c r="E21" i="1" s="1"/>
  <c r="G16" i="7" l="1"/>
  <c r="H16" i="7" s="1"/>
  <c r="J16" i="7" s="1"/>
  <c r="A22" i="1"/>
  <c r="E22" i="1" s="1"/>
  <c r="G17" i="7" l="1"/>
  <c r="H17" i="7" s="1"/>
  <c r="J17" i="7" s="1"/>
  <c r="A23" i="1"/>
  <c r="E23" i="1" s="1"/>
  <c r="G18" i="7" l="1"/>
  <c r="H18" i="7" s="1"/>
  <c r="J18" i="7" s="1"/>
  <c r="A24" i="1"/>
  <c r="E24" i="1" s="1"/>
  <c r="G19" i="7" l="1"/>
  <c r="H19" i="7" s="1"/>
  <c r="J19" i="7" s="1"/>
  <c r="A25" i="1"/>
  <c r="E25" i="1" s="1"/>
  <c r="G20" i="7" l="1"/>
  <c r="H20" i="7" s="1"/>
  <c r="J20" i="7" s="1"/>
  <c r="A26" i="1"/>
  <c r="E26" i="1" s="1"/>
  <c r="G21" i="7" l="1"/>
  <c r="H21" i="7" s="1"/>
  <c r="J21" i="7" s="1"/>
  <c r="A27" i="1"/>
  <c r="E27" i="1" s="1"/>
  <c r="G22" i="7" l="1"/>
  <c r="H22" i="7" s="1"/>
  <c r="J22" i="7" s="1"/>
  <c r="A28" i="1"/>
  <c r="E28" i="1" s="1"/>
  <c r="G23" i="7" l="1"/>
  <c r="H23" i="7" s="1"/>
  <c r="J23" i="7" s="1"/>
  <c r="A29" i="1"/>
  <c r="E29" i="1" s="1"/>
  <c r="G24" i="7" l="1"/>
  <c r="H24" i="7" s="1"/>
  <c r="J24" i="7" s="1"/>
  <c r="A30" i="1"/>
  <c r="E30" i="1" s="1"/>
  <c r="G25" i="7" l="1"/>
  <c r="H25" i="7" s="1"/>
  <c r="J25" i="7" s="1"/>
  <c r="A31" i="1"/>
  <c r="E31" i="1" s="1"/>
  <c r="G26" i="7" l="1"/>
  <c r="H26" i="7" s="1"/>
  <c r="J26" i="7" s="1"/>
  <c r="A32" i="1"/>
  <c r="E32" i="1" s="1"/>
  <c r="G27" i="7" l="1"/>
  <c r="H27" i="7" s="1"/>
  <c r="J27" i="7" s="1"/>
  <c r="A33" i="1"/>
  <c r="E33" i="1" s="1"/>
  <c r="G28" i="7" l="1"/>
  <c r="H28" i="7" s="1"/>
  <c r="J28" i="7" s="1"/>
  <c r="A34" i="1"/>
  <c r="E34" i="1" s="1"/>
  <c r="G29" i="7" l="1"/>
  <c r="H29" i="7" s="1"/>
  <c r="J29" i="7" s="1"/>
  <c r="A35" i="1"/>
  <c r="E35" i="1" s="1"/>
  <c r="G30" i="7" l="1"/>
  <c r="H30" i="7" s="1"/>
  <c r="J30" i="7" s="1"/>
  <c r="A36" i="1"/>
  <c r="E36" i="1" s="1"/>
  <c r="G31" i="7" l="1"/>
  <c r="H31" i="7" s="1"/>
  <c r="J31" i="7" s="1"/>
  <c r="A37" i="1"/>
  <c r="E37" i="1" s="1"/>
  <c r="G32" i="7" l="1"/>
  <c r="H32" i="7" s="1"/>
  <c r="J32" i="7" s="1"/>
  <c r="A38" i="1"/>
  <c r="E38" i="1" s="1"/>
  <c r="G33" i="7" l="1"/>
  <c r="H33" i="7" s="1"/>
  <c r="J33" i="7" s="1"/>
  <c r="A39" i="1"/>
  <c r="E39" i="1" s="1"/>
  <c r="G34" i="7" l="1"/>
  <c r="H34" i="7" s="1"/>
  <c r="J34" i="7" s="1"/>
  <c r="A40" i="1"/>
  <c r="E40" i="1" s="1"/>
  <c r="G35" i="7" l="1"/>
  <c r="H35" i="7" s="1"/>
  <c r="J35" i="7" s="1"/>
  <c r="A41" i="1"/>
  <c r="E41" i="1" s="1"/>
  <c r="G36" i="7" l="1"/>
  <c r="H36" i="7" s="1"/>
  <c r="J36" i="7" s="1"/>
  <c r="A42" i="1"/>
  <c r="E42" i="1" s="1"/>
  <c r="G37" i="7" l="1"/>
  <c r="H37" i="7" s="1"/>
  <c r="J37" i="7" s="1"/>
  <c r="A43" i="1"/>
  <c r="E43" i="1" s="1"/>
  <c r="G38" i="7" l="1"/>
  <c r="H38" i="7" s="1"/>
  <c r="J38" i="7" s="1"/>
  <c r="A44" i="1"/>
  <c r="E44" i="1" s="1"/>
  <c r="G39" i="7" l="1"/>
  <c r="H39" i="7" s="1"/>
  <c r="A45" i="1"/>
  <c r="E45" i="1" s="1"/>
  <c r="G40" i="7" l="1"/>
  <c r="H40" i="7" s="1"/>
  <c r="J39" i="7"/>
  <c r="A46" i="1"/>
  <c r="E46" i="1" s="1"/>
  <c r="J40" i="7" l="1"/>
  <c r="G41" i="7"/>
  <c r="H41" i="7" s="1"/>
  <c r="H10" i="1" a="1"/>
  <c r="H10" i="1" s="1"/>
  <c r="J41" i="7" l="1"/>
  <c r="G42" i="7"/>
  <c r="H42" i="7" s="1"/>
  <c r="J42" i="7" l="1"/>
  <c r="G43" i="7"/>
  <c r="H43" i="7" s="1"/>
  <c r="J43" i="7" l="1"/>
  <c r="G44" i="7"/>
  <c r="H44" i="7" s="1"/>
  <c r="J44" i="7" l="1"/>
  <c r="G45" i="7"/>
  <c r="H45" i="7" s="1"/>
  <c r="J45" i="7" l="1"/>
  <c r="G46" i="7"/>
  <c r="H46" i="7" s="1"/>
  <c r="J46" i="7" l="1"/>
  <c r="G47" i="7"/>
  <c r="H47" i="7" s="1"/>
  <c r="J47" i="7" l="1"/>
  <c r="G48" i="7"/>
  <c r="H48" i="7" s="1"/>
  <c r="J48" i="7" l="1"/>
  <c r="G49" i="7"/>
  <c r="H49" i="7" s="1"/>
  <c r="J49" i="7" l="1"/>
  <c r="G50" i="7"/>
  <c r="H50" i="7" s="1"/>
  <c r="J50" i="7" l="1"/>
  <c r="G51" i="7"/>
  <c r="H51" i="7" s="1"/>
  <c r="J51" i="7" l="1"/>
  <c r="G52" i="7"/>
  <c r="H52" i="7" s="1"/>
  <c r="J52" i="7" l="1"/>
  <c r="G53" i="7"/>
  <c r="H53" i="7" s="1"/>
  <c r="J53" i="7" l="1"/>
  <c r="G54" i="7"/>
  <c r="H54" i="7" s="1"/>
  <c r="J54" i="7" l="1"/>
  <c r="G55" i="7"/>
  <c r="H55" i="7" s="1"/>
  <c r="J55" i="7" l="1"/>
  <c r="G56" i="7"/>
  <c r="H56" i="7" s="1"/>
  <c r="J56" i="7" l="1"/>
  <c r="G57" i="7"/>
  <c r="H57" i="7" s="1"/>
  <c r="J57" i="7" l="1"/>
  <c r="G58" i="7"/>
  <c r="H58" i="7" s="1"/>
  <c r="J58" i="7" l="1"/>
  <c r="G59" i="7"/>
  <c r="H59" i="7" s="1"/>
  <c r="J59" i="7" l="1"/>
  <c r="G60" i="7"/>
  <c r="H60" i="7" s="1"/>
  <c r="J60" i="7" l="1"/>
  <c r="G61" i="7"/>
  <c r="H61" i="7" s="1"/>
  <c r="J61" i="7" l="1"/>
  <c r="G62" i="7"/>
  <c r="H62" i="7" s="1"/>
  <c r="J62" i="7" l="1"/>
  <c r="G63" i="7"/>
  <c r="H63" i="7" s="1"/>
  <c r="J63" i="7" l="1"/>
  <c r="G64" i="7"/>
  <c r="H64" i="7" s="1"/>
  <c r="J64" i="7" l="1"/>
  <c r="G65" i="7"/>
  <c r="H65" i="7" s="1"/>
  <c r="J65" i="7" l="1"/>
  <c r="G66" i="7"/>
  <c r="H66" i="7" s="1"/>
  <c r="J66" i="7" l="1"/>
  <c r="G67" i="7"/>
  <c r="H67" i="7" s="1"/>
  <c r="J67" i="7" l="1"/>
  <c r="G68" i="7"/>
  <c r="H68" i="7" s="1"/>
  <c r="J68" i="7" l="1"/>
  <c r="G69" i="7"/>
  <c r="H69" i="7" s="1"/>
  <c r="J69" i="7" l="1"/>
  <c r="G70" i="7"/>
  <c r="H70" i="7" s="1"/>
  <c r="J70" i="7" l="1"/>
  <c r="G71" i="7"/>
  <c r="H71" i="7" s="1"/>
  <c r="J71" i="7" l="1"/>
  <c r="G72" i="7"/>
  <c r="H72" i="7" s="1"/>
  <c r="J72" i="7" l="1"/>
  <c r="G73" i="7"/>
  <c r="G74" i="7" l="1"/>
  <c r="H73" i="7"/>
  <c r="J73" i="7" s="1"/>
  <c r="H74" i="7" l="1"/>
  <c r="J74" i="7" s="1"/>
  <c r="G75" i="7"/>
  <c r="H75" i="7" l="1"/>
  <c r="J75" i="7" s="1"/>
  <c r="G76" i="7"/>
  <c r="H76" i="7" l="1"/>
  <c r="J76" i="7" s="1"/>
  <c r="G77" i="7"/>
  <c r="H77" i="7" l="1"/>
  <c r="J77" i="7" s="1"/>
  <c r="G78" i="7"/>
  <c r="H78" i="7" l="1"/>
  <c r="J78" i="7" s="1"/>
  <c r="G79" i="7"/>
  <c r="H79" i="7" l="1"/>
  <c r="J79" i="7" s="1"/>
  <c r="G80" i="7"/>
  <c r="H80" i="7" l="1"/>
  <c r="J80" i="7" s="1"/>
  <c r="G81" i="7"/>
  <c r="H81" i="7" l="1"/>
  <c r="J81" i="7" s="1"/>
  <c r="G82" i="7"/>
  <c r="H82" i="7" l="1"/>
  <c r="J82" i="7" s="1"/>
  <c r="G83" i="7"/>
  <c r="H83" i="7" l="1"/>
  <c r="J83" i="7" s="1"/>
  <c r="G84" i="7"/>
  <c r="H84" i="7" l="1"/>
  <c r="J84" i="7" s="1"/>
  <c r="G85" i="7"/>
  <c r="H85" i="7" l="1"/>
  <c r="J85" i="7" s="1"/>
  <c r="G86" i="7"/>
  <c r="H86" i="7" l="1"/>
  <c r="J86" i="7" s="1"/>
  <c r="G87" i="7"/>
  <c r="H87" i="7" l="1"/>
  <c r="J87" i="7" s="1"/>
  <c r="G88" i="7"/>
  <c r="H88" i="7" l="1"/>
  <c r="J88" i="7" s="1"/>
  <c r="G89" i="7"/>
  <c r="H89" i="7" l="1"/>
  <c r="J89" i="7" s="1"/>
  <c r="G90" i="7"/>
  <c r="H90" i="7" l="1"/>
  <c r="J90" i="7" s="1"/>
  <c r="G91" i="7"/>
  <c r="H91" i="7" l="1"/>
  <c r="J91" i="7" s="1"/>
  <c r="G92" i="7"/>
  <c r="H92" i="7" l="1"/>
  <c r="J92" i="7" s="1"/>
  <c r="G93" i="7"/>
  <c r="H93" i="7" l="1"/>
  <c r="J93" i="7" s="1"/>
  <c r="G94" i="7"/>
  <c r="H94" i="7" l="1"/>
  <c r="J94" i="7" s="1"/>
  <c r="G95" i="7"/>
  <c r="H95" i="7" l="1"/>
  <c r="J95" i="7" s="1"/>
  <c r="G96" i="7"/>
  <c r="H96" i="7" l="1"/>
  <c r="J96" i="7" s="1"/>
  <c r="G97" i="7"/>
  <c r="H97" i="7" l="1"/>
  <c r="J97" i="7" s="1"/>
  <c r="G98" i="7"/>
  <c r="H98" i="7" l="1"/>
  <c r="J98" i="7" s="1"/>
  <c r="G99" i="7"/>
  <c r="H99" i="7" l="1"/>
  <c r="J99" i="7" s="1"/>
  <c r="G100" i="7"/>
  <c r="H100" i="7" l="1"/>
  <c r="J100" i="7" s="1"/>
  <c r="G101" i="7"/>
  <c r="H101" i="7" l="1"/>
  <c r="J101" i="7" s="1"/>
  <c r="G102" i="7"/>
  <c r="H102" i="7" l="1"/>
  <c r="J102" i="7" s="1"/>
  <c r="G103" i="7"/>
  <c r="H103" i="7" l="1"/>
  <c r="J103" i="7" s="1"/>
  <c r="G104" i="7"/>
  <c r="H104" i="7" l="1"/>
  <c r="J104" i="7" s="1"/>
  <c r="G105" i="7"/>
  <c r="H105" i="7" l="1"/>
  <c r="J105" i="7" s="1"/>
  <c r="G106" i="7"/>
  <c r="H106" i="7" l="1"/>
  <c r="J106" i="7" s="1"/>
  <c r="G107" i="7"/>
  <c r="H107" i="7" l="1"/>
  <c r="J107" i="7" s="1"/>
  <c r="G108" i="7"/>
  <c r="H108" i="7" l="1"/>
  <c r="J108" i="7" s="1"/>
  <c r="G109" i="7"/>
  <c r="H109" i="7" l="1"/>
  <c r="J109" i="7" s="1"/>
  <c r="G110" i="7"/>
  <c r="H110" i="7" l="1"/>
  <c r="J110" i="7" s="1"/>
  <c r="G111" i="7"/>
  <c r="H111" i="7" l="1"/>
  <c r="J111" i="7" s="1"/>
  <c r="G112" i="7"/>
  <c r="H112" i="7" l="1"/>
  <c r="J112" i="7" s="1"/>
  <c r="G113" i="7"/>
  <c r="H113" i="7" l="1"/>
  <c r="J113" i="7" s="1"/>
  <c r="G114" i="7"/>
  <c r="H114" i="7" l="1"/>
  <c r="J114" i="7" s="1"/>
  <c r="G115" i="7"/>
  <c r="H115" i="7" l="1"/>
  <c r="J115" i="7" s="1"/>
  <c r="G116" i="7"/>
  <c r="H116" i="7" l="1"/>
  <c r="J116" i="7" s="1"/>
  <c r="G117" i="7"/>
  <c r="H117" i="7" l="1"/>
  <c r="J117" i="7" s="1"/>
  <c r="G118" i="7"/>
  <c r="H118" i="7" l="1"/>
  <c r="J118" i="7" s="1"/>
  <c r="G119" i="7"/>
  <c r="H119" i="7" l="1"/>
  <c r="J119" i="7" s="1"/>
  <c r="G120" i="7"/>
  <c r="H120" i="7" l="1"/>
  <c r="J120" i="7" s="1"/>
  <c r="G121" i="7"/>
  <c r="H121" i="7" l="1"/>
  <c r="J121" i="7" s="1"/>
  <c r="G122" i="7"/>
  <c r="H122" i="7" l="1"/>
  <c r="J122" i="7" s="1"/>
  <c r="G123" i="7"/>
  <c r="H123" i="7" l="1"/>
  <c r="J123" i="7" s="1"/>
  <c r="G124" i="7"/>
  <c r="H124" i="7" l="1"/>
  <c r="J124" i="7" s="1"/>
  <c r="G125" i="7"/>
  <c r="H125" i="7" l="1"/>
  <c r="J125" i="7" s="1"/>
  <c r="G126" i="7"/>
  <c r="H126" i="7" l="1"/>
  <c r="J126" i="7" s="1"/>
  <c r="G127" i="7"/>
  <c r="H127" i="7" l="1"/>
  <c r="J127" i="7" s="1"/>
  <c r="G128" i="7"/>
  <c r="H128" i="7" l="1"/>
  <c r="J128" i="7" s="1"/>
  <c r="G129" i="7"/>
  <c r="H129" i="7" s="1"/>
  <c r="J129" i="7" s="1"/>
  <c r="G130" i="7"/>
  <c r="H130" i="7" s="1"/>
  <c r="J130" i="7" s="1"/>
  <c r="G131" i="7" l="1"/>
  <c r="H131" i="7" s="1"/>
  <c r="J131" i="7" s="1"/>
  <c r="G132" i="7" l="1"/>
  <c r="H132" i="7" s="1"/>
  <c r="J132" i="7" s="1"/>
  <c r="G133" i="7" l="1"/>
  <c r="H133" i="7" s="1"/>
  <c r="J133" i="7" s="1"/>
  <c r="G134" i="7" l="1"/>
  <c r="H134" i="7" s="1"/>
  <c r="J134" i="7" s="1"/>
  <c r="G135" i="7" l="1"/>
  <c r="H135" i="7" s="1"/>
  <c r="J135" i="7" s="1"/>
  <c r="G136" i="7" l="1"/>
  <c r="H136" i="7" s="1"/>
  <c r="J136" i="7" s="1"/>
  <c r="G137" i="7" l="1"/>
  <c r="H137" i="7" s="1"/>
  <c r="J137" i="7" s="1"/>
  <c r="G138" i="7" l="1"/>
  <c r="H138" i="7" s="1"/>
  <c r="J138" i="7" s="1"/>
  <c r="G139" i="7" l="1"/>
  <c r="H139" i="7" s="1"/>
  <c r="J139" i="7" s="1"/>
  <c r="G140" i="7" l="1"/>
  <c r="H140" i="7" s="1"/>
  <c r="J140" i="7" s="1"/>
  <c r="G141" i="7" l="1"/>
  <c r="H141" i="7" s="1"/>
  <c r="J141" i="7" s="1"/>
  <c r="G142" i="7" l="1"/>
  <c r="H142" i="7" s="1"/>
  <c r="J142" i="7" s="1"/>
  <c r="G143" i="7" l="1"/>
  <c r="H143" i="7" s="1"/>
  <c r="J143" i="7" s="1"/>
  <c r="G144" i="7" l="1"/>
  <c r="H144" i="7" s="1"/>
  <c r="J144" i="7" s="1"/>
  <c r="G145" i="7" l="1"/>
  <c r="H145" i="7" s="1"/>
  <c r="J145" i="7" s="1"/>
  <c r="G146" i="7" l="1"/>
  <c r="H146" i="7" s="1"/>
  <c r="J146" i="7" s="1"/>
  <c r="G147" i="7" l="1"/>
  <c r="H147" i="7" s="1"/>
  <c r="J147" i="7" s="1"/>
  <c r="G148" i="7" l="1"/>
  <c r="H148" i="7" s="1"/>
  <c r="J148" i="7" s="1"/>
  <c r="G149" i="7" l="1"/>
  <c r="H149" i="7" s="1"/>
  <c r="J149" i="7" s="1"/>
  <c r="G150" i="7" l="1"/>
  <c r="H150" i="7" s="1"/>
  <c r="J150" i="7" s="1"/>
  <c r="G151" i="7" l="1"/>
  <c r="H151" i="7" s="1"/>
  <c r="J151" i="7" s="1"/>
  <c r="G152" i="7" l="1"/>
  <c r="H152" i="7" s="1"/>
  <c r="J152" i="7" s="1"/>
  <c r="G153" i="7" l="1"/>
  <c r="H153" i="7" s="1"/>
  <c r="J153" i="7" s="1"/>
  <c r="G154" i="7" l="1"/>
  <c r="H154" i="7" s="1"/>
  <c r="J154" i="7" s="1"/>
  <c r="G155" i="7" l="1"/>
  <c r="H155" i="7" s="1"/>
  <c r="J155" i="7" s="1"/>
  <c r="G156" i="7" l="1"/>
  <c r="H156" i="7" s="1"/>
  <c r="J156" i="7" s="1"/>
  <c r="G157" i="7" l="1"/>
  <c r="H157" i="7" s="1"/>
  <c r="J157" i="7" s="1"/>
  <c r="G158" i="7" l="1"/>
  <c r="H158" i="7" s="1"/>
  <c r="J158" i="7" s="1"/>
  <c r="G159" i="7" l="1"/>
  <c r="H159" i="7" s="1"/>
  <c r="J159" i="7" s="1"/>
  <c r="G160" i="7" l="1"/>
  <c r="H160" i="7" s="1"/>
  <c r="J160" i="7" s="1"/>
  <c r="G161" i="7" l="1"/>
  <c r="H161" i="7" s="1"/>
  <c r="J161" i="7" s="1"/>
  <c r="G162" i="7" l="1"/>
  <c r="H162" i="7" s="1"/>
  <c r="J162" i="7" s="1"/>
  <c r="G163" i="7" l="1"/>
  <c r="H163" i="7" s="1"/>
  <c r="J163" i="7" s="1"/>
  <c r="G164" i="7" l="1"/>
  <c r="H164" i="7" s="1"/>
  <c r="J164" i="7" s="1"/>
  <c r="G165" i="7" l="1"/>
  <c r="H165" i="7" s="1"/>
  <c r="J165" i="7" s="1"/>
  <c r="G166" i="7" l="1"/>
  <c r="H166" i="7" s="1"/>
  <c r="J166" i="7" s="1"/>
  <c r="G167" i="7" l="1"/>
  <c r="H167" i="7" s="1"/>
  <c r="J167" i="7" s="1"/>
  <c r="G168" i="7" l="1"/>
  <c r="H168" i="7" s="1"/>
  <c r="J168" i="7" s="1"/>
  <c r="G169" i="7" l="1"/>
  <c r="H169" i="7" s="1"/>
  <c r="J169" i="7" s="1"/>
  <c r="G170" i="7" l="1"/>
  <c r="H170" i="7" s="1"/>
  <c r="J170" i="7" s="1"/>
  <c r="G171" i="7" l="1"/>
  <c r="H171" i="7" s="1"/>
  <c r="J171" i="7" s="1"/>
  <c r="G172" i="7" l="1"/>
  <c r="H172" i="7" s="1"/>
  <c r="J172" i="7" s="1"/>
  <c r="G173" i="7" l="1"/>
  <c r="H173" i="7" s="1"/>
  <c r="J173" i="7" s="1"/>
  <c r="G174" i="7" l="1"/>
  <c r="H174" i="7" s="1"/>
  <c r="J174" i="7" s="1"/>
  <c r="G175" i="7" l="1"/>
  <c r="H175" i="7" s="1"/>
  <c r="J175" i="7" s="1"/>
  <c r="G176" i="7" l="1"/>
  <c r="H176" i="7" s="1"/>
  <c r="J176" i="7" s="1"/>
  <c r="G177" i="7" l="1"/>
  <c r="H177" i="7" s="1"/>
  <c r="J177" i="7" s="1"/>
  <c r="G178" i="7" l="1"/>
  <c r="H178" i="7" s="1"/>
  <c r="J178" i="7" s="1"/>
  <c r="G179" i="7" l="1"/>
  <c r="H179" i="7" s="1"/>
  <c r="J179" i="7" s="1"/>
  <c r="G180" i="7" l="1"/>
  <c r="H180" i="7" s="1"/>
  <c r="J180" i="7" s="1"/>
  <c r="G181" i="7" l="1"/>
  <c r="H181" i="7" s="1"/>
  <c r="J181" i="7" s="1"/>
  <c r="G182" i="7" l="1"/>
  <c r="H182" i="7" s="1"/>
  <c r="J182" i="7" s="1"/>
  <c r="G183" i="7" l="1"/>
  <c r="H183" i="7" s="1"/>
  <c r="J183" i="7" s="1"/>
  <c r="G184" i="7" l="1"/>
  <c r="H184" i="7" s="1"/>
  <c r="J184" i="7" s="1"/>
  <c r="G185" i="7" l="1"/>
  <c r="H185" i="7" s="1"/>
  <c r="J185" i="7" s="1"/>
  <c r="G186" i="7" l="1"/>
  <c r="H186" i="7" s="1"/>
  <c r="J186" i="7" s="1"/>
  <c r="G187" i="7" l="1"/>
  <c r="H187" i="7" s="1"/>
  <c r="J187" i="7" s="1"/>
  <c r="G188" i="7" l="1"/>
  <c r="H188" i="7" s="1"/>
  <c r="J188" i="7" s="1"/>
  <c r="G189" i="7" l="1"/>
  <c r="H189" i="7" s="1"/>
  <c r="J189" i="7" s="1"/>
  <c r="G190" i="7" l="1"/>
  <c r="H190" i="7" s="1"/>
  <c r="J190" i="7" s="1"/>
  <c r="G191" i="7" l="1"/>
  <c r="H191" i="7" s="1"/>
  <c r="J191" i="7" s="1"/>
  <c r="G192" i="7" l="1"/>
  <c r="H192" i="7" s="1"/>
  <c r="J192" i="7" s="1"/>
  <c r="G193" i="7" l="1"/>
  <c r="H193" i="7" s="1"/>
  <c r="J193" i="7" s="1"/>
  <c r="G194" i="7" l="1"/>
  <c r="H194" i="7" s="1"/>
  <c r="J194" i="7" s="1"/>
  <c r="G195" i="7" l="1"/>
  <c r="H195" i="7" s="1"/>
  <c r="J195" i="7" s="1"/>
  <c r="G196" i="7" l="1"/>
  <c r="H196" i="7" s="1"/>
  <c r="J196" i="7" s="1"/>
  <c r="G197" i="7" l="1"/>
  <c r="H197" i="7" s="1"/>
  <c r="J197" i="7" s="1"/>
  <c r="G198" i="7" l="1"/>
  <c r="H198" i="7" s="1"/>
  <c r="J198" i="7" s="1"/>
  <c r="G199" i="7" l="1"/>
  <c r="H199" i="7" s="1"/>
  <c r="J199" i="7" s="1"/>
  <c r="G200" i="7" l="1"/>
  <c r="H200" i="7" s="1"/>
  <c r="J200" i="7" s="1"/>
  <c r="G201" i="7" l="1"/>
  <c r="H201" i="7" s="1"/>
  <c r="J201" i="7" s="1"/>
  <c r="G202" i="7" l="1"/>
  <c r="H202" i="7" s="1"/>
  <c r="J202" i="7" s="1"/>
  <c r="G203" i="7" l="1"/>
  <c r="H203" i="7" s="1"/>
  <c r="J203" i="7" s="1"/>
  <c r="G204" i="7" l="1"/>
  <c r="H204" i="7" s="1"/>
  <c r="J204" i="7" s="1"/>
  <c r="G205" i="7" l="1"/>
  <c r="H205" i="7" s="1"/>
  <c r="J205" i="7" s="1"/>
  <c r="G206" i="7" l="1"/>
  <c r="H206" i="7" s="1"/>
  <c r="J206" i="7" s="1"/>
  <c r="G207" i="7" l="1"/>
  <c r="H207" i="7" s="1"/>
  <c r="J207" i="7" s="1"/>
  <c r="G208" i="7" l="1"/>
  <c r="H208" i="7" s="1"/>
  <c r="J208" i="7" s="1"/>
  <c r="G209" i="7" l="1"/>
  <c r="H209" i="7" s="1"/>
  <c r="J209" i="7" s="1"/>
  <c r="G210" i="7" l="1"/>
  <c r="H210" i="7" s="1"/>
  <c r="J210" i="7" s="1"/>
  <c r="G211" i="7" l="1"/>
  <c r="H211" i="7" s="1"/>
  <c r="J211" i="7" s="1"/>
  <c r="G212" i="7" l="1"/>
  <c r="H212" i="7" s="1"/>
  <c r="J212" i="7" s="1"/>
  <c r="G213" i="7" l="1"/>
  <c r="H213" i="7" s="1"/>
  <c r="J213" i="7" s="1"/>
  <c r="G214" i="7" l="1"/>
  <c r="H214" i="7" s="1"/>
  <c r="J214" i="7" s="1"/>
  <c r="G215" i="7" l="1"/>
  <c r="H215" i="7" s="1"/>
  <c r="J215" i="7" s="1"/>
  <c r="G216" i="7" l="1"/>
  <c r="H216" i="7" s="1"/>
  <c r="J216" i="7" s="1"/>
  <c r="G217" i="7" l="1"/>
  <c r="H217" i="7" s="1"/>
  <c r="J217" i="7" s="1"/>
  <c r="G218" i="7" l="1"/>
  <c r="H218" i="7" s="1"/>
  <c r="J218" i="7" s="1"/>
  <c r="G219" i="7" l="1"/>
  <c r="H219" i="7" s="1"/>
  <c r="J219" i="7" s="1"/>
  <c r="G220" i="7" l="1"/>
  <c r="H220" i="7" s="1"/>
  <c r="J220" i="7" s="1"/>
  <c r="G221" i="7" l="1"/>
  <c r="H221" i="7" s="1"/>
  <c r="J221" i="7" s="1"/>
  <c r="G222" i="7" l="1"/>
  <c r="H222" i="7" s="1"/>
  <c r="J222" i="7" s="1"/>
  <c r="G223" i="7" l="1"/>
  <c r="H223" i="7" s="1"/>
  <c r="J223" i="7" s="1"/>
  <c r="G224" i="7" l="1"/>
  <c r="H224" i="7" s="1"/>
  <c r="J224" i="7" s="1"/>
  <c r="G225" i="7" l="1"/>
  <c r="H225" i="7" s="1"/>
  <c r="J225" i="7" s="1"/>
  <c r="G226" i="7" l="1"/>
  <c r="H226" i="7" s="1"/>
  <c r="J226" i="7" s="1"/>
  <c r="G227" i="7" l="1"/>
  <c r="H227" i="7" s="1"/>
  <c r="J227" i="7" s="1"/>
  <c r="G228" i="7" l="1"/>
  <c r="H228" i="7" s="1"/>
  <c r="J228" i="7" s="1"/>
  <c r="G229" i="7" l="1"/>
  <c r="H229" i="7" s="1"/>
  <c r="J229" i="7" s="1"/>
  <c r="G230" i="7" l="1"/>
  <c r="H230" i="7" s="1"/>
  <c r="J230" i="7" s="1"/>
  <c r="G231" i="7" l="1"/>
  <c r="H231" i="7" s="1"/>
  <c r="J231" i="7" s="1"/>
  <c r="G232" i="7" l="1"/>
  <c r="H232" i="7" s="1"/>
  <c r="J232" i="7" s="1"/>
  <c r="G233" i="7" l="1"/>
  <c r="H233" i="7" s="1"/>
  <c r="J233" i="7" s="1"/>
  <c r="G234" i="7" l="1"/>
  <c r="H234" i="7" s="1"/>
  <c r="J234" i="7" s="1"/>
  <c r="G235" i="7" l="1"/>
  <c r="H235" i="7" s="1"/>
  <c r="J235" i="7" s="1"/>
  <c r="G236" i="7" l="1"/>
  <c r="H236" i="7" s="1"/>
  <c r="J236" i="7" s="1"/>
  <c r="G237" i="7" l="1"/>
  <c r="H237" i="7" s="1"/>
  <c r="J237" i="7" s="1"/>
  <c r="G238" i="7" l="1"/>
  <c r="H238" i="7" s="1"/>
  <c r="J238" i="7" s="1"/>
  <c r="G239" i="7" l="1"/>
  <c r="H239" i="7" s="1"/>
  <c r="J239" i="7" s="1"/>
  <c r="G240" i="7" l="1"/>
  <c r="H240" i="7" s="1"/>
  <c r="J240" i="7" s="1"/>
  <c r="G241" i="7" l="1"/>
  <c r="H241" i="7" s="1"/>
  <c r="J241" i="7" s="1"/>
  <c r="G242" i="7" l="1"/>
  <c r="H242" i="7" s="1"/>
  <c r="J242" i="7" s="1"/>
  <c r="G243" i="7" l="1"/>
  <c r="H243" i="7" s="1"/>
  <c r="J243" i="7" s="1"/>
  <c r="G244" i="7" l="1"/>
  <c r="H244" i="7" s="1"/>
  <c r="J244" i="7" s="1"/>
  <c r="G245" i="7" l="1"/>
  <c r="H245" i="7" s="1"/>
  <c r="J245" i="7" s="1"/>
  <c r="G246" i="7" l="1"/>
  <c r="H246" i="7" s="1"/>
  <c r="J246" i="7" s="1"/>
  <c r="G247" i="7" l="1"/>
  <c r="H247" i="7" s="1"/>
  <c r="J247" i="7" s="1"/>
  <c r="G248" i="7" l="1"/>
  <c r="H248" i="7" s="1"/>
  <c r="J248" i="7" s="1"/>
  <c r="G249" i="7" l="1"/>
  <c r="H249" i="7" s="1"/>
  <c r="J249" i="7" s="1"/>
  <c r="G250" i="7" l="1"/>
  <c r="H250" i="7" s="1"/>
  <c r="J250" i="7" s="1"/>
  <c r="G251" i="7" l="1"/>
  <c r="H251" i="7" s="1"/>
  <c r="J251" i="7" s="1"/>
  <c r="G252" i="7" l="1"/>
  <c r="H252" i="7" s="1"/>
  <c r="J252" i="7" s="1"/>
  <c r="G253" i="7" l="1"/>
  <c r="H253" i="7" s="1"/>
  <c r="J253" i="7" s="1"/>
  <c r="G254" i="7" l="1"/>
  <c r="H254" i="7" s="1"/>
  <c r="J254" i="7" s="1"/>
  <c r="G255" i="7" l="1"/>
  <c r="H255" i="7" s="1"/>
  <c r="J255" i="7" s="1"/>
  <c r="G256" i="7" l="1"/>
  <c r="H256" i="7" s="1"/>
  <c r="J256" i="7" s="1"/>
  <c r="G257" i="7" l="1"/>
  <c r="H257" i="7" s="1"/>
  <c r="J257" i="7" s="1"/>
  <c r="G258" i="7" l="1"/>
  <c r="H258" i="7" s="1"/>
  <c r="J258" i="7" s="1"/>
  <c r="G259" i="7" l="1"/>
  <c r="H259" i="7" s="1"/>
  <c r="J259" i="7" s="1"/>
  <c r="G260" i="7" l="1"/>
  <c r="H260" i="7" s="1"/>
  <c r="J260" i="7" s="1"/>
  <c r="G261" i="7" l="1"/>
  <c r="H261" i="7" s="1"/>
  <c r="J261" i="7" s="1"/>
  <c r="G262" i="7" l="1"/>
  <c r="H262" i="7" s="1"/>
  <c r="J262" i="7" s="1"/>
  <c r="G263" i="7" l="1"/>
  <c r="H263" i="7" s="1"/>
  <c r="J263" i="7" s="1"/>
  <c r="G264" i="7" l="1"/>
  <c r="H264" i="7" s="1"/>
  <c r="J264" i="7" s="1"/>
  <c r="G265" i="7" l="1"/>
  <c r="H265" i="7" s="1"/>
  <c r="J265" i="7" s="1"/>
  <c r="G266" i="7" l="1"/>
  <c r="H266" i="7" s="1"/>
  <c r="J266" i="7" s="1"/>
  <c r="G267" i="7" l="1"/>
  <c r="H267" i="7" s="1"/>
  <c r="J267" i="7" s="1"/>
  <c r="G268" i="7" l="1"/>
  <c r="H268" i="7" s="1"/>
  <c r="J268" i="7" s="1"/>
  <c r="G269" i="7" l="1"/>
  <c r="H269" i="7" s="1"/>
  <c r="J269" i="7" s="1"/>
  <c r="G270" i="7" l="1"/>
  <c r="H270" i="7" s="1"/>
  <c r="J270" i="7" s="1"/>
  <c r="G271" i="7" l="1"/>
  <c r="H271" i="7" s="1"/>
  <c r="J271" i="7" s="1"/>
  <c r="G272" i="7" l="1"/>
  <c r="H272" i="7" s="1"/>
  <c r="J272" i="7" s="1"/>
  <c r="G273" i="7" l="1"/>
  <c r="H273" i="7" s="1"/>
  <c r="J273" i="7" s="1"/>
  <c r="G274" i="7" l="1"/>
  <c r="H274" i="7" s="1"/>
  <c r="J274" i="7" s="1"/>
  <c r="G275" i="7" l="1"/>
  <c r="H275" i="7" s="1"/>
  <c r="J275" i="7" s="1"/>
  <c r="G276" i="7" l="1"/>
  <c r="H276" i="7" s="1"/>
  <c r="J276" i="7" s="1"/>
  <c r="G277" i="7" l="1"/>
  <c r="H277" i="7" s="1"/>
  <c r="J277" i="7" s="1"/>
  <c r="G278" i="7" l="1"/>
  <c r="H278" i="7" s="1"/>
  <c r="J278" i="7" s="1"/>
  <c r="G279" i="7" l="1"/>
  <c r="H279" i="7" s="1"/>
  <c r="J279" i="7" s="1"/>
  <c r="G280" i="7" l="1"/>
  <c r="H280" i="7" s="1"/>
  <c r="J280" i="7" s="1"/>
  <c r="G281" i="7" l="1"/>
  <c r="H281" i="7" s="1"/>
  <c r="J281" i="7" s="1"/>
  <c r="G282" i="7" l="1"/>
  <c r="H282" i="7" s="1"/>
  <c r="J282" i="7" s="1"/>
  <c r="G283" i="7" l="1"/>
  <c r="H283" i="7" s="1"/>
  <c r="J283" i="7" s="1"/>
  <c r="G284" i="7" l="1"/>
  <c r="H284" i="7" s="1"/>
  <c r="J284" i="7" s="1"/>
  <c r="G285" i="7" l="1"/>
  <c r="H285" i="7" s="1"/>
  <c r="J285" i="7" s="1"/>
  <c r="G286" i="7" l="1"/>
  <c r="H286" i="7" s="1"/>
  <c r="J286" i="7" s="1"/>
  <c r="G287" i="7" l="1"/>
  <c r="H287" i="7" s="1"/>
  <c r="J287" i="7" s="1"/>
  <c r="G288" i="7" l="1"/>
  <c r="H288" i="7" s="1"/>
  <c r="J288" i="7" s="1"/>
  <c r="G289" i="7" l="1"/>
  <c r="H289" i="7" s="1"/>
  <c r="J289" i="7" s="1"/>
  <c r="G290" i="7" l="1"/>
  <c r="H290" i="7" s="1"/>
  <c r="J290" i="7" s="1"/>
  <c r="G291" i="7" l="1"/>
  <c r="H291" i="7" s="1"/>
  <c r="J291" i="7" s="1"/>
  <c r="G292" i="7" l="1"/>
  <c r="H292" i="7" s="1"/>
  <c r="J292" i="7" s="1"/>
  <c r="G293" i="7" l="1"/>
  <c r="H293" i="7" s="1"/>
  <c r="J293" i="7" s="1"/>
  <c r="G294" i="7" l="1"/>
  <c r="H294" i="7" s="1"/>
  <c r="J294" i="7" s="1"/>
  <c r="G295" i="7" l="1"/>
  <c r="H295" i="7" s="1"/>
  <c r="J295" i="7" s="1"/>
  <c r="G296" i="7" l="1"/>
  <c r="H296" i="7" s="1"/>
  <c r="J296" i="7" s="1"/>
  <c r="G297" i="7" l="1"/>
  <c r="H297" i="7" s="1"/>
  <c r="J297" i="7" s="1"/>
  <c r="G298" i="7" l="1"/>
  <c r="H298" i="7" s="1"/>
  <c r="J298" i="7" s="1"/>
  <c r="G299" i="7" l="1"/>
  <c r="H299" i="7" s="1"/>
  <c r="J299" i="7" s="1"/>
  <c r="G300" i="7" l="1"/>
  <c r="H300" i="7" s="1"/>
  <c r="J300" i="7" s="1"/>
  <c r="G301" i="7" l="1"/>
  <c r="H301" i="7" s="1"/>
  <c r="J301" i="7" s="1"/>
  <c r="G302" i="7" l="1"/>
  <c r="H302" i="7" s="1"/>
  <c r="J302" i="7" s="1"/>
  <c r="G303" i="7" l="1"/>
  <c r="H303" i="7" s="1"/>
  <c r="J303" i="7" s="1"/>
  <c r="G304" i="7" l="1"/>
  <c r="H304" i="7" s="1"/>
  <c r="J304" i="7" s="1"/>
  <c r="G305" i="7" l="1"/>
  <c r="H305" i="7" s="1"/>
  <c r="J305" i="7" s="1"/>
  <c r="G306" i="7" l="1"/>
  <c r="H306" i="7" s="1"/>
  <c r="J306" i="7" s="1"/>
  <c r="G307" i="7" l="1"/>
  <c r="H307" i="7" s="1"/>
  <c r="J307" i="7" s="1"/>
  <c r="G308" i="7" l="1"/>
  <c r="H308" i="7" s="1"/>
  <c r="J308" i="7" s="1"/>
  <c r="G309" i="7" l="1"/>
  <c r="H309" i="7" s="1"/>
  <c r="J309" i="7" s="1"/>
  <c r="G310" i="7" l="1"/>
  <c r="H310" i="7" s="1"/>
  <c r="J310" i="7" s="1"/>
  <c r="G311" i="7" l="1"/>
  <c r="H311" i="7" s="1"/>
  <c r="J311" i="7" s="1"/>
  <c r="G312" i="7" l="1"/>
  <c r="H312" i="7" s="1"/>
  <c r="J312" i="7" s="1"/>
  <c r="G313" i="7" l="1"/>
  <c r="H313" i="7" s="1"/>
  <c r="J313" i="7" s="1"/>
  <c r="G314" i="7" l="1"/>
  <c r="H314" i="7" s="1"/>
  <c r="J314" i="7" s="1"/>
  <c r="G315" i="7" l="1"/>
  <c r="H315" i="7" s="1"/>
  <c r="J315" i="7" s="1"/>
  <c r="G316" i="7" l="1"/>
  <c r="H316" i="7" s="1"/>
  <c r="J316" i="7" s="1"/>
  <c r="G317" i="7" l="1"/>
  <c r="H317" i="7" s="1"/>
  <c r="J317" i="7" s="1"/>
  <c r="G318" i="7" l="1"/>
  <c r="H318" i="7" s="1"/>
  <c r="J318" i="7" s="1"/>
  <c r="G319" i="7" l="1"/>
  <c r="H319" i="7" s="1"/>
  <c r="J319" i="7" s="1"/>
  <c r="G320" i="7" l="1"/>
  <c r="H320" i="7" s="1"/>
  <c r="J320" i="7" s="1"/>
  <c r="G321" i="7" l="1"/>
  <c r="H321" i="7" s="1"/>
  <c r="J321" i="7" s="1"/>
  <c r="G322" i="7" l="1"/>
  <c r="H322" i="7" s="1"/>
  <c r="J322" i="7" s="1"/>
  <c r="G323" i="7" l="1"/>
  <c r="H323" i="7" s="1"/>
  <c r="J323" i="7" s="1"/>
  <c r="G324" i="7" l="1"/>
  <c r="H324" i="7" s="1"/>
  <c r="J324" i="7" s="1"/>
  <c r="G325" i="7" l="1"/>
  <c r="H325" i="7" s="1"/>
  <c r="J325" i="7" s="1"/>
  <c r="G326" i="7" l="1"/>
  <c r="H326" i="7" s="1"/>
  <c r="J326" i="7" s="1"/>
  <c r="G327" i="7" l="1"/>
  <c r="H327" i="7" s="1"/>
  <c r="J327" i="7" s="1"/>
  <c r="G328" i="7" l="1"/>
  <c r="H328" i="7" s="1"/>
  <c r="J328" i="7" s="1"/>
  <c r="G329" i="7" l="1"/>
  <c r="H329" i="7" s="1"/>
  <c r="J329" i="7" s="1"/>
  <c r="G330" i="7" l="1"/>
  <c r="H330" i="7" s="1"/>
  <c r="J330" i="7" s="1"/>
  <c r="G331" i="7" l="1"/>
  <c r="H331" i="7" s="1"/>
  <c r="J331" i="7" s="1"/>
  <c r="G332" i="7" l="1"/>
  <c r="H332" i="7" s="1"/>
  <c r="J332" i="7" s="1"/>
  <c r="G333" i="7" l="1"/>
  <c r="H333" i="7" s="1"/>
  <c r="J333" i="7" s="1"/>
  <c r="G334" i="7" l="1"/>
  <c r="H334" i="7" s="1"/>
  <c r="J334" i="7" s="1"/>
  <c r="G335" i="7" l="1"/>
  <c r="H335" i="7" s="1"/>
  <c r="J335" i="7" s="1"/>
  <c r="G336" i="7" l="1"/>
  <c r="H336" i="7" s="1"/>
  <c r="J336" i="7" s="1"/>
  <c r="G337" i="7" l="1"/>
  <c r="H337" i="7" s="1"/>
  <c r="J337" i="7" s="1"/>
  <c r="G338" i="7" l="1"/>
  <c r="H338" i="7" s="1"/>
  <c r="J338" i="7" s="1"/>
  <c r="G339" i="7" l="1"/>
  <c r="H339" i="7" s="1"/>
  <c r="J339" i="7" s="1"/>
  <c r="G340" i="7" l="1"/>
  <c r="H340" i="7" s="1"/>
  <c r="J340" i="7" s="1"/>
  <c r="G341" i="7" l="1"/>
  <c r="H341" i="7" s="1"/>
  <c r="J341" i="7" s="1"/>
  <c r="G342" i="7" l="1"/>
  <c r="H342" i="7" s="1"/>
  <c r="J342" i="7" s="1"/>
  <c r="G343" i="7" l="1"/>
  <c r="H343" i="7" s="1"/>
  <c r="J343" i="7" s="1"/>
  <c r="G344" i="7" l="1"/>
  <c r="H344" i="7" s="1"/>
  <c r="J344" i="7" s="1"/>
  <c r="G345" i="7" l="1"/>
  <c r="H345" i="7" s="1"/>
  <c r="J345" i="7" s="1"/>
  <c r="G346" i="7" l="1"/>
  <c r="H346" i="7" s="1"/>
  <c r="J346" i="7" s="1"/>
  <c r="G347" i="7" l="1"/>
  <c r="H347" i="7" s="1"/>
  <c r="J347" i="7" s="1"/>
  <c r="G348" i="7" l="1"/>
  <c r="H348" i="7" s="1"/>
  <c r="J348" i="7" s="1"/>
  <c r="G349" i="7" l="1"/>
  <c r="H349" i="7" s="1"/>
  <c r="J349" i="7" s="1"/>
  <c r="G350" i="7" l="1"/>
  <c r="H350" i="7" s="1"/>
  <c r="J350" i="7" s="1"/>
  <c r="G351" i="7" l="1"/>
  <c r="H351" i="7" s="1"/>
  <c r="J351" i="7" s="1"/>
  <c r="G352" i="7" l="1"/>
  <c r="H352" i="7" s="1"/>
  <c r="J352" i="7" s="1"/>
  <c r="G353" i="7" l="1"/>
  <c r="H353" i="7" s="1"/>
  <c r="J353" i="7" s="1"/>
  <c r="G354" i="7" l="1"/>
  <c r="H354" i="7" s="1"/>
  <c r="J354" i="7" s="1"/>
  <c r="G355" i="7" l="1"/>
  <c r="H355" i="7" s="1"/>
  <c r="J355" i="7" s="1"/>
  <c r="G356" i="7" l="1"/>
  <c r="H356" i="7" s="1"/>
  <c r="J356" i="7" s="1"/>
  <c r="G357" i="7" l="1"/>
  <c r="H357" i="7" s="1"/>
  <c r="J357" i="7" s="1"/>
  <c r="G358" i="7" l="1"/>
  <c r="H358" i="7" s="1"/>
  <c r="J358" i="7" s="1"/>
  <c r="G359" i="7" l="1"/>
  <c r="H359" i="7" s="1"/>
  <c r="J359" i="7" s="1"/>
  <c r="G360" i="7" l="1"/>
  <c r="H360" i="7" s="1"/>
  <c r="J360" i="7" s="1"/>
  <c r="G361" i="7" l="1"/>
  <c r="H361" i="7" s="1"/>
  <c r="J361" i="7" s="1"/>
  <c r="G362" i="7" l="1"/>
  <c r="H362" i="7" s="1"/>
  <c r="J362" i="7" s="1"/>
  <c r="G363" i="7" l="1"/>
  <c r="H363" i="7" s="1"/>
  <c r="J363" i="7" s="1"/>
  <c r="G364" i="7" l="1"/>
  <c r="H364" i="7" s="1"/>
  <c r="J364" i="7" s="1"/>
  <c r="G365" i="7" l="1"/>
  <c r="H365" i="7" s="1"/>
  <c r="J365" i="7" s="1"/>
  <c r="G366" i="7" l="1"/>
  <c r="H366" i="7" s="1"/>
  <c r="J366" i="7" s="1"/>
  <c r="G367" i="7" l="1"/>
  <c r="H367" i="7" s="1"/>
  <c r="J367" i="7" s="1"/>
  <c r="G368" i="7" l="1"/>
  <c r="H368" i="7" s="1"/>
  <c r="J368" i="7" s="1"/>
  <c r="G369" i="7" l="1"/>
  <c r="H369" i="7" s="1"/>
  <c r="J369" i="7" s="1"/>
  <c r="G370" i="7" l="1"/>
  <c r="H370" i="7" s="1"/>
  <c r="J370" i="7" s="1"/>
  <c r="G371" i="7" l="1"/>
  <c r="H371" i="7" s="1"/>
  <c r="J371" i="7" s="1"/>
  <c r="G372" i="7" l="1"/>
  <c r="H372" i="7" s="1"/>
  <c r="J372" i="7" s="1"/>
  <c r="G373" i="7" l="1"/>
  <c r="H373" i="7" s="1"/>
  <c r="J373" i="7" s="1"/>
  <c r="G374" i="7" l="1"/>
  <c r="H374" i="7" s="1"/>
  <c r="J374" i="7" s="1"/>
  <c r="G375" i="7" l="1"/>
  <c r="H375" i="7" s="1"/>
  <c r="J375" i="7" s="1"/>
  <c r="G376" i="7" l="1"/>
  <c r="H376" i="7" s="1"/>
  <c r="J376" i="7" s="1"/>
  <c r="G377" i="7" l="1"/>
  <c r="H377" i="7" s="1"/>
  <c r="J377" i="7" s="1"/>
  <c r="G378" i="7" l="1"/>
  <c r="H378" i="7" s="1"/>
  <c r="J378" i="7" s="1"/>
  <c r="G379" i="7" l="1"/>
  <c r="H379" i="7" s="1"/>
  <c r="J379" i="7" s="1"/>
  <c r="G380" i="7" l="1"/>
  <c r="H380" i="7" s="1"/>
  <c r="J380" i="7" s="1"/>
  <c r="G381" i="7" l="1"/>
  <c r="H381" i="7" s="1"/>
  <c r="J381" i="7" s="1"/>
  <c r="G382" i="7" l="1"/>
  <c r="H382" i="7" s="1"/>
  <c r="J382" i="7" s="1"/>
  <c r="G383" i="7" l="1"/>
  <c r="H383" i="7" s="1"/>
  <c r="J383" i="7" s="1"/>
  <c r="G384" i="7" l="1"/>
  <c r="H384" i="7" s="1"/>
  <c r="J384" i="7" s="1"/>
  <c r="G385" i="7" l="1"/>
  <c r="H385" i="7" s="1"/>
  <c r="J385" i="7" s="1"/>
  <c r="G386" i="7" l="1"/>
  <c r="H386" i="7" s="1"/>
  <c r="J386" i="7" s="1"/>
  <c r="G387" i="7" l="1"/>
  <c r="H387" i="7" s="1"/>
  <c r="J387" i="7" s="1"/>
  <c r="G388" i="7" l="1"/>
  <c r="H388" i="7" s="1"/>
  <c r="J388" i="7" s="1"/>
  <c r="G389" i="7" l="1"/>
  <c r="H389" i="7" s="1"/>
  <c r="J389" i="7" s="1"/>
  <c r="G390" i="7" l="1"/>
  <c r="H390" i="7" s="1"/>
  <c r="J390" i="7" s="1"/>
  <c r="G391" i="7" l="1"/>
  <c r="H391" i="7" s="1"/>
  <c r="J391" i="7" s="1"/>
  <c r="G392" i="7" l="1"/>
  <c r="H392" i="7" s="1"/>
  <c r="J392" i="7" s="1"/>
  <c r="G393" i="7" l="1"/>
  <c r="H393" i="7" s="1"/>
  <c r="J393" i="7" s="1"/>
  <c r="G394" i="7" l="1"/>
  <c r="H394" i="7" s="1"/>
  <c r="J394" i="7" s="1"/>
  <c r="G395" i="7" l="1"/>
  <c r="H395" i="7" s="1"/>
  <c r="J395" i="7" s="1"/>
  <c r="G396" i="7" l="1"/>
  <c r="H396" i="7" s="1"/>
  <c r="J396" i="7" s="1"/>
  <c r="G397" i="7" l="1"/>
  <c r="H397" i="7" s="1"/>
  <c r="J397" i="7" s="1"/>
  <c r="G398" i="7" l="1"/>
  <c r="H398" i="7" s="1"/>
  <c r="J398" i="7" s="1"/>
  <c r="G399" i="7" l="1"/>
  <c r="H399" i="7" s="1"/>
  <c r="J399" i="7" s="1"/>
  <c r="G400" i="7" l="1"/>
  <c r="H400" i="7" s="1"/>
  <c r="J400" i="7" s="1"/>
  <c r="G401" i="7" l="1"/>
  <c r="H401" i="7" s="1"/>
  <c r="J401" i="7" s="1"/>
  <c r="G402" i="7" l="1"/>
  <c r="H402" i="7" s="1"/>
  <c r="J402" i="7" s="1"/>
  <c r="G403" i="7" l="1"/>
  <c r="H403" i="7" s="1"/>
  <c r="J403" i="7" s="1"/>
  <c r="G404" i="7" l="1"/>
  <c r="H404" i="7" s="1"/>
  <c r="J404" i="7" s="1"/>
  <c r="G405" i="7" l="1"/>
  <c r="H405" i="7" s="1"/>
  <c r="J405" i="7" s="1"/>
  <c r="G406" i="7" l="1"/>
  <c r="H406" i="7" s="1"/>
  <c r="J406" i="7" s="1"/>
  <c r="G407" i="7" l="1"/>
  <c r="H407" i="7" s="1"/>
  <c r="J407" i="7" s="1"/>
  <c r="G408" i="7" l="1"/>
  <c r="H408" i="7" s="1"/>
  <c r="J408" i="7" s="1"/>
  <c r="G409" i="7" l="1"/>
  <c r="H409" i="7" s="1"/>
  <c r="J409" i="7" s="1"/>
  <c r="G410" i="7" l="1"/>
  <c r="H410" i="7" s="1"/>
  <c r="J410" i="7" s="1"/>
  <c r="G411" i="7" l="1"/>
  <c r="H411" i="7" s="1"/>
  <c r="J411" i="7" s="1"/>
  <c r="G412" i="7" l="1"/>
  <c r="H412" i="7" s="1"/>
  <c r="J412" i="7" s="1"/>
  <c r="G413" i="7" l="1"/>
  <c r="H413" i="7" s="1"/>
  <c r="J413" i="7" s="1"/>
  <c r="G414" i="7" l="1"/>
  <c r="H414" i="7" s="1"/>
  <c r="J414" i="7" s="1"/>
  <c r="G415" i="7" l="1"/>
  <c r="H415" i="7" s="1"/>
  <c r="J415" i="7" s="1"/>
  <c r="G416" i="7" l="1"/>
  <c r="H416" i="7" s="1"/>
  <c r="J416" i="7" s="1"/>
  <c r="G417" i="7" l="1"/>
  <c r="H417" i="7" s="1"/>
  <c r="J417" i="7" s="1"/>
  <c r="G418" i="7" l="1"/>
  <c r="H418" i="7" s="1"/>
  <c r="J418" i="7" s="1"/>
  <c r="G419" i="7" l="1"/>
  <c r="H419" i="7" s="1"/>
  <c r="J419" i="7" s="1"/>
  <c r="G420" i="7" l="1"/>
  <c r="H420" i="7" s="1"/>
  <c r="J420" i="7" s="1"/>
  <c r="G421" i="7" l="1"/>
  <c r="H421" i="7" s="1"/>
  <c r="J421" i="7" s="1"/>
  <c r="G422" i="7" l="1"/>
  <c r="H422" i="7" s="1"/>
  <c r="J422" i="7" s="1"/>
  <c r="G423" i="7" l="1"/>
  <c r="H423" i="7" s="1"/>
  <c r="J423" i="7" s="1"/>
  <c r="G424" i="7" l="1"/>
  <c r="H424" i="7" s="1"/>
  <c r="J424" i="7" s="1"/>
  <c r="G425" i="7" l="1"/>
  <c r="H425" i="7" s="1"/>
  <c r="J425" i="7" s="1"/>
  <c r="G426" i="7" l="1"/>
  <c r="H426" i="7" s="1"/>
  <c r="J426" i="7" s="1"/>
  <c r="G427" i="7" l="1"/>
  <c r="H427" i="7" s="1"/>
  <c r="J427" i="7" s="1"/>
  <c r="G428" i="7" l="1"/>
  <c r="H428" i="7" s="1"/>
  <c r="J428" i="7" s="1"/>
  <c r="G429" i="7" l="1"/>
  <c r="H429" i="7" s="1"/>
  <c r="J429" i="7" s="1"/>
  <c r="G430" i="7" l="1"/>
  <c r="H430" i="7" s="1"/>
  <c r="J430" i="7" s="1"/>
  <c r="G431" i="7" l="1"/>
  <c r="H431" i="7" s="1"/>
  <c r="J431" i="7" s="1"/>
  <c r="G432" i="7" l="1"/>
  <c r="H432" i="7" s="1"/>
  <c r="J432" i="7" s="1"/>
  <c r="G433" i="7" l="1"/>
  <c r="H433" i="7" s="1"/>
  <c r="J433" i="7" s="1"/>
  <c r="G434" i="7" l="1"/>
  <c r="H434" i="7" s="1"/>
  <c r="J434" i="7" s="1"/>
  <c r="G435" i="7" l="1"/>
  <c r="H435" i="7" s="1"/>
  <c r="J435" i="7" s="1"/>
  <c r="G436" i="7" l="1"/>
  <c r="H436" i="7" s="1"/>
  <c r="J436" i="7" s="1"/>
  <c r="G437" i="7" l="1"/>
  <c r="H437" i="7" s="1"/>
  <c r="J437" i="7" s="1"/>
  <c r="G438" i="7" l="1"/>
  <c r="H438" i="7" s="1"/>
  <c r="J438" i="7" s="1"/>
  <c r="G439" i="7" l="1"/>
  <c r="H439" i="7" s="1"/>
  <c r="J439" i="7" s="1"/>
  <c r="G440" i="7" l="1"/>
  <c r="H440" i="7" s="1"/>
  <c r="J440" i="7" s="1"/>
  <c r="G441" i="7" l="1"/>
  <c r="H441" i="7" s="1"/>
  <c r="J441" i="7" s="1"/>
  <c r="G442" i="7" l="1"/>
  <c r="H442" i="7" s="1"/>
  <c r="J442" i="7" s="1"/>
  <c r="G443" i="7" l="1"/>
  <c r="H443" i="7" s="1"/>
  <c r="J443" i="7" s="1"/>
  <c r="G444" i="7" l="1"/>
  <c r="H444" i="7" s="1"/>
  <c r="J444" i="7" s="1"/>
  <c r="G445" i="7" l="1"/>
  <c r="H445" i="7" s="1"/>
  <c r="J445" i="7" s="1"/>
  <c r="G446" i="7" l="1"/>
  <c r="H446" i="7" s="1"/>
  <c r="J446" i="7" s="1"/>
  <c r="G447" i="7" l="1"/>
  <c r="H447" i="7" s="1"/>
  <c r="J447" i="7" s="1"/>
  <c r="G448" i="7" l="1"/>
  <c r="H448" i="7" s="1"/>
  <c r="J448" i="7" s="1"/>
  <c r="G449" i="7" l="1"/>
  <c r="H449" i="7" s="1"/>
  <c r="J449" i="7" s="1"/>
  <c r="G450" i="7" l="1"/>
  <c r="H450" i="7" s="1"/>
  <c r="J450" i="7" s="1"/>
  <c r="G451" i="7" l="1"/>
  <c r="H451" i="7" s="1"/>
  <c r="J451" i="7" s="1"/>
  <c r="G452" i="7" l="1"/>
  <c r="H452" i="7" s="1"/>
  <c r="J452" i="7" s="1"/>
  <c r="G453" i="7" l="1"/>
  <c r="H453" i="7" s="1"/>
  <c r="J453" i="7" s="1"/>
  <c r="G454" i="7" l="1"/>
  <c r="H454" i="7" s="1"/>
  <c r="J454" i="7" s="1"/>
  <c r="G455" i="7" l="1"/>
  <c r="H455" i="7" s="1"/>
  <c r="J455" i="7" s="1"/>
  <c r="G456" i="7" l="1"/>
  <c r="H456" i="7" s="1"/>
  <c r="J456" i="7" s="1"/>
  <c r="G457" i="7" l="1"/>
  <c r="H457" i="7" s="1"/>
  <c r="J457" i="7" s="1"/>
  <c r="G458" i="7" l="1"/>
  <c r="H458" i="7" s="1"/>
  <c r="J458" i="7" s="1"/>
  <c r="G459" i="7" l="1"/>
  <c r="H459" i="7" s="1"/>
  <c r="J459" i="7" s="1"/>
  <c r="G460" i="7" l="1"/>
  <c r="H460" i="7" s="1"/>
  <c r="J460" i="7" s="1"/>
  <c r="G461" i="7" l="1"/>
  <c r="H461" i="7" s="1"/>
  <c r="J461" i="7" s="1"/>
  <c r="G462" i="7" l="1"/>
  <c r="H462" i="7" s="1"/>
  <c r="J462" i="7" s="1"/>
  <c r="G463" i="7" l="1"/>
  <c r="H463" i="7" s="1"/>
  <c r="J463" i="7" s="1"/>
  <c r="G464" i="7" l="1"/>
  <c r="H464" i="7" s="1"/>
  <c r="J464" i="7" s="1"/>
  <c r="G465" i="7" l="1"/>
  <c r="H465" i="7" s="1"/>
  <c r="J465" i="7" s="1"/>
  <c r="G466" i="7" l="1"/>
  <c r="H466" i="7" s="1"/>
  <c r="J466" i="7" s="1"/>
  <c r="G467" i="7" l="1"/>
  <c r="H467" i="7" s="1"/>
  <c r="J467" i="7" s="1"/>
  <c r="G468" i="7" l="1"/>
  <c r="H468" i="7" s="1"/>
  <c r="J468" i="7" s="1"/>
  <c r="G469" i="7" l="1"/>
  <c r="H469" i="7" s="1"/>
  <c r="J469" i="7" s="1"/>
  <c r="G470" i="7" l="1"/>
  <c r="H470" i="7" s="1"/>
  <c r="J470" i="7" s="1"/>
  <c r="G471" i="7" l="1"/>
  <c r="H471" i="7" s="1"/>
  <c r="J471" i="7" s="1"/>
  <c r="G472" i="7" l="1"/>
  <c r="H472" i="7" s="1"/>
  <c r="J472" i="7" s="1"/>
  <c r="G473" i="7" l="1"/>
  <c r="H473" i="7" s="1"/>
  <c r="J473" i="7" s="1"/>
  <c r="G474" i="7" l="1"/>
  <c r="H474" i="7" s="1"/>
  <c r="J474" i="7" s="1"/>
  <c r="G475" i="7" l="1"/>
  <c r="H475" i="7" s="1"/>
  <c r="J475" i="7" s="1"/>
  <c r="G476" i="7" l="1"/>
  <c r="H476" i="7" s="1"/>
  <c r="J476" i="7" s="1"/>
  <c r="G477" i="7" l="1"/>
  <c r="H477" i="7" s="1"/>
  <c r="J477" i="7" s="1"/>
  <c r="G478" i="7" l="1"/>
  <c r="H478" i="7" s="1"/>
  <c r="J478" i="7" s="1"/>
  <c r="G479" i="7" l="1"/>
  <c r="H479" i="7" s="1"/>
  <c r="J479" i="7" s="1"/>
  <c r="G480" i="7" l="1"/>
  <c r="H480" i="7" s="1"/>
  <c r="J480" i="7" s="1"/>
  <c r="G481" i="7" l="1"/>
  <c r="H481" i="7" s="1"/>
  <c r="J481" i="7" s="1"/>
  <c r="G482" i="7" l="1"/>
  <c r="H482" i="7" s="1"/>
  <c r="J482" i="7" s="1"/>
  <c r="G483" i="7" l="1"/>
  <c r="H483" i="7" s="1"/>
  <c r="J483" i="7" s="1"/>
  <c r="G484" i="7" l="1"/>
  <c r="H484" i="7" s="1"/>
  <c r="J484" i="7" s="1"/>
  <c r="G485" i="7" l="1"/>
  <c r="H485" i="7" s="1"/>
  <c r="J485" i="7" s="1"/>
  <c r="G486" i="7" l="1"/>
  <c r="H486" i="7" s="1"/>
  <c r="J486" i="7" s="1"/>
  <c r="G487" i="7" l="1"/>
  <c r="H487" i="7" s="1"/>
  <c r="J487" i="7" s="1"/>
  <c r="G488" i="7" l="1"/>
  <c r="H488" i="7" s="1"/>
  <c r="J488" i="7" s="1"/>
  <c r="G489" i="7" l="1"/>
  <c r="H489" i="7" s="1"/>
  <c r="J489" i="7" s="1"/>
  <c r="G490" i="7" l="1"/>
  <c r="H490" i="7" s="1"/>
  <c r="J490" i="7" s="1"/>
  <c r="G491" i="7" l="1"/>
  <c r="H491" i="7" s="1"/>
  <c r="J491" i="7" s="1"/>
  <c r="G492" i="7" l="1"/>
  <c r="H492" i="7" s="1"/>
  <c r="J492" i="7" s="1"/>
  <c r="G493" i="7" l="1"/>
  <c r="H493" i="7" s="1"/>
  <c r="J493" i="7" s="1"/>
  <c r="G494" i="7" l="1"/>
  <c r="H494" i="7" s="1"/>
  <c r="J494" i="7" s="1"/>
  <c r="G495" i="7" l="1"/>
  <c r="H495" i="7" s="1"/>
  <c r="J495" i="7" s="1"/>
  <c r="G496" i="7" l="1"/>
  <c r="H496" i="7" s="1"/>
  <c r="J496" i="7" s="1"/>
  <c r="G497" i="7" l="1"/>
  <c r="H497" i="7" s="1"/>
  <c r="J497" i="7" s="1"/>
  <c r="G498" i="7" l="1"/>
  <c r="H498" i="7" s="1"/>
  <c r="J498" i="7" s="1"/>
  <c r="G499" i="7" l="1"/>
  <c r="H499" i="7" s="1"/>
  <c r="J499" i="7" s="1"/>
  <c r="G500" i="7" l="1"/>
  <c r="H500" i="7" s="1"/>
  <c r="J500" i="7" s="1"/>
  <c r="G501" i="7" l="1"/>
  <c r="H501" i="7" s="1"/>
  <c r="J501" i="7" s="1"/>
  <c r="G502" i="7" l="1"/>
  <c r="H502" i="7" s="1"/>
  <c r="J502" i="7" s="1"/>
  <c r="G503" i="7" l="1"/>
  <c r="H503" i="7" s="1"/>
  <c r="J503" i="7" s="1"/>
  <c r="G504" i="7" l="1"/>
  <c r="H504" i="7" s="1"/>
  <c r="J504" i="7" s="1"/>
  <c r="G505" i="7" l="1"/>
  <c r="H505" i="7" s="1"/>
  <c r="J505" i="7" s="1"/>
  <c r="G506" i="7" l="1"/>
  <c r="H506" i="7" s="1"/>
  <c r="J506" i="7" s="1"/>
  <c r="G507" i="7" l="1"/>
  <c r="H507" i="7" s="1"/>
  <c r="J507" i="7" s="1"/>
  <c r="G508" i="7" l="1"/>
  <c r="H508" i="7" s="1"/>
  <c r="J508" i="7" s="1"/>
  <c r="G509" i="7" l="1"/>
  <c r="H509" i="7" s="1"/>
  <c r="J509" i="7" s="1"/>
  <c r="G510" i="7" l="1"/>
  <c r="H510" i="7" s="1"/>
  <c r="J510" i="7" s="1"/>
  <c r="G511" i="7" l="1"/>
  <c r="H511" i="7" s="1"/>
  <c r="J511" i="7" s="1"/>
  <c r="G512" i="7" l="1"/>
  <c r="H512" i="7" s="1"/>
  <c r="J512" i="7" s="1"/>
  <c r="G513" i="7" l="1"/>
  <c r="H513" i="7" s="1"/>
  <c r="J513" i="7" s="1"/>
  <c r="G514" i="7" l="1"/>
  <c r="H514" i="7" s="1"/>
  <c r="J514" i="7" s="1"/>
  <c r="G515" i="7" l="1"/>
  <c r="H515" i="7" s="1"/>
  <c r="J515" i="7" s="1"/>
  <c r="G516" i="7" l="1"/>
  <c r="H516" i="7" s="1"/>
  <c r="J516" i="7" s="1"/>
  <c r="G517" i="7" l="1"/>
  <c r="H517" i="7" s="1"/>
  <c r="J517" i="7" s="1"/>
  <c r="G518" i="7" l="1"/>
  <c r="H518" i="7" s="1"/>
  <c r="J518" i="7" s="1"/>
  <c r="G519" i="7" l="1"/>
  <c r="H519" i="7" s="1"/>
  <c r="J519" i="7" s="1"/>
  <c r="G520" i="7" l="1"/>
  <c r="H520" i="7" s="1"/>
  <c r="J520" i="7" s="1"/>
  <c r="G521" i="7" l="1"/>
  <c r="H521" i="7" s="1"/>
  <c r="J521" i="7" s="1"/>
  <c r="G522" i="7" l="1"/>
  <c r="H522" i="7" s="1"/>
  <c r="J522" i="7" s="1"/>
  <c r="G523" i="7" l="1"/>
  <c r="H523" i="7" s="1"/>
  <c r="J523" i="7" s="1"/>
  <c r="G524" i="7" l="1"/>
  <c r="H524" i="7" s="1"/>
  <c r="J524" i="7" s="1"/>
  <c r="G525" i="7" l="1"/>
  <c r="H525" i="7" s="1"/>
  <c r="J525" i="7" s="1"/>
  <c r="G526" i="7" l="1"/>
  <c r="H526" i="7" s="1"/>
  <c r="J526" i="7" s="1"/>
  <c r="G527" i="7" l="1"/>
  <c r="H527" i="7" s="1"/>
  <c r="J527" i="7" s="1"/>
  <c r="G528" i="7" l="1"/>
  <c r="H528" i="7" s="1"/>
  <c r="J528" i="7" s="1"/>
  <c r="G529" i="7" l="1"/>
  <c r="H529" i="7" s="1"/>
  <c r="J529" i="7" s="1"/>
  <c r="G530" i="7" l="1"/>
  <c r="H530" i="7" s="1"/>
  <c r="J530" i="7" s="1"/>
  <c r="G531" i="7" l="1"/>
  <c r="H531" i="7" s="1"/>
  <c r="J531" i="7" s="1"/>
  <c r="G532" i="7" l="1"/>
  <c r="H532" i="7" s="1"/>
  <c r="J532" i="7" s="1"/>
  <c r="G533" i="7" l="1"/>
  <c r="H533" i="7" s="1"/>
  <c r="J533" i="7" s="1"/>
  <c r="G534" i="7" l="1"/>
  <c r="H534" i="7" s="1"/>
  <c r="J534" i="7" s="1"/>
  <c r="G535" i="7" l="1"/>
  <c r="H535" i="7" s="1"/>
  <c r="J535" i="7" s="1"/>
  <c r="G536" i="7" l="1"/>
  <c r="H536" i="7" s="1"/>
  <c r="J536" i="7" s="1"/>
  <c r="G537" i="7" l="1"/>
  <c r="H537" i="7" s="1"/>
  <c r="J537" i="7" s="1"/>
  <c r="G538" i="7" l="1"/>
  <c r="H538" i="7" s="1"/>
  <c r="J538" i="7" s="1"/>
  <c r="G539" i="7" l="1"/>
  <c r="H539" i="7" s="1"/>
  <c r="J539" i="7" s="1"/>
  <c r="G540" i="7" l="1"/>
  <c r="H540" i="7" s="1"/>
  <c r="J540" i="7" s="1"/>
  <c r="G541" i="7" l="1"/>
  <c r="H541" i="7" s="1"/>
  <c r="J541" i="7" s="1"/>
  <c r="G542" i="7" l="1"/>
  <c r="H542" i="7" s="1"/>
  <c r="J542" i="7" s="1"/>
  <c r="G543" i="7" l="1"/>
  <c r="H543" i="7" s="1"/>
  <c r="J543" i="7" s="1"/>
  <c r="G544" i="7" l="1"/>
  <c r="H544" i="7" s="1"/>
  <c r="J544" i="7" s="1"/>
  <c r="G545" i="7" l="1"/>
  <c r="H545" i="7" s="1"/>
  <c r="J545" i="7" s="1"/>
  <c r="G546" i="7" l="1"/>
  <c r="H546" i="7" s="1"/>
  <c r="J546" i="7" s="1"/>
  <c r="G547" i="7" l="1"/>
  <c r="H547" i="7" s="1"/>
  <c r="J547" i="7" s="1"/>
  <c r="G548" i="7" l="1"/>
  <c r="H548" i="7" s="1"/>
  <c r="J548" i="7" s="1"/>
  <c r="G549" i="7" l="1"/>
  <c r="H549" i="7" s="1"/>
  <c r="J549" i="7" s="1"/>
  <c r="G550" i="7" l="1"/>
  <c r="H550" i="7" s="1"/>
  <c r="J550" i="7" s="1"/>
  <c r="G551" i="7" l="1"/>
  <c r="H551" i="7" s="1"/>
  <c r="J551" i="7" s="1"/>
  <c r="G552" i="7" l="1"/>
  <c r="H552" i="7" s="1"/>
  <c r="J552" i="7" s="1"/>
  <c r="G553" i="7" l="1"/>
  <c r="H553" i="7" s="1"/>
  <c r="J553" i="7" s="1"/>
  <c r="G554" i="7" l="1"/>
  <c r="H554" i="7" s="1"/>
  <c r="J554" i="7" s="1"/>
  <c r="G555" i="7" l="1"/>
  <c r="H555" i="7" s="1"/>
  <c r="J555" i="7" s="1"/>
  <c r="G556" i="7" l="1"/>
  <c r="H556" i="7" s="1"/>
  <c r="J556" i="7" s="1"/>
  <c r="G557" i="7" l="1"/>
  <c r="H557" i="7" s="1"/>
  <c r="J557" i="7" s="1"/>
  <c r="G558" i="7" l="1"/>
  <c r="H558" i="7" s="1"/>
  <c r="J558" i="7" s="1"/>
  <c r="G559" i="7" l="1"/>
  <c r="H559" i="7" s="1"/>
  <c r="J559" i="7" s="1"/>
  <c r="G560" i="7" l="1"/>
  <c r="H560" i="7" s="1"/>
  <c r="J560" i="7" s="1"/>
  <c r="G561" i="7" l="1"/>
  <c r="H561" i="7" s="1"/>
  <c r="J561" i="7" s="1"/>
  <c r="G562" i="7" l="1"/>
  <c r="H562" i="7" s="1"/>
  <c r="J562" i="7" s="1"/>
  <c r="G563" i="7" l="1"/>
  <c r="H563" i="7" s="1"/>
  <c r="J563" i="7" s="1"/>
  <c r="G564" i="7" l="1"/>
  <c r="H564" i="7" s="1"/>
  <c r="J564" i="7" s="1"/>
  <c r="G565" i="7" l="1"/>
  <c r="H565" i="7" s="1"/>
  <c r="J565" i="7" s="1"/>
  <c r="G566" i="7" l="1"/>
  <c r="H566" i="7" s="1"/>
  <c r="J566" i="7" s="1"/>
  <c r="G567" i="7" l="1"/>
  <c r="H567" i="7" s="1"/>
  <c r="J567" i="7" s="1"/>
  <c r="G568" i="7" l="1"/>
  <c r="H568" i="7" s="1"/>
  <c r="J568" i="7" s="1"/>
  <c r="G569" i="7" l="1"/>
  <c r="H569" i="7" s="1"/>
  <c r="J569" i="7" s="1"/>
  <c r="G570" i="7" l="1"/>
  <c r="H570" i="7" s="1"/>
  <c r="J570" i="7" s="1"/>
  <c r="G571" i="7" l="1"/>
  <c r="H571" i="7" s="1"/>
  <c r="J571" i="7" s="1"/>
  <c r="G572" i="7" l="1"/>
  <c r="H572" i="7" s="1"/>
  <c r="J572" i="7" s="1"/>
  <c r="G573" i="7" l="1"/>
  <c r="H573" i="7" s="1"/>
  <c r="J573" i="7" s="1"/>
  <c r="G574" i="7" l="1"/>
  <c r="H574" i="7" s="1"/>
  <c r="J574" i="7" s="1"/>
  <c r="G575" i="7" l="1"/>
  <c r="H575" i="7" s="1"/>
  <c r="J575" i="7" s="1"/>
  <c r="G576" i="7" l="1"/>
  <c r="H576" i="7" s="1"/>
  <c r="J576" i="7" s="1"/>
  <c r="G577" i="7" l="1"/>
  <c r="H577" i="7" s="1"/>
  <c r="J577" i="7" s="1"/>
  <c r="G578" i="7" l="1"/>
  <c r="H578" i="7" s="1"/>
  <c r="J578" i="7" s="1"/>
  <c r="G579" i="7" l="1"/>
  <c r="H579" i="7" s="1"/>
  <c r="J579" i="7" s="1"/>
  <c r="G580" i="7" l="1"/>
  <c r="H580" i="7" s="1"/>
  <c r="J580" i="7" s="1"/>
  <c r="G581" i="7" l="1"/>
  <c r="H581" i="7" s="1"/>
  <c r="J581" i="7" s="1"/>
  <c r="G582" i="7" l="1"/>
  <c r="H582" i="7" s="1"/>
  <c r="J582" i="7" s="1"/>
  <c r="G583" i="7" l="1"/>
  <c r="H583" i="7" s="1"/>
  <c r="J583" i="7" s="1"/>
  <c r="G584" i="7" l="1"/>
  <c r="H584" i="7" s="1"/>
  <c r="J584" i="7" s="1"/>
  <c r="G585" i="7" l="1"/>
  <c r="H585" i="7" s="1"/>
  <c r="J585" i="7" s="1"/>
  <c r="G586" i="7" l="1"/>
  <c r="H586" i="7" s="1"/>
  <c r="J586" i="7" s="1"/>
  <c r="G587" i="7" l="1"/>
  <c r="H587" i="7" s="1"/>
  <c r="J587" i="7" s="1"/>
  <c r="G588" i="7" l="1"/>
  <c r="H588" i="7" s="1"/>
  <c r="J588" i="7" s="1"/>
  <c r="G589" i="7" l="1"/>
  <c r="H589" i="7" s="1"/>
  <c r="J589" i="7" s="1"/>
  <c r="G590" i="7" l="1"/>
  <c r="H590" i="7" s="1"/>
  <c r="J590" i="7" s="1"/>
  <c r="G591" i="7" l="1"/>
  <c r="H591" i="7" s="1"/>
  <c r="J591" i="7" s="1"/>
  <c r="G592" i="7" l="1"/>
  <c r="H592" i="7" s="1"/>
  <c r="J592" i="7" s="1"/>
  <c r="G593" i="7" l="1"/>
  <c r="H593" i="7" s="1"/>
  <c r="J593" i="7" s="1"/>
  <c r="G594" i="7" l="1"/>
  <c r="H594" i="7" s="1"/>
  <c r="J594" i="7" s="1"/>
  <c r="G595" i="7" l="1"/>
  <c r="H595" i="7" s="1"/>
  <c r="J595" i="7" s="1"/>
  <c r="G596" i="7" l="1"/>
  <c r="H596" i="7" s="1"/>
  <c r="J596" i="7" s="1"/>
  <c r="G597" i="7" l="1"/>
  <c r="H597" i="7" s="1"/>
  <c r="J597" i="7" s="1"/>
  <c r="G598" i="7" l="1"/>
  <c r="H598" i="7" s="1"/>
  <c r="J598" i="7" s="1"/>
  <c r="G599" i="7" l="1"/>
  <c r="H599" i="7" s="1"/>
  <c r="J599" i="7" s="1"/>
  <c r="G600" i="7" l="1"/>
  <c r="H600" i="7" s="1"/>
  <c r="J600" i="7" s="1"/>
  <c r="G601" i="7" l="1"/>
  <c r="H601" i="7" s="1"/>
  <c r="J601" i="7" s="1"/>
  <c r="G602" i="7" l="1"/>
  <c r="H602" i="7" s="1"/>
  <c r="J602" i="7" s="1"/>
  <c r="G603" i="7" l="1"/>
  <c r="H603" i="7" s="1"/>
  <c r="J603" i="7" s="1"/>
  <c r="G604" i="7" l="1"/>
  <c r="H604" i="7" s="1"/>
  <c r="J604" i="7" s="1"/>
  <c r="G605" i="7" l="1"/>
  <c r="H605" i="7" s="1"/>
  <c r="J605" i="7" s="1"/>
  <c r="G606" i="7" l="1"/>
  <c r="H606" i="7" s="1"/>
  <c r="J606" i="7" s="1"/>
  <c r="G607" i="7" l="1"/>
  <c r="H607" i="7" s="1"/>
  <c r="J607" i="7" s="1"/>
  <c r="G608" i="7" l="1"/>
  <c r="H608" i="7" s="1"/>
  <c r="J608" i="7" s="1"/>
  <c r="G609" i="7" l="1"/>
  <c r="H609" i="7" s="1"/>
  <c r="J609" i="7" s="1"/>
  <c r="G610" i="7" l="1"/>
  <c r="H610" i="7" s="1"/>
  <c r="J610" i="7" s="1"/>
  <c r="G611" i="7" l="1"/>
  <c r="H611" i="7" s="1"/>
  <c r="J611" i="7" s="1"/>
  <c r="G612" i="7" l="1"/>
  <c r="H612" i="7" s="1"/>
  <c r="J612" i="7" s="1"/>
  <c r="G613" i="7" l="1"/>
  <c r="H613" i="7" s="1"/>
  <c r="J613" i="7" s="1"/>
  <c r="G614" i="7" l="1"/>
  <c r="H614" i="7" s="1"/>
  <c r="J614" i="7" s="1"/>
  <c r="G615" i="7" l="1"/>
  <c r="H615" i="7" s="1"/>
  <c r="J615" i="7" s="1"/>
  <c r="G616" i="7" l="1"/>
  <c r="H616" i="7" s="1"/>
  <c r="J616" i="7" s="1"/>
  <c r="G617" i="7" l="1"/>
  <c r="H617" i="7" s="1"/>
  <c r="J617" i="7" s="1"/>
  <c r="G618" i="7" l="1"/>
  <c r="H618" i="7" s="1"/>
  <c r="J618" i="7" s="1"/>
  <c r="G619" i="7" l="1"/>
  <c r="H619" i="7" s="1"/>
  <c r="J619" i="7" s="1"/>
  <c r="G620" i="7" l="1"/>
  <c r="H620" i="7" s="1"/>
  <c r="J620" i="7" s="1"/>
  <c r="G621" i="7" l="1"/>
  <c r="H621" i="7" s="1"/>
  <c r="J621" i="7" s="1"/>
  <c r="G622" i="7" l="1"/>
  <c r="H622" i="7" s="1"/>
  <c r="J622" i="7" s="1"/>
  <c r="G623" i="7" l="1"/>
  <c r="H623" i="7" s="1"/>
  <c r="J623" i="7" s="1"/>
  <c r="G624" i="7" l="1"/>
  <c r="H624" i="7" s="1"/>
  <c r="J624" i="7" s="1"/>
  <c r="G625" i="7" l="1"/>
  <c r="H625" i="7" s="1"/>
  <c r="J625" i="7" s="1"/>
  <c r="G626" i="7" l="1"/>
  <c r="H626" i="7" s="1"/>
  <c r="J626" i="7" s="1"/>
  <c r="G627" i="7" l="1"/>
  <c r="H627" i="7" s="1"/>
  <c r="J627" i="7" s="1"/>
  <c r="G628" i="7" l="1"/>
  <c r="H628" i="7" s="1"/>
  <c r="J628" i="7" s="1"/>
  <c r="G629" i="7" l="1"/>
  <c r="H629" i="7" s="1"/>
  <c r="J629" i="7" s="1"/>
  <c r="G630" i="7" l="1"/>
  <c r="H630" i="7" s="1"/>
  <c r="J630" i="7" s="1"/>
  <c r="G631" i="7" l="1"/>
  <c r="H631" i="7" s="1"/>
  <c r="J631" i="7" s="1"/>
  <c r="G632" i="7" l="1"/>
  <c r="H632" i="7" s="1"/>
  <c r="J632" i="7" s="1"/>
  <c r="G633" i="7" l="1"/>
  <c r="H633" i="7" s="1"/>
  <c r="J633" i="7" s="1"/>
  <c r="G634" i="7" l="1"/>
  <c r="H634" i="7" s="1"/>
  <c r="J634" i="7" s="1"/>
  <c r="G635" i="7" l="1"/>
  <c r="H635" i="7" s="1"/>
  <c r="J635" i="7" s="1"/>
  <c r="G636" i="7" l="1"/>
  <c r="H636" i="7" s="1"/>
  <c r="J636" i="7" s="1"/>
  <c r="G637" i="7" l="1"/>
  <c r="H637" i="7" s="1"/>
  <c r="J637" i="7" s="1"/>
  <c r="G638" i="7" l="1"/>
  <c r="H638" i="7" s="1"/>
  <c r="J638" i="7" s="1"/>
  <c r="G639" i="7" l="1"/>
  <c r="H639" i="7" s="1"/>
  <c r="J639" i="7" s="1"/>
  <c r="G640" i="7" l="1"/>
  <c r="H640" i="7" s="1"/>
  <c r="J640" i="7" s="1"/>
  <c r="G641" i="7" l="1"/>
  <c r="H641" i="7" s="1"/>
  <c r="J641" i="7" s="1"/>
  <c r="G642" i="7" l="1"/>
  <c r="H642" i="7" s="1"/>
  <c r="J642" i="7" s="1"/>
  <c r="G643" i="7" l="1"/>
  <c r="H643" i="7" s="1"/>
  <c r="J643" i="7" s="1"/>
  <c r="G644" i="7" l="1"/>
  <c r="H644" i="7" s="1"/>
  <c r="J644" i="7" s="1"/>
  <c r="G645" i="7" l="1"/>
  <c r="H645" i="7" s="1"/>
  <c r="J645" i="7" s="1"/>
  <c r="G646" i="7" l="1"/>
  <c r="H646" i="7" s="1"/>
  <c r="J646" i="7" s="1"/>
  <c r="G647" i="7" l="1"/>
  <c r="H647" i="7" s="1"/>
  <c r="J647" i="7" s="1"/>
  <c r="G648" i="7" l="1"/>
  <c r="H648" i="7" s="1"/>
  <c r="J648" i="7" s="1"/>
  <c r="G649" i="7" l="1"/>
  <c r="H649" i="7" s="1"/>
  <c r="J649" i="7" s="1"/>
  <c r="G650" i="7" l="1"/>
  <c r="H650" i="7" s="1"/>
  <c r="J650" i="7" s="1"/>
  <c r="G651" i="7" l="1"/>
  <c r="H651" i="7" s="1"/>
  <c r="J651" i="7" s="1"/>
  <c r="G652" i="7" l="1"/>
  <c r="H652" i="7" s="1"/>
  <c r="J652" i="7" s="1"/>
  <c r="G653" i="7" l="1"/>
  <c r="H653" i="7" s="1"/>
  <c r="J653" i="7" s="1"/>
  <c r="G654" i="7" l="1"/>
  <c r="H654" i="7" s="1"/>
  <c r="J654" i="7" s="1"/>
  <c r="G655" i="7" l="1"/>
  <c r="H655" i="7" s="1"/>
  <c r="J655" i="7" s="1"/>
  <c r="G656" i="7" l="1"/>
  <c r="H656" i="7" s="1"/>
  <c r="J656" i="7" s="1"/>
  <c r="G657" i="7" l="1"/>
  <c r="H657" i="7" s="1"/>
  <c r="J657" i="7" s="1"/>
  <c r="G658" i="7" l="1"/>
  <c r="H658" i="7" s="1"/>
  <c r="J658" i="7" s="1"/>
  <c r="G659" i="7" l="1"/>
  <c r="H659" i="7" s="1"/>
  <c r="J659" i="7" s="1"/>
  <c r="G660" i="7" l="1"/>
  <c r="H660" i="7" s="1"/>
  <c r="J660" i="7" s="1"/>
  <c r="G661" i="7" l="1"/>
  <c r="H661" i="7" s="1"/>
  <c r="J661" i="7" s="1"/>
  <c r="G662" i="7" l="1"/>
  <c r="H662" i="7" s="1"/>
  <c r="J662" i="7" s="1"/>
  <c r="G663" i="7" l="1"/>
  <c r="H663" i="7" s="1"/>
  <c r="J663" i="7" s="1"/>
  <c r="G664" i="7" l="1"/>
  <c r="H664" i="7" s="1"/>
  <c r="J664" i="7" s="1"/>
  <c r="G665" i="7" l="1"/>
  <c r="H665" i="7" s="1"/>
  <c r="J665" i="7" s="1"/>
  <c r="G666" i="7" l="1"/>
  <c r="H666" i="7" s="1"/>
  <c r="J666" i="7" s="1"/>
  <c r="G667" i="7" l="1"/>
  <c r="H667" i="7" s="1"/>
  <c r="J667" i="7" s="1"/>
  <c r="G668" i="7" l="1"/>
  <c r="H668" i="7" s="1"/>
  <c r="J668" i="7" s="1"/>
  <c r="G669" i="7" l="1"/>
  <c r="H669" i="7" s="1"/>
  <c r="J669" i="7" s="1"/>
  <c r="G670" i="7" l="1"/>
  <c r="H670" i="7" s="1"/>
  <c r="J670" i="7" s="1"/>
  <c r="G671" i="7" l="1"/>
  <c r="H671" i="7" s="1"/>
  <c r="J671" i="7" s="1"/>
  <c r="G672" i="7" l="1"/>
  <c r="H672" i="7" s="1"/>
  <c r="J672" i="7" s="1"/>
  <c r="G673" i="7" l="1"/>
  <c r="H673" i="7" s="1"/>
  <c r="J673" i="7" s="1"/>
  <c r="G674" i="7" l="1"/>
  <c r="H674" i="7" s="1"/>
  <c r="J674" i="7" s="1"/>
  <c r="G675" i="7" l="1"/>
  <c r="H675" i="7" s="1"/>
  <c r="J675" i="7" s="1"/>
  <c r="G676" i="7" l="1"/>
  <c r="H676" i="7" s="1"/>
  <c r="J676" i="7" s="1"/>
  <c r="G677" i="7" l="1"/>
  <c r="H677" i="7" s="1"/>
  <c r="J677" i="7" s="1"/>
  <c r="G678" i="7" l="1"/>
  <c r="H678" i="7" s="1"/>
  <c r="J678" i="7" s="1"/>
  <c r="G679" i="7" l="1"/>
  <c r="H679" i="7" s="1"/>
  <c r="J679" i="7" s="1"/>
  <c r="G680" i="7" l="1"/>
  <c r="H680" i="7" s="1"/>
  <c r="J680" i="7" s="1"/>
  <c r="G681" i="7" l="1"/>
  <c r="H681" i="7" s="1"/>
  <c r="J681" i="7" s="1"/>
  <c r="G682" i="7" l="1"/>
  <c r="H682" i="7" s="1"/>
  <c r="J682" i="7" s="1"/>
  <c r="G683" i="7" l="1"/>
  <c r="H683" i="7" s="1"/>
  <c r="J683" i="7" s="1"/>
  <c r="G684" i="7" l="1"/>
  <c r="H684" i="7" s="1"/>
  <c r="J684" i="7" s="1"/>
  <c r="G685" i="7" l="1"/>
  <c r="H685" i="7" s="1"/>
  <c r="J685" i="7" s="1"/>
  <c r="G686" i="7" l="1"/>
  <c r="H686" i="7" s="1"/>
  <c r="J686" i="7" s="1"/>
  <c r="G687" i="7" l="1"/>
  <c r="H687" i="7" s="1"/>
  <c r="J687" i="7" s="1"/>
  <c r="G688" i="7" l="1"/>
  <c r="H688" i="7" s="1"/>
  <c r="J688" i="7" s="1"/>
  <c r="G689" i="7" l="1"/>
  <c r="H689" i="7" s="1"/>
  <c r="J689" i="7" s="1"/>
  <c r="G690" i="7" l="1"/>
  <c r="H690" i="7" s="1"/>
  <c r="J690" i="7" s="1"/>
  <c r="G691" i="7" l="1"/>
  <c r="H691" i="7" s="1"/>
  <c r="J691" i="7" s="1"/>
  <c r="G692" i="7" l="1"/>
  <c r="H692" i="7" s="1"/>
  <c r="J692" i="7" s="1"/>
  <c r="G693" i="7" l="1"/>
  <c r="H693" i="7" s="1"/>
  <c r="J693" i="7" s="1"/>
  <c r="G694" i="7" l="1"/>
  <c r="H694" i="7" s="1"/>
  <c r="J694" i="7" s="1"/>
  <c r="G695" i="7" l="1"/>
  <c r="H695" i="7" s="1"/>
  <c r="J695" i="7" s="1"/>
  <c r="G696" i="7" l="1"/>
  <c r="H696" i="7" s="1"/>
  <c r="J696" i="7" s="1"/>
  <c r="G697" i="7" l="1"/>
  <c r="H697" i="7" s="1"/>
  <c r="J697" i="7" s="1"/>
  <c r="G698" i="7" l="1"/>
  <c r="H698" i="7" s="1"/>
  <c r="J698" i="7" s="1"/>
  <c r="G699" i="7" l="1"/>
  <c r="H699" i="7" s="1"/>
  <c r="J699" i="7" s="1"/>
  <c r="G700" i="7" l="1"/>
  <c r="H700" i="7" s="1"/>
  <c r="J700" i="7" s="1"/>
  <c r="G701" i="7" l="1"/>
  <c r="H701" i="7" s="1"/>
  <c r="J701" i="7" s="1"/>
  <c r="G702" i="7" l="1"/>
  <c r="H702" i="7" s="1"/>
  <c r="J702" i="7" s="1"/>
  <c r="G703" i="7" l="1"/>
  <c r="H703" i="7" s="1"/>
  <c r="J703" i="7" s="1"/>
  <c r="G704" i="7" l="1"/>
  <c r="H704" i="7" s="1"/>
  <c r="J704" i="7" s="1"/>
  <c r="G705" i="7" l="1"/>
  <c r="H705" i="7" s="1"/>
  <c r="J705" i="7" s="1"/>
  <c r="G706" i="7" l="1"/>
  <c r="H706" i="7" s="1"/>
  <c r="J706" i="7" s="1"/>
  <c r="G707" i="7" l="1"/>
  <c r="H707" i="7" s="1"/>
  <c r="J707" i="7" s="1"/>
  <c r="G708" i="7" l="1"/>
  <c r="H708" i="7" s="1"/>
  <c r="J708" i="7" s="1"/>
  <c r="G709" i="7" l="1"/>
  <c r="H709" i="7" s="1"/>
  <c r="J709" i="7" s="1"/>
  <c r="G710" i="7" l="1"/>
  <c r="H710" i="7" s="1"/>
  <c r="J710" i="7" s="1"/>
  <c r="G711" i="7" l="1"/>
  <c r="H711" i="7" s="1"/>
  <c r="J711" i="7" s="1"/>
  <c r="G712" i="7" l="1"/>
  <c r="H712" i="7" s="1"/>
  <c r="J712" i="7" s="1"/>
  <c r="G713" i="7" l="1"/>
  <c r="H713" i="7" s="1"/>
  <c r="J713" i="7" s="1"/>
  <c r="G714" i="7" l="1"/>
  <c r="H714" i="7" s="1"/>
  <c r="J714" i="7" s="1"/>
  <c r="G715" i="7" l="1"/>
  <c r="H715" i="7" s="1"/>
  <c r="J715" i="7" s="1"/>
  <c r="G716" i="7" l="1"/>
  <c r="H716" i="7" s="1"/>
  <c r="J716" i="7" s="1"/>
  <c r="G717" i="7" l="1"/>
  <c r="H717" i="7" s="1"/>
  <c r="J717" i="7" s="1"/>
  <c r="G718" i="7" l="1"/>
  <c r="H718" i="7" s="1"/>
  <c r="J718" i="7" s="1"/>
  <c r="G719" i="7" l="1"/>
  <c r="H719" i="7" s="1"/>
  <c r="J719" i="7" s="1"/>
  <c r="G720" i="7" l="1"/>
  <c r="H720" i="7" s="1"/>
  <c r="J720" i="7" s="1"/>
  <c r="G721" i="7" l="1"/>
  <c r="H721" i="7" s="1"/>
  <c r="J721" i="7" s="1"/>
  <c r="G722" i="7" l="1"/>
  <c r="H722" i="7" s="1"/>
  <c r="J722" i="7" s="1"/>
  <c r="G723" i="7" l="1"/>
  <c r="H723" i="7" s="1"/>
  <c r="J723" i="7" s="1"/>
  <c r="G724" i="7" l="1"/>
  <c r="H724" i="7" s="1"/>
  <c r="J724" i="7" s="1"/>
  <c r="G725" i="7" l="1"/>
  <c r="H725" i="7" s="1"/>
  <c r="J725" i="7" s="1"/>
  <c r="G726" i="7" l="1"/>
  <c r="H726" i="7" s="1"/>
  <c r="J726" i="7" s="1"/>
  <c r="G727" i="7" l="1"/>
  <c r="H727" i="7" s="1"/>
  <c r="J727" i="7" s="1"/>
  <c r="G728" i="7" l="1"/>
  <c r="H728" i="7" s="1"/>
  <c r="J728" i="7" s="1"/>
  <c r="G729" i="7" l="1"/>
  <c r="H729" i="7" s="1"/>
  <c r="J729" i="7" s="1"/>
  <c r="G730" i="7" l="1"/>
  <c r="H730" i="7" s="1"/>
  <c r="J730" i="7" s="1"/>
  <c r="G731" i="7" l="1"/>
  <c r="H731" i="7" s="1"/>
  <c r="J731" i="7" s="1"/>
  <c r="G732" i="7" l="1"/>
  <c r="H732" i="7" s="1"/>
  <c r="J732" i="7" s="1"/>
  <c r="G733" i="7" l="1"/>
  <c r="H733" i="7" s="1"/>
  <c r="J733" i="7" s="1"/>
  <c r="G734" i="7" l="1"/>
  <c r="H734" i="7" s="1"/>
  <c r="J734" i="7" s="1"/>
  <c r="G735" i="7" l="1"/>
  <c r="H735" i="7" s="1"/>
  <c r="J735" i="7" s="1"/>
  <c r="G736" i="7" l="1"/>
  <c r="H736" i="7" s="1"/>
  <c r="J736" i="7" s="1"/>
  <c r="G737" i="7" l="1"/>
  <c r="H737" i="7" s="1"/>
  <c r="J737" i="7" s="1"/>
  <c r="G738" i="7" l="1"/>
  <c r="H738" i="7" s="1"/>
  <c r="J738" i="7" s="1"/>
  <c r="G739" i="7" l="1"/>
  <c r="H739" i="7" s="1"/>
  <c r="J739" i="7" s="1"/>
  <c r="G740" i="7" l="1"/>
  <c r="H740" i="7" s="1"/>
  <c r="J740" i="7" s="1"/>
  <c r="G741" i="7" l="1"/>
  <c r="H741" i="7" s="1"/>
  <c r="J741" i="7" s="1"/>
  <c r="G742" i="7" l="1"/>
  <c r="H742" i="7" s="1"/>
  <c r="J742" i="7" s="1"/>
  <c r="G743" i="7" l="1"/>
  <c r="H743" i="7" s="1"/>
  <c r="J743" i="7" s="1"/>
  <c r="G744" i="7" l="1"/>
  <c r="H744" i="7" s="1"/>
  <c r="J744" i="7" s="1"/>
  <c r="G745" i="7" l="1"/>
  <c r="H745" i="7" s="1"/>
  <c r="J745" i="7" s="1"/>
  <c r="G746" i="7" l="1"/>
  <c r="H746" i="7" s="1"/>
  <c r="J746" i="7" s="1"/>
  <c r="G747" i="7" l="1"/>
  <c r="H747" i="7" s="1"/>
  <c r="J747" i="7" s="1"/>
  <c r="G748" i="7" l="1"/>
  <c r="H748" i="7" s="1"/>
  <c r="J748" i="7" s="1"/>
  <c r="G749" i="7" l="1"/>
  <c r="H749" i="7" s="1"/>
  <c r="J749" i="7" s="1"/>
  <c r="G750" i="7" l="1"/>
  <c r="H750" i="7" s="1"/>
  <c r="J750" i="7" s="1"/>
  <c r="G751" i="7" l="1"/>
  <c r="H751" i="7" s="1"/>
  <c r="J751" i="7" s="1"/>
  <c r="G752" i="7" l="1"/>
  <c r="H752" i="7" s="1"/>
  <c r="J752" i="7" s="1"/>
  <c r="G753" i="7" l="1"/>
  <c r="H753" i="7" s="1"/>
  <c r="J753" i="7" s="1"/>
  <c r="G754" i="7" l="1"/>
  <c r="H754" i="7" s="1"/>
  <c r="J754" i="7" s="1"/>
  <c r="G755" i="7" l="1"/>
  <c r="H755" i="7" s="1"/>
  <c r="J755" i="7" s="1"/>
  <c r="G756" i="7" l="1"/>
  <c r="H756" i="7" s="1"/>
  <c r="J756" i="7" s="1"/>
  <c r="G757" i="7" l="1"/>
  <c r="H757" i="7" s="1"/>
  <c r="J757" i="7" s="1"/>
  <c r="G758" i="7" l="1"/>
  <c r="H758" i="7" s="1"/>
  <c r="J758" i="7" s="1"/>
  <c r="G759" i="7" l="1"/>
  <c r="H759" i="7" s="1"/>
  <c r="J759" i="7" s="1"/>
  <c r="G760" i="7" l="1"/>
  <c r="H760" i="7" s="1"/>
  <c r="J760" i="7" s="1"/>
  <c r="G761" i="7" l="1"/>
  <c r="H761" i="7" s="1"/>
  <c r="J761" i="7" s="1"/>
  <c r="G762" i="7" l="1"/>
  <c r="H762" i="7" s="1"/>
  <c r="J762" i="7" s="1"/>
  <c r="G763" i="7" l="1"/>
  <c r="H763" i="7" s="1"/>
  <c r="J763" i="7" s="1"/>
  <c r="G764" i="7" l="1"/>
  <c r="H764" i="7" s="1"/>
  <c r="J764" i="7" s="1"/>
  <c r="G765" i="7" l="1"/>
  <c r="H765" i="7" s="1"/>
  <c r="J765" i="7" s="1"/>
  <c r="G766" i="7" l="1"/>
  <c r="H766" i="7" s="1"/>
  <c r="J766" i="7" s="1"/>
  <c r="G767" i="7" l="1"/>
  <c r="H767" i="7" s="1"/>
  <c r="J767" i="7" s="1"/>
  <c r="G768" i="7" l="1"/>
  <c r="H768" i="7" s="1"/>
  <c r="J768" i="7" s="1"/>
  <c r="G769" i="7" l="1"/>
  <c r="H769" i="7" s="1"/>
  <c r="J769" i="7" s="1"/>
  <c r="G770" i="7" l="1"/>
  <c r="H770" i="7" s="1"/>
  <c r="J770" i="7" s="1"/>
  <c r="G771" i="7" l="1"/>
  <c r="H771" i="7" s="1"/>
  <c r="J771" i="7" s="1"/>
  <c r="G772" i="7" l="1"/>
  <c r="H772" i="7" s="1"/>
  <c r="J772" i="7" s="1"/>
  <c r="G773" i="7" l="1"/>
  <c r="H773" i="7" s="1"/>
  <c r="J773" i="7" s="1"/>
  <c r="G774" i="7" l="1"/>
  <c r="H774" i="7" s="1"/>
  <c r="J774" i="7" s="1"/>
  <c r="G775" i="7" l="1"/>
  <c r="H775" i="7" s="1"/>
  <c r="J775" i="7" s="1"/>
  <c r="G776" i="7" l="1"/>
  <c r="H776" i="7" s="1"/>
  <c r="J776" i="7" s="1"/>
  <c r="G777" i="7" l="1"/>
  <c r="H777" i="7" s="1"/>
  <c r="J777" i="7" s="1"/>
  <c r="G778" i="7" l="1"/>
  <c r="H778" i="7" s="1"/>
  <c r="J778" i="7" s="1"/>
  <c r="G779" i="7" l="1"/>
  <c r="H779" i="7" s="1"/>
  <c r="J779" i="7" s="1"/>
  <c r="G780" i="7" l="1"/>
  <c r="H780" i="7" s="1"/>
  <c r="J780" i="7" s="1"/>
  <c r="G781" i="7" l="1"/>
  <c r="H781" i="7" s="1"/>
  <c r="J781" i="7" s="1"/>
  <c r="G782" i="7" l="1"/>
  <c r="H782" i="7" s="1"/>
  <c r="J782" i="7" s="1"/>
  <c r="G783" i="7" l="1"/>
  <c r="H783" i="7" s="1"/>
  <c r="J783" i="7" s="1"/>
  <c r="G784" i="7" l="1"/>
  <c r="H784" i="7" s="1"/>
  <c r="J784" i="7" s="1"/>
  <c r="G785" i="7" l="1"/>
  <c r="H785" i="7" s="1"/>
  <c r="J785" i="7" s="1"/>
  <c r="G786" i="7" l="1"/>
  <c r="H786" i="7" s="1"/>
  <c r="J786" i="7" s="1"/>
  <c r="G787" i="7" l="1"/>
  <c r="H787" i="7" s="1"/>
  <c r="J787" i="7" s="1"/>
  <c r="G788" i="7" l="1"/>
  <c r="H788" i="7" s="1"/>
  <c r="J788" i="7" s="1"/>
  <c r="G789" i="7" l="1"/>
  <c r="H789" i="7" s="1"/>
  <c r="J789" i="7" s="1"/>
  <c r="G790" i="7" l="1"/>
  <c r="H790" i="7" s="1"/>
  <c r="J790" i="7" s="1"/>
  <c r="G791" i="7" l="1"/>
  <c r="H791" i="7" s="1"/>
  <c r="J791" i="7" s="1"/>
  <c r="G792" i="7" l="1"/>
  <c r="H792" i="7" s="1"/>
  <c r="J792" i="7" s="1"/>
  <c r="G793" i="7" l="1"/>
  <c r="H793" i="7" s="1"/>
  <c r="J793" i="7" s="1"/>
  <c r="G794" i="7" l="1"/>
  <c r="H794" i="7" s="1"/>
  <c r="J794" i="7" s="1"/>
  <c r="G795" i="7" l="1"/>
  <c r="H795" i="7" s="1"/>
  <c r="J795" i="7" s="1"/>
  <c r="G796" i="7" l="1"/>
  <c r="H796" i="7" s="1"/>
  <c r="J796" i="7" s="1"/>
  <c r="G797" i="7" l="1"/>
  <c r="H797" i="7" s="1"/>
  <c r="J797" i="7" s="1"/>
  <c r="G798" i="7" l="1"/>
  <c r="H798" i="7" s="1"/>
  <c r="J798" i="7" s="1"/>
  <c r="G799" i="7" l="1"/>
  <c r="H799" i="7" s="1"/>
  <c r="J799" i="7" s="1"/>
  <c r="G800" i="7" l="1"/>
  <c r="H800" i="7" s="1"/>
  <c r="J800" i="7" s="1"/>
  <c r="G801" i="7" l="1"/>
  <c r="H801" i="7" s="1"/>
  <c r="J801" i="7" s="1"/>
  <c r="G802" i="7" l="1"/>
  <c r="H802" i="7" s="1"/>
  <c r="J802" i="7" s="1"/>
  <c r="G803" i="7" l="1"/>
  <c r="H803" i="7" s="1"/>
  <c r="J803" i="7" s="1"/>
  <c r="G804" i="7" l="1"/>
  <c r="H804" i="7" s="1"/>
  <c r="J804" i="7" s="1"/>
  <c r="G805" i="7" l="1"/>
  <c r="H805" i="7" s="1"/>
  <c r="J805" i="7" s="1"/>
  <c r="G806" i="7" l="1"/>
  <c r="H806" i="7" s="1"/>
  <c r="J806" i="7" s="1"/>
  <c r="G807" i="7" l="1"/>
  <c r="H807" i="7" s="1"/>
  <c r="J807" i="7" s="1"/>
  <c r="G808" i="7" l="1"/>
  <c r="H808" i="7" s="1"/>
  <c r="J808" i="7" s="1"/>
  <c r="G809" i="7" l="1"/>
  <c r="H809" i="7" s="1"/>
  <c r="J809" i="7" s="1"/>
  <c r="G810" i="7" l="1"/>
  <c r="H810" i="7" s="1"/>
  <c r="J810" i="7" s="1"/>
  <c r="G811" i="7" l="1"/>
  <c r="H811" i="7" s="1"/>
  <c r="J811" i="7" s="1"/>
  <c r="G812" i="7" l="1"/>
  <c r="H812" i="7" s="1"/>
  <c r="J812" i="7" s="1"/>
  <c r="G813" i="7" l="1"/>
  <c r="H813" i="7" s="1"/>
  <c r="J813" i="7" s="1"/>
  <c r="G814" i="7" l="1"/>
  <c r="H814" i="7" s="1"/>
  <c r="J814" i="7" s="1"/>
  <c r="G815" i="7" l="1"/>
  <c r="H815" i="7" s="1"/>
  <c r="J815" i="7" s="1"/>
  <c r="G816" i="7" l="1"/>
  <c r="H816" i="7" s="1"/>
  <c r="J816" i="7" s="1"/>
  <c r="G817" i="7" l="1"/>
  <c r="H817" i="7" s="1"/>
  <c r="J817" i="7" s="1"/>
  <c r="G818" i="7" l="1"/>
  <c r="H818" i="7" s="1"/>
  <c r="J818" i="7" s="1"/>
  <c r="G819" i="7" l="1"/>
  <c r="H819" i="7" s="1"/>
  <c r="J819" i="7" s="1"/>
  <c r="G820" i="7" l="1"/>
  <c r="H820" i="7" s="1"/>
  <c r="J820" i="7" s="1"/>
  <c r="G821" i="7" l="1"/>
  <c r="H821" i="7" s="1"/>
  <c r="J821" i="7" s="1"/>
  <c r="G822" i="7" l="1"/>
  <c r="H822" i="7" s="1"/>
  <c r="J822" i="7" s="1"/>
  <c r="G823" i="7" l="1"/>
  <c r="H823" i="7" s="1"/>
  <c r="J823" i="7" s="1"/>
  <c r="G824" i="7" l="1"/>
  <c r="H824" i="7" s="1"/>
  <c r="J824" i="7" s="1"/>
  <c r="G825" i="7" l="1"/>
  <c r="H825" i="7" s="1"/>
  <c r="J825" i="7" s="1"/>
  <c r="G826" i="7" l="1"/>
  <c r="H826" i="7" s="1"/>
  <c r="J826" i="7" s="1"/>
  <c r="G827" i="7" l="1"/>
  <c r="H827" i="7" s="1"/>
  <c r="J827" i="7" s="1"/>
  <c r="G828" i="7" l="1"/>
  <c r="H828" i="7" s="1"/>
  <c r="J828" i="7" s="1"/>
  <c r="G829" i="7" l="1"/>
  <c r="H829" i="7" s="1"/>
  <c r="J829" i="7" s="1"/>
  <c r="G830" i="7" l="1"/>
  <c r="H830" i="7" s="1"/>
  <c r="J830" i="7" s="1"/>
  <c r="G831" i="7" l="1"/>
  <c r="H831" i="7" s="1"/>
  <c r="J831" i="7" s="1"/>
  <c r="G832" i="7" l="1"/>
  <c r="H832" i="7" s="1"/>
  <c r="J832" i="7" s="1"/>
  <c r="G833" i="7" l="1"/>
  <c r="H833" i="7" s="1"/>
  <c r="J833" i="7" s="1"/>
  <c r="G834" i="7" l="1"/>
  <c r="H834" i="7" s="1"/>
  <c r="J834" i="7" s="1"/>
  <c r="G835" i="7" l="1"/>
  <c r="H835" i="7" s="1"/>
  <c r="J835" i="7" s="1"/>
  <c r="G836" i="7" l="1"/>
  <c r="H836" i="7" s="1"/>
  <c r="J836" i="7" s="1"/>
  <c r="G837" i="7" l="1"/>
  <c r="H837" i="7" s="1"/>
  <c r="J837" i="7" s="1"/>
  <c r="G838" i="7" l="1"/>
  <c r="H838" i="7" s="1"/>
  <c r="J838" i="7" s="1"/>
  <c r="G839" i="7" l="1"/>
  <c r="H839" i="7" s="1"/>
  <c r="J839" i="7" s="1"/>
  <c r="G840" i="7" l="1"/>
  <c r="H840" i="7" s="1"/>
  <c r="J840" i="7" s="1"/>
  <c r="G841" i="7" l="1"/>
  <c r="H841" i="7" s="1"/>
  <c r="J841" i="7" s="1"/>
  <c r="G842" i="7" l="1"/>
  <c r="H842" i="7" s="1"/>
  <c r="J842" i="7" s="1"/>
  <c r="G843" i="7" l="1"/>
  <c r="H843" i="7" s="1"/>
  <c r="J843" i="7" s="1"/>
  <c r="G844" i="7" l="1"/>
  <c r="H844" i="7" s="1"/>
  <c r="J844" i="7" s="1"/>
  <c r="G845" i="7" l="1"/>
  <c r="H845" i="7" s="1"/>
  <c r="J845" i="7" s="1"/>
  <c r="G846" i="7" l="1"/>
  <c r="H846" i="7" s="1"/>
  <c r="J846" i="7" s="1"/>
  <c r="G847" i="7" l="1"/>
  <c r="H847" i="7" s="1"/>
  <c r="J847" i="7" s="1"/>
  <c r="G848" i="7" l="1"/>
  <c r="H848" i="7" s="1"/>
  <c r="J848" i="7" s="1"/>
  <c r="G849" i="7" l="1"/>
  <c r="H849" i="7" s="1"/>
  <c r="J849" i="7" s="1"/>
  <c r="G850" i="7" l="1"/>
  <c r="H850" i="7" s="1"/>
  <c r="J850" i="7" s="1"/>
  <c r="G851" i="7" l="1"/>
  <c r="H851" i="7" s="1"/>
  <c r="J851" i="7" s="1"/>
  <c r="G852" i="7" l="1"/>
  <c r="H852" i="7" s="1"/>
  <c r="J852" i="7" s="1"/>
  <c r="G853" i="7" l="1"/>
  <c r="H853" i="7" s="1"/>
  <c r="J853" i="7" s="1"/>
  <c r="G854" i="7" l="1"/>
  <c r="H854" i="7" s="1"/>
  <c r="J854" i="7" s="1"/>
  <c r="G855" i="7" l="1"/>
  <c r="H855" i="7" s="1"/>
  <c r="J855" i="7" s="1"/>
  <c r="G856" i="7" l="1"/>
  <c r="H856" i="7" s="1"/>
  <c r="J856" i="7" s="1"/>
  <c r="G857" i="7" l="1"/>
  <c r="H857" i="7" s="1"/>
  <c r="J857" i="7" s="1"/>
  <c r="G858" i="7" l="1"/>
  <c r="H858" i="7" s="1"/>
  <c r="J858" i="7" s="1"/>
  <c r="G859" i="7" l="1"/>
  <c r="H859" i="7" s="1"/>
  <c r="J859" i="7" s="1"/>
  <c r="G860" i="7" l="1"/>
  <c r="H860" i="7" s="1"/>
  <c r="J860" i="7" s="1"/>
  <c r="G861" i="7" l="1"/>
  <c r="H861" i="7" s="1"/>
  <c r="J861" i="7" s="1"/>
  <c r="G862" i="7" l="1"/>
  <c r="H862" i="7" s="1"/>
  <c r="J862" i="7" s="1"/>
  <c r="G863" i="7" l="1"/>
  <c r="H863" i="7" s="1"/>
  <c r="J863" i="7" s="1"/>
  <c r="G864" i="7" l="1"/>
  <c r="H864" i="7" s="1"/>
  <c r="J864" i="7" s="1"/>
  <c r="G865" i="7" l="1"/>
  <c r="H865" i="7" s="1"/>
  <c r="J865" i="7" s="1"/>
  <c r="G866" i="7" l="1"/>
  <c r="H866" i="7" s="1"/>
  <c r="J866" i="7" s="1"/>
  <c r="G867" i="7" l="1"/>
  <c r="H867" i="7" s="1"/>
  <c r="J867" i="7" s="1"/>
  <c r="G868" i="7" l="1"/>
  <c r="H868" i="7" s="1"/>
  <c r="J868" i="7" s="1"/>
  <c r="G869" i="7" l="1"/>
  <c r="H869" i="7" s="1"/>
  <c r="J869" i="7" s="1"/>
  <c r="G870" i="7" l="1"/>
  <c r="H870" i="7" s="1"/>
  <c r="J870" i="7" s="1"/>
  <c r="G871" i="7" l="1"/>
  <c r="H871" i="7" s="1"/>
  <c r="J871" i="7" s="1"/>
  <c r="G872" i="7" l="1"/>
  <c r="H872" i="7" s="1"/>
  <c r="J872" i="7" s="1"/>
  <c r="G873" i="7" l="1"/>
  <c r="H873" i="7" s="1"/>
  <c r="J873" i="7" s="1"/>
  <c r="G874" i="7" l="1"/>
  <c r="H874" i="7" s="1"/>
  <c r="J874" i="7" s="1"/>
  <c r="G875" i="7" l="1"/>
  <c r="H875" i="7" s="1"/>
  <c r="J875" i="7" s="1"/>
  <c r="G876" i="7" l="1"/>
  <c r="H876" i="7" s="1"/>
  <c r="J876" i="7" s="1"/>
  <c r="G877" i="7" l="1"/>
  <c r="H877" i="7" s="1"/>
  <c r="J877" i="7" s="1"/>
  <c r="G878" i="7" l="1"/>
  <c r="H878" i="7" s="1"/>
  <c r="J878" i="7" s="1"/>
  <c r="G879" i="7" l="1"/>
  <c r="H879" i="7" s="1"/>
  <c r="J879" i="7" s="1"/>
  <c r="G880" i="7" l="1"/>
  <c r="H880" i="7" s="1"/>
  <c r="J880" i="7" s="1"/>
  <c r="G881" i="7" l="1"/>
  <c r="H881" i="7" s="1"/>
  <c r="J881" i="7" s="1"/>
  <c r="G882" i="7" l="1"/>
  <c r="H882" i="7" s="1"/>
  <c r="J882" i="7" s="1"/>
  <c r="G883" i="7" l="1"/>
  <c r="H883" i="7" s="1"/>
  <c r="J883" i="7" s="1"/>
  <c r="G884" i="7" l="1"/>
  <c r="H884" i="7" s="1"/>
  <c r="J884" i="7" s="1"/>
  <c r="G885" i="7" l="1"/>
  <c r="H885" i="7" s="1"/>
  <c r="J885" i="7" s="1"/>
  <c r="G886" i="7" l="1"/>
  <c r="H886" i="7" s="1"/>
  <c r="J886" i="7" s="1"/>
  <c r="G887" i="7" l="1"/>
  <c r="H887" i="7" s="1"/>
  <c r="J887" i="7" s="1"/>
  <c r="G888" i="7" l="1"/>
  <c r="H888" i="7" s="1"/>
  <c r="J888" i="7" s="1"/>
  <c r="G889" i="7" l="1"/>
  <c r="H889" i="7" s="1"/>
  <c r="J889" i="7" s="1"/>
  <c r="G890" i="7" l="1"/>
  <c r="H890" i="7" s="1"/>
  <c r="J890" i="7" s="1"/>
  <c r="G891" i="7" l="1"/>
  <c r="H891" i="7" s="1"/>
  <c r="J891" i="7" s="1"/>
  <c r="G892" i="7" l="1"/>
  <c r="H892" i="7" s="1"/>
  <c r="J892" i="7" s="1"/>
  <c r="G893" i="7" l="1"/>
  <c r="H893" i="7" s="1"/>
  <c r="J893" i="7" s="1"/>
  <c r="G894" i="7" l="1"/>
  <c r="H894" i="7" s="1"/>
  <c r="J894" i="7" s="1"/>
  <c r="G895" i="7" l="1"/>
  <c r="H895" i="7" s="1"/>
  <c r="J895" i="7" s="1"/>
  <c r="G896" i="7" l="1"/>
  <c r="H896" i="7" s="1"/>
  <c r="J896" i="7" s="1"/>
  <c r="G897" i="7" l="1"/>
  <c r="H897" i="7" s="1"/>
  <c r="J897" i="7" s="1"/>
  <c r="G898" i="7" l="1"/>
  <c r="H898" i="7" s="1"/>
  <c r="J898" i="7" s="1"/>
  <c r="G899" i="7" l="1"/>
  <c r="H899" i="7" s="1"/>
  <c r="J899" i="7" s="1"/>
  <c r="G900" i="7" l="1"/>
  <c r="H900" i="7" s="1"/>
  <c r="J900" i="7" s="1"/>
  <c r="G901" i="7" l="1"/>
  <c r="H901" i="7" s="1"/>
  <c r="J901" i="7" s="1"/>
  <c r="G902" i="7" l="1"/>
  <c r="H902" i="7" s="1"/>
  <c r="J902" i="7" s="1"/>
  <c r="G903" i="7" l="1"/>
  <c r="H903" i="7" s="1"/>
  <c r="J903" i="7" s="1"/>
  <c r="G904" i="7" l="1"/>
  <c r="H904" i="7" s="1"/>
  <c r="J904" i="7" s="1"/>
  <c r="G905" i="7" l="1"/>
  <c r="H905" i="7" s="1"/>
  <c r="J905" i="7" s="1"/>
  <c r="G906" i="7" l="1"/>
  <c r="H906" i="7" s="1"/>
  <c r="J906" i="7" s="1"/>
  <c r="G907" i="7" l="1"/>
  <c r="H907" i="7" s="1"/>
  <c r="J907" i="7" s="1"/>
  <c r="G908" i="7" l="1"/>
  <c r="H908" i="7" s="1"/>
  <c r="J908" i="7" s="1"/>
  <c r="G909" i="7" l="1"/>
  <c r="H909" i="7" s="1"/>
  <c r="J909" i="7" s="1"/>
  <c r="G910" i="7" l="1"/>
  <c r="H910" i="7" s="1"/>
  <c r="J910" i="7" s="1"/>
  <c r="G911" i="7" l="1"/>
  <c r="H911" i="7" s="1"/>
  <c r="J911" i="7" s="1"/>
  <c r="G912" i="7" l="1"/>
  <c r="H912" i="7" s="1"/>
  <c r="J912" i="7" s="1"/>
  <c r="G913" i="7" l="1"/>
  <c r="H913" i="7" s="1"/>
  <c r="J913" i="7" s="1"/>
  <c r="G914" i="7" l="1"/>
  <c r="H914" i="7" s="1"/>
  <c r="J914" i="7" s="1"/>
  <c r="G915" i="7" l="1"/>
  <c r="H915" i="7" s="1"/>
  <c r="J915" i="7" s="1"/>
  <c r="G916" i="7" l="1"/>
  <c r="H916" i="7" s="1"/>
  <c r="J916" i="7" s="1"/>
  <c r="G917" i="7" l="1"/>
  <c r="H917" i="7" s="1"/>
  <c r="J917" i="7" s="1"/>
  <c r="G918" i="7" l="1"/>
  <c r="H918" i="7" s="1"/>
  <c r="J918" i="7" s="1"/>
  <c r="G919" i="7" l="1"/>
  <c r="H919" i="7" s="1"/>
  <c r="J919" i="7" s="1"/>
  <c r="G920" i="7" l="1"/>
  <c r="H920" i="7" s="1"/>
  <c r="J920" i="7" s="1"/>
  <c r="G921" i="7" l="1"/>
  <c r="H921" i="7" s="1"/>
  <c r="J921" i="7" s="1"/>
  <c r="G922" i="7" l="1"/>
  <c r="H922" i="7" s="1"/>
  <c r="J922" i="7" s="1"/>
  <c r="G923" i="7" l="1"/>
  <c r="H923" i="7" s="1"/>
  <c r="J923" i="7" s="1"/>
  <c r="G924" i="7" l="1"/>
  <c r="H924" i="7" s="1"/>
  <c r="J924" i="7" s="1"/>
  <c r="G925" i="7" l="1"/>
  <c r="H925" i="7" s="1"/>
  <c r="J925" i="7" s="1"/>
  <c r="G926" i="7" l="1"/>
  <c r="H926" i="7" s="1"/>
  <c r="J926" i="7" s="1"/>
  <c r="G927" i="7" l="1"/>
  <c r="H927" i="7" s="1"/>
  <c r="J927" i="7" s="1"/>
  <c r="G928" i="7" l="1"/>
  <c r="H928" i="7" s="1"/>
  <c r="J928" i="7" s="1"/>
  <c r="G929" i="7" l="1"/>
  <c r="H929" i="7" s="1"/>
  <c r="J929" i="7" s="1"/>
  <c r="G930" i="7" l="1"/>
  <c r="H930" i="7" s="1"/>
  <c r="J930" i="7" s="1"/>
  <c r="G931" i="7" l="1"/>
  <c r="H931" i="7" s="1"/>
  <c r="J931" i="7" s="1"/>
  <c r="G932" i="7" l="1"/>
  <c r="H932" i="7" s="1"/>
  <c r="J932" i="7" s="1"/>
  <c r="G933" i="7" l="1"/>
  <c r="H933" i="7" s="1"/>
  <c r="J933" i="7" s="1"/>
  <c r="G934" i="7" l="1"/>
  <c r="H934" i="7" s="1"/>
  <c r="J934" i="7" s="1"/>
  <c r="G935" i="7" l="1"/>
  <c r="H935" i="7" s="1"/>
  <c r="J935" i="7" s="1"/>
  <c r="G936" i="7" l="1"/>
  <c r="H936" i="7" s="1"/>
  <c r="J936" i="7" s="1"/>
  <c r="G937" i="7" l="1"/>
  <c r="H937" i="7" s="1"/>
  <c r="J937" i="7" s="1"/>
  <c r="G938" i="7" l="1"/>
  <c r="H938" i="7" s="1"/>
  <c r="J938" i="7" s="1"/>
  <c r="G939" i="7" l="1"/>
  <c r="H939" i="7" s="1"/>
  <c r="J939" i="7" s="1"/>
  <c r="G940" i="7" l="1"/>
  <c r="H940" i="7" s="1"/>
  <c r="J940" i="7" s="1"/>
  <c r="G941" i="7" l="1"/>
  <c r="H941" i="7" s="1"/>
  <c r="J941" i="7" s="1"/>
  <c r="G942" i="7" l="1"/>
  <c r="H942" i="7" s="1"/>
  <c r="J942" i="7" s="1"/>
  <c r="G943" i="7" l="1"/>
  <c r="H943" i="7" s="1"/>
  <c r="J943" i="7" s="1"/>
  <c r="G944" i="7" l="1"/>
  <c r="H944" i="7" s="1"/>
  <c r="J944" i="7" s="1"/>
  <c r="G945" i="7" l="1"/>
  <c r="H945" i="7" s="1"/>
  <c r="J945" i="7" s="1"/>
  <c r="G946" i="7" l="1"/>
  <c r="H946" i="7" s="1"/>
  <c r="J946" i="7" s="1"/>
  <c r="G947" i="7" l="1"/>
  <c r="H947" i="7" s="1"/>
  <c r="J947" i="7" s="1"/>
  <c r="G948" i="7" l="1"/>
  <c r="H948" i="7" s="1"/>
  <c r="J948" i="7" s="1"/>
  <c r="G949" i="7" l="1"/>
  <c r="H949" i="7" s="1"/>
  <c r="J949" i="7" s="1"/>
  <c r="G950" i="7" l="1"/>
  <c r="H950" i="7" s="1"/>
  <c r="J950" i="7" s="1"/>
  <c r="G951" i="7" l="1"/>
  <c r="H951" i="7" s="1"/>
  <c r="J951" i="7" s="1"/>
  <c r="G952" i="7" l="1"/>
  <c r="H952" i="7" s="1"/>
  <c r="J952" i="7" s="1"/>
  <c r="G953" i="7" l="1"/>
  <c r="H953" i="7" s="1"/>
  <c r="J953" i="7" s="1"/>
  <c r="G954" i="7" l="1"/>
  <c r="H954" i="7" s="1"/>
  <c r="J954" i="7" s="1"/>
  <c r="G955" i="7" l="1"/>
  <c r="H955" i="7" s="1"/>
  <c r="J955" i="7" s="1"/>
  <c r="G956" i="7" l="1"/>
  <c r="H956" i="7" s="1"/>
  <c r="J956" i="7" s="1"/>
  <c r="G957" i="7" l="1"/>
  <c r="H957" i="7" s="1"/>
  <c r="J957" i="7" s="1"/>
  <c r="G958" i="7" l="1"/>
  <c r="H958" i="7" s="1"/>
  <c r="J958" i="7" s="1"/>
  <c r="G959" i="7" l="1"/>
  <c r="H959" i="7" s="1"/>
  <c r="J959" i="7" s="1"/>
  <c r="G960" i="7" l="1"/>
  <c r="H960" i="7" s="1"/>
  <c r="J960" i="7" s="1"/>
  <c r="G961" i="7" l="1"/>
  <c r="H961" i="7" s="1"/>
  <c r="J961" i="7" s="1"/>
  <c r="G962" i="7" l="1"/>
  <c r="H962" i="7" s="1"/>
  <c r="J962" i="7" s="1"/>
  <c r="G963" i="7" l="1"/>
  <c r="H963" i="7" s="1"/>
  <c r="J963" i="7" s="1"/>
  <c r="G964" i="7" l="1"/>
  <c r="H964" i="7" s="1"/>
  <c r="J964" i="7" s="1"/>
  <c r="G965" i="7" l="1"/>
  <c r="H965" i="7" s="1"/>
  <c r="J965" i="7" s="1"/>
  <c r="G966" i="7" l="1"/>
  <c r="H966" i="7" s="1"/>
  <c r="J966" i="7" s="1"/>
  <c r="G967" i="7" l="1"/>
  <c r="H967" i="7" s="1"/>
  <c r="J967" i="7" s="1"/>
  <c r="G968" i="7" l="1"/>
  <c r="H968" i="7" s="1"/>
  <c r="J968" i="7" s="1"/>
  <c r="G969" i="7" l="1"/>
  <c r="H969" i="7" s="1"/>
  <c r="J969" i="7" s="1"/>
  <c r="G970" i="7" l="1"/>
  <c r="H970" i="7" s="1"/>
  <c r="J970" i="7" s="1"/>
  <c r="G971" i="7" l="1"/>
  <c r="H971" i="7" s="1"/>
  <c r="J971" i="7" s="1"/>
  <c r="G972" i="7" l="1"/>
  <c r="H972" i="7" s="1"/>
  <c r="J972" i="7" s="1"/>
  <c r="G973" i="7" l="1"/>
  <c r="H973" i="7" s="1"/>
  <c r="J973" i="7" s="1"/>
  <c r="G974" i="7" l="1"/>
  <c r="H974" i="7" s="1"/>
  <c r="J974" i="7" s="1"/>
  <c r="G975" i="7" l="1"/>
  <c r="H975" i="7" s="1"/>
  <c r="J975" i="7" s="1"/>
  <c r="G976" i="7" l="1"/>
  <c r="H976" i="7" s="1"/>
  <c r="J976" i="7" s="1"/>
  <c r="G977" i="7" l="1"/>
  <c r="H977" i="7" s="1"/>
  <c r="J977" i="7" s="1"/>
  <c r="G978" i="7" l="1"/>
  <c r="H978" i="7" s="1"/>
  <c r="J978" i="7" s="1"/>
  <c r="G979" i="7" l="1"/>
  <c r="H979" i="7" s="1"/>
  <c r="J979" i="7" s="1"/>
  <c r="G980" i="7" l="1"/>
  <c r="H980" i="7" s="1"/>
  <c r="J980" i="7" s="1"/>
  <c r="G981" i="7" l="1"/>
  <c r="H981" i="7" s="1"/>
  <c r="J981" i="7" s="1"/>
  <c r="G982" i="7" l="1"/>
  <c r="H982" i="7" s="1"/>
  <c r="J982" i="7" s="1"/>
  <c r="G983" i="7" l="1"/>
  <c r="H983" i="7" s="1"/>
  <c r="J983" i="7" s="1"/>
  <c r="G984" i="7" l="1"/>
  <c r="H984" i="7" s="1"/>
  <c r="J984" i="7" s="1"/>
  <c r="G985" i="7" l="1"/>
  <c r="H985" i="7" s="1"/>
  <c r="J985" i="7" s="1"/>
  <c r="G986" i="7" l="1"/>
  <c r="H986" i="7" s="1"/>
  <c r="J986" i="7" s="1"/>
  <c r="G987" i="7" l="1"/>
  <c r="H987" i="7" s="1"/>
  <c r="J987" i="7" s="1"/>
  <c r="G988" i="7" l="1"/>
  <c r="H988" i="7" s="1"/>
  <c r="J988" i="7" s="1"/>
  <c r="G989" i="7" l="1"/>
  <c r="H989" i="7" s="1"/>
  <c r="J989" i="7" s="1"/>
  <c r="G990" i="7" l="1"/>
  <c r="H990" i="7" s="1"/>
  <c r="J990" i="7" s="1"/>
  <c r="G991" i="7" l="1"/>
  <c r="H991" i="7" s="1"/>
  <c r="J991" i="7" s="1"/>
  <c r="G992" i="7" l="1"/>
  <c r="H992" i="7" s="1"/>
  <c r="J992" i="7" s="1"/>
  <c r="G993" i="7" l="1"/>
  <c r="H993" i="7" s="1"/>
  <c r="J993" i="7" s="1"/>
  <c r="G994" i="7" l="1"/>
  <c r="H994" i="7" s="1"/>
  <c r="J994" i="7" s="1"/>
  <c r="G995" i="7" l="1"/>
  <c r="H995" i="7" s="1"/>
  <c r="J995" i="7" s="1"/>
  <c r="G996" i="7" l="1"/>
  <c r="H996" i="7" s="1"/>
  <c r="J996" i="7" s="1"/>
  <c r="G997" i="7" l="1"/>
  <c r="H997" i="7" s="1"/>
  <c r="J997" i="7" s="1"/>
  <c r="G998" i="7" l="1"/>
  <c r="H998" i="7" s="1"/>
  <c r="J998" i="7" s="1"/>
  <c r="G999" i="7" l="1"/>
  <c r="H999" i="7" s="1"/>
  <c r="J999" i="7" s="1"/>
  <c r="G1000" i="7" l="1"/>
  <c r="H1000" i="7" s="1"/>
  <c r="J1000" i="7" s="1"/>
  <c r="G1001" i="7" l="1"/>
  <c r="H1001" i="7" s="1"/>
  <c r="J1001" i="7" s="1"/>
  <c r="G1002" i="7" l="1"/>
  <c r="H1002" i="7" s="1"/>
  <c r="J1002" i="7" s="1"/>
  <c r="G1003" i="7" l="1"/>
  <c r="H1003" i="7" s="1"/>
  <c r="J1003" i="7" s="1"/>
  <c r="G1004" i="7" l="1"/>
  <c r="H1004" i="7" s="1"/>
  <c r="J1004" i="7" s="1"/>
  <c r="G1005" i="7" l="1"/>
  <c r="H1005" i="7" s="1"/>
  <c r="J1005" i="7" s="1"/>
  <c r="G1006" i="7" l="1"/>
  <c r="H1006" i="7" s="1"/>
  <c r="J1006" i="7" s="1"/>
  <c r="G1007" i="7" l="1"/>
  <c r="H1007" i="7" s="1"/>
  <c r="J1007" i="7" s="1"/>
  <c r="G1008" i="7" l="1"/>
  <c r="H1008" i="7" s="1"/>
  <c r="J1008" i="7" s="1"/>
  <c r="G1009" i="7" l="1"/>
  <c r="H1009" i="7" s="1"/>
  <c r="J1009" i="7" s="1"/>
  <c r="G1010" i="7" l="1"/>
  <c r="H1010" i="7" s="1"/>
  <c r="J1010" i="7" s="1"/>
  <c r="G1011" i="7" l="1"/>
  <c r="H1011" i="7" s="1"/>
  <c r="J1011" i="7" s="1"/>
  <c r="G1012" i="7" l="1"/>
  <c r="H1012" i="7" s="1"/>
  <c r="J1012" i="7" s="1"/>
  <c r="G1013" i="7" l="1"/>
  <c r="H1013" i="7" s="1"/>
  <c r="J1013" i="7" s="1"/>
  <c r="G1014" i="7" l="1"/>
  <c r="H1014" i="7" s="1"/>
  <c r="J1014" i="7" s="1"/>
  <c r="G1015" i="7" l="1"/>
  <c r="H1015" i="7" s="1"/>
  <c r="J1015" i="7" s="1"/>
  <c r="G1016" i="7" l="1"/>
  <c r="H1016" i="7" s="1"/>
  <c r="J1016" i="7" s="1"/>
  <c r="G1017" i="7" l="1"/>
  <c r="H1017" i="7" s="1"/>
  <c r="J1017" i="7" s="1"/>
  <c r="G1018" i="7" l="1"/>
  <c r="H1018" i="7" s="1"/>
  <c r="J1018" i="7" s="1"/>
  <c r="G1019" i="7" l="1"/>
  <c r="H1019" i="7" s="1"/>
  <c r="J1019" i="7" s="1"/>
  <c r="G1020" i="7" l="1"/>
  <c r="H1020" i="7" s="1"/>
  <c r="J1020" i="7" s="1"/>
  <c r="G1021" i="7" l="1"/>
  <c r="H1021" i="7" s="1"/>
  <c r="J1021" i="7" s="1"/>
  <c r="G1022" i="7" l="1"/>
  <c r="H1022" i="7" s="1"/>
  <c r="J1022" i="7" s="1"/>
  <c r="G1023" i="7" l="1"/>
  <c r="H1023" i="7" s="1"/>
  <c r="J1023" i="7" s="1"/>
  <c r="G1024" i="7" l="1"/>
  <c r="H1024" i="7" s="1"/>
  <c r="J1024" i="7" s="1"/>
  <c r="G1025" i="7" l="1"/>
  <c r="H1025" i="7" s="1"/>
  <c r="J1025" i="7" s="1"/>
  <c r="G1026" i="7" l="1"/>
  <c r="H1026" i="7" s="1"/>
  <c r="J1026" i="7" s="1"/>
  <c r="G1027" i="7" l="1"/>
  <c r="H1027" i="7" s="1"/>
  <c r="J1027" i="7" s="1"/>
  <c r="G1028" i="7" l="1"/>
  <c r="H1028" i="7" s="1"/>
  <c r="J1028" i="7" s="1"/>
  <c r="G1029" i="7" l="1"/>
  <c r="H1029" i="7" s="1"/>
  <c r="J1029" i="7" s="1"/>
  <c r="G1030" i="7" l="1"/>
  <c r="H1030" i="7" s="1"/>
  <c r="J1030" i="7" s="1"/>
  <c r="G1031" i="7" l="1"/>
  <c r="H1031" i="7" s="1"/>
  <c r="J1031" i="7" s="1"/>
  <c r="G1032" i="7" l="1"/>
  <c r="H1032" i="7" s="1"/>
  <c r="J1032" i="7" s="1"/>
  <c r="G1033" i="7" l="1"/>
  <c r="H1033" i="7" s="1"/>
  <c r="J1033" i="7" s="1"/>
  <c r="G1034" i="7" l="1"/>
  <c r="H1034" i="7" s="1"/>
  <c r="J1034" i="7" s="1"/>
  <c r="G1035" i="7" l="1"/>
  <c r="H1035" i="7" s="1"/>
  <c r="J1035" i="7" s="1"/>
  <c r="G1036" i="7" l="1"/>
  <c r="H1036" i="7" s="1"/>
  <c r="J1036" i="7" s="1"/>
  <c r="G1037" i="7" l="1"/>
  <c r="H1037" i="7" s="1"/>
  <c r="J1037" i="7" s="1"/>
  <c r="G1038" i="7" l="1"/>
  <c r="H1038" i="7" s="1"/>
  <c r="J1038" i="7" s="1"/>
  <c r="G1039" i="7" l="1"/>
  <c r="H1039" i="7" s="1"/>
  <c r="J1039" i="7" s="1"/>
  <c r="G1040" i="7" l="1"/>
  <c r="H1040" i="7" s="1"/>
  <c r="J1040" i="7" s="1"/>
  <c r="G1041" i="7" l="1"/>
  <c r="H1041" i="7" s="1"/>
  <c r="J1041" i="7" s="1"/>
  <c r="G1042" i="7" l="1"/>
  <c r="H1042" i="7" s="1"/>
  <c r="J1042" i="7" s="1"/>
  <c r="G1043" i="7" l="1"/>
  <c r="H1043" i="7" s="1"/>
  <c r="J1043" i="7" s="1"/>
  <c r="G1044" i="7" l="1"/>
  <c r="H1044" i="7" s="1"/>
  <c r="J1044" i="7" s="1"/>
  <c r="G1045" i="7" l="1"/>
  <c r="H1045" i="7" s="1"/>
  <c r="J1045" i="7" s="1"/>
  <c r="G1046" i="7" l="1"/>
  <c r="H1046" i="7" s="1"/>
  <c r="J1046" i="7" s="1"/>
  <c r="G1047" i="7" l="1"/>
  <c r="H1047" i="7" s="1"/>
  <c r="J1047" i="7" s="1"/>
  <c r="G1048" i="7" l="1"/>
  <c r="H1048" i="7" s="1"/>
  <c r="J1048" i="7" s="1"/>
  <c r="G1049" i="7" l="1"/>
  <c r="H1049" i="7" s="1"/>
  <c r="J1049" i="7" s="1"/>
  <c r="G1050" i="7" l="1"/>
  <c r="H1050" i="7" s="1"/>
  <c r="J1050" i="7" s="1"/>
  <c r="G1051" i="7" l="1"/>
  <c r="H1051" i="7" s="1"/>
  <c r="J1051" i="7" s="1"/>
  <c r="G1052" i="7" l="1"/>
  <c r="H1052" i="7" s="1"/>
  <c r="J1052" i="7" s="1"/>
  <c r="G1053" i="7" l="1"/>
  <c r="H1053" i="7" s="1"/>
  <c r="J1053" i="7" s="1"/>
  <c r="G1054" i="7" l="1"/>
  <c r="H1054" i="7" s="1"/>
  <c r="J1054" i="7" s="1"/>
  <c r="G1055" i="7" l="1"/>
  <c r="H1055" i="7" s="1"/>
  <c r="J1055" i="7" s="1"/>
  <c r="G1056" i="7" l="1"/>
  <c r="H1056" i="7" s="1"/>
  <c r="J1056" i="7" s="1"/>
  <c r="G1057" i="7" l="1"/>
  <c r="H1057" i="7" s="1"/>
  <c r="J1057" i="7" s="1"/>
  <c r="G1058" i="7" l="1"/>
  <c r="H1058" i="7" s="1"/>
  <c r="J1058" i="7" s="1"/>
  <c r="G1059" i="7" l="1"/>
  <c r="H1059" i="7" s="1"/>
  <c r="J1059" i="7" s="1"/>
  <c r="G1060" i="7" l="1"/>
  <c r="H1060" i="7" s="1"/>
  <c r="J1060" i="7" s="1"/>
  <c r="G1061" i="7" l="1"/>
  <c r="H1061" i="7" s="1"/>
  <c r="J1061" i="7" s="1"/>
  <c r="G1062" i="7" l="1"/>
  <c r="H1062" i="7" s="1"/>
  <c r="J1062" i="7" s="1"/>
  <c r="G1063" i="7" l="1"/>
  <c r="H1063" i="7" s="1"/>
  <c r="J1063" i="7" s="1"/>
  <c r="G1064" i="7" l="1"/>
  <c r="H1064" i="7" s="1"/>
  <c r="J1064" i="7" s="1"/>
  <c r="G1065" i="7" l="1"/>
  <c r="H1065" i="7" s="1"/>
  <c r="J1065" i="7" s="1"/>
  <c r="G1066" i="7" l="1"/>
  <c r="H1066" i="7" s="1"/>
  <c r="J1066" i="7" s="1"/>
  <c r="G1067" i="7" l="1"/>
  <c r="H1067" i="7" s="1"/>
  <c r="J1067" i="7" s="1"/>
  <c r="G1068" i="7" l="1"/>
  <c r="H1068" i="7" s="1"/>
  <c r="J1068" i="7" s="1"/>
  <c r="G1069" i="7" l="1"/>
  <c r="H1069" i="7" s="1"/>
  <c r="J1069" i="7" s="1"/>
  <c r="G1070" i="7" l="1"/>
  <c r="H1070" i="7" s="1"/>
  <c r="J1070" i="7" s="1"/>
  <c r="G1071" i="7" l="1"/>
  <c r="H1071" i="7" s="1"/>
  <c r="J1071" i="7" s="1"/>
  <c r="G1072" i="7" l="1"/>
  <c r="H1072" i="7" s="1"/>
  <c r="J1072" i="7" s="1"/>
  <c r="G1073" i="7" l="1"/>
  <c r="H1073" i="7" s="1"/>
  <c r="J1073" i="7" s="1"/>
  <c r="G1074" i="7" l="1"/>
  <c r="H1074" i="7" s="1"/>
  <c r="J1074" i="7" s="1"/>
  <c r="G1075" i="7" l="1"/>
  <c r="H1075" i="7" s="1"/>
  <c r="J1075" i="7" s="1"/>
  <c r="G1076" i="7" l="1"/>
  <c r="H1076" i="7" s="1"/>
  <c r="J1076" i="7" s="1"/>
  <c r="G1077" i="7" l="1"/>
  <c r="H1077" i="7" s="1"/>
  <c r="J1077" i="7" s="1"/>
  <c r="G1078" i="7" l="1"/>
  <c r="H1078" i="7" s="1"/>
  <c r="J1078" i="7" s="1"/>
  <c r="G1079" i="7" l="1"/>
  <c r="H1079" i="7" s="1"/>
  <c r="J1079" i="7" s="1"/>
  <c r="G1080" i="7" l="1"/>
  <c r="H1080" i="7" s="1"/>
  <c r="J1080" i="7" s="1"/>
  <c r="G1081" i="7" l="1"/>
  <c r="H1081" i="7" s="1"/>
  <c r="J1081" i="7" s="1"/>
  <c r="G1082" i="7" l="1"/>
  <c r="H1082" i="7" s="1"/>
  <c r="J1082" i="7" s="1"/>
  <c r="G1083" i="7" l="1"/>
  <c r="H1083" i="7" s="1"/>
  <c r="J1083" i="7" s="1"/>
  <c r="G1084" i="7" l="1"/>
  <c r="H1084" i="7" s="1"/>
  <c r="J1084" i="7" s="1"/>
  <c r="G1085" i="7" l="1"/>
  <c r="H1085" i="7" s="1"/>
  <c r="J1085" i="7" s="1"/>
  <c r="G1086" i="7" l="1"/>
  <c r="H1086" i="7" s="1"/>
  <c r="J1086" i="7" s="1"/>
  <c r="G1087" i="7" l="1"/>
  <c r="H1087" i="7" s="1"/>
  <c r="J1087" i="7" s="1"/>
  <c r="G1088" i="7" l="1"/>
  <c r="H1088" i="7" s="1"/>
  <c r="J1088" i="7" s="1"/>
  <c r="G1089" i="7" l="1"/>
  <c r="H1089" i="7" s="1"/>
  <c r="J1089" i="7" s="1"/>
  <c r="G1090" i="7" l="1"/>
  <c r="H1090" i="7" s="1"/>
  <c r="J1090" i="7" s="1"/>
  <c r="G1091" i="7" l="1"/>
  <c r="H1091" i="7" s="1"/>
  <c r="J1091" i="7" s="1"/>
  <c r="G1092" i="7" l="1"/>
  <c r="H1092" i="7" s="1"/>
  <c r="J1092" i="7" s="1"/>
  <c r="G1093" i="7" l="1"/>
  <c r="H1093" i="7" s="1"/>
  <c r="J1093" i="7" s="1"/>
  <c r="G1094" i="7" l="1"/>
  <c r="H1094" i="7" s="1"/>
  <c r="J1094" i="7" s="1"/>
  <c r="G1095" i="7" l="1"/>
  <c r="H1095" i="7" s="1"/>
  <c r="J1095" i="7" s="1"/>
  <c r="G1096" i="7" l="1"/>
  <c r="H1096" i="7" s="1"/>
  <c r="J1096" i="7" s="1"/>
  <c r="G1097" i="7" l="1"/>
  <c r="H1097" i="7" s="1"/>
  <c r="J1097" i="7" s="1"/>
  <c r="G1098" i="7" l="1"/>
  <c r="H1098" i="7" s="1"/>
  <c r="J1098" i="7" s="1"/>
  <c r="G1099" i="7" l="1"/>
  <c r="H1099" i="7" s="1"/>
  <c r="J1099" i="7" s="1"/>
  <c r="G1100" i="7" l="1"/>
  <c r="H1100" i="7" s="1"/>
  <c r="J1100" i="7" s="1"/>
  <c r="G1101" i="7" l="1"/>
  <c r="H1101" i="7" s="1"/>
  <c r="J1101" i="7" s="1"/>
  <c r="G1102" i="7" l="1"/>
  <c r="H1102" i="7" s="1"/>
  <c r="J1102" i="7" s="1"/>
  <c r="G1103" i="7" l="1"/>
  <c r="H1103" i="7" s="1"/>
  <c r="J1103" i="7" s="1"/>
  <c r="G1104" i="7" l="1"/>
  <c r="H1104" i="7" s="1"/>
  <c r="J1104" i="7" s="1"/>
  <c r="G1105" i="7" l="1"/>
  <c r="H1105" i="7" s="1"/>
  <c r="J1105" i="7" s="1"/>
  <c r="G1106" i="7" l="1"/>
  <c r="H1106" i="7" s="1"/>
  <c r="J1106" i="7" s="1"/>
  <c r="G1107" i="7" l="1"/>
  <c r="H1107" i="7" s="1"/>
  <c r="J1107" i="7" s="1"/>
  <c r="G1108" i="7" l="1"/>
  <c r="H1108" i="7" s="1"/>
  <c r="J1108" i="7" s="1"/>
  <c r="G1109" i="7" l="1"/>
  <c r="H1109" i="7" s="1"/>
  <c r="J1109" i="7" s="1"/>
  <c r="G1110" i="7" l="1"/>
  <c r="H1110" i="7" s="1"/>
  <c r="J1110" i="7" s="1"/>
  <c r="G1111" i="7" l="1"/>
  <c r="H1111" i="7" s="1"/>
  <c r="J1111" i="7" s="1"/>
  <c r="G1112" i="7" l="1"/>
  <c r="H1112" i="7" s="1"/>
  <c r="J1112" i="7" s="1"/>
  <c r="G1113" i="7" l="1"/>
  <c r="H1113" i="7" s="1"/>
  <c r="J1113" i="7" s="1"/>
  <c r="G1114" i="7" l="1"/>
  <c r="H1114" i="7" s="1"/>
  <c r="J1114" i="7" s="1"/>
  <c r="G1115" i="7" l="1"/>
  <c r="H1115" i="7" s="1"/>
  <c r="J1115" i="7" s="1"/>
  <c r="G1116" i="7" l="1"/>
  <c r="H1116" i="7" s="1"/>
  <c r="J1116" i="7" s="1"/>
  <c r="G1117" i="7" l="1"/>
  <c r="H1117" i="7" s="1"/>
  <c r="J1117" i="7" s="1"/>
  <c r="G1118" i="7" l="1"/>
  <c r="H1118" i="7" s="1"/>
  <c r="J1118" i="7" s="1"/>
  <c r="G1119" i="7" l="1"/>
  <c r="H1119" i="7" s="1"/>
  <c r="J1119" i="7" s="1"/>
  <c r="G1120" i="7" l="1"/>
  <c r="H1120" i="7" s="1"/>
  <c r="J1120" i="7" s="1"/>
  <c r="G1121" i="7" l="1"/>
  <c r="H1121" i="7" s="1"/>
  <c r="J1121" i="7" s="1"/>
  <c r="G1122" i="7" l="1"/>
  <c r="H1122" i="7" s="1"/>
  <c r="J1122" i="7" s="1"/>
  <c r="G1123" i="7" l="1"/>
  <c r="H1123" i="7" s="1"/>
  <c r="J1123" i="7" s="1"/>
  <c r="G1124" i="7" l="1"/>
  <c r="H1124" i="7" s="1"/>
  <c r="J1124" i="7" s="1"/>
  <c r="G1125" i="7" l="1"/>
  <c r="H1125" i="7" s="1"/>
  <c r="J1125" i="7" s="1"/>
  <c r="G1126" i="7" l="1"/>
  <c r="H1126" i="7" s="1"/>
  <c r="J1126" i="7" s="1"/>
  <c r="G1127" i="7" l="1"/>
  <c r="H1127" i="7" s="1"/>
  <c r="J1127" i="7" s="1"/>
  <c r="G1128" i="7" l="1"/>
  <c r="H1128" i="7" s="1"/>
  <c r="J1128" i="7" s="1"/>
  <c r="G1129" i="7" l="1"/>
  <c r="H1129" i="7" s="1"/>
  <c r="J1129" i="7" s="1"/>
  <c r="G1130" i="7" l="1"/>
  <c r="H1130" i="7" s="1"/>
  <c r="J1130" i="7" s="1"/>
  <c r="G1131" i="7" l="1"/>
  <c r="H1131" i="7" s="1"/>
  <c r="J1131" i="7" s="1"/>
  <c r="G1132" i="7" l="1"/>
  <c r="H1132" i="7" s="1"/>
  <c r="J1132" i="7" s="1"/>
  <c r="G1133" i="7" l="1"/>
  <c r="H1133" i="7" s="1"/>
  <c r="J1133" i="7" s="1"/>
  <c r="G1134" i="7" l="1"/>
  <c r="H1134" i="7" s="1"/>
  <c r="J1134" i="7" s="1"/>
  <c r="G1135" i="7" l="1"/>
  <c r="H1135" i="7" s="1"/>
  <c r="J1135" i="7" s="1"/>
  <c r="G1136" i="7" l="1"/>
  <c r="H1136" i="7" s="1"/>
  <c r="J1136" i="7" s="1"/>
  <c r="G1137" i="7" l="1"/>
  <c r="H1137" i="7" s="1"/>
  <c r="J1137" i="7" s="1"/>
  <c r="G1138" i="7" l="1"/>
  <c r="H1138" i="7" s="1"/>
  <c r="J1138" i="7" s="1"/>
  <c r="G1139" i="7" l="1"/>
  <c r="H1139" i="7" s="1"/>
  <c r="J1139" i="7" s="1"/>
  <c r="G1140" i="7" l="1"/>
  <c r="H1140" i="7" s="1"/>
  <c r="J1140" i="7" s="1"/>
  <c r="G1141" i="7" l="1"/>
  <c r="H1141" i="7" s="1"/>
  <c r="J1141" i="7" s="1"/>
  <c r="G1142" i="7" l="1"/>
  <c r="H1142" i="7" s="1"/>
  <c r="J1142" i="7" s="1"/>
  <c r="G1143" i="7" l="1"/>
  <c r="H1143" i="7" s="1"/>
  <c r="J1143" i="7" s="1"/>
  <c r="G1144" i="7" l="1"/>
  <c r="H1144" i="7" s="1"/>
  <c r="J1144" i="7" s="1"/>
  <c r="G1145" i="7" l="1"/>
  <c r="H1145" i="7" s="1"/>
  <c r="J1145" i="7" s="1"/>
  <c r="G1146" i="7" l="1"/>
  <c r="H1146" i="7" s="1"/>
  <c r="J1146" i="7" s="1"/>
  <c r="G1147" i="7" l="1"/>
  <c r="H1147" i="7" s="1"/>
  <c r="J1147" i="7" s="1"/>
  <c r="G1148" i="7" l="1"/>
  <c r="H1148" i="7" s="1"/>
  <c r="J1148" i="7" s="1"/>
  <c r="G1149" i="7" l="1"/>
  <c r="H1149" i="7" s="1"/>
  <c r="J1149" i="7" s="1"/>
  <c r="G1150" i="7" l="1"/>
  <c r="H1150" i="7" s="1"/>
  <c r="J1150" i="7" s="1"/>
  <c r="G1151" i="7" l="1"/>
  <c r="H1151" i="7" s="1"/>
  <c r="J1151" i="7" s="1"/>
  <c r="G1152" i="7" l="1"/>
  <c r="H1152" i="7" s="1"/>
  <c r="J1152" i="7" s="1"/>
  <c r="G1153" i="7" l="1"/>
  <c r="H1153" i="7" s="1"/>
  <c r="J1153" i="7" s="1"/>
  <c r="G1154" i="7" l="1"/>
  <c r="H1154" i="7" s="1"/>
  <c r="J1154" i="7" s="1"/>
  <c r="G1155" i="7" l="1"/>
  <c r="H1155" i="7" s="1"/>
  <c r="J1155" i="7" s="1"/>
  <c r="G1156" i="7" l="1"/>
  <c r="H1156" i="7" s="1"/>
  <c r="J1156" i="7" s="1"/>
  <c r="G1157" i="7" l="1"/>
  <c r="H1157" i="7" s="1"/>
  <c r="J1157" i="7" s="1"/>
  <c r="G1158" i="7" l="1"/>
  <c r="H1158" i="7" s="1"/>
  <c r="J1158" i="7" s="1"/>
  <c r="G1159" i="7" l="1"/>
  <c r="H1159" i="7" s="1"/>
  <c r="J1159" i="7" s="1"/>
  <c r="G1160" i="7" l="1"/>
  <c r="H1160" i="7" s="1"/>
  <c r="J1160" i="7" s="1"/>
  <c r="G1161" i="7" l="1"/>
  <c r="H1161" i="7" s="1"/>
  <c r="J1161" i="7" s="1"/>
  <c r="G1162" i="7" l="1"/>
  <c r="H1162" i="7" s="1"/>
  <c r="J1162" i="7" s="1"/>
  <c r="G1163" i="7" l="1"/>
  <c r="H1163" i="7" s="1"/>
  <c r="J1163" i="7" s="1"/>
  <c r="G1164" i="7" l="1"/>
  <c r="H1164" i="7" s="1"/>
  <c r="J1164" i="7" s="1"/>
  <c r="G1165" i="7" l="1"/>
  <c r="H1165" i="7" s="1"/>
  <c r="J1165" i="7" s="1"/>
  <c r="G1166" i="7" l="1"/>
  <c r="H1166" i="7" s="1"/>
  <c r="J1166" i="7" s="1"/>
  <c r="G1167" i="7" l="1"/>
  <c r="H1167" i="7" s="1"/>
  <c r="J1167" i="7" s="1"/>
  <c r="G1168" i="7" l="1"/>
  <c r="H1168" i="7" s="1"/>
  <c r="J1168" i="7" s="1"/>
  <c r="G1169" i="7" l="1"/>
  <c r="H1169" i="7" s="1"/>
  <c r="J1169" i="7" s="1"/>
  <c r="G1170" i="7" l="1"/>
  <c r="H1170" i="7" s="1"/>
  <c r="J1170" i="7" s="1"/>
  <c r="G1171" i="7" l="1"/>
  <c r="H1171" i="7" s="1"/>
  <c r="J1171" i="7" s="1"/>
  <c r="G1172" i="7" l="1"/>
  <c r="H1172" i="7" s="1"/>
  <c r="J1172" i="7" s="1"/>
  <c r="G1173" i="7" l="1"/>
  <c r="H1173" i="7" s="1"/>
  <c r="J1173" i="7" s="1"/>
  <c r="G1174" i="7" l="1"/>
  <c r="H1174" i="7" s="1"/>
  <c r="J1174" i="7" s="1"/>
  <c r="G1175" i="7" l="1"/>
  <c r="H1175" i="7" s="1"/>
  <c r="J1175" i="7" s="1"/>
  <c r="G1176" i="7" l="1"/>
  <c r="H1176" i="7" s="1"/>
  <c r="J1176" i="7" s="1"/>
  <c r="G1177" i="7" l="1"/>
  <c r="H1177" i="7" s="1"/>
  <c r="J1177" i="7" s="1"/>
  <c r="G1178" i="7" l="1"/>
  <c r="H1178" i="7" s="1"/>
  <c r="J1178" i="7" s="1"/>
  <c r="G1179" i="7" l="1"/>
  <c r="H1179" i="7" s="1"/>
  <c r="J1179" i="7" s="1"/>
  <c r="G1180" i="7" l="1"/>
  <c r="H1180" i="7" s="1"/>
  <c r="J1180" i="7" s="1"/>
  <c r="G1181" i="7" l="1"/>
  <c r="H1181" i="7" s="1"/>
  <c r="J1181" i="7" s="1"/>
  <c r="G1182" i="7" l="1"/>
  <c r="H1182" i="7" s="1"/>
  <c r="J1182" i="7" s="1"/>
  <c r="G1183" i="7" l="1"/>
  <c r="H1183" i="7" s="1"/>
  <c r="J1183" i="7" s="1"/>
  <c r="G1184" i="7" l="1"/>
  <c r="H1184" i="7" s="1"/>
  <c r="J1184" i="7" s="1"/>
  <c r="G1185" i="7" l="1"/>
  <c r="H1185" i="7" s="1"/>
  <c r="J1185" i="7" s="1"/>
  <c r="G1186" i="7" l="1"/>
  <c r="H1186" i="7" s="1"/>
  <c r="J1186" i="7" s="1"/>
  <c r="G1187" i="7" l="1"/>
  <c r="H1187" i="7" s="1"/>
  <c r="J1187" i="7" s="1"/>
  <c r="G1188" i="7" l="1"/>
  <c r="H1188" i="7" s="1"/>
  <c r="J1188" i="7" s="1"/>
  <c r="G1189" i="7" l="1"/>
  <c r="H1189" i="7" s="1"/>
  <c r="J1189" i="7" s="1"/>
  <c r="G1190" i="7" l="1"/>
  <c r="H1190" i="7" s="1"/>
  <c r="J1190" i="7" s="1"/>
  <c r="G1191" i="7" l="1"/>
  <c r="H1191" i="7" s="1"/>
  <c r="J1191" i="7" s="1"/>
  <c r="G1192" i="7" l="1"/>
  <c r="H1192" i="7" s="1"/>
  <c r="J1192" i="7" s="1"/>
  <c r="G1193" i="7" l="1"/>
  <c r="H1193" i="7" s="1"/>
  <c r="J1193" i="7" s="1"/>
  <c r="G1194" i="7" l="1"/>
  <c r="H1194" i="7" s="1"/>
  <c r="J1194" i="7" s="1"/>
  <c r="G1195" i="7" l="1"/>
  <c r="H1195" i="7" s="1"/>
  <c r="J1195" i="7" s="1"/>
  <c r="G1196" i="7" l="1"/>
  <c r="H1196" i="7" s="1"/>
  <c r="J1196" i="7" s="1"/>
  <c r="G1197" i="7" l="1"/>
  <c r="H1197" i="7" s="1"/>
  <c r="J1197" i="7" s="1"/>
  <c r="G1198" i="7" l="1"/>
  <c r="H1198" i="7" s="1"/>
  <c r="J1198" i="7" s="1"/>
  <c r="G1199" i="7" l="1"/>
  <c r="H1199" i="7" s="1"/>
  <c r="J1199" i="7" s="1"/>
  <c r="G1200" i="7" l="1"/>
  <c r="H1200" i="7" s="1"/>
  <c r="J1200" i="7" s="1"/>
  <c r="G1201" i="7" l="1"/>
  <c r="H1201" i="7" s="1"/>
  <c r="J1201" i="7" s="1"/>
  <c r="G1202" i="7" l="1"/>
  <c r="H1202" i="7" s="1"/>
  <c r="J1202" i="7" s="1"/>
  <c r="G1203" i="7" l="1"/>
  <c r="H1203" i="7" s="1"/>
  <c r="J1203" i="7" s="1"/>
  <c r="G1204" i="7" l="1"/>
  <c r="H1204" i="7" s="1"/>
  <c r="J1204" i="7" s="1"/>
  <c r="G1205" i="7" l="1"/>
  <c r="H1205" i="7" s="1"/>
  <c r="J1205" i="7" s="1"/>
  <c r="G1206" i="7" l="1"/>
  <c r="H1206" i="7" s="1"/>
  <c r="J1206" i="7" s="1"/>
  <c r="G1207" i="7" l="1"/>
  <c r="H1207" i="7" s="1"/>
  <c r="J1207" i="7" s="1"/>
  <c r="G1208" i="7" l="1"/>
  <c r="H1208" i="7" s="1"/>
  <c r="J1208" i="7" s="1"/>
  <c r="G1209" i="7" l="1"/>
  <c r="H1209" i="7" s="1"/>
  <c r="J1209" i="7" s="1"/>
  <c r="G1210" i="7" l="1"/>
  <c r="H1210" i="7" s="1"/>
  <c r="J1210" i="7" s="1"/>
  <c r="G1211" i="7" l="1"/>
  <c r="H1211" i="7" s="1"/>
  <c r="J1211" i="7" s="1"/>
  <c r="G1212" i="7" l="1"/>
  <c r="H1212" i="7" s="1"/>
  <c r="J1212" i="7" s="1"/>
  <c r="G1213" i="7" l="1"/>
  <c r="H1213" i="7" s="1"/>
  <c r="J1213" i="7" s="1"/>
  <c r="G1214" i="7" l="1"/>
  <c r="H1214" i="7" s="1"/>
  <c r="J1214" i="7" s="1"/>
  <c r="G1215" i="7" l="1"/>
  <c r="H1215" i="7" s="1"/>
  <c r="J1215" i="7" s="1"/>
  <c r="G1216" i="7" l="1"/>
  <c r="H1216" i="7" s="1"/>
  <c r="J1216" i="7" s="1"/>
  <c r="G1217" i="7" l="1"/>
  <c r="H1217" i="7" s="1"/>
  <c r="J1217" i="7" s="1"/>
  <c r="G1218" i="7" l="1"/>
  <c r="H1218" i="7" s="1"/>
  <c r="J1218" i="7" s="1"/>
  <c r="G1219" i="7" l="1"/>
  <c r="H1219" i="7" s="1"/>
  <c r="J1219" i="7" s="1"/>
  <c r="G1220" i="7" l="1"/>
  <c r="H1220" i="7" s="1"/>
  <c r="J1220" i="7" s="1"/>
  <c r="G1221" i="7" l="1"/>
  <c r="H1221" i="7" s="1"/>
  <c r="J1221" i="7" s="1"/>
  <c r="G1222" i="7" l="1"/>
  <c r="H1222" i="7" s="1"/>
  <c r="J1222" i="7" s="1"/>
  <c r="G1223" i="7" l="1"/>
  <c r="H1223" i="7" s="1"/>
  <c r="J1223" i="7" s="1"/>
  <c r="G1224" i="7" l="1"/>
  <c r="H1224" i="7" s="1"/>
  <c r="J1224" i="7" s="1"/>
  <c r="G1225" i="7" l="1"/>
  <c r="H1225" i="7" s="1"/>
  <c r="J1225" i="7" s="1"/>
  <c r="G1226" i="7" l="1"/>
  <c r="H1226" i="7" s="1"/>
  <c r="J1226" i="7" s="1"/>
  <c r="G1227" i="7" l="1"/>
  <c r="H1227" i="7" s="1"/>
  <c r="J1227" i="7" s="1"/>
  <c r="G1228" i="7" l="1"/>
  <c r="H1228" i="7" s="1"/>
  <c r="J1228" i="7" s="1"/>
  <c r="G1229" i="7" l="1"/>
  <c r="H1229" i="7" s="1"/>
  <c r="J1229" i="7" s="1"/>
  <c r="G1230" i="7" l="1"/>
  <c r="H1230" i="7" s="1"/>
  <c r="J1230" i="7" s="1"/>
  <c r="G1231" i="7" l="1"/>
  <c r="H1231" i="7" s="1"/>
  <c r="J1231" i="7" s="1"/>
  <c r="G1232" i="7" l="1"/>
  <c r="H1232" i="7" s="1"/>
  <c r="J1232" i="7" s="1"/>
  <c r="G1233" i="7" l="1"/>
  <c r="H1233" i="7" s="1"/>
  <c r="J1233" i="7" s="1"/>
  <c r="G1234" i="7" l="1"/>
  <c r="H1234" i="7" s="1"/>
  <c r="J1234" i="7" s="1"/>
  <c r="G1235" i="7" l="1"/>
  <c r="H1235" i="7" s="1"/>
  <c r="J1235" i="7" s="1"/>
  <c r="G1236" i="7" l="1"/>
  <c r="H1236" i="7" s="1"/>
  <c r="J1236" i="7" s="1"/>
  <c r="G1237" i="7" l="1"/>
  <c r="H1237" i="7" s="1"/>
  <c r="J1237" i="7" s="1"/>
  <c r="G1238" i="7" l="1"/>
  <c r="H1238" i="7" s="1"/>
  <c r="J1238" i="7" s="1"/>
  <c r="G1239" i="7" l="1"/>
  <c r="H1239" i="7" s="1"/>
  <c r="J1239" i="7" s="1"/>
  <c r="G1240" i="7" l="1"/>
  <c r="H1240" i="7" s="1"/>
  <c r="J1240" i="7" s="1"/>
  <c r="G1241" i="7" l="1"/>
  <c r="H1241" i="7" s="1"/>
  <c r="J1241" i="7" s="1"/>
  <c r="G1242" i="7" l="1"/>
  <c r="H1242" i="7" s="1"/>
  <c r="J1242" i="7" s="1"/>
  <c r="G1243" i="7" l="1"/>
  <c r="H1243" i="7" s="1"/>
  <c r="J1243" i="7" s="1"/>
  <c r="G1244" i="7" l="1"/>
  <c r="H1244" i="7" s="1"/>
  <c r="J1244" i="7" s="1"/>
  <c r="G1245" i="7" l="1"/>
  <c r="H1245" i="7" s="1"/>
  <c r="J1245" i="7" s="1"/>
  <c r="G1246" i="7" l="1"/>
  <c r="H1246" i="7" s="1"/>
  <c r="J1246" i="7" s="1"/>
  <c r="G1247" i="7" l="1"/>
  <c r="H1247" i="7" s="1"/>
  <c r="J1247" i="7" s="1"/>
  <c r="G1248" i="7" l="1"/>
  <c r="H1248" i="7" s="1"/>
  <c r="J1248" i="7" s="1"/>
  <c r="G1249" i="7" l="1"/>
  <c r="H1249" i="7" s="1"/>
  <c r="J1249" i="7" s="1"/>
  <c r="G1250" i="7" l="1"/>
  <c r="H1250" i="7" s="1"/>
  <c r="J1250" i="7" s="1"/>
  <c r="G1251" i="7" l="1"/>
  <c r="H1251" i="7" s="1"/>
  <c r="J1251" i="7" s="1"/>
  <c r="G1252" i="7" l="1"/>
  <c r="H1252" i="7" s="1"/>
  <c r="J1252" i="7" s="1"/>
  <c r="G1253" i="7" l="1"/>
  <c r="H1253" i="7" s="1"/>
  <c r="J1253" i="7" s="1"/>
  <c r="G1254" i="7" l="1"/>
  <c r="H1254" i="7" s="1"/>
  <c r="J1254" i="7" s="1"/>
  <c r="G1255" i="7" l="1"/>
  <c r="H1255" i="7" s="1"/>
  <c r="J1255" i="7" s="1"/>
  <c r="G1256" i="7" l="1"/>
  <c r="H1256" i="7" s="1"/>
  <c r="J1256" i="7" s="1"/>
  <c r="G1257" i="7" l="1"/>
  <c r="H1257" i="7" s="1"/>
  <c r="J1257" i="7" s="1"/>
  <c r="G1258" i="7" l="1"/>
  <c r="H1258" i="7" s="1"/>
  <c r="J1258" i="7" s="1"/>
  <c r="G1259" i="7" l="1"/>
  <c r="H1259" i="7" s="1"/>
  <c r="J1259" i="7" s="1"/>
  <c r="G1260" i="7" l="1"/>
  <c r="H1260" i="7" s="1"/>
  <c r="J1260" i="7" s="1"/>
  <c r="G1261" i="7" l="1"/>
  <c r="H1261" i="7" s="1"/>
  <c r="J1261" i="7" s="1"/>
  <c r="G1262" i="7" l="1"/>
  <c r="H1262" i="7" s="1"/>
  <c r="J1262" i="7" s="1"/>
  <c r="G1263" i="7" l="1"/>
  <c r="H1263" i="7" s="1"/>
  <c r="J1263" i="7" s="1"/>
  <c r="G1264" i="7" l="1"/>
  <c r="H1264" i="7" s="1"/>
  <c r="J1264" i="7" s="1"/>
  <c r="G1265" i="7" l="1"/>
  <c r="H1265" i="7" s="1"/>
  <c r="J1265" i="7" s="1"/>
  <c r="G1266" i="7" l="1"/>
  <c r="H1266" i="7" s="1"/>
  <c r="J1266" i="7" s="1"/>
  <c r="G1267" i="7" l="1"/>
  <c r="H1267" i="7" s="1"/>
  <c r="J1267" i="7" s="1"/>
  <c r="G1268" i="7" l="1"/>
  <c r="H1268" i="7" s="1"/>
  <c r="J1268" i="7" s="1"/>
  <c r="G1269" i="7" l="1"/>
  <c r="H1269" i="7" s="1"/>
  <c r="J1269" i="7" s="1"/>
  <c r="G1270" i="7" l="1"/>
  <c r="H1270" i="7" s="1"/>
  <c r="J1270" i="7" s="1"/>
  <c r="G1271" i="7" l="1"/>
  <c r="H1271" i="7" s="1"/>
  <c r="J1271" i="7" s="1"/>
  <c r="G1272" i="7" l="1"/>
  <c r="H1272" i="7" s="1"/>
  <c r="J1272" i="7" s="1"/>
  <c r="G1273" i="7" l="1"/>
  <c r="H1273" i="7" s="1"/>
  <c r="J1273" i="7" s="1"/>
  <c r="G1274" i="7" l="1"/>
  <c r="H1274" i="7" s="1"/>
  <c r="J1274" i="7" s="1"/>
  <c r="G1275" i="7" l="1"/>
  <c r="H1275" i="7" s="1"/>
  <c r="J1275" i="7" s="1"/>
  <c r="G1276" i="7" l="1"/>
  <c r="H1276" i="7" s="1"/>
  <c r="J1276" i="7" s="1"/>
  <c r="G1277" i="7" l="1"/>
  <c r="H1277" i="7" s="1"/>
  <c r="J1277" i="7" s="1"/>
  <c r="G1278" i="7" l="1"/>
  <c r="H1278" i="7" s="1"/>
  <c r="J1278" i="7" s="1"/>
  <c r="G1279" i="7" l="1"/>
  <c r="H1279" i="7" s="1"/>
  <c r="J1279" i="7" s="1"/>
  <c r="G1280" i="7" l="1"/>
  <c r="H1280" i="7" s="1"/>
  <c r="J1280" i="7" s="1"/>
  <c r="G1281" i="7" l="1"/>
  <c r="H1281" i="7" s="1"/>
  <c r="J1281" i="7" s="1"/>
  <c r="G1282" i="7" l="1"/>
  <c r="H1282" i="7" s="1"/>
  <c r="J1282" i="7" s="1"/>
  <c r="G1283" i="7" l="1"/>
  <c r="H1283" i="7" s="1"/>
  <c r="J1283" i="7" s="1"/>
  <c r="G1284" i="7" l="1"/>
  <c r="H1284" i="7" s="1"/>
  <c r="J1284" i="7" s="1"/>
  <c r="G1285" i="7" l="1"/>
  <c r="H1285" i="7" s="1"/>
  <c r="J1285" i="7" s="1"/>
  <c r="G1286" i="7" l="1"/>
  <c r="H1286" i="7" s="1"/>
  <c r="J1286" i="7" s="1"/>
  <c r="G1287" i="7" l="1"/>
  <c r="H1287" i="7" s="1"/>
  <c r="J1287" i="7" s="1"/>
  <c r="G1288" i="7" l="1"/>
  <c r="H1288" i="7" s="1"/>
  <c r="J1288" i="7" s="1"/>
  <c r="G1289" i="7" l="1"/>
  <c r="H1289" i="7" s="1"/>
  <c r="J1289" i="7" s="1"/>
  <c r="G1290" i="7" l="1"/>
  <c r="H1290" i="7" s="1"/>
  <c r="J1290" i="7" s="1"/>
  <c r="G1291" i="7" l="1"/>
  <c r="H1291" i="7" s="1"/>
  <c r="J1291" i="7" s="1"/>
  <c r="G1292" i="7" l="1"/>
  <c r="H1292" i="7" s="1"/>
  <c r="J1292" i="7" s="1"/>
  <c r="G1293" i="7" l="1"/>
  <c r="H1293" i="7" s="1"/>
  <c r="J1293" i="7" s="1"/>
  <c r="G1294" i="7" l="1"/>
  <c r="H1294" i="7" s="1"/>
  <c r="J1294" i="7" s="1"/>
  <c r="G1295" i="7" l="1"/>
  <c r="H1295" i="7" s="1"/>
  <c r="J1295" i="7" s="1"/>
  <c r="G1296" i="7" l="1"/>
  <c r="H1296" i="7" s="1"/>
  <c r="J1296" i="7" s="1"/>
  <c r="G1297" i="7" l="1"/>
  <c r="H1297" i="7" s="1"/>
  <c r="J1297" i="7" s="1"/>
  <c r="G1298" i="7" l="1"/>
  <c r="H1298" i="7" s="1"/>
  <c r="J1298" i="7" s="1"/>
  <c r="G1299" i="7" l="1"/>
  <c r="H1299" i="7" s="1"/>
  <c r="J1299" i="7" s="1"/>
  <c r="G1300" i="7" l="1"/>
  <c r="H1300" i="7" s="1"/>
  <c r="J1300" i="7" s="1"/>
  <c r="G1301" i="7" l="1"/>
  <c r="H1301" i="7" s="1"/>
  <c r="J1301" i="7" s="1"/>
  <c r="G1302" i="7" l="1"/>
  <c r="H1302" i="7" s="1"/>
  <c r="J1302" i="7" s="1"/>
  <c r="G1303" i="7" l="1"/>
  <c r="H1303" i="7" s="1"/>
  <c r="J1303" i="7" s="1"/>
  <c r="G1304" i="7" l="1"/>
  <c r="H1304" i="7" s="1"/>
  <c r="J1304" i="7" s="1"/>
  <c r="G1305" i="7" l="1"/>
  <c r="H1305" i="7" s="1"/>
  <c r="J1305" i="7" s="1"/>
  <c r="G1306" i="7" l="1"/>
  <c r="H1306" i="7" s="1"/>
  <c r="J1306" i="7" s="1"/>
  <c r="G1307" i="7" l="1"/>
  <c r="H1307" i="7" s="1"/>
  <c r="J1307" i="7" s="1"/>
  <c r="G1308" i="7" l="1"/>
  <c r="H1308" i="7" s="1"/>
  <c r="J1308" i="7" s="1"/>
  <c r="G1309" i="7" l="1"/>
  <c r="H1309" i="7" s="1"/>
  <c r="J1309" i="7" s="1"/>
  <c r="G1310" i="7" l="1"/>
  <c r="H1310" i="7" s="1"/>
  <c r="J1310" i="7" s="1"/>
  <c r="G1311" i="7" l="1"/>
  <c r="H1311" i="7" s="1"/>
  <c r="J1311" i="7" s="1"/>
  <c r="G1312" i="7" l="1"/>
  <c r="H1312" i="7" s="1"/>
  <c r="J1312" i="7" s="1"/>
  <c r="G1313" i="7" l="1"/>
  <c r="H1313" i="7" s="1"/>
  <c r="J1313" i="7" s="1"/>
  <c r="G1314" i="7" l="1"/>
  <c r="H1314" i="7" s="1"/>
  <c r="J1314" i="7" s="1"/>
  <c r="G1315" i="7" l="1"/>
  <c r="H1315" i="7" s="1"/>
  <c r="J1315" i="7" s="1"/>
  <c r="G1316" i="7" l="1"/>
  <c r="H1316" i="7" s="1"/>
  <c r="J1316" i="7" s="1"/>
  <c r="G1317" i="7" l="1"/>
  <c r="H1317" i="7" s="1"/>
  <c r="J1317" i="7" s="1"/>
  <c r="G1318" i="7" l="1"/>
  <c r="H1318" i="7" s="1"/>
  <c r="J1318" i="7" s="1"/>
  <c r="G1319" i="7" l="1"/>
  <c r="H1319" i="7" s="1"/>
  <c r="J1319" i="7" s="1"/>
  <c r="G1320" i="7" l="1"/>
  <c r="H1320" i="7" s="1"/>
  <c r="J1320" i="7" s="1"/>
  <c r="G1321" i="7" l="1"/>
  <c r="H1321" i="7" s="1"/>
  <c r="J1321" i="7" s="1"/>
  <c r="G1322" i="7" l="1"/>
  <c r="H1322" i="7" s="1"/>
  <c r="J1322" i="7" s="1"/>
  <c r="G1323" i="7" l="1"/>
  <c r="H1323" i="7" s="1"/>
  <c r="J1323" i="7" s="1"/>
  <c r="G1324" i="7" l="1"/>
  <c r="H1324" i="7" s="1"/>
  <c r="J1324" i="7" s="1"/>
  <c r="G1325" i="7" l="1"/>
  <c r="H1325" i="7" s="1"/>
  <c r="J1325" i="7" s="1"/>
  <c r="G1326" i="7" l="1"/>
  <c r="H1326" i="7" s="1"/>
  <c r="J1326" i="7" s="1"/>
  <c r="G1327" i="7" l="1"/>
  <c r="H1327" i="7" s="1"/>
  <c r="J1327" i="7" s="1"/>
  <c r="G1328" i="7" l="1"/>
  <c r="H1328" i="7" s="1"/>
  <c r="J1328" i="7" s="1"/>
  <c r="G1329" i="7" l="1"/>
  <c r="H1329" i="7" s="1"/>
  <c r="J1329" i="7" s="1"/>
  <c r="G1330" i="7" l="1"/>
  <c r="H1330" i="7" s="1"/>
  <c r="J1330" i="7" s="1"/>
  <c r="G1331" i="7" l="1"/>
  <c r="H1331" i="7" s="1"/>
  <c r="J1331" i="7" s="1"/>
  <c r="G1332" i="7" l="1"/>
  <c r="H1332" i="7" s="1"/>
  <c r="J1332" i="7" s="1"/>
  <c r="G1333" i="7" l="1"/>
  <c r="H1333" i="7" s="1"/>
  <c r="J1333" i="7" s="1"/>
  <c r="G1334" i="7" l="1"/>
  <c r="H1334" i="7" s="1"/>
  <c r="J1334" i="7" s="1"/>
  <c r="G1335" i="7" l="1"/>
  <c r="H1335" i="7" s="1"/>
  <c r="J1335" i="7" s="1"/>
  <c r="G1336" i="7" l="1"/>
  <c r="H1336" i="7" s="1"/>
  <c r="J1336" i="7" s="1"/>
  <c r="G1337" i="7" l="1"/>
  <c r="H1337" i="7" s="1"/>
  <c r="J1337" i="7" s="1"/>
  <c r="G1338" i="7" l="1"/>
  <c r="H1338" i="7" s="1"/>
  <c r="J1338" i="7" s="1"/>
  <c r="G1339" i="7" l="1"/>
  <c r="H1339" i="7" s="1"/>
  <c r="J1339" i="7" s="1"/>
  <c r="G1340" i="7" l="1"/>
  <c r="H1340" i="7" s="1"/>
  <c r="J1340" i="7" s="1"/>
  <c r="G1341" i="7" l="1"/>
  <c r="H1341" i="7" s="1"/>
  <c r="J1341" i="7" s="1"/>
  <c r="G1342" i="7" l="1"/>
  <c r="H1342" i="7" s="1"/>
  <c r="J1342" i="7" s="1"/>
  <c r="G1343" i="7" l="1"/>
  <c r="H1343" i="7" s="1"/>
  <c r="J1343" i="7" s="1"/>
  <c r="G1344" i="7" l="1"/>
  <c r="H1344" i="7" s="1"/>
  <c r="J1344" i="7" s="1"/>
  <c r="G1345" i="7" l="1"/>
  <c r="H1345" i="7" s="1"/>
  <c r="J1345" i="7" s="1"/>
  <c r="G1346" i="7" l="1"/>
  <c r="H1346" i="7" s="1"/>
  <c r="J1346" i="7" s="1"/>
  <c r="G1347" i="7" l="1"/>
  <c r="H1347" i="7" s="1"/>
  <c r="J1347" i="7" s="1"/>
  <c r="G1348" i="7" l="1"/>
  <c r="H1348" i="7" s="1"/>
  <c r="J1348" i="7" s="1"/>
  <c r="G1349" i="7" l="1"/>
  <c r="H1349" i="7" s="1"/>
  <c r="J1349" i="7" s="1"/>
  <c r="G1350" i="7" l="1"/>
  <c r="H1350" i="7" s="1"/>
  <c r="J1350" i="7" s="1"/>
  <c r="G1351" i="7" l="1"/>
  <c r="H1351" i="7" s="1"/>
  <c r="J1351" i="7" s="1"/>
  <c r="G1352" i="7" l="1"/>
  <c r="H1352" i="7" s="1"/>
  <c r="J1352" i="7" s="1"/>
  <c r="G1353" i="7" l="1"/>
  <c r="H1353" i="7" s="1"/>
  <c r="J1353" i="7" s="1"/>
  <c r="G1354" i="7" l="1"/>
  <c r="H1354" i="7" s="1"/>
  <c r="J1354" i="7" s="1"/>
  <c r="G1355" i="7" l="1"/>
  <c r="H1355" i="7" s="1"/>
  <c r="J1355" i="7" s="1"/>
  <c r="G1356" i="7" l="1"/>
  <c r="H1356" i="7" s="1"/>
  <c r="J1356" i="7" s="1"/>
  <c r="G1357" i="7" l="1"/>
  <c r="H1357" i="7" s="1"/>
  <c r="J1357" i="7" s="1"/>
  <c r="G1358" i="7" l="1"/>
  <c r="H1358" i="7" s="1"/>
  <c r="J1358" i="7" s="1"/>
  <c r="G1359" i="7" l="1"/>
  <c r="H1359" i="7" s="1"/>
  <c r="J1359" i="7" s="1"/>
  <c r="G1360" i="7" l="1"/>
  <c r="H1360" i="7" s="1"/>
  <c r="J1360" i="7" s="1"/>
  <c r="G1361" i="7" l="1"/>
  <c r="H1361" i="7" s="1"/>
  <c r="J1361" i="7" s="1"/>
  <c r="G1362" i="7" l="1"/>
  <c r="H1362" i="7" s="1"/>
  <c r="J1362" i="7" s="1"/>
  <c r="G1363" i="7" l="1"/>
  <c r="H1363" i="7" s="1"/>
  <c r="J1363" i="7" s="1"/>
  <c r="G1364" i="7" l="1"/>
  <c r="H1364" i="7" s="1"/>
  <c r="J1364" i="7" s="1"/>
  <c r="G1365" i="7" l="1"/>
  <c r="H1365" i="7" s="1"/>
  <c r="J1365" i="7" s="1"/>
  <c r="G1366" i="7" l="1"/>
  <c r="H1366" i="7" s="1"/>
  <c r="J1366" i="7" s="1"/>
  <c r="G1367" i="7" l="1"/>
  <c r="H1367" i="7" s="1"/>
  <c r="J1367" i="7" s="1"/>
  <c r="G1368" i="7" l="1"/>
  <c r="H1368" i="7" s="1"/>
  <c r="J1368" i="7" s="1"/>
  <c r="G1369" i="7" l="1"/>
  <c r="H1369" i="7" s="1"/>
  <c r="J1369" i="7" s="1"/>
  <c r="G1370" i="7" l="1"/>
  <c r="H1370" i="7" s="1"/>
  <c r="J1370" i="7" s="1"/>
  <c r="G1371" i="7" l="1"/>
  <c r="H1371" i="7" s="1"/>
  <c r="J1371" i="7" s="1"/>
  <c r="G1372" i="7" l="1"/>
  <c r="H1372" i="7" s="1"/>
  <c r="J1372" i="7" s="1"/>
  <c r="G1373" i="7" l="1"/>
  <c r="H1373" i="7" s="1"/>
  <c r="J1373" i="7" s="1"/>
  <c r="G1374" i="7" l="1"/>
  <c r="H1374" i="7" s="1"/>
  <c r="J1374" i="7" s="1"/>
  <c r="G1375" i="7" l="1"/>
  <c r="H1375" i="7" s="1"/>
  <c r="J1375" i="7" s="1"/>
  <c r="G1376" i="7" l="1"/>
  <c r="H1376" i="7" s="1"/>
  <c r="J1376" i="7" s="1"/>
  <c r="G1377" i="7" l="1"/>
  <c r="H1377" i="7" s="1"/>
  <c r="J1377" i="7" s="1"/>
  <c r="G1378" i="7" l="1"/>
  <c r="H1378" i="7" s="1"/>
  <c r="J1378" i="7" s="1"/>
  <c r="G1379" i="7" l="1"/>
  <c r="H1379" i="7" s="1"/>
  <c r="J1379" i="7" s="1"/>
  <c r="G1380" i="7" l="1"/>
  <c r="H1380" i="7" s="1"/>
  <c r="J1380" i="7" s="1"/>
  <c r="G1381" i="7" l="1"/>
  <c r="H1381" i="7" s="1"/>
  <c r="J1381" i="7" s="1"/>
  <c r="G1382" i="7" l="1"/>
  <c r="H1382" i="7" s="1"/>
  <c r="J1382" i="7" s="1"/>
  <c r="G1383" i="7" l="1"/>
  <c r="H1383" i="7" s="1"/>
  <c r="J1383" i="7" s="1"/>
  <c r="G1384" i="7" l="1"/>
  <c r="H1384" i="7" s="1"/>
  <c r="J1384" i="7" s="1"/>
  <c r="G1385" i="7" l="1"/>
  <c r="H1385" i="7" s="1"/>
  <c r="J1385" i="7" s="1"/>
  <c r="G1386" i="7" l="1"/>
  <c r="H1386" i="7" s="1"/>
  <c r="J1386" i="7" s="1"/>
  <c r="G1387" i="7" l="1"/>
  <c r="H1387" i="7" s="1"/>
  <c r="J1387" i="7" s="1"/>
  <c r="G1388" i="7" l="1"/>
  <c r="H1388" i="7" s="1"/>
  <c r="J1388" i="7" s="1"/>
  <c r="G1389" i="7" l="1"/>
  <c r="H1389" i="7" s="1"/>
  <c r="J1389" i="7" s="1"/>
  <c r="G1390" i="7" l="1"/>
  <c r="H1390" i="7" s="1"/>
  <c r="J1390" i="7" s="1"/>
  <c r="G1391" i="7" l="1"/>
  <c r="H1391" i="7" s="1"/>
  <c r="J1391" i="7" s="1"/>
  <c r="G1392" i="7" l="1"/>
  <c r="H1392" i="7" s="1"/>
  <c r="J1392" i="7" s="1"/>
  <c r="G1393" i="7" l="1"/>
  <c r="H1393" i="7" s="1"/>
  <c r="J1393" i="7" s="1"/>
  <c r="G1394" i="7" l="1"/>
  <c r="H1394" i="7" s="1"/>
  <c r="J1394" i="7" s="1"/>
  <c r="G1395" i="7" l="1"/>
  <c r="H1395" i="7" s="1"/>
  <c r="J1395" i="7" s="1"/>
  <c r="G1396" i="7" l="1"/>
  <c r="H1396" i="7" s="1"/>
  <c r="J1396" i="7" s="1"/>
  <c r="G1397" i="7" l="1"/>
  <c r="H1397" i="7" s="1"/>
  <c r="J1397" i="7" s="1"/>
  <c r="G1398" i="7" l="1"/>
  <c r="H1398" i="7" s="1"/>
  <c r="J1398" i="7" s="1"/>
  <c r="G1399" i="7" l="1"/>
  <c r="H1399" i="7" s="1"/>
  <c r="J1399" i="7" s="1"/>
  <c r="G1400" i="7" l="1"/>
  <c r="H1400" i="7" s="1"/>
  <c r="J1400" i="7" s="1"/>
  <c r="G1401" i="7" l="1"/>
  <c r="H1401" i="7" s="1"/>
  <c r="J1401" i="7" s="1"/>
  <c r="G1402" i="7" l="1"/>
  <c r="H1402" i="7" s="1"/>
  <c r="J1402" i="7" s="1"/>
  <c r="G1403" i="7" l="1"/>
  <c r="H1403" i="7" s="1"/>
  <c r="J1403" i="7" s="1"/>
  <c r="G1404" i="7" l="1"/>
  <c r="H1404" i="7" s="1"/>
  <c r="J1404" i="7" s="1"/>
  <c r="G1405" i="7" l="1"/>
  <c r="H1405" i="7" s="1"/>
  <c r="J1405" i="7" s="1"/>
  <c r="G1406" i="7" l="1"/>
  <c r="H1406" i="7" s="1"/>
  <c r="J1406" i="7" s="1"/>
  <c r="G1407" i="7" l="1"/>
  <c r="H1407" i="7" s="1"/>
  <c r="J1407" i="7" s="1"/>
  <c r="G1408" i="7" l="1"/>
  <c r="H1408" i="7" s="1"/>
  <c r="J1408" i="7" s="1"/>
  <c r="G1409" i="7" l="1"/>
  <c r="H1409" i="7" s="1"/>
  <c r="J1409" i="7" s="1"/>
  <c r="G1410" i="7" l="1"/>
  <c r="H1410" i="7" s="1"/>
  <c r="J1410" i="7" s="1"/>
  <c r="G1411" i="7" l="1"/>
  <c r="H1411" i="7" s="1"/>
  <c r="J1411" i="7" s="1"/>
  <c r="G1412" i="7" l="1"/>
  <c r="H1412" i="7" s="1"/>
  <c r="J1412" i="7" s="1"/>
  <c r="G1413" i="7" l="1"/>
  <c r="H1413" i="7" s="1"/>
  <c r="J1413" i="7" s="1"/>
  <c r="G1414" i="7" l="1"/>
  <c r="H1414" i="7" s="1"/>
  <c r="J1414" i="7" s="1"/>
  <c r="G1415" i="7" l="1"/>
  <c r="H1415" i="7" s="1"/>
  <c r="J1415" i="7" s="1"/>
  <c r="G1416" i="7" l="1"/>
  <c r="H1416" i="7" s="1"/>
  <c r="J1416" i="7" s="1"/>
  <c r="G1417" i="7" l="1"/>
  <c r="H1417" i="7" s="1"/>
  <c r="J1417" i="7" s="1"/>
  <c r="G1418" i="7" l="1"/>
  <c r="H1418" i="7" s="1"/>
  <c r="J1418" i="7" s="1"/>
  <c r="G1419" i="7" l="1"/>
  <c r="H1419" i="7" s="1"/>
  <c r="J1419" i="7" s="1"/>
  <c r="G1420" i="7" l="1"/>
  <c r="H1420" i="7" s="1"/>
  <c r="J1420" i="7" s="1"/>
  <c r="G1421" i="7" l="1"/>
  <c r="H1421" i="7" s="1"/>
  <c r="J1421" i="7" s="1"/>
  <c r="G1422" i="7" l="1"/>
  <c r="H1422" i="7" s="1"/>
  <c r="J1422" i="7" s="1"/>
  <c r="G1423" i="7" l="1"/>
  <c r="H1423" i="7" s="1"/>
  <c r="J1423" i="7" s="1"/>
  <c r="G1424" i="7" l="1"/>
  <c r="H1424" i="7" s="1"/>
  <c r="J1424" i="7" s="1"/>
  <c r="G1425" i="7" l="1"/>
  <c r="H1425" i="7" s="1"/>
  <c r="J1425" i="7" s="1"/>
  <c r="G1426" i="7" l="1"/>
  <c r="H1426" i="7" s="1"/>
  <c r="J1426" i="7" s="1"/>
  <c r="G1427" i="7" l="1"/>
  <c r="H1427" i="7" s="1"/>
  <c r="J1427" i="7" s="1"/>
  <c r="G1428" i="7" l="1"/>
  <c r="H1428" i="7" s="1"/>
  <c r="J1428" i="7" s="1"/>
  <c r="G1429" i="7" l="1"/>
  <c r="H1429" i="7" s="1"/>
  <c r="J1429" i="7" s="1"/>
  <c r="G1430" i="7" l="1"/>
  <c r="H1430" i="7" s="1"/>
  <c r="J1430" i="7" s="1"/>
  <c r="G1431" i="7" l="1"/>
  <c r="H1431" i="7" s="1"/>
  <c r="J1431" i="7" s="1"/>
  <c r="G1432" i="7" l="1"/>
  <c r="H1432" i="7" s="1"/>
  <c r="J1432" i="7" s="1"/>
  <c r="G1433" i="7" l="1"/>
  <c r="H1433" i="7" s="1"/>
  <c r="J1433" i="7" s="1"/>
  <c r="G1434" i="7" l="1"/>
  <c r="H1434" i="7" s="1"/>
  <c r="J1434" i="7" s="1"/>
  <c r="G1435" i="7" l="1"/>
  <c r="H1435" i="7" s="1"/>
  <c r="J1435" i="7" s="1"/>
  <c r="G1436" i="7" l="1"/>
  <c r="H1436" i="7" s="1"/>
  <c r="J1436" i="7" s="1"/>
  <c r="G1437" i="7" l="1"/>
  <c r="H1437" i="7" s="1"/>
  <c r="J1437" i="7" s="1"/>
  <c r="G1438" i="7" l="1"/>
  <c r="H1438" i="7" s="1"/>
  <c r="J1438" i="7" s="1"/>
  <c r="G1439" i="7" l="1"/>
  <c r="H1439" i="7" s="1"/>
  <c r="J1439" i="7" s="1"/>
  <c r="G1440" i="7" l="1"/>
  <c r="H1440" i="7" s="1"/>
  <c r="J1440" i="7" s="1"/>
  <c r="G1441" i="7" l="1"/>
  <c r="H1441" i="7" s="1"/>
  <c r="J1441" i="7" s="1"/>
  <c r="G1442" i="7" l="1"/>
  <c r="H1442" i="7" s="1"/>
  <c r="J1442" i="7" s="1"/>
  <c r="G1443" i="7" l="1"/>
  <c r="H1443" i="7" s="1"/>
  <c r="J1443" i="7" s="1"/>
  <c r="G1444" i="7" l="1"/>
  <c r="H1444" i="7" s="1"/>
  <c r="J1444" i="7" s="1"/>
  <c r="G1445" i="7" l="1"/>
  <c r="H1445" i="7" s="1"/>
  <c r="J1445" i="7" s="1"/>
  <c r="G1446" i="7" l="1"/>
  <c r="H1446" i="7" s="1"/>
  <c r="J1446" i="7" s="1"/>
  <c r="G1447" i="7" l="1"/>
  <c r="H1447" i="7" s="1"/>
  <c r="J1447" i="7" s="1"/>
  <c r="G1448" i="7" l="1"/>
  <c r="H1448" i="7" s="1"/>
  <c r="J1448" i="7" s="1"/>
  <c r="G1449" i="7" l="1"/>
  <c r="H1449" i="7" s="1"/>
  <c r="J1449" i="7" s="1"/>
  <c r="G1450" i="7" l="1"/>
  <c r="H1450" i="7" s="1"/>
  <c r="J1450" i="7" s="1"/>
  <c r="G1451" i="7" l="1"/>
  <c r="H1451" i="7" s="1"/>
  <c r="J1451" i="7" s="1"/>
  <c r="G1452" i="7" l="1"/>
  <c r="H1452" i="7" s="1"/>
  <c r="J1452" i="7" s="1"/>
  <c r="G1453" i="7" l="1"/>
  <c r="H1453" i="7" s="1"/>
  <c r="J1453" i="7" s="1"/>
  <c r="G1454" i="7" l="1"/>
  <c r="H1454" i="7" s="1"/>
  <c r="J1454" i="7" s="1"/>
  <c r="G1455" i="7" l="1"/>
  <c r="H1455" i="7" s="1"/>
  <c r="J1455" i="7" s="1"/>
  <c r="G1456" i="7" l="1"/>
  <c r="H1456" i="7" s="1"/>
  <c r="J1456" i="7" s="1"/>
  <c r="G1457" i="7" l="1"/>
  <c r="H1457" i="7" s="1"/>
  <c r="J1457" i="7" s="1"/>
  <c r="G1458" i="7" l="1"/>
  <c r="H1458" i="7" s="1"/>
  <c r="J1458" i="7" s="1"/>
  <c r="G1459" i="7" l="1"/>
  <c r="H1459" i="7" s="1"/>
  <c r="J1459" i="7" s="1"/>
  <c r="G1460" i="7" l="1"/>
  <c r="H1460" i="7" s="1"/>
  <c r="J1460" i="7" s="1"/>
  <c r="G1461" i="7" l="1"/>
  <c r="H1461" i="7" s="1"/>
  <c r="J1461" i="7" s="1"/>
  <c r="G1462" i="7" l="1"/>
  <c r="H1462" i="7" s="1"/>
  <c r="J1462" i="7" s="1"/>
  <c r="G1463" i="7" l="1"/>
  <c r="H1463" i="7" s="1"/>
  <c r="J1463" i="7" s="1"/>
  <c r="G1464" i="7" l="1"/>
  <c r="H1464" i="7" s="1"/>
  <c r="J1464" i="7" s="1"/>
  <c r="G1465" i="7" l="1"/>
  <c r="H1465" i="7" s="1"/>
  <c r="J1465" i="7" s="1"/>
  <c r="G1466" i="7" l="1"/>
  <c r="H1466" i="7" s="1"/>
  <c r="J1466" i="7" s="1"/>
  <c r="G1467" i="7" l="1"/>
  <c r="H1467" i="7" s="1"/>
  <c r="J1467" i="7" s="1"/>
  <c r="G1468" i="7" l="1"/>
  <c r="H1468" i="7" s="1"/>
  <c r="J1468" i="7" s="1"/>
  <c r="G1469" i="7" l="1"/>
  <c r="H1469" i="7" s="1"/>
  <c r="J1469" i="7" s="1"/>
  <c r="G1470" i="7" l="1"/>
  <c r="H1470" i="7" s="1"/>
  <c r="J1470" i="7" s="1"/>
  <c r="G1471" i="7" l="1"/>
  <c r="H1471" i="7" s="1"/>
  <c r="J1471" i="7" s="1"/>
  <c r="G1472" i="7" l="1"/>
  <c r="H1472" i="7" s="1"/>
  <c r="J1472" i="7" s="1"/>
  <c r="G1473" i="7" l="1"/>
  <c r="H1473" i="7" s="1"/>
  <c r="J1473" i="7" s="1"/>
  <c r="G1474" i="7" l="1"/>
  <c r="H1474" i="7" s="1"/>
  <c r="J1474" i="7" s="1"/>
  <c r="G1475" i="7" l="1"/>
  <c r="H1475" i="7" s="1"/>
  <c r="J1475" i="7" s="1"/>
  <c r="G1476" i="7" l="1"/>
  <c r="H1476" i="7" s="1"/>
  <c r="J1476" i="7" s="1"/>
  <c r="G1477" i="7" l="1"/>
  <c r="H1477" i="7" s="1"/>
  <c r="J1477" i="7" s="1"/>
  <c r="G1478" i="7" l="1"/>
  <c r="H1478" i="7" s="1"/>
  <c r="J1478" i="7" s="1"/>
  <c r="G1479" i="7" l="1"/>
  <c r="H1479" i="7" s="1"/>
  <c r="J1479" i="7" s="1"/>
  <c r="G1480" i="7" l="1"/>
  <c r="H1480" i="7" s="1"/>
  <c r="J1480" i="7" s="1"/>
  <c r="G1481" i="7" l="1"/>
  <c r="H1481" i="7" s="1"/>
  <c r="J1481" i="7" s="1"/>
  <c r="G1482" i="7" l="1"/>
  <c r="H1482" i="7" s="1"/>
  <c r="J1482" i="7" s="1"/>
  <c r="G1483" i="7" l="1"/>
  <c r="H1483" i="7" s="1"/>
  <c r="J1483" i="7" s="1"/>
  <c r="G1484" i="7" l="1"/>
  <c r="H1484" i="7" s="1"/>
  <c r="J1484" i="7" s="1"/>
  <c r="G1485" i="7" l="1"/>
  <c r="H1485" i="7" s="1"/>
  <c r="J1485" i="7" s="1"/>
  <c r="G1486" i="7" l="1"/>
  <c r="H1486" i="7" s="1"/>
  <c r="J1486" i="7" s="1"/>
  <c r="G1487" i="7" l="1"/>
  <c r="H1487" i="7" s="1"/>
  <c r="J1487" i="7" s="1"/>
  <c r="G1488" i="7" l="1"/>
  <c r="H1488" i="7" s="1"/>
  <c r="J1488" i="7" s="1"/>
  <c r="G1489" i="7" l="1"/>
  <c r="H1489" i="7" s="1"/>
  <c r="J1489" i="7" s="1"/>
  <c r="G1490" i="7" l="1"/>
  <c r="H1490" i="7" s="1"/>
  <c r="J1490" i="7" s="1"/>
  <c r="G1491" i="7" l="1"/>
  <c r="H1491" i="7" s="1"/>
  <c r="J1491" i="7" s="1"/>
  <c r="G1492" i="7" l="1"/>
  <c r="H1492" i="7" s="1"/>
  <c r="J1492" i="7" s="1"/>
  <c r="G1493" i="7" l="1"/>
  <c r="H1493" i="7" s="1"/>
  <c r="J1493" i="7" s="1"/>
  <c r="G1494" i="7" l="1"/>
  <c r="H1494" i="7" s="1"/>
  <c r="J1494" i="7" s="1"/>
  <c r="G1495" i="7" l="1"/>
  <c r="H1495" i="7" s="1"/>
  <c r="J1495" i="7" s="1"/>
  <c r="G1496" i="7" l="1"/>
  <c r="H1496" i="7" s="1"/>
  <c r="J1496" i="7" s="1"/>
  <c r="G1497" i="7" l="1"/>
  <c r="H1497" i="7" s="1"/>
  <c r="J1497" i="7" s="1"/>
  <c r="G1498" i="7" l="1"/>
  <c r="H1498" i="7" s="1"/>
  <c r="J1498" i="7" s="1"/>
  <c r="G1499" i="7" l="1"/>
  <c r="H1499" i="7" s="1"/>
  <c r="J1499" i="7" s="1"/>
  <c r="G1500" i="7" l="1"/>
  <c r="H1500" i="7" s="1"/>
  <c r="J1500" i="7" s="1"/>
  <c r="G1501" i="7" l="1"/>
  <c r="H1501" i="7" s="1"/>
  <c r="J1501" i="7" s="1"/>
  <c r="G1502" i="7" l="1"/>
  <c r="H1502" i="7" s="1"/>
  <c r="J1502" i="7" s="1"/>
  <c r="G1503" i="7" l="1"/>
  <c r="H1503" i="7" s="1"/>
  <c r="J1503" i="7" s="1"/>
  <c r="G1504" i="7" l="1"/>
  <c r="H1504" i="7" s="1"/>
  <c r="J1504" i="7" s="1"/>
  <c r="G1505" i="7" l="1"/>
  <c r="H1505" i="7" s="1"/>
  <c r="J1505" i="7" s="1"/>
  <c r="G1506" i="7" l="1"/>
  <c r="H1506" i="7" s="1"/>
  <c r="J1506" i="7" s="1"/>
  <c r="G1507" i="7" l="1"/>
  <c r="H1507" i="7" s="1"/>
  <c r="J1507" i="7" s="1"/>
  <c r="G1508" i="7" l="1"/>
  <c r="H1508" i="7" s="1"/>
  <c r="J1508" i="7" s="1"/>
  <c r="G1509" i="7" l="1"/>
  <c r="H1509" i="7" s="1"/>
  <c r="J1509" i="7" s="1"/>
  <c r="G1510" i="7" l="1"/>
  <c r="H1510" i="7" s="1"/>
  <c r="J1510" i="7" s="1"/>
  <c r="G1511" i="7" l="1"/>
  <c r="H1511" i="7" s="1"/>
  <c r="J1511" i="7" s="1"/>
  <c r="G1512" i="7" l="1"/>
  <c r="H1512" i="7" s="1"/>
  <c r="J1512" i="7" s="1"/>
  <c r="G1513" i="7" l="1"/>
  <c r="H1513" i="7" s="1"/>
  <c r="J1513" i="7" s="1"/>
  <c r="G1514" i="7" l="1"/>
  <c r="H1514" i="7" s="1"/>
  <c r="J1514" i="7" s="1"/>
  <c r="G1515" i="7" l="1"/>
  <c r="H1515" i="7" s="1"/>
  <c r="J1515" i="7" s="1"/>
  <c r="G1516" i="7" l="1"/>
  <c r="H1516" i="7" s="1"/>
  <c r="J1516" i="7" s="1"/>
  <c r="G1517" i="7" l="1"/>
  <c r="H1517" i="7" s="1"/>
  <c r="J1517" i="7" s="1"/>
  <c r="G1518" i="7" l="1"/>
  <c r="H1518" i="7" s="1"/>
  <c r="J1518" i="7" s="1"/>
  <c r="G1519" i="7" l="1"/>
  <c r="H1519" i="7" s="1"/>
  <c r="J1519" i="7" s="1"/>
  <c r="G1520" i="7" l="1"/>
  <c r="H1520" i="7" s="1"/>
  <c r="J1520" i="7" s="1"/>
  <c r="G1521" i="7" l="1"/>
  <c r="H1521" i="7" s="1"/>
  <c r="J1521" i="7" s="1"/>
  <c r="G1522" i="7" l="1"/>
  <c r="H1522" i="7" s="1"/>
  <c r="J1522" i="7" s="1"/>
  <c r="G1523" i="7" l="1"/>
  <c r="H1523" i="7" s="1"/>
  <c r="J1523" i="7" s="1"/>
  <c r="G1524" i="7" l="1"/>
  <c r="H1524" i="7" s="1"/>
  <c r="J1524" i="7" s="1"/>
  <c r="G1525" i="7" l="1"/>
  <c r="H1525" i="7" s="1"/>
  <c r="J1525" i="7" s="1"/>
  <c r="G1526" i="7" l="1"/>
  <c r="H1526" i="7" s="1"/>
  <c r="J1526" i="7" s="1"/>
  <c r="G1527" i="7" l="1"/>
  <c r="H1527" i="7" s="1"/>
  <c r="J1527" i="7" s="1"/>
  <c r="G1528" i="7" l="1"/>
  <c r="H1528" i="7" s="1"/>
  <c r="J1528" i="7" s="1"/>
  <c r="G1529" i="7" l="1"/>
  <c r="H1529" i="7" s="1"/>
  <c r="J1529" i="7" s="1"/>
  <c r="G1530" i="7" l="1"/>
  <c r="H1530" i="7" s="1"/>
  <c r="J1530" i="7" s="1"/>
  <c r="G1531" i="7" l="1"/>
  <c r="H1531" i="7" s="1"/>
  <c r="J1531" i="7" s="1"/>
  <c r="G1532" i="7" l="1"/>
  <c r="H1532" i="7" s="1"/>
  <c r="J1532" i="7" s="1"/>
  <c r="G1533" i="7" l="1"/>
  <c r="H1533" i="7" s="1"/>
  <c r="J1533" i="7" s="1"/>
  <c r="G1534" i="7" l="1"/>
  <c r="H1534" i="7" s="1"/>
  <c r="J1534" i="7" s="1"/>
  <c r="G1535" i="7" l="1"/>
  <c r="H1535" i="7" s="1"/>
  <c r="J1535" i="7" s="1"/>
  <c r="G1536" i="7" l="1"/>
  <c r="H1536" i="7" s="1"/>
  <c r="J1536" i="7" s="1"/>
  <c r="G1537" i="7" l="1"/>
  <c r="H1537" i="7" s="1"/>
  <c r="J1537" i="7" s="1"/>
  <c r="G1538" i="7" l="1"/>
  <c r="H1538" i="7" s="1"/>
  <c r="J1538" i="7" s="1"/>
  <c r="G1539" i="7" l="1"/>
  <c r="H1539" i="7" s="1"/>
  <c r="J1539" i="7" s="1"/>
  <c r="G1540" i="7" l="1"/>
  <c r="H1540" i="7" s="1"/>
  <c r="J1540" i="7" s="1"/>
  <c r="G1541" i="7" l="1"/>
  <c r="H1541" i="7" s="1"/>
  <c r="J1541" i="7" s="1"/>
  <c r="G1542" i="7" l="1"/>
  <c r="H1542" i="7" s="1"/>
  <c r="J1542" i="7" s="1"/>
  <c r="G1543" i="7" l="1"/>
  <c r="H1543" i="7" s="1"/>
  <c r="J1543" i="7" s="1"/>
  <c r="G1544" i="7" l="1"/>
  <c r="H1544" i="7" s="1"/>
  <c r="J1544" i="7" s="1"/>
  <c r="G1545" i="7" l="1"/>
  <c r="H1545" i="7" s="1"/>
  <c r="J1545" i="7" s="1"/>
  <c r="G1546" i="7" l="1"/>
  <c r="H1546" i="7" s="1"/>
  <c r="J1546" i="7" s="1"/>
  <c r="G1547" i="7" l="1"/>
  <c r="H1547" i="7" s="1"/>
  <c r="J1547" i="7" s="1"/>
  <c r="G1548" i="7" l="1"/>
  <c r="H1548" i="7" s="1"/>
  <c r="J1548" i="7" s="1"/>
  <c r="G1549" i="7" l="1"/>
  <c r="H1549" i="7" s="1"/>
  <c r="J1549" i="7" s="1"/>
  <c r="G1550" i="7" l="1"/>
  <c r="H1550" i="7" s="1"/>
  <c r="J1550" i="7" s="1"/>
  <c r="G1551" i="7" l="1"/>
  <c r="H1551" i="7" s="1"/>
  <c r="J1551" i="7" s="1"/>
  <c r="G1552" i="7" l="1"/>
  <c r="H1552" i="7" s="1"/>
  <c r="J1552" i="7" s="1"/>
  <c r="G1553" i="7" l="1"/>
  <c r="H1553" i="7" s="1"/>
  <c r="J1553" i="7" s="1"/>
  <c r="G1554" i="7" l="1"/>
  <c r="H1554" i="7" s="1"/>
  <c r="J1554" i="7" s="1"/>
  <c r="G1555" i="7" l="1"/>
  <c r="H1555" i="7" s="1"/>
  <c r="J1555" i="7" s="1"/>
  <c r="G1556" i="7" l="1"/>
  <c r="H1556" i="7" s="1"/>
  <c r="J1556" i="7" s="1"/>
  <c r="G1557" i="7" l="1"/>
  <c r="H1557" i="7" s="1"/>
  <c r="J1557" i="7" s="1"/>
  <c r="G1558" i="7" l="1"/>
  <c r="H1558" i="7" s="1"/>
  <c r="J1558" i="7" s="1"/>
  <c r="G1559" i="7" l="1"/>
  <c r="H1559" i="7" s="1"/>
  <c r="J1559" i="7" s="1"/>
  <c r="G1560" i="7" l="1"/>
  <c r="H1560" i="7" s="1"/>
  <c r="J1560" i="7" s="1"/>
  <c r="G1561" i="7" l="1"/>
  <c r="H1561" i="7" s="1"/>
  <c r="J1561" i="7" s="1"/>
  <c r="G1562" i="7" l="1"/>
  <c r="H1562" i="7" s="1"/>
  <c r="J1562" i="7" s="1"/>
  <c r="G1563" i="7" l="1"/>
  <c r="H1563" i="7" s="1"/>
  <c r="J1563" i="7" s="1"/>
  <c r="G1564" i="7" l="1"/>
  <c r="H1564" i="7" s="1"/>
  <c r="J1564" i="7" s="1"/>
  <c r="G1565" i="7" l="1"/>
  <c r="H1565" i="7" s="1"/>
  <c r="J1565" i="7" s="1"/>
  <c r="G1566" i="7" l="1"/>
  <c r="H1566" i="7" s="1"/>
  <c r="J1566" i="7" s="1"/>
  <c r="G1567" i="7" l="1"/>
  <c r="H1567" i="7" s="1"/>
  <c r="J1567" i="7" s="1"/>
  <c r="G1568" i="7" l="1"/>
  <c r="H1568" i="7" s="1"/>
  <c r="J1568" i="7" s="1"/>
  <c r="G1569" i="7" l="1"/>
  <c r="H1569" i="7" s="1"/>
  <c r="J1569" i="7" s="1"/>
  <c r="G1570" i="7" l="1"/>
  <c r="H1570" i="7" s="1"/>
  <c r="J1570" i="7" s="1"/>
  <c r="G1571" i="7" l="1"/>
  <c r="H1571" i="7" s="1"/>
  <c r="J1571" i="7" s="1"/>
  <c r="G1572" i="7" l="1"/>
  <c r="H1572" i="7" s="1"/>
  <c r="J1572" i="7" s="1"/>
  <c r="G1573" i="7" l="1"/>
  <c r="H1573" i="7" s="1"/>
  <c r="J1573" i="7" s="1"/>
  <c r="G1574" i="7" l="1"/>
  <c r="H1574" i="7" s="1"/>
  <c r="J1574" i="7" s="1"/>
  <c r="G1575" i="7" l="1"/>
  <c r="H1575" i="7" s="1"/>
  <c r="J1575" i="7" s="1"/>
  <c r="G1576" i="7" l="1"/>
  <c r="H1576" i="7" s="1"/>
  <c r="J1576" i="7" s="1"/>
  <c r="G1577" i="7" l="1"/>
  <c r="H1577" i="7" s="1"/>
  <c r="J1577" i="7" s="1"/>
  <c r="G1578" i="7" l="1"/>
  <c r="H1578" i="7" s="1"/>
  <c r="J1578" i="7" s="1"/>
  <c r="G1579" i="7" l="1"/>
  <c r="H1579" i="7" s="1"/>
  <c r="J1579" i="7" s="1"/>
  <c r="G1580" i="7" l="1"/>
  <c r="H1580" i="7" s="1"/>
  <c r="J1580" i="7" s="1"/>
  <c r="G1581" i="7" l="1"/>
  <c r="H1581" i="7" s="1"/>
  <c r="J1581" i="7" s="1"/>
  <c r="G1582" i="7" l="1"/>
  <c r="H1582" i="7" s="1"/>
  <c r="J1582" i="7" s="1"/>
  <c r="G1583" i="7" l="1"/>
  <c r="H1583" i="7" s="1"/>
  <c r="J1583" i="7" s="1"/>
  <c r="G1584" i="7" l="1"/>
  <c r="H1584" i="7" s="1"/>
  <c r="J1584" i="7" s="1"/>
  <c r="G1585" i="7" l="1"/>
  <c r="H1585" i="7" s="1"/>
  <c r="J1585" i="7" s="1"/>
  <c r="G1586" i="7" l="1"/>
  <c r="H1586" i="7" s="1"/>
  <c r="J1586" i="7" s="1"/>
  <c r="G1587" i="7" l="1"/>
  <c r="H1587" i="7" s="1"/>
  <c r="J1587" i="7" s="1"/>
  <c r="G1588" i="7" l="1"/>
  <c r="H1588" i="7" s="1"/>
  <c r="J1588" i="7" s="1"/>
  <c r="G1589" i="7" l="1"/>
  <c r="H1589" i="7" s="1"/>
  <c r="J1589" i="7" s="1"/>
  <c r="G1590" i="7" l="1"/>
  <c r="H1590" i="7" s="1"/>
  <c r="J1590" i="7" s="1"/>
  <c r="G1591" i="7" l="1"/>
  <c r="H1591" i="7" s="1"/>
  <c r="J1591" i="7" s="1"/>
  <c r="G1592" i="7" l="1"/>
  <c r="H1592" i="7" s="1"/>
  <c r="J1592" i="7" s="1"/>
  <c r="G1593" i="7" l="1"/>
  <c r="H1593" i="7" s="1"/>
  <c r="J1593" i="7" s="1"/>
  <c r="G1594" i="7" l="1"/>
  <c r="H1594" i="7" s="1"/>
  <c r="J1594" i="7" s="1"/>
  <c r="G1595" i="7" l="1"/>
  <c r="H1595" i="7" s="1"/>
  <c r="J1595" i="7" s="1"/>
  <c r="G1596" i="7" l="1"/>
  <c r="H1596" i="7" s="1"/>
  <c r="J1596" i="7" s="1"/>
  <c r="G1597" i="7" l="1"/>
  <c r="H1597" i="7" s="1"/>
  <c r="J1597" i="7" s="1"/>
  <c r="G1598" i="7" l="1"/>
  <c r="H1598" i="7" s="1"/>
  <c r="J1598" i="7" s="1"/>
  <c r="G1599" i="7" l="1"/>
  <c r="H1599" i="7" s="1"/>
  <c r="J1599" i="7" s="1"/>
  <c r="G1600" i="7" l="1"/>
  <c r="H1600" i="7" s="1"/>
  <c r="J1600" i="7" s="1"/>
  <c r="G1601" i="7" l="1"/>
  <c r="H1601" i="7" s="1"/>
  <c r="J1601" i="7" s="1"/>
  <c r="G1602" i="7" l="1"/>
  <c r="H1602" i="7" s="1"/>
  <c r="J1602" i="7" s="1"/>
  <c r="G1603" i="7" l="1"/>
  <c r="H1603" i="7" s="1"/>
  <c r="J1603" i="7" s="1"/>
  <c r="G1604" i="7" l="1"/>
  <c r="H1604" i="7" s="1"/>
  <c r="J1604" i="7" s="1"/>
  <c r="G1605" i="7" l="1"/>
  <c r="H1605" i="7" s="1"/>
  <c r="J1605" i="7" s="1"/>
  <c r="G1606" i="7" l="1"/>
  <c r="H1606" i="7" s="1"/>
  <c r="J1606" i="7" s="1"/>
  <c r="G1607" i="7" l="1"/>
  <c r="H1607" i="7" s="1"/>
  <c r="J1607" i="7" s="1"/>
  <c r="G1608" i="7" l="1"/>
  <c r="H1608" i="7" s="1"/>
  <c r="J1608" i="7" s="1"/>
  <c r="G1609" i="7" l="1"/>
  <c r="H1609" i="7" s="1"/>
  <c r="J1609" i="7" s="1"/>
  <c r="G1610" i="7" l="1"/>
  <c r="H1610" i="7" s="1"/>
  <c r="J1610" i="7" s="1"/>
  <c r="G1611" i="7" l="1"/>
  <c r="H1611" i="7" s="1"/>
  <c r="J1611" i="7" s="1"/>
  <c r="G1612" i="7" l="1"/>
  <c r="H1612" i="7" s="1"/>
  <c r="J1612" i="7" s="1"/>
  <c r="G1613" i="7" l="1"/>
  <c r="H1613" i="7" s="1"/>
  <c r="J1613" i="7" s="1"/>
  <c r="G1614" i="7" l="1"/>
  <c r="H1614" i="7" s="1"/>
  <c r="J1614" i="7" s="1"/>
  <c r="G1615" i="7" l="1"/>
  <c r="H1615" i="7" s="1"/>
  <c r="J1615" i="7" s="1"/>
  <c r="G1616" i="7" l="1"/>
  <c r="H1616" i="7" s="1"/>
  <c r="J1616" i="7" s="1"/>
  <c r="G1617" i="7" l="1"/>
  <c r="H1617" i="7" s="1"/>
  <c r="J1617" i="7" s="1"/>
  <c r="G1618" i="7" l="1"/>
  <c r="H1618" i="7" s="1"/>
  <c r="J1618" i="7" s="1"/>
  <c r="G1619" i="7" l="1"/>
  <c r="H1619" i="7" s="1"/>
  <c r="J1619" i="7" s="1"/>
  <c r="G1620" i="7" l="1"/>
  <c r="H1620" i="7" s="1"/>
  <c r="J1620" i="7" s="1"/>
  <c r="G1621" i="7" l="1"/>
  <c r="H1621" i="7" s="1"/>
  <c r="J1621" i="7" s="1"/>
  <c r="G1622" i="7" l="1"/>
  <c r="H1622" i="7" s="1"/>
  <c r="J1622" i="7" s="1"/>
  <c r="G1623" i="7" l="1"/>
  <c r="H1623" i="7" s="1"/>
  <c r="J1623" i="7" s="1"/>
  <c r="G1624" i="7" l="1"/>
  <c r="H1624" i="7" s="1"/>
  <c r="J1624" i="7" s="1"/>
  <c r="G1625" i="7" l="1"/>
  <c r="H1625" i="7" s="1"/>
  <c r="J1625" i="7" s="1"/>
  <c r="G1626" i="7" l="1"/>
  <c r="H1626" i="7" s="1"/>
  <c r="J1626" i="7" s="1"/>
  <c r="G1627" i="7" l="1"/>
  <c r="H1627" i="7" s="1"/>
  <c r="J1627" i="7" s="1"/>
  <c r="G1628" i="7" l="1"/>
  <c r="H1628" i="7" s="1"/>
  <c r="J1628" i="7" s="1"/>
  <c r="G1629" i="7" l="1"/>
  <c r="H1629" i="7" s="1"/>
  <c r="J1629" i="7" s="1"/>
  <c r="G1630" i="7" l="1"/>
  <c r="H1630" i="7" s="1"/>
  <c r="J1630" i="7" s="1"/>
  <c r="G1631" i="7" l="1"/>
  <c r="H1631" i="7" s="1"/>
  <c r="J1631" i="7" s="1"/>
  <c r="G1632" i="7" l="1"/>
  <c r="H1632" i="7" s="1"/>
  <c r="J1632" i="7" s="1"/>
  <c r="G1633" i="7" l="1"/>
  <c r="H1633" i="7" s="1"/>
  <c r="J1633" i="7" s="1"/>
  <c r="G1634" i="7" l="1"/>
  <c r="H1634" i="7" s="1"/>
  <c r="J1634" i="7" s="1"/>
  <c r="G1635" i="7" l="1"/>
  <c r="H1635" i="7" s="1"/>
  <c r="J1635" i="7" s="1"/>
  <c r="G1636" i="7" l="1"/>
  <c r="H1636" i="7" s="1"/>
  <c r="J1636" i="7" s="1"/>
  <c r="G1637" i="7" l="1"/>
  <c r="H1637" i="7" s="1"/>
  <c r="J1637" i="7" s="1"/>
  <c r="G1638" i="7" l="1"/>
  <c r="H1638" i="7" s="1"/>
  <c r="J1638" i="7" s="1"/>
  <c r="G1639" i="7" l="1"/>
  <c r="H1639" i="7" s="1"/>
  <c r="J1639" i="7" s="1"/>
  <c r="G1640" i="7" l="1"/>
  <c r="H1640" i="7" s="1"/>
  <c r="J1640" i="7" s="1"/>
  <c r="G1641" i="7" l="1"/>
  <c r="H1641" i="7" s="1"/>
  <c r="J1641" i="7" s="1"/>
  <c r="G1642" i="7" l="1"/>
  <c r="H1642" i="7" s="1"/>
  <c r="J1642" i="7" s="1"/>
  <c r="G1643" i="7" l="1"/>
  <c r="H1643" i="7" s="1"/>
  <c r="J1643" i="7" s="1"/>
  <c r="G1644" i="7" l="1"/>
  <c r="H1644" i="7" s="1"/>
  <c r="J1644" i="7" s="1"/>
  <c r="G1645" i="7" l="1"/>
  <c r="H1645" i="7" s="1"/>
  <c r="J1645" i="7" s="1"/>
  <c r="G1646" i="7" l="1"/>
  <c r="H1646" i="7" s="1"/>
  <c r="J1646" i="7" s="1"/>
  <c r="G1647" i="7" l="1"/>
  <c r="H1647" i="7" s="1"/>
  <c r="J1647" i="7" s="1"/>
  <c r="G1648" i="7" l="1"/>
  <c r="H1648" i="7" s="1"/>
  <c r="J1648" i="7" s="1"/>
  <c r="G1649" i="7" l="1"/>
  <c r="H1649" i="7" s="1"/>
  <c r="J1649" i="7" s="1"/>
  <c r="G1650" i="7" l="1"/>
  <c r="H1650" i="7" s="1"/>
  <c r="J1650" i="7" s="1"/>
  <c r="G1651" i="7" l="1"/>
  <c r="H1651" i="7" s="1"/>
  <c r="J1651" i="7" s="1"/>
  <c r="G1652" i="7" l="1"/>
  <c r="H1652" i="7" s="1"/>
  <c r="J1652" i="7" s="1"/>
  <c r="G1653" i="7" l="1"/>
  <c r="H1653" i="7" s="1"/>
  <c r="J1653" i="7" s="1"/>
  <c r="G1654" i="7" l="1"/>
  <c r="H1654" i="7" s="1"/>
  <c r="J1654" i="7" s="1"/>
  <c r="G1655" i="7" l="1"/>
  <c r="H1655" i="7" s="1"/>
  <c r="J1655" i="7" s="1"/>
  <c r="G1656" i="7" l="1"/>
  <c r="H1656" i="7" s="1"/>
  <c r="J1656" i="7" s="1"/>
  <c r="G1657" i="7" l="1"/>
  <c r="H1657" i="7" s="1"/>
  <c r="J1657" i="7" s="1"/>
  <c r="G1658" i="7" l="1"/>
  <c r="H1658" i="7" s="1"/>
  <c r="J1658" i="7" s="1"/>
  <c r="G1659" i="7" l="1"/>
  <c r="H1659" i="7" s="1"/>
  <c r="J1659" i="7" s="1"/>
  <c r="G1660" i="7" l="1"/>
  <c r="H1660" i="7" s="1"/>
  <c r="J1660" i="7" s="1"/>
  <c r="G1661" i="7" l="1"/>
  <c r="H1661" i="7" s="1"/>
  <c r="J1661" i="7" s="1"/>
  <c r="G1662" i="7" l="1"/>
  <c r="H1662" i="7" s="1"/>
  <c r="J1662" i="7" s="1"/>
  <c r="G1663" i="7" l="1"/>
  <c r="H1663" i="7" s="1"/>
  <c r="J1663" i="7" s="1"/>
  <c r="G1664" i="7" l="1"/>
  <c r="H1664" i="7" s="1"/>
  <c r="J1664" i="7" s="1"/>
  <c r="G1665" i="7" l="1"/>
  <c r="H1665" i="7" s="1"/>
  <c r="J1665" i="7" s="1"/>
  <c r="G1666" i="7" l="1"/>
  <c r="H1666" i="7" s="1"/>
  <c r="J1666" i="7" s="1"/>
  <c r="G1667" i="7" l="1"/>
  <c r="H1667" i="7" s="1"/>
  <c r="J1667" i="7" s="1"/>
  <c r="G1668" i="7" l="1"/>
  <c r="H1668" i="7" s="1"/>
  <c r="J1668" i="7" s="1"/>
  <c r="G1669" i="7" l="1"/>
  <c r="H1669" i="7" s="1"/>
  <c r="J1669" i="7" s="1"/>
  <c r="G1670" i="7" l="1"/>
  <c r="H1670" i="7" s="1"/>
  <c r="J1670" i="7" s="1"/>
  <c r="G1671" i="7" l="1"/>
  <c r="H1671" i="7" s="1"/>
  <c r="J1671" i="7" s="1"/>
  <c r="G1672" i="7" l="1"/>
  <c r="H1672" i="7" s="1"/>
  <c r="J1672" i="7" s="1"/>
  <c r="G1673" i="7" l="1"/>
  <c r="H1673" i="7" s="1"/>
  <c r="J1673" i="7" s="1"/>
  <c r="G1674" i="7" l="1"/>
  <c r="H1674" i="7" s="1"/>
  <c r="J1674" i="7" s="1"/>
  <c r="G1675" i="7" l="1"/>
  <c r="H1675" i="7" s="1"/>
  <c r="J1675" i="7" s="1"/>
  <c r="G1676" i="7" l="1"/>
  <c r="H1676" i="7" s="1"/>
  <c r="J1676" i="7" s="1"/>
  <c r="G1677" i="7" l="1"/>
  <c r="H1677" i="7" s="1"/>
  <c r="J1677" i="7" s="1"/>
  <c r="G1678" i="7" l="1"/>
  <c r="H1678" i="7" s="1"/>
  <c r="J1678" i="7" s="1"/>
  <c r="G1679" i="7" l="1"/>
  <c r="H1679" i="7" s="1"/>
  <c r="J1679" i="7" s="1"/>
  <c r="G1680" i="7" l="1"/>
  <c r="H1680" i="7" s="1"/>
  <c r="J1680" i="7" s="1"/>
  <c r="G1681" i="7" l="1"/>
  <c r="H1681" i="7" s="1"/>
  <c r="J1681" i="7" s="1"/>
  <c r="G1682" i="7" l="1"/>
  <c r="H1682" i="7" s="1"/>
  <c r="J1682" i="7" s="1"/>
  <c r="G1683" i="7" l="1"/>
  <c r="H1683" i="7" s="1"/>
  <c r="J1683" i="7" s="1"/>
  <c r="G1684" i="7" l="1"/>
  <c r="H1684" i="7" s="1"/>
  <c r="J1684" i="7" s="1"/>
  <c r="G1685" i="7" l="1"/>
  <c r="H1685" i="7" s="1"/>
  <c r="J1685" i="7" s="1"/>
  <c r="G1686" i="7" l="1"/>
  <c r="H1686" i="7" s="1"/>
  <c r="J1686" i="7" s="1"/>
  <c r="G1687" i="7" l="1"/>
  <c r="H1687" i="7" s="1"/>
  <c r="J1687" i="7" s="1"/>
  <c r="G1688" i="7" l="1"/>
  <c r="H1688" i="7" s="1"/>
  <c r="J1688" i="7" s="1"/>
  <c r="G1689" i="7" l="1"/>
  <c r="H1689" i="7" s="1"/>
  <c r="J1689" i="7" s="1"/>
  <c r="G1690" i="7" l="1"/>
  <c r="H1690" i="7" s="1"/>
  <c r="J1690" i="7" s="1"/>
  <c r="G1691" i="7" l="1"/>
  <c r="H1691" i="7" s="1"/>
  <c r="J1691" i="7" s="1"/>
  <c r="G1692" i="7" l="1"/>
  <c r="H1692" i="7" s="1"/>
  <c r="J1692" i="7" s="1"/>
  <c r="G1693" i="7" l="1"/>
  <c r="H1693" i="7" s="1"/>
  <c r="J1693" i="7" s="1"/>
  <c r="G1694" i="7" l="1"/>
  <c r="H1694" i="7" s="1"/>
  <c r="J1694" i="7" s="1"/>
  <c r="G1695" i="7" l="1"/>
  <c r="H1695" i="7" s="1"/>
  <c r="J1695" i="7" s="1"/>
  <c r="G1696" i="7" l="1"/>
  <c r="H1696" i="7" s="1"/>
  <c r="J1696" i="7" s="1"/>
  <c r="G1697" i="7" l="1"/>
  <c r="H1697" i="7" s="1"/>
  <c r="J1697" i="7" s="1"/>
  <c r="G1698" i="7" l="1"/>
  <c r="H1698" i="7" s="1"/>
  <c r="J1698" i="7" s="1"/>
  <c r="G1699" i="7" l="1"/>
  <c r="H1699" i="7" s="1"/>
  <c r="J1699" i="7" s="1"/>
  <c r="G1700" i="7" l="1"/>
  <c r="H1700" i="7" s="1"/>
  <c r="J1700" i="7" s="1"/>
  <c r="G1701" i="7" l="1"/>
  <c r="H1701" i="7" s="1"/>
  <c r="J1701" i="7" s="1"/>
  <c r="G1702" i="7" l="1"/>
  <c r="H1702" i="7" s="1"/>
  <c r="J1702" i="7" s="1"/>
  <c r="G1703" i="7" l="1"/>
  <c r="H1703" i="7" s="1"/>
  <c r="J1703" i="7" s="1"/>
  <c r="G1704" i="7" l="1"/>
  <c r="H1704" i="7" s="1"/>
  <c r="J1704" i="7" s="1"/>
  <c r="G1705" i="7" l="1"/>
  <c r="H1705" i="7" s="1"/>
  <c r="J1705" i="7" s="1"/>
  <c r="G1706" i="7" l="1"/>
  <c r="H1706" i="7" s="1"/>
  <c r="J1706" i="7" s="1"/>
  <c r="G1707" i="7" l="1"/>
  <c r="H1707" i="7" s="1"/>
  <c r="J1707" i="7" s="1"/>
  <c r="G1708" i="7" l="1"/>
  <c r="H1708" i="7" s="1"/>
  <c r="J1708" i="7" s="1"/>
  <c r="G1709" i="7" l="1"/>
  <c r="H1709" i="7" s="1"/>
  <c r="J1709" i="7" s="1"/>
  <c r="G1710" i="7" l="1"/>
  <c r="H1710" i="7" s="1"/>
  <c r="J1710" i="7" s="1"/>
  <c r="G1711" i="7" l="1"/>
  <c r="H1711" i="7" s="1"/>
  <c r="J1711" i="7" s="1"/>
  <c r="G1712" i="7" l="1"/>
  <c r="H1712" i="7" s="1"/>
  <c r="J1712" i="7" s="1"/>
  <c r="G1713" i="7" l="1"/>
  <c r="H1713" i="7" s="1"/>
  <c r="J1713" i="7" s="1"/>
  <c r="G1714" i="7" l="1"/>
  <c r="H1714" i="7" s="1"/>
  <c r="J1714" i="7" s="1"/>
  <c r="G1715" i="7" l="1"/>
  <c r="H1715" i="7" s="1"/>
  <c r="J1715" i="7" s="1"/>
  <c r="G1716" i="7" l="1"/>
  <c r="H1716" i="7" s="1"/>
  <c r="J1716" i="7" s="1"/>
  <c r="G1717" i="7" l="1"/>
  <c r="H1717" i="7" s="1"/>
  <c r="J1717" i="7" s="1"/>
  <c r="G1718" i="7" l="1"/>
  <c r="H1718" i="7" s="1"/>
  <c r="J1718" i="7" s="1"/>
  <c r="G1719" i="7" l="1"/>
  <c r="H1719" i="7" s="1"/>
  <c r="J1719" i="7" s="1"/>
  <c r="G1720" i="7" l="1"/>
  <c r="H1720" i="7" s="1"/>
  <c r="J1720" i="7" s="1"/>
  <c r="G1721" i="7" l="1"/>
  <c r="H1721" i="7" s="1"/>
  <c r="J1721" i="7" s="1"/>
  <c r="G1722" i="7" l="1"/>
  <c r="H1722" i="7" s="1"/>
  <c r="J1722" i="7" s="1"/>
  <c r="G1723" i="7" l="1"/>
  <c r="H1723" i="7" s="1"/>
  <c r="J1723" i="7" s="1"/>
  <c r="G1724" i="7" l="1"/>
  <c r="H1724" i="7" s="1"/>
  <c r="J1724" i="7" s="1"/>
  <c r="G1725" i="7" l="1"/>
  <c r="H1725" i="7" s="1"/>
  <c r="J1725" i="7" s="1"/>
  <c r="G1726" i="7" l="1"/>
  <c r="H1726" i="7" s="1"/>
  <c r="J1726" i="7" s="1"/>
  <c r="G1727" i="7" l="1"/>
  <c r="H1727" i="7" s="1"/>
  <c r="J1727" i="7" s="1"/>
  <c r="G1728" i="7" l="1"/>
  <c r="H1728" i="7" s="1"/>
  <c r="J1728" i="7" s="1"/>
  <c r="G1729" i="7" l="1"/>
  <c r="H1729" i="7" s="1"/>
  <c r="J1729" i="7" s="1"/>
  <c r="G1730" i="7" l="1"/>
  <c r="H1730" i="7" s="1"/>
  <c r="J1730" i="7" s="1"/>
  <c r="G1731" i="7" l="1"/>
  <c r="H1731" i="7" s="1"/>
  <c r="J1731" i="7" s="1"/>
  <c r="G1732" i="7" l="1"/>
  <c r="H1732" i="7" s="1"/>
  <c r="J1732" i="7" s="1"/>
  <c r="G1733" i="7" l="1"/>
  <c r="H1733" i="7" s="1"/>
  <c r="J1733" i="7" s="1"/>
  <c r="G1734" i="7" l="1"/>
  <c r="H1734" i="7" s="1"/>
  <c r="J1734" i="7" s="1"/>
  <c r="G1735" i="7" l="1"/>
  <c r="H1735" i="7" s="1"/>
  <c r="J1735" i="7" s="1"/>
  <c r="G1736" i="7" l="1"/>
  <c r="H1736" i="7" s="1"/>
  <c r="J1736" i="7" s="1"/>
  <c r="G1737" i="7" l="1"/>
  <c r="H1737" i="7" s="1"/>
  <c r="J1737" i="7" s="1"/>
  <c r="G1738" i="7" l="1"/>
  <c r="H1738" i="7" s="1"/>
  <c r="J1738" i="7" s="1"/>
  <c r="G1739" i="7" l="1"/>
  <c r="H1739" i="7" s="1"/>
  <c r="J1739" i="7" s="1"/>
  <c r="G1740" i="7" l="1"/>
  <c r="H1740" i="7" s="1"/>
  <c r="J1740" i="7" s="1"/>
  <c r="G1741" i="7" l="1"/>
  <c r="H1741" i="7" s="1"/>
  <c r="J1741" i="7" s="1"/>
  <c r="G1742" i="7" l="1"/>
  <c r="H1742" i="7" s="1"/>
  <c r="J1742" i="7" s="1"/>
  <c r="G1743" i="7" l="1"/>
  <c r="H1743" i="7" s="1"/>
  <c r="J1743" i="7" s="1"/>
  <c r="G1744" i="7" l="1"/>
  <c r="H1744" i="7" s="1"/>
  <c r="J1744" i="7" s="1"/>
  <c r="G1745" i="7" l="1"/>
  <c r="H1745" i="7" s="1"/>
  <c r="J1745" i="7" s="1"/>
  <c r="G1746" i="7" l="1"/>
  <c r="H1746" i="7" s="1"/>
  <c r="J1746" i="7" s="1"/>
  <c r="G1747" i="7" l="1"/>
  <c r="H1747" i="7" s="1"/>
  <c r="J1747" i="7" s="1"/>
  <c r="G1748" i="7" l="1"/>
  <c r="H1748" i="7" s="1"/>
  <c r="J1748" i="7" s="1"/>
  <c r="G1749" i="7" l="1"/>
  <c r="H1749" i="7" s="1"/>
  <c r="J1749" i="7" s="1"/>
  <c r="G1750" i="7" l="1"/>
  <c r="H1750" i="7" s="1"/>
  <c r="J1750" i="7" s="1"/>
  <c r="G1751" i="7" l="1"/>
  <c r="H1751" i="7" s="1"/>
  <c r="J1751" i="7" s="1"/>
  <c r="G1752" i="7" l="1"/>
  <c r="H1752" i="7" s="1"/>
  <c r="J1752" i="7" s="1"/>
  <c r="G1753" i="7" l="1"/>
  <c r="H1753" i="7" s="1"/>
  <c r="J1753" i="7" s="1"/>
  <c r="G1754" i="7" l="1"/>
  <c r="H1754" i="7" s="1"/>
  <c r="J1754" i="7" s="1"/>
  <c r="G1755" i="7" l="1"/>
  <c r="H1755" i="7" s="1"/>
  <c r="J1755" i="7" s="1"/>
  <c r="G1756" i="7" l="1"/>
  <c r="H1756" i="7" s="1"/>
  <c r="J1756" i="7" s="1"/>
  <c r="G1757" i="7" l="1"/>
  <c r="H1757" i="7" s="1"/>
  <c r="J1757" i="7" s="1"/>
  <c r="G1758" i="7" l="1"/>
  <c r="H1758" i="7" s="1"/>
  <c r="J1758" i="7" s="1"/>
  <c r="G1759" i="7" l="1"/>
  <c r="H1759" i="7" s="1"/>
  <c r="J1759" i="7" s="1"/>
  <c r="G1760" i="7" l="1"/>
  <c r="H1760" i="7" s="1"/>
  <c r="J1760" i="7" s="1"/>
  <c r="G1761" i="7" l="1"/>
  <c r="H1761" i="7" s="1"/>
  <c r="J1761" i="7" s="1"/>
  <c r="G1762" i="7" l="1"/>
  <c r="H1762" i="7" s="1"/>
  <c r="J1762" i="7" s="1"/>
  <c r="G1763" i="7" l="1"/>
  <c r="H1763" i="7" s="1"/>
  <c r="J1763" i="7" s="1"/>
  <c r="G1764" i="7" l="1"/>
  <c r="H1764" i="7" s="1"/>
  <c r="J1764" i="7" s="1"/>
  <c r="G1765" i="7" l="1"/>
  <c r="H1765" i="7" s="1"/>
  <c r="J1765" i="7" s="1"/>
  <c r="G1766" i="7" l="1"/>
  <c r="H1766" i="7" s="1"/>
  <c r="J1766" i="7" s="1"/>
  <c r="G1767" i="7" l="1"/>
  <c r="H1767" i="7" s="1"/>
  <c r="J1767" i="7" s="1"/>
  <c r="G1768" i="7" l="1"/>
  <c r="H1768" i="7" s="1"/>
  <c r="J1768" i="7" s="1"/>
  <c r="G1769" i="7" l="1"/>
  <c r="H1769" i="7" s="1"/>
  <c r="J1769" i="7" s="1"/>
  <c r="G1770" i="7" l="1"/>
  <c r="H1770" i="7" s="1"/>
  <c r="J1770" i="7" s="1"/>
  <c r="G1771" i="7" l="1"/>
  <c r="H1771" i="7" s="1"/>
  <c r="J1771" i="7" s="1"/>
  <c r="G1772" i="7" l="1"/>
  <c r="H1772" i="7" s="1"/>
  <c r="J1772" i="7" s="1"/>
  <c r="G1773" i="7" l="1"/>
  <c r="H1773" i="7" s="1"/>
  <c r="J1773" i="7" s="1"/>
  <c r="G1774" i="7" l="1"/>
  <c r="H1774" i="7" s="1"/>
  <c r="J1774" i="7" s="1"/>
  <c r="G1775" i="7" l="1"/>
  <c r="H1775" i="7" s="1"/>
  <c r="J1775" i="7" s="1"/>
  <c r="G1776" i="7" l="1"/>
  <c r="H1776" i="7" s="1"/>
  <c r="J1776" i="7" s="1"/>
  <c r="G1777" i="7" l="1"/>
  <c r="H1777" i="7" s="1"/>
  <c r="J1777" i="7" s="1"/>
  <c r="G1778" i="7" l="1"/>
  <c r="H1778" i="7" s="1"/>
  <c r="J1778" i="7" s="1"/>
  <c r="G1779" i="7" l="1"/>
  <c r="H1779" i="7" s="1"/>
  <c r="J1779" i="7" s="1"/>
  <c r="G1780" i="7" l="1"/>
  <c r="H1780" i="7" s="1"/>
  <c r="J1780" i="7" s="1"/>
  <c r="G1781" i="7" l="1"/>
  <c r="H1781" i="7" s="1"/>
  <c r="J1781" i="7" s="1"/>
  <c r="G1782" i="7" l="1"/>
  <c r="H1782" i="7" s="1"/>
  <c r="J1782" i="7" s="1"/>
  <c r="G1783" i="7" l="1"/>
  <c r="H1783" i="7" s="1"/>
  <c r="J1783" i="7" s="1"/>
  <c r="G1784" i="7" l="1"/>
  <c r="H1784" i="7" s="1"/>
  <c r="J1784" i="7" s="1"/>
  <c r="G1785" i="7" l="1"/>
  <c r="H1785" i="7" s="1"/>
  <c r="J1785" i="7" s="1"/>
  <c r="G1786" i="7" l="1"/>
  <c r="H1786" i="7" s="1"/>
  <c r="J1786" i="7" s="1"/>
  <c r="G1787" i="7" l="1"/>
  <c r="H1787" i="7" s="1"/>
  <c r="J1787" i="7" s="1"/>
  <c r="G1788" i="7" l="1"/>
  <c r="H1788" i="7" s="1"/>
  <c r="J1788" i="7" s="1"/>
  <c r="G1789" i="7" l="1"/>
  <c r="H1789" i="7" s="1"/>
  <c r="J1789" i="7" s="1"/>
  <c r="G1790" i="7" l="1"/>
  <c r="H1790" i="7" s="1"/>
  <c r="J1790" i="7" s="1"/>
  <c r="G1791" i="7" l="1"/>
  <c r="H1791" i="7" s="1"/>
  <c r="J1791" i="7" s="1"/>
  <c r="G1792" i="7" l="1"/>
  <c r="H1792" i="7" s="1"/>
  <c r="J1792" i="7" s="1"/>
  <c r="G1793" i="7" l="1"/>
  <c r="H1793" i="7" s="1"/>
  <c r="J1793" i="7" s="1"/>
  <c r="G1794" i="7" l="1"/>
  <c r="H1794" i="7" s="1"/>
  <c r="J1794" i="7" s="1"/>
  <c r="G1795" i="7" l="1"/>
  <c r="H1795" i="7" s="1"/>
  <c r="J1795" i="7" s="1"/>
  <c r="G1796" i="7" l="1"/>
  <c r="H1796" i="7" s="1"/>
  <c r="J1796" i="7" s="1"/>
  <c r="G1797" i="7" l="1"/>
  <c r="H1797" i="7" s="1"/>
  <c r="J1797" i="7" s="1"/>
  <c r="G1798" i="7" l="1"/>
  <c r="H1798" i="7" s="1"/>
  <c r="J1798" i="7" s="1"/>
  <c r="G1799" i="7" l="1"/>
  <c r="H1799" i="7" s="1"/>
  <c r="J1799" i="7" s="1"/>
  <c r="G1800" i="7" l="1"/>
  <c r="H1800" i="7" s="1"/>
  <c r="J1800" i="7" s="1"/>
  <c r="G1801" i="7" l="1"/>
  <c r="H1801" i="7" s="1"/>
  <c r="J1801" i="7" s="1"/>
  <c r="G1802" i="7" l="1"/>
  <c r="H1802" i="7" s="1"/>
  <c r="J1802" i="7" s="1"/>
  <c r="G1803" i="7" l="1"/>
  <c r="H1803" i="7" s="1"/>
  <c r="J1803" i="7" s="1"/>
  <c r="G1804" i="7" l="1"/>
  <c r="H1804" i="7" s="1"/>
  <c r="J1804" i="7" s="1"/>
  <c r="G1805" i="7" l="1"/>
  <c r="H1805" i="7" s="1"/>
  <c r="J1805" i="7" s="1"/>
  <c r="G1806" i="7" l="1"/>
  <c r="H1806" i="7" s="1"/>
  <c r="J1806" i="7" s="1"/>
  <c r="G1807" i="7" l="1"/>
  <c r="H1807" i="7" s="1"/>
  <c r="J1807" i="7" s="1"/>
  <c r="G1808" i="7" l="1"/>
  <c r="H1808" i="7" s="1"/>
  <c r="J1808" i="7" s="1"/>
  <c r="G1809" i="7" l="1"/>
  <c r="H1809" i="7" s="1"/>
  <c r="J1809" i="7" s="1"/>
  <c r="G1810" i="7" l="1"/>
  <c r="H1810" i="7" s="1"/>
  <c r="J1810" i="7" s="1"/>
  <c r="G1811" i="7" l="1"/>
  <c r="H1811" i="7" s="1"/>
  <c r="J1811" i="7" s="1"/>
  <c r="G1812" i="7" l="1"/>
  <c r="H1812" i="7" s="1"/>
  <c r="J1812" i="7" s="1"/>
  <c r="G1813" i="7" l="1"/>
  <c r="H1813" i="7" s="1"/>
  <c r="J1813" i="7" s="1"/>
  <c r="G1814" i="7" l="1"/>
  <c r="H1814" i="7" s="1"/>
  <c r="J1814" i="7" s="1"/>
  <c r="G1815" i="7" l="1"/>
  <c r="H1815" i="7" s="1"/>
  <c r="J1815" i="7" s="1"/>
  <c r="G1816" i="7" l="1"/>
  <c r="H1816" i="7" s="1"/>
  <c r="J1816" i="7" s="1"/>
  <c r="G1817" i="7" l="1"/>
  <c r="H1817" i="7" s="1"/>
  <c r="J1817" i="7" s="1"/>
  <c r="G1818" i="7" l="1"/>
  <c r="H1818" i="7" s="1"/>
  <c r="J1818" i="7" s="1"/>
  <c r="G1819" i="7" l="1"/>
  <c r="H1819" i="7" s="1"/>
  <c r="J1819" i="7" s="1"/>
  <c r="G1820" i="7" l="1"/>
  <c r="H1820" i="7" s="1"/>
  <c r="J1820" i="7" s="1"/>
  <c r="G1821" i="7" l="1"/>
  <c r="H1821" i="7" s="1"/>
  <c r="J1821" i="7" s="1"/>
  <c r="G1822" i="7" l="1"/>
  <c r="H1822" i="7" s="1"/>
  <c r="J1822" i="7" s="1"/>
  <c r="G1823" i="7" l="1"/>
  <c r="H1823" i="7" s="1"/>
  <c r="J1823" i="7" s="1"/>
  <c r="G1824" i="7" l="1"/>
  <c r="H1824" i="7" s="1"/>
  <c r="J1824" i="7" s="1"/>
  <c r="G1825" i="7" l="1"/>
  <c r="H1825" i="7" s="1"/>
  <c r="J1825" i="7" s="1"/>
  <c r="G1826" i="7" l="1"/>
  <c r="H1826" i="7" s="1"/>
  <c r="J1826" i="7" s="1"/>
  <c r="G1827" i="7" l="1"/>
  <c r="H1827" i="7" s="1"/>
  <c r="J1827" i="7" s="1"/>
  <c r="G1828" i="7" l="1"/>
  <c r="H1828" i="7" s="1"/>
  <c r="J1828" i="7" s="1"/>
  <c r="G1829" i="7" l="1"/>
  <c r="H1829" i="7" s="1"/>
  <c r="J1829" i="7" s="1"/>
  <c r="G1830" i="7" l="1"/>
  <c r="H1830" i="7" s="1"/>
  <c r="J1830" i="7" s="1"/>
  <c r="G1831" i="7" l="1"/>
  <c r="H1831" i="7" s="1"/>
  <c r="J1831" i="7" s="1"/>
  <c r="G1832" i="7" l="1"/>
  <c r="H1832" i="7" s="1"/>
  <c r="J1832" i="7" s="1"/>
  <c r="G1833" i="7" l="1"/>
  <c r="H1833" i="7" s="1"/>
  <c r="J1833" i="7" s="1"/>
  <c r="G1834" i="7" l="1"/>
  <c r="H1834" i="7" s="1"/>
  <c r="J1834" i="7" s="1"/>
  <c r="G1835" i="7" l="1"/>
  <c r="H1835" i="7" s="1"/>
  <c r="J1835" i="7" s="1"/>
  <c r="G1836" i="7" l="1"/>
  <c r="H1836" i="7" s="1"/>
  <c r="J1836" i="7" s="1"/>
  <c r="G1837" i="7" l="1"/>
  <c r="H1837" i="7" s="1"/>
  <c r="J1837" i="7" s="1"/>
  <c r="G1838" i="7" l="1"/>
  <c r="H1838" i="7" s="1"/>
  <c r="J1838" i="7" s="1"/>
  <c r="G1839" i="7" l="1"/>
  <c r="H1839" i="7" s="1"/>
  <c r="J1839" i="7" s="1"/>
  <c r="G1840" i="7" l="1"/>
  <c r="H1840" i="7" s="1"/>
  <c r="J1840" i="7" s="1"/>
  <c r="G1841" i="7" l="1"/>
  <c r="H1841" i="7" s="1"/>
  <c r="J1841" i="7" s="1"/>
  <c r="G1842" i="7" l="1"/>
  <c r="H1842" i="7" s="1"/>
  <c r="J1842" i="7" s="1"/>
  <c r="G1843" i="7" l="1"/>
  <c r="H1843" i="7" s="1"/>
  <c r="J1843" i="7" s="1"/>
  <c r="G1844" i="7" l="1"/>
  <c r="H1844" i="7" s="1"/>
  <c r="J1844" i="7" s="1"/>
  <c r="G1845" i="7" l="1"/>
  <c r="H1845" i="7" s="1"/>
  <c r="J1845" i="7" s="1"/>
  <c r="G1846" i="7" l="1"/>
  <c r="H1846" i="7" s="1"/>
  <c r="J1846" i="7" s="1"/>
  <c r="G1847" i="7" l="1"/>
  <c r="H1847" i="7" s="1"/>
  <c r="J1847" i="7" s="1"/>
  <c r="G1848" i="7" l="1"/>
  <c r="H1848" i="7" s="1"/>
  <c r="J1848" i="7" s="1"/>
  <c r="G1849" i="7" l="1"/>
  <c r="H1849" i="7" s="1"/>
  <c r="J1849" i="7" s="1"/>
  <c r="G1850" i="7" l="1"/>
  <c r="H1850" i="7" s="1"/>
  <c r="J1850" i="7" s="1"/>
  <c r="G1851" i="7" l="1"/>
  <c r="H1851" i="7" s="1"/>
  <c r="J1851" i="7" s="1"/>
  <c r="G1852" i="7" l="1"/>
  <c r="H1852" i="7" s="1"/>
  <c r="J1852" i="7" s="1"/>
  <c r="G1853" i="7" l="1"/>
  <c r="H1853" i="7" s="1"/>
  <c r="J1853" i="7" s="1"/>
  <c r="G1854" i="7" l="1"/>
  <c r="H1854" i="7" s="1"/>
  <c r="J1854" i="7" s="1"/>
  <c r="G1855" i="7" l="1"/>
  <c r="H1855" i="7" s="1"/>
  <c r="J1855" i="7" s="1"/>
  <c r="G1856" i="7" l="1"/>
  <c r="H1856" i="7" s="1"/>
  <c r="J1856" i="7" s="1"/>
  <c r="G1857" i="7" l="1"/>
  <c r="H1857" i="7" s="1"/>
  <c r="J1857" i="7" s="1"/>
  <c r="G1858" i="7" l="1"/>
  <c r="H1858" i="7" s="1"/>
  <c r="J1858" i="7" s="1"/>
  <c r="G1859" i="7" l="1"/>
  <c r="H1859" i="7" s="1"/>
  <c r="J1859" i="7" s="1"/>
  <c r="G1860" i="7" l="1"/>
  <c r="H1860" i="7" s="1"/>
  <c r="J1860" i="7" s="1"/>
  <c r="G1861" i="7" l="1"/>
  <c r="H1861" i="7" s="1"/>
  <c r="J1861" i="7" s="1"/>
  <c r="G1862" i="7" l="1"/>
  <c r="H1862" i="7" s="1"/>
  <c r="J1862" i="7" s="1"/>
  <c r="G1863" i="7" l="1"/>
  <c r="H1863" i="7" s="1"/>
  <c r="J1863" i="7" s="1"/>
  <c r="G1864" i="7" l="1"/>
  <c r="H1864" i="7" s="1"/>
  <c r="J1864" i="7" s="1"/>
  <c r="G1865" i="7" l="1"/>
  <c r="H1865" i="7" s="1"/>
  <c r="J1865" i="7" s="1"/>
  <c r="G1866" i="7" l="1"/>
  <c r="H1866" i="7" s="1"/>
  <c r="J1866" i="7" s="1"/>
  <c r="G1867" i="7" l="1"/>
  <c r="H1867" i="7" s="1"/>
  <c r="J1867" i="7" s="1"/>
  <c r="G1868" i="7" l="1"/>
  <c r="H1868" i="7" s="1"/>
  <c r="J1868" i="7" s="1"/>
  <c r="G1869" i="7" l="1"/>
  <c r="H1869" i="7" s="1"/>
  <c r="J1869" i="7" s="1"/>
  <c r="G1870" i="7" l="1"/>
  <c r="H1870" i="7" s="1"/>
  <c r="J1870" i="7" s="1"/>
  <c r="G1871" i="7" l="1"/>
  <c r="H1871" i="7" s="1"/>
  <c r="J1871" i="7" s="1"/>
  <c r="G1872" i="7" l="1"/>
  <c r="H1872" i="7" s="1"/>
  <c r="J1872" i="7" s="1"/>
  <c r="G1873" i="7" l="1"/>
  <c r="H1873" i="7" s="1"/>
  <c r="J1873" i="7" s="1"/>
  <c r="G1874" i="7" l="1"/>
  <c r="H1874" i="7" s="1"/>
  <c r="J1874" i="7" s="1"/>
  <c r="G1875" i="7" l="1"/>
  <c r="H1875" i="7" s="1"/>
  <c r="J1875" i="7" s="1"/>
  <c r="G1876" i="7" l="1"/>
  <c r="H1876" i="7" s="1"/>
  <c r="J1876" i="7" s="1"/>
  <c r="G1877" i="7" l="1"/>
  <c r="H1877" i="7" s="1"/>
  <c r="J1877" i="7" s="1"/>
  <c r="G1878" i="7" l="1"/>
  <c r="H1878" i="7" s="1"/>
  <c r="J1878" i="7" s="1"/>
  <c r="G1879" i="7" l="1"/>
  <c r="H1879" i="7" s="1"/>
  <c r="J1879" i="7" s="1"/>
  <c r="G1880" i="7" l="1"/>
  <c r="H1880" i="7" s="1"/>
  <c r="J1880" i="7" s="1"/>
  <c r="G1881" i="7" l="1"/>
  <c r="H1881" i="7" s="1"/>
  <c r="J1881" i="7" s="1"/>
  <c r="G1882" i="7" l="1"/>
  <c r="H1882" i="7" s="1"/>
  <c r="J1882" i="7" s="1"/>
  <c r="G1883" i="7" l="1"/>
  <c r="H1883" i="7" s="1"/>
  <c r="J1883" i="7" s="1"/>
  <c r="G1884" i="7" l="1"/>
  <c r="H1884" i="7" s="1"/>
  <c r="J1884" i="7" s="1"/>
  <c r="G1885" i="7" l="1"/>
  <c r="H1885" i="7" s="1"/>
  <c r="J1885" i="7" s="1"/>
  <c r="G1886" i="7" l="1"/>
  <c r="H1886" i="7" s="1"/>
  <c r="J1886" i="7" s="1"/>
  <c r="G1887" i="7" l="1"/>
  <c r="H1887" i="7" s="1"/>
  <c r="J1887" i="7" s="1"/>
  <c r="G1888" i="7" l="1"/>
  <c r="H1888" i="7" s="1"/>
  <c r="J1888" i="7" s="1"/>
  <c r="G1889" i="7" l="1"/>
  <c r="H1889" i="7" s="1"/>
  <c r="J1889" i="7" s="1"/>
  <c r="G1890" i="7" l="1"/>
  <c r="H1890" i="7" s="1"/>
  <c r="J1890" i="7" s="1"/>
  <c r="G1891" i="7" l="1"/>
  <c r="H1891" i="7" s="1"/>
  <c r="J1891" i="7" s="1"/>
  <c r="G1892" i="7" l="1"/>
  <c r="H1892" i="7" s="1"/>
  <c r="J1892" i="7" s="1"/>
  <c r="G1893" i="7" l="1"/>
  <c r="H1893" i="7" s="1"/>
  <c r="J1893" i="7" s="1"/>
  <c r="G1894" i="7" l="1"/>
  <c r="H1894" i="7" s="1"/>
  <c r="J1894" i="7" s="1"/>
  <c r="G1895" i="7" l="1"/>
  <c r="H1895" i="7" s="1"/>
  <c r="J1895" i="7" s="1"/>
  <c r="G1896" i="7" l="1"/>
  <c r="H1896" i="7" s="1"/>
  <c r="J1896" i="7" s="1"/>
  <c r="G1897" i="7" l="1"/>
  <c r="H1897" i="7" s="1"/>
  <c r="J1897" i="7" s="1"/>
  <c r="G1898" i="7" l="1"/>
  <c r="H1898" i="7" s="1"/>
  <c r="J1898" i="7" s="1"/>
  <c r="G1899" i="7" l="1"/>
  <c r="H1899" i="7" s="1"/>
  <c r="J1899" i="7" s="1"/>
  <c r="G1900" i="7" l="1"/>
  <c r="H1900" i="7" s="1"/>
  <c r="J1900" i="7" s="1"/>
  <c r="G1901" i="7" l="1"/>
  <c r="H1901" i="7" s="1"/>
  <c r="J1901" i="7" s="1"/>
  <c r="G1902" i="7" l="1"/>
  <c r="H1902" i="7" s="1"/>
  <c r="J1902" i="7" s="1"/>
  <c r="G1903" i="7" l="1"/>
  <c r="H1903" i="7" s="1"/>
  <c r="J1903" i="7" s="1"/>
  <c r="G1904" i="7" l="1"/>
  <c r="H1904" i="7" s="1"/>
  <c r="J1904" i="7" s="1"/>
  <c r="G1905" i="7" l="1"/>
  <c r="H1905" i="7" s="1"/>
  <c r="J1905" i="7" s="1"/>
  <c r="G1906" i="7" l="1"/>
  <c r="H1906" i="7" s="1"/>
  <c r="J1906" i="7" s="1"/>
  <c r="G1907" i="7" l="1"/>
  <c r="H1907" i="7" s="1"/>
  <c r="J1907" i="7" s="1"/>
  <c r="G1908" i="7" l="1"/>
  <c r="H1908" i="7" s="1"/>
  <c r="J1908" i="7" s="1"/>
  <c r="G1909" i="7" l="1"/>
  <c r="H1909" i="7" s="1"/>
  <c r="J1909" i="7" s="1"/>
  <c r="G1910" i="7" l="1"/>
  <c r="H1910" i="7" s="1"/>
  <c r="J1910" i="7" s="1"/>
  <c r="G1911" i="7" l="1"/>
  <c r="H1911" i="7" s="1"/>
  <c r="J1911" i="7" s="1"/>
  <c r="G1912" i="7" l="1"/>
  <c r="H1912" i="7" s="1"/>
  <c r="J1912" i="7" s="1"/>
  <c r="G1913" i="7" l="1"/>
  <c r="H1913" i="7" s="1"/>
  <c r="J1913" i="7" s="1"/>
  <c r="G1914" i="7" l="1"/>
  <c r="H1914" i="7" s="1"/>
  <c r="J1914" i="7" s="1"/>
  <c r="G1915" i="7" l="1"/>
  <c r="H1915" i="7" s="1"/>
  <c r="J1915" i="7" s="1"/>
  <c r="G1916" i="7" l="1"/>
  <c r="H1916" i="7" s="1"/>
  <c r="J1916" i="7" s="1"/>
  <c r="G1917" i="7" l="1"/>
  <c r="H1917" i="7" s="1"/>
  <c r="J1917" i="7" s="1"/>
  <c r="G1918" i="7" l="1"/>
  <c r="H1918" i="7" s="1"/>
  <c r="J1918" i="7" s="1"/>
  <c r="G1919" i="7" l="1"/>
  <c r="H1919" i="7" s="1"/>
  <c r="J1919" i="7" s="1"/>
  <c r="G1920" i="7" l="1"/>
  <c r="H1920" i="7" s="1"/>
  <c r="J1920" i="7" s="1"/>
  <c r="G1921" i="7" l="1"/>
  <c r="H1921" i="7" s="1"/>
  <c r="J1921" i="7" s="1"/>
  <c r="G1922" i="7" l="1"/>
  <c r="H1922" i="7" s="1"/>
  <c r="J1922" i="7" s="1"/>
  <c r="G1923" i="7" l="1"/>
  <c r="H1923" i="7" s="1"/>
  <c r="J1923" i="7" s="1"/>
  <c r="G1924" i="7" l="1"/>
  <c r="H1924" i="7" s="1"/>
  <c r="J1924" i="7" s="1"/>
  <c r="G1925" i="7" l="1"/>
  <c r="H1925" i="7" s="1"/>
  <c r="J1925" i="7" s="1"/>
  <c r="G1926" i="7" l="1"/>
  <c r="H1926" i="7" s="1"/>
  <c r="J1926" i="7" s="1"/>
  <c r="G1927" i="7" l="1"/>
  <c r="H1927" i="7" s="1"/>
  <c r="J1927" i="7" s="1"/>
  <c r="G1928" i="7" l="1"/>
  <c r="H1928" i="7" s="1"/>
  <c r="J1928" i="7" s="1"/>
  <c r="G1929" i="7" l="1"/>
  <c r="H1929" i="7" s="1"/>
  <c r="J1929" i="7" s="1"/>
  <c r="G1930" i="7" l="1"/>
  <c r="H1930" i="7" s="1"/>
  <c r="J1930" i="7" s="1"/>
  <c r="G1931" i="7" l="1"/>
  <c r="H1931" i="7" s="1"/>
  <c r="J1931" i="7" s="1"/>
  <c r="G1932" i="7" l="1"/>
  <c r="H1932" i="7" s="1"/>
  <c r="J1932" i="7" s="1"/>
  <c r="G1933" i="7" l="1"/>
  <c r="H1933" i="7" s="1"/>
  <c r="J1933" i="7" s="1"/>
  <c r="G1934" i="7" l="1"/>
  <c r="H1934" i="7" s="1"/>
  <c r="J1934" i="7" s="1"/>
  <c r="G1935" i="7" l="1"/>
  <c r="H1935" i="7" s="1"/>
  <c r="J1935" i="7" s="1"/>
  <c r="G1936" i="7" l="1"/>
  <c r="H1936" i="7" s="1"/>
  <c r="J1936" i="7" s="1"/>
  <c r="G1937" i="7" l="1"/>
  <c r="H1937" i="7" s="1"/>
  <c r="J1937" i="7" s="1"/>
  <c r="G1938" i="7" l="1"/>
  <c r="H1938" i="7" s="1"/>
  <c r="J1938" i="7" s="1"/>
  <c r="G1939" i="7" l="1"/>
  <c r="H1939" i="7" s="1"/>
  <c r="J1939" i="7" s="1"/>
  <c r="G1940" i="7" l="1"/>
  <c r="H1940" i="7" s="1"/>
  <c r="J1940" i="7" s="1"/>
  <c r="G1941" i="7" l="1"/>
  <c r="H1941" i="7" s="1"/>
  <c r="J1941" i="7" s="1"/>
  <c r="G1942" i="7" l="1"/>
  <c r="H1942" i="7" s="1"/>
  <c r="J1942" i="7" s="1"/>
  <c r="G1943" i="7" l="1"/>
  <c r="H1943" i="7" s="1"/>
  <c r="J1943" i="7" s="1"/>
  <c r="G1944" i="7" l="1"/>
  <c r="H1944" i="7" s="1"/>
  <c r="J1944" i="7" s="1"/>
  <c r="G1945" i="7" l="1"/>
  <c r="H1945" i="7" s="1"/>
  <c r="J1945" i="7" s="1"/>
  <c r="G1946" i="7" l="1"/>
  <c r="H1946" i="7" s="1"/>
  <c r="J1946" i="7" s="1"/>
  <c r="G1947" i="7" l="1"/>
  <c r="H1947" i="7" s="1"/>
  <c r="J1947" i="7" s="1"/>
  <c r="G1948" i="7" l="1"/>
  <c r="H1948" i="7" s="1"/>
  <c r="J1948" i="7" s="1"/>
  <c r="G1949" i="7" l="1"/>
  <c r="H1949" i="7" s="1"/>
  <c r="J1949" i="7" s="1"/>
  <c r="G1950" i="7" l="1"/>
  <c r="H1950" i="7" s="1"/>
  <c r="J1950" i="7" s="1"/>
  <c r="G1951" i="7" l="1"/>
  <c r="H1951" i="7" s="1"/>
  <c r="J1951" i="7" s="1"/>
  <c r="G1952" i="7" l="1"/>
  <c r="H1952" i="7" s="1"/>
  <c r="J1952" i="7" s="1"/>
  <c r="G1953" i="7" l="1"/>
  <c r="H1953" i="7" s="1"/>
  <c r="J1953" i="7" s="1"/>
  <c r="G1954" i="7" l="1"/>
  <c r="H1954" i="7" s="1"/>
  <c r="J1954" i="7" s="1"/>
  <c r="G1955" i="7" l="1"/>
  <c r="H1955" i="7" s="1"/>
  <c r="J1955" i="7" s="1"/>
  <c r="G1956" i="7" l="1"/>
  <c r="H1956" i="7" s="1"/>
  <c r="J1956" i="7" s="1"/>
  <c r="G1957" i="7" l="1"/>
  <c r="H1957" i="7" s="1"/>
  <c r="J1957" i="7" s="1"/>
  <c r="G1958" i="7" l="1"/>
  <c r="H1958" i="7" s="1"/>
  <c r="J1958" i="7" s="1"/>
  <c r="G1959" i="7" l="1"/>
  <c r="H1959" i="7" s="1"/>
  <c r="J1959" i="7" s="1"/>
  <c r="G1960" i="7" l="1"/>
  <c r="H1960" i="7" s="1"/>
  <c r="J1960" i="7" s="1"/>
  <c r="G1961" i="7" l="1"/>
  <c r="H1961" i="7" s="1"/>
  <c r="J1961" i="7" s="1"/>
  <c r="G1962" i="7" l="1"/>
  <c r="H1962" i="7" s="1"/>
  <c r="J1962" i="7" s="1"/>
  <c r="G1963" i="7" l="1"/>
  <c r="H1963" i="7" s="1"/>
  <c r="J1963" i="7" s="1"/>
  <c r="G1964" i="7" l="1"/>
  <c r="H1964" i="7" s="1"/>
  <c r="J1964" i="7" s="1"/>
  <c r="G1965" i="7" l="1"/>
  <c r="H1965" i="7" s="1"/>
  <c r="J1965" i="7" s="1"/>
  <c r="G1966" i="7" l="1"/>
  <c r="H1966" i="7" s="1"/>
  <c r="J1966" i="7" s="1"/>
  <c r="G1967" i="7" l="1"/>
  <c r="H1967" i="7" s="1"/>
  <c r="J1967" i="7" s="1"/>
  <c r="G1968" i="7" l="1"/>
  <c r="H1968" i="7" s="1"/>
  <c r="J1968" i="7" s="1"/>
  <c r="G1969" i="7" l="1"/>
  <c r="H1969" i="7" s="1"/>
  <c r="J1969" i="7" s="1"/>
  <c r="G1970" i="7" l="1"/>
  <c r="H1970" i="7" s="1"/>
  <c r="J1970" i="7" s="1"/>
  <c r="G1971" i="7" l="1"/>
  <c r="H1971" i="7" s="1"/>
  <c r="J1971" i="7" s="1"/>
  <c r="G1972" i="7" l="1"/>
  <c r="H1972" i="7" s="1"/>
  <c r="J1972" i="7" s="1"/>
  <c r="G1973" i="7" l="1"/>
  <c r="H1973" i="7" s="1"/>
  <c r="J1973" i="7" s="1"/>
  <c r="G1974" i="7" l="1"/>
  <c r="H1974" i="7" s="1"/>
  <c r="J1974" i="7" s="1"/>
  <c r="G1975" i="7" l="1"/>
  <c r="H1975" i="7" s="1"/>
  <c r="J1975" i="7" s="1"/>
  <c r="G1976" i="7" l="1"/>
  <c r="H1976" i="7" s="1"/>
  <c r="J1976" i="7" s="1"/>
  <c r="G1977" i="7" l="1"/>
  <c r="H1977" i="7" s="1"/>
  <c r="J1977" i="7" s="1"/>
  <c r="G1978" i="7" l="1"/>
  <c r="H1978" i="7" s="1"/>
  <c r="J1978" i="7" s="1"/>
  <c r="G1979" i="7" l="1"/>
  <c r="H1979" i="7" s="1"/>
  <c r="J1979" i="7" s="1"/>
  <c r="G1980" i="7" l="1"/>
  <c r="H1980" i="7" s="1"/>
  <c r="J1980" i="7" s="1"/>
  <c r="G1981" i="7" l="1"/>
  <c r="H1981" i="7" s="1"/>
  <c r="J1981" i="7" s="1"/>
  <c r="G1982" i="7" l="1"/>
  <c r="H1982" i="7" s="1"/>
  <c r="J1982" i="7" s="1"/>
  <c r="G1983" i="7" l="1"/>
  <c r="H1983" i="7" s="1"/>
  <c r="J1983" i="7" s="1"/>
  <c r="G1984" i="7" l="1"/>
  <c r="H1984" i="7" s="1"/>
  <c r="J1984" i="7" s="1"/>
  <c r="G1985" i="7" l="1"/>
  <c r="H1985" i="7" s="1"/>
  <c r="J1985" i="7" s="1"/>
  <c r="G1986" i="7" l="1"/>
  <c r="H1986" i="7" s="1"/>
  <c r="J1986" i="7" s="1"/>
  <c r="G1987" i="7" l="1"/>
  <c r="H1987" i="7" s="1"/>
  <c r="J1987" i="7" s="1"/>
  <c r="G1988" i="7" l="1"/>
  <c r="H1988" i="7" s="1"/>
  <c r="J1988" i="7" s="1"/>
  <c r="G1989" i="7" l="1"/>
  <c r="H1989" i="7" s="1"/>
  <c r="J1989" i="7" s="1"/>
  <c r="G1990" i="7" l="1"/>
  <c r="H1990" i="7" s="1"/>
  <c r="J1990" i="7" s="1"/>
  <c r="G1991" i="7" l="1"/>
  <c r="H1991" i="7" s="1"/>
  <c r="J1991" i="7" s="1"/>
  <c r="G1992" i="7" l="1"/>
  <c r="H1992" i="7" s="1"/>
  <c r="J1992" i="7" s="1"/>
  <c r="G1993" i="7" l="1"/>
  <c r="H1993" i="7" s="1"/>
  <c r="J1993" i="7" s="1"/>
  <c r="G1994" i="7" l="1"/>
  <c r="H1994" i="7" s="1"/>
  <c r="J1994" i="7" s="1"/>
  <c r="G1995" i="7" l="1"/>
  <c r="H1995" i="7" s="1"/>
  <c r="J1995" i="7" s="1"/>
  <c r="G1996" i="7" l="1"/>
  <c r="H1996" i="7" s="1"/>
  <c r="J1996" i="7" s="1"/>
  <c r="G1997" i="7" l="1"/>
  <c r="H1997" i="7" s="1"/>
  <c r="J1997" i="7" s="1"/>
  <c r="G1998" i="7" l="1"/>
  <c r="H1998" i="7" s="1"/>
  <c r="J1998" i="7" s="1"/>
  <c r="G1999" i="7" l="1"/>
  <c r="H1999" i="7" s="1"/>
  <c r="J1999" i="7" s="1"/>
  <c r="G2000" i="7" l="1"/>
  <c r="H2000" i="7" s="1"/>
  <c r="J2000" i="7" s="1"/>
  <c r="G2001" i="7" l="1"/>
  <c r="H2001" i="7" s="1"/>
  <c r="J2001" i="7" s="1"/>
  <c r="G2002" i="7" l="1"/>
  <c r="H2002" i="7" s="1"/>
  <c r="J2002" i="7" s="1"/>
  <c r="G2003" i="7" l="1"/>
  <c r="H2003" i="7" s="1"/>
  <c r="J2003" i="7" s="1"/>
  <c r="G2004" i="7" l="1"/>
  <c r="H2004" i="7" s="1"/>
  <c r="J2004" i="7" s="1"/>
  <c r="G2005" i="7" l="1"/>
  <c r="H2005" i="7" s="1"/>
  <c r="J2005" i="7" s="1"/>
  <c r="G2006" i="7" l="1"/>
  <c r="H2006" i="7" s="1"/>
  <c r="J2006" i="7" s="1"/>
  <c r="G2007" i="7" l="1"/>
  <c r="H2007" i="7" s="1"/>
  <c r="J2007" i="7" s="1"/>
  <c r="G2008" i="7" l="1"/>
  <c r="H2008" i="7" s="1"/>
  <c r="J2008" i="7" s="1"/>
  <c r="G2009" i="7" l="1"/>
  <c r="H2009" i="7" s="1"/>
  <c r="J2009" i="7" s="1"/>
  <c r="G2010" i="7" l="1"/>
  <c r="H2010" i="7" s="1"/>
  <c r="J2010" i="7" s="1"/>
  <c r="G2011" i="7" l="1"/>
  <c r="H2011" i="7" s="1"/>
  <c r="J2011" i="7" s="1"/>
  <c r="G2012" i="7" l="1"/>
  <c r="H2012" i="7" s="1"/>
  <c r="J2012" i="7" s="1"/>
  <c r="G2013" i="7" l="1"/>
  <c r="H2013" i="7" s="1"/>
  <c r="J2013" i="7" s="1"/>
  <c r="G2014" i="7" l="1"/>
  <c r="H2014" i="7" s="1"/>
  <c r="J2014" i="7" s="1"/>
  <c r="G2015" i="7" l="1"/>
  <c r="H2015" i="7" s="1"/>
  <c r="J2015" i="7" s="1"/>
  <c r="G2016" i="7" l="1"/>
  <c r="H2016" i="7" s="1"/>
  <c r="J2016" i="7" s="1"/>
  <c r="G2017" i="7" l="1"/>
  <c r="H2017" i="7" s="1"/>
  <c r="J2017" i="7" s="1"/>
  <c r="G2018" i="7" l="1"/>
  <c r="H2018" i="7" s="1"/>
  <c r="J2018" i="7" s="1"/>
  <c r="G2019" i="7" l="1"/>
  <c r="H2019" i="7" s="1"/>
  <c r="J2019" i="7" s="1"/>
  <c r="G2020" i="7" l="1"/>
  <c r="H2020" i="7" s="1"/>
  <c r="J2020" i="7" s="1"/>
  <c r="G2021" i="7" l="1"/>
  <c r="H2021" i="7" s="1"/>
  <c r="J2021" i="7" s="1"/>
  <c r="G2022" i="7" l="1"/>
  <c r="H2022" i="7" s="1"/>
  <c r="J2022" i="7" s="1"/>
  <c r="G2023" i="7" l="1"/>
  <c r="H2023" i="7" s="1"/>
  <c r="J2023" i="7" s="1"/>
  <c r="G2024" i="7" l="1"/>
  <c r="H2024" i="7" s="1"/>
  <c r="J2024" i="7" s="1"/>
  <c r="G2025" i="7" l="1"/>
  <c r="H2025" i="7" s="1"/>
  <c r="J2025" i="7" s="1"/>
  <c r="G2026" i="7" l="1"/>
  <c r="H2026" i="7" s="1"/>
  <c r="J2026" i="7" s="1"/>
  <c r="G2027" i="7" l="1"/>
  <c r="H2027" i="7" s="1"/>
  <c r="J2027" i="7" s="1"/>
  <c r="G2028" i="7" l="1"/>
  <c r="H2028" i="7" s="1"/>
  <c r="J2028" i="7" s="1"/>
  <c r="G2029" i="7" l="1"/>
  <c r="H2029" i="7" s="1"/>
  <c r="J2029" i="7" s="1"/>
  <c r="G2030" i="7" l="1"/>
  <c r="H2030" i="7" s="1"/>
  <c r="J2030" i="7" s="1"/>
  <c r="G2031" i="7" l="1"/>
  <c r="H2031" i="7" s="1"/>
  <c r="J2031" i="7" s="1"/>
  <c r="G2032" i="7" l="1"/>
  <c r="H2032" i="7" s="1"/>
  <c r="J2032" i="7" s="1"/>
  <c r="G2033" i="7" l="1"/>
  <c r="H2033" i="7" s="1"/>
  <c r="J2033" i="7" s="1"/>
  <c r="G2034" i="7" l="1"/>
  <c r="H2034" i="7" s="1"/>
  <c r="J2034" i="7" s="1"/>
  <c r="G2035" i="7" l="1"/>
  <c r="H2035" i="7" s="1"/>
  <c r="J2035" i="7" s="1"/>
  <c r="G2036" i="7" l="1"/>
  <c r="H2036" i="7" s="1"/>
  <c r="J2036" i="7" s="1"/>
  <c r="G2037" i="7" l="1"/>
  <c r="H2037" i="7" s="1"/>
  <c r="J2037" i="7" s="1"/>
  <c r="G2038" i="7" l="1"/>
  <c r="H2038" i="7" s="1"/>
  <c r="J2038" i="7" s="1"/>
  <c r="G2039" i="7" l="1"/>
  <c r="H2039" i="7" s="1"/>
  <c r="J2039" i="7" s="1"/>
  <c r="G2040" i="7" l="1"/>
  <c r="H2040" i="7" s="1"/>
  <c r="J2040" i="7" s="1"/>
  <c r="G2041" i="7" l="1"/>
  <c r="H2041" i="7" s="1"/>
  <c r="J2041" i="7" s="1"/>
  <c r="G2042" i="7" l="1"/>
  <c r="H2042" i="7" s="1"/>
  <c r="J2042" i="7" s="1"/>
  <c r="G2043" i="7" l="1"/>
  <c r="H2043" i="7" s="1"/>
  <c r="J2043" i="7" s="1"/>
  <c r="G2044" i="7" l="1"/>
  <c r="H2044" i="7" s="1"/>
  <c r="J2044" i="7" s="1"/>
  <c r="G2045" i="7" l="1"/>
  <c r="H2045" i="7" s="1"/>
  <c r="J2045" i="7" s="1"/>
  <c r="G2046" i="7" l="1"/>
  <c r="H2046" i="7" s="1"/>
  <c r="J2046" i="7" s="1"/>
  <c r="G2047" i="7" l="1"/>
  <c r="H2047" i="7" s="1"/>
  <c r="J2047" i="7" s="1"/>
  <c r="G2048" i="7" l="1"/>
  <c r="H2048" i="7" s="1"/>
  <c r="J2048" i="7" s="1"/>
  <c r="G2049" i="7" l="1"/>
  <c r="H2049" i="7" s="1"/>
  <c r="J2049" i="7" s="1"/>
  <c r="G2050" i="7" l="1"/>
  <c r="H2050" i="7" s="1"/>
  <c r="J2050" i="7" s="1"/>
  <c r="G2051" i="7" l="1"/>
  <c r="H2051" i="7" s="1"/>
  <c r="J2051" i="7" s="1"/>
  <c r="G2052" i="7" l="1"/>
  <c r="H2052" i="7" s="1"/>
  <c r="J2052" i="7" s="1"/>
  <c r="G2053" i="7" l="1"/>
  <c r="H2053" i="7" s="1"/>
  <c r="J2053" i="7" s="1"/>
  <c r="G2054" i="7" l="1"/>
  <c r="H2054" i="7" s="1"/>
  <c r="J2054" i="7" s="1"/>
  <c r="G2055" i="7" l="1"/>
  <c r="H2055" i="7" s="1"/>
  <c r="J2055" i="7" s="1"/>
  <c r="G2056" i="7" l="1"/>
  <c r="H2056" i="7" s="1"/>
  <c r="J2056" i="7" s="1"/>
  <c r="G2057" i="7" l="1"/>
  <c r="H2057" i="7" s="1"/>
  <c r="J2057" i="7" s="1"/>
  <c r="G2058" i="7" l="1"/>
  <c r="H2058" i="7" s="1"/>
  <c r="J2058" i="7" s="1"/>
  <c r="G2059" i="7" l="1"/>
  <c r="H2059" i="7" s="1"/>
  <c r="J2059" i="7" s="1"/>
  <c r="G2060" i="7" l="1"/>
  <c r="H2060" i="7" s="1"/>
  <c r="J2060" i="7" s="1"/>
  <c r="G2061" i="7" l="1"/>
  <c r="H2061" i="7" s="1"/>
  <c r="J2061" i="7" s="1"/>
  <c r="G2062" i="7" l="1"/>
  <c r="H2062" i="7" s="1"/>
  <c r="J2062" i="7" s="1"/>
  <c r="G2063" i="7" l="1"/>
  <c r="H2063" i="7" s="1"/>
  <c r="J2063" i="7" s="1"/>
  <c r="G2064" i="7" l="1"/>
  <c r="H2064" i="7" s="1"/>
  <c r="J2064" i="7" s="1"/>
  <c r="G2065" i="7" l="1"/>
  <c r="H2065" i="7" s="1"/>
  <c r="J2065" i="7" s="1"/>
  <c r="G2066" i="7" l="1"/>
  <c r="H2066" i="7" s="1"/>
  <c r="J2066" i="7" s="1"/>
  <c r="G2067" i="7" l="1"/>
  <c r="H2067" i="7" s="1"/>
  <c r="J2067" i="7" s="1"/>
  <c r="G2068" i="7" l="1"/>
  <c r="H2068" i="7" s="1"/>
  <c r="J2068" i="7" s="1"/>
  <c r="G2069" i="7" l="1"/>
  <c r="H2069" i="7" s="1"/>
  <c r="J2069" i="7" s="1"/>
  <c r="G2070" i="7" l="1"/>
  <c r="H2070" i="7" s="1"/>
  <c r="J2070" i="7" s="1"/>
  <c r="G2071" i="7" l="1"/>
  <c r="H2071" i="7" s="1"/>
  <c r="J2071" i="7" s="1"/>
  <c r="G2072" i="7" l="1"/>
  <c r="H2072" i="7" s="1"/>
  <c r="J2072" i="7" s="1"/>
  <c r="G2073" i="7" l="1"/>
  <c r="H2073" i="7" s="1"/>
  <c r="J2073" i="7" s="1"/>
  <c r="G2074" i="7" l="1"/>
  <c r="H2074" i="7" s="1"/>
  <c r="J2074" i="7" s="1"/>
  <c r="G2075" i="7" l="1"/>
  <c r="H2075" i="7" s="1"/>
  <c r="J2075" i="7" s="1"/>
  <c r="G2076" i="7" l="1"/>
  <c r="H2076" i="7" s="1"/>
  <c r="J2076" i="7" s="1"/>
  <c r="G2077" i="7" l="1"/>
  <c r="H2077" i="7" s="1"/>
  <c r="J2077" i="7" s="1"/>
  <c r="G2078" i="7" l="1"/>
  <c r="H2078" i="7" s="1"/>
  <c r="J2078" i="7" s="1"/>
  <c r="G2079" i="7" l="1"/>
  <c r="H2079" i="7" s="1"/>
  <c r="J2079" i="7" s="1"/>
  <c r="G2080" i="7" l="1"/>
  <c r="H2080" i="7" s="1"/>
  <c r="J2080" i="7" s="1"/>
  <c r="G2081" i="7" l="1"/>
  <c r="H2081" i="7" s="1"/>
  <c r="J2081" i="7" s="1"/>
  <c r="G2082" i="7" l="1"/>
  <c r="H2082" i="7" s="1"/>
  <c r="J2082" i="7" s="1"/>
  <c r="G2083" i="7" l="1"/>
  <c r="H2083" i="7" s="1"/>
  <c r="J2083" i="7" s="1"/>
  <c r="G2084" i="7" l="1"/>
  <c r="H2084" i="7" s="1"/>
  <c r="J2084" i="7" s="1"/>
  <c r="G2085" i="7" l="1"/>
  <c r="H2085" i="7" s="1"/>
  <c r="J2085" i="7" s="1"/>
  <c r="G2086" i="7" l="1"/>
  <c r="H2086" i="7" s="1"/>
  <c r="J2086" i="7" s="1"/>
  <c r="G2087" i="7" l="1"/>
  <c r="H2087" i="7" s="1"/>
  <c r="J2087" i="7" s="1"/>
  <c r="G2088" i="7" l="1"/>
  <c r="H2088" i="7" s="1"/>
  <c r="J2088" i="7" s="1"/>
  <c r="G2089" i="7" l="1"/>
  <c r="H2089" i="7" s="1"/>
  <c r="J2089" i="7" s="1"/>
  <c r="G2090" i="7" l="1"/>
  <c r="H2090" i="7" s="1"/>
  <c r="J2090" i="7" s="1"/>
  <c r="G2091" i="7" l="1"/>
  <c r="H2091" i="7" s="1"/>
  <c r="J2091" i="7" s="1"/>
  <c r="G2092" i="7" l="1"/>
  <c r="H2092" i="7" s="1"/>
  <c r="J2092" i="7" s="1"/>
  <c r="G2093" i="7" l="1"/>
  <c r="H2093" i="7" s="1"/>
  <c r="J2093" i="7" s="1"/>
  <c r="G2094" i="7" l="1"/>
  <c r="H2094" i="7" s="1"/>
  <c r="J2094" i="7" s="1"/>
  <c r="G2095" i="7" l="1"/>
  <c r="H2095" i="7" s="1"/>
  <c r="J2095" i="7" s="1"/>
  <c r="G2096" i="7" l="1"/>
  <c r="H2096" i="7" s="1"/>
  <c r="J2096" i="7" s="1"/>
  <c r="G2097" i="7" l="1"/>
  <c r="H2097" i="7" s="1"/>
  <c r="J2097" i="7" s="1"/>
  <c r="G2098" i="7" l="1"/>
  <c r="H2098" i="7" s="1"/>
  <c r="J2098" i="7" s="1"/>
  <c r="G2099" i="7" l="1"/>
  <c r="H2099" i="7" s="1"/>
  <c r="J2099" i="7" s="1"/>
  <c r="G2100" i="7" l="1"/>
  <c r="H2100" i="7" s="1"/>
  <c r="J2100" i="7" s="1"/>
  <c r="G2101" i="7" l="1"/>
  <c r="H2101" i="7" s="1"/>
  <c r="J2101" i="7" s="1"/>
  <c r="G2102" i="7" l="1"/>
  <c r="H2102" i="7" s="1"/>
  <c r="J2102" i="7" s="1"/>
  <c r="G2103" i="7" l="1"/>
  <c r="H2103" i="7" s="1"/>
  <c r="J2103" i="7" s="1"/>
  <c r="G2104" i="7" l="1"/>
  <c r="H2104" i="7" s="1"/>
  <c r="J2104" i="7" s="1"/>
  <c r="G2105" i="7" l="1"/>
  <c r="H2105" i="7" s="1"/>
  <c r="J2105" i="7" s="1"/>
  <c r="G2106" i="7" l="1"/>
  <c r="H2106" i="7" s="1"/>
  <c r="J2106" i="7" s="1"/>
  <c r="G2107" i="7" l="1"/>
  <c r="H2107" i="7" s="1"/>
  <c r="J2107" i="7" s="1"/>
  <c r="G2108" i="7" l="1"/>
  <c r="H2108" i="7" s="1"/>
  <c r="J2108" i="7" s="1"/>
  <c r="G2109" i="7" l="1"/>
  <c r="H2109" i="7" s="1"/>
  <c r="J2109" i="7" s="1"/>
  <c r="G2110" i="7" l="1"/>
  <c r="H2110" i="7" s="1"/>
  <c r="J2110" i="7" s="1"/>
  <c r="G2111" i="7" l="1"/>
  <c r="H2111" i="7" s="1"/>
  <c r="J2111" i="7" s="1"/>
  <c r="G2112" i="7" l="1"/>
  <c r="H2112" i="7" s="1"/>
  <c r="J2112" i="7" s="1"/>
  <c r="G2113" i="7" l="1"/>
  <c r="H2113" i="7" s="1"/>
  <c r="J2113" i="7" s="1"/>
  <c r="G2114" i="7" l="1"/>
  <c r="H2114" i="7" s="1"/>
  <c r="J2114" i="7" s="1"/>
  <c r="G2115" i="7" l="1"/>
  <c r="H2115" i="7" s="1"/>
  <c r="J2115" i="7" s="1"/>
  <c r="G2116" i="7" l="1"/>
  <c r="H2116" i="7" s="1"/>
  <c r="J2116" i="7" s="1"/>
  <c r="G2117" i="7" l="1"/>
  <c r="H2117" i="7" s="1"/>
  <c r="J2117" i="7" s="1"/>
  <c r="G2118" i="7" l="1"/>
  <c r="H2118" i="7" s="1"/>
  <c r="J2118" i="7" s="1"/>
  <c r="G2119" i="7" l="1"/>
  <c r="H2119" i="7" s="1"/>
  <c r="J2119" i="7" s="1"/>
  <c r="G2120" i="7" l="1"/>
  <c r="H2120" i="7" s="1"/>
  <c r="J2120" i="7" s="1"/>
  <c r="G2121" i="7" l="1"/>
  <c r="H2121" i="7" s="1"/>
  <c r="J2121" i="7" s="1"/>
  <c r="G2122" i="7" l="1"/>
  <c r="H2122" i="7" s="1"/>
  <c r="J2122" i="7" s="1"/>
  <c r="G2123" i="7" l="1"/>
  <c r="H2123" i="7" s="1"/>
  <c r="J2123" i="7" s="1"/>
  <c r="G2124" i="7" l="1"/>
  <c r="H2124" i="7" s="1"/>
  <c r="J2124" i="7" s="1"/>
  <c r="G2125" i="7" l="1"/>
  <c r="H2125" i="7" s="1"/>
  <c r="J2125" i="7" s="1"/>
  <c r="G2126" i="7" l="1"/>
  <c r="H2126" i="7" s="1"/>
  <c r="J2126" i="7" s="1"/>
  <c r="G2127" i="7" l="1"/>
  <c r="H2127" i="7" s="1"/>
  <c r="J2127" i="7" s="1"/>
  <c r="G2128" i="7" l="1"/>
  <c r="H2128" i="7" s="1"/>
  <c r="J2128" i="7" s="1"/>
  <c r="G2129" i="7" l="1"/>
  <c r="H2129" i="7" s="1"/>
  <c r="J2129" i="7" s="1"/>
  <c r="G2130" i="7" l="1"/>
  <c r="H2130" i="7" s="1"/>
  <c r="J2130" i="7" s="1"/>
  <c r="G2131" i="7" l="1"/>
  <c r="H2131" i="7" s="1"/>
  <c r="J2131" i="7" s="1"/>
  <c r="G2132" i="7" l="1"/>
  <c r="H2132" i="7" s="1"/>
  <c r="J2132" i="7" s="1"/>
  <c r="G2133" i="7" l="1"/>
  <c r="H2133" i="7" s="1"/>
  <c r="J2133" i="7" s="1"/>
  <c r="G2134" i="7" l="1"/>
  <c r="H2134" i="7" s="1"/>
  <c r="J2134" i="7" s="1"/>
  <c r="G2135" i="7" l="1"/>
  <c r="H2135" i="7" s="1"/>
  <c r="J2135" i="7" s="1"/>
  <c r="G2136" i="7" l="1"/>
  <c r="H2136" i="7" s="1"/>
  <c r="J2136" i="7" s="1"/>
  <c r="G2137" i="7" l="1"/>
  <c r="H2137" i="7" s="1"/>
  <c r="J2137" i="7" s="1"/>
  <c r="G2138" i="7" l="1"/>
  <c r="H2138" i="7" s="1"/>
  <c r="J2138" i="7" s="1"/>
  <c r="G2139" i="7" l="1"/>
  <c r="H2139" i="7" s="1"/>
  <c r="J2139" i="7" s="1"/>
  <c r="G2140" i="7" l="1"/>
  <c r="H2140" i="7" s="1"/>
  <c r="J2140" i="7" s="1"/>
  <c r="G2141" i="7" l="1"/>
  <c r="H2141" i="7" s="1"/>
  <c r="J2141" i="7" s="1"/>
  <c r="G2142" i="7" l="1"/>
  <c r="H2142" i="7" s="1"/>
  <c r="J2142" i="7" s="1"/>
  <c r="G2143" i="7" l="1"/>
  <c r="H2143" i="7" s="1"/>
  <c r="J2143" i="7" s="1"/>
  <c r="G2144" i="7" l="1"/>
  <c r="H2144" i="7" s="1"/>
  <c r="J2144" i="7" s="1"/>
  <c r="G2145" i="7" l="1"/>
  <c r="H2145" i="7" s="1"/>
  <c r="J2145" i="7" s="1"/>
  <c r="G2146" i="7" l="1"/>
  <c r="H2146" i="7" s="1"/>
  <c r="J2146" i="7" s="1"/>
  <c r="G2147" i="7" l="1"/>
  <c r="H2147" i="7" s="1"/>
  <c r="J2147" i="7" s="1"/>
  <c r="G2148" i="7" l="1"/>
  <c r="H2148" i="7" s="1"/>
  <c r="J2148" i="7" s="1"/>
  <c r="G2149" i="7" l="1"/>
  <c r="H2149" i="7" s="1"/>
  <c r="J2149" i="7" s="1"/>
  <c r="G2150" i="7" l="1"/>
  <c r="H2150" i="7" s="1"/>
  <c r="J2150" i="7" s="1"/>
  <c r="G2151" i="7" l="1"/>
  <c r="H2151" i="7" s="1"/>
  <c r="J2151" i="7" s="1"/>
  <c r="G2152" i="7" l="1"/>
  <c r="H2152" i="7" s="1"/>
  <c r="J2152" i="7" s="1"/>
  <c r="G2153" i="7" l="1"/>
  <c r="H2153" i="7" s="1"/>
  <c r="J2153" i="7" s="1"/>
  <c r="G2154" i="7" l="1"/>
  <c r="H2154" i="7" s="1"/>
  <c r="J2154" i="7" s="1"/>
  <c r="G2155" i="7" l="1"/>
  <c r="H2155" i="7" s="1"/>
  <c r="J2155" i="7" s="1"/>
  <c r="G2156" i="7" l="1"/>
  <c r="H2156" i="7" s="1"/>
  <c r="J2156" i="7" s="1"/>
  <c r="G2157" i="7" l="1"/>
  <c r="H2157" i="7" s="1"/>
  <c r="J2157" i="7" s="1"/>
  <c r="G2158" i="7" l="1"/>
  <c r="H2158" i="7" s="1"/>
  <c r="J2158" i="7" s="1"/>
  <c r="G2159" i="7" l="1"/>
  <c r="H2159" i="7" s="1"/>
  <c r="J2159" i="7" s="1"/>
  <c r="G2160" i="7" l="1"/>
  <c r="H2160" i="7" s="1"/>
  <c r="J2160" i="7" s="1"/>
  <c r="G2161" i="7" l="1"/>
  <c r="H2161" i="7" s="1"/>
  <c r="J2161" i="7" s="1"/>
  <c r="G2162" i="7" l="1"/>
  <c r="H2162" i="7" s="1"/>
  <c r="J2162" i="7" s="1"/>
  <c r="G2163" i="7" l="1"/>
  <c r="H2163" i="7" s="1"/>
  <c r="J2163" i="7" s="1"/>
  <c r="G2164" i="7" l="1"/>
  <c r="H2164" i="7" s="1"/>
  <c r="J2164" i="7" s="1"/>
  <c r="G2165" i="7" l="1"/>
  <c r="H2165" i="7" s="1"/>
  <c r="J2165" i="7" s="1"/>
  <c r="G2166" i="7" l="1"/>
  <c r="H2166" i="7" s="1"/>
  <c r="J2166" i="7" s="1"/>
  <c r="G2167" i="7" l="1"/>
  <c r="H2167" i="7" s="1"/>
  <c r="J2167" i="7" s="1"/>
  <c r="G2168" i="7" l="1"/>
  <c r="H2168" i="7" s="1"/>
  <c r="J2168" i="7" s="1"/>
  <c r="G2169" i="7" l="1"/>
  <c r="H2169" i="7" s="1"/>
  <c r="J2169" i="7" s="1"/>
  <c r="G2170" i="7" l="1"/>
  <c r="H2170" i="7" s="1"/>
  <c r="J2170" i="7" s="1"/>
  <c r="G2171" i="7" l="1"/>
  <c r="H2171" i="7" s="1"/>
  <c r="J2171" i="7" s="1"/>
  <c r="G2172" i="7" l="1"/>
  <c r="H2172" i="7" s="1"/>
  <c r="J2172" i="7" s="1"/>
  <c r="G2173" i="7" l="1"/>
  <c r="H2173" i="7" s="1"/>
  <c r="J2173" i="7" s="1"/>
  <c r="G2174" i="7" l="1"/>
  <c r="H2174" i="7" s="1"/>
  <c r="J2174" i="7" s="1"/>
  <c r="G2175" i="7" l="1"/>
  <c r="H2175" i="7" s="1"/>
  <c r="J2175" i="7" s="1"/>
  <c r="G2176" i="7" l="1"/>
  <c r="H2176" i="7" s="1"/>
  <c r="J2176" i="7" s="1"/>
  <c r="G2177" i="7" l="1"/>
  <c r="H2177" i="7" s="1"/>
  <c r="J2177" i="7" s="1"/>
  <c r="G2178" i="7" l="1"/>
  <c r="H2178" i="7" s="1"/>
  <c r="J2178" i="7" s="1"/>
  <c r="G2179" i="7" l="1"/>
  <c r="H2179" i="7" s="1"/>
  <c r="J2179" i="7" s="1"/>
  <c r="G2180" i="7" l="1"/>
  <c r="H2180" i="7" s="1"/>
  <c r="J2180" i="7" s="1"/>
  <c r="G2181" i="7" l="1"/>
  <c r="H2181" i="7" s="1"/>
  <c r="J2181" i="7" s="1"/>
  <c r="G2182" i="7" l="1"/>
  <c r="H2182" i="7" s="1"/>
  <c r="J2182" i="7" s="1"/>
  <c r="G2183" i="7" l="1"/>
  <c r="H2183" i="7" s="1"/>
  <c r="J2183" i="7" s="1"/>
  <c r="G2184" i="7" l="1"/>
  <c r="H2184" i="7" s="1"/>
  <c r="J2184" i="7" s="1"/>
  <c r="G2185" i="7" l="1"/>
  <c r="H2185" i="7" s="1"/>
  <c r="J2185" i="7" s="1"/>
  <c r="G2186" i="7" l="1"/>
  <c r="H2186" i="7" s="1"/>
  <c r="J2186" i="7" s="1"/>
  <c r="G2187" i="7" l="1"/>
  <c r="H2187" i="7" s="1"/>
  <c r="J2187" i="7" s="1"/>
  <c r="G2188" i="7" l="1"/>
  <c r="H2188" i="7" s="1"/>
  <c r="J2188" i="7" s="1"/>
  <c r="G2189" i="7" l="1"/>
  <c r="H2189" i="7" s="1"/>
  <c r="J2189" i="7" s="1"/>
  <c r="G2190" i="7" l="1"/>
  <c r="H2190" i="7" s="1"/>
  <c r="J2190" i="7" s="1"/>
  <c r="G2191" i="7" l="1"/>
  <c r="H2191" i="7" s="1"/>
  <c r="J2191" i="7" s="1"/>
  <c r="G2192" i="7" l="1"/>
  <c r="H2192" i="7" s="1"/>
  <c r="J2192" i="7" s="1"/>
  <c r="G2193" i="7" l="1"/>
  <c r="H2193" i="7" s="1"/>
  <c r="J2193" i="7" s="1"/>
  <c r="G2194" i="7" l="1"/>
  <c r="H2194" i="7" s="1"/>
  <c r="J2194" i="7" s="1"/>
  <c r="G2195" i="7" l="1"/>
  <c r="H2195" i="7" s="1"/>
  <c r="J2195" i="7" s="1"/>
  <c r="G2196" i="7" l="1"/>
  <c r="H2196" i="7" s="1"/>
  <c r="J2196" i="7" s="1"/>
  <c r="G2197" i="7" l="1"/>
  <c r="H2197" i="7" s="1"/>
  <c r="J2197" i="7" s="1"/>
  <c r="G2198" i="7" l="1"/>
  <c r="H2198" i="7" s="1"/>
  <c r="J2198" i="7" s="1"/>
  <c r="G2199" i="7" l="1"/>
  <c r="H2199" i="7" s="1"/>
  <c r="J2199" i="7" s="1"/>
  <c r="G2200" i="7" l="1"/>
  <c r="H2200" i="7" s="1"/>
  <c r="J2200" i="7" s="1"/>
  <c r="G2201" i="7" l="1"/>
  <c r="H2201" i="7" s="1"/>
  <c r="J2201" i="7" s="1"/>
  <c r="G2202" i="7" l="1"/>
  <c r="H2202" i="7" s="1"/>
  <c r="J2202" i="7" s="1"/>
  <c r="G2203" i="7" l="1"/>
  <c r="H2203" i="7" s="1"/>
  <c r="J2203" i="7" s="1"/>
  <c r="G2204" i="7" l="1"/>
  <c r="H2204" i="7" s="1"/>
  <c r="J2204" i="7" s="1"/>
  <c r="G2205" i="7" l="1"/>
  <c r="H2205" i="7" s="1"/>
  <c r="J2205" i="7" s="1"/>
  <c r="G2206" i="7" l="1"/>
  <c r="H2206" i="7" s="1"/>
  <c r="J2206" i="7" s="1"/>
  <c r="G2207" i="7" l="1"/>
  <c r="H2207" i="7" s="1"/>
  <c r="J2207" i="7" s="1"/>
  <c r="G2208" i="7" l="1"/>
  <c r="H2208" i="7" s="1"/>
  <c r="J2208" i="7" s="1"/>
  <c r="G2209" i="7" l="1"/>
  <c r="H2209" i="7" s="1"/>
  <c r="J2209" i="7" s="1"/>
  <c r="G2210" i="7" l="1"/>
  <c r="H2210" i="7" s="1"/>
  <c r="J2210" i="7" s="1"/>
  <c r="G2211" i="7" l="1"/>
  <c r="H2211" i="7" s="1"/>
  <c r="J2211" i="7" s="1"/>
  <c r="G2212" i="7" l="1"/>
  <c r="H2212" i="7" s="1"/>
  <c r="J2212" i="7" s="1"/>
  <c r="G2213" i="7" l="1"/>
  <c r="H2213" i="7" s="1"/>
  <c r="J2213" i="7" s="1"/>
  <c r="G2214" i="7" l="1"/>
  <c r="H2214" i="7" s="1"/>
  <c r="J2214" i="7" s="1"/>
  <c r="G2215" i="7" l="1"/>
  <c r="H2215" i="7" s="1"/>
  <c r="J2215" i="7" s="1"/>
  <c r="G2216" i="7" l="1"/>
  <c r="H2216" i="7" s="1"/>
  <c r="J2216" i="7" s="1"/>
  <c r="G2217" i="7" l="1"/>
  <c r="H2217" i="7" s="1"/>
  <c r="J2217" i="7" s="1"/>
  <c r="G2218" i="7" l="1"/>
  <c r="H2218" i="7" s="1"/>
  <c r="J2218" i="7" s="1"/>
  <c r="G2219" i="7" l="1"/>
  <c r="H2219" i="7" s="1"/>
  <c r="J2219" i="7" s="1"/>
  <c r="G2220" i="7" l="1"/>
  <c r="H2220" i="7" s="1"/>
  <c r="J2220" i="7" s="1"/>
  <c r="G2221" i="7" l="1"/>
  <c r="H2221" i="7" s="1"/>
  <c r="J2221" i="7" s="1"/>
  <c r="G2222" i="7" l="1"/>
  <c r="H2222" i="7" s="1"/>
  <c r="J2222" i="7" s="1"/>
  <c r="G2223" i="7" l="1"/>
  <c r="H2223" i="7" s="1"/>
  <c r="J2223" i="7" s="1"/>
  <c r="G2224" i="7" l="1"/>
  <c r="H2224" i="7" s="1"/>
  <c r="J2224" i="7" s="1"/>
  <c r="G2225" i="7" l="1"/>
  <c r="H2225" i="7" s="1"/>
  <c r="J2225" i="7" s="1"/>
  <c r="G2226" i="7" l="1"/>
  <c r="H2226" i="7" s="1"/>
  <c r="J2226" i="7" s="1"/>
  <c r="G2227" i="7" l="1"/>
  <c r="H2227" i="7" s="1"/>
  <c r="J2227" i="7" s="1"/>
  <c r="G2228" i="7" l="1"/>
  <c r="H2228" i="7" s="1"/>
  <c r="J2228" i="7" s="1"/>
  <c r="G2229" i="7" l="1"/>
  <c r="H2229" i="7" s="1"/>
  <c r="J2229" i="7" s="1"/>
  <c r="G2230" i="7" l="1"/>
  <c r="H2230" i="7" s="1"/>
  <c r="J2230" i="7" s="1"/>
  <c r="G2231" i="7" l="1"/>
  <c r="H2231" i="7" s="1"/>
  <c r="J2231" i="7" s="1"/>
  <c r="G2232" i="7" l="1"/>
  <c r="H2232" i="7" s="1"/>
  <c r="J2232" i="7" s="1"/>
  <c r="G2233" i="7" l="1"/>
  <c r="H2233" i="7" s="1"/>
  <c r="J2233" i="7" s="1"/>
  <c r="G2234" i="7" l="1"/>
  <c r="H2234" i="7" s="1"/>
  <c r="J2234" i="7" s="1"/>
  <c r="G2235" i="7" l="1"/>
  <c r="H2235" i="7" s="1"/>
  <c r="J2235" i="7" s="1"/>
  <c r="G2236" i="7" l="1"/>
  <c r="H2236" i="7" s="1"/>
  <c r="J2236" i="7" s="1"/>
  <c r="G2237" i="7" l="1"/>
  <c r="H2237" i="7" s="1"/>
  <c r="J2237" i="7" s="1"/>
  <c r="G2238" i="7" l="1"/>
  <c r="H2238" i="7" s="1"/>
  <c r="J2238" i="7" s="1"/>
  <c r="G2239" i="7" l="1"/>
  <c r="H2239" i="7" s="1"/>
  <c r="J2239" i="7" s="1"/>
  <c r="G2240" i="7" l="1"/>
  <c r="H2240" i="7" s="1"/>
  <c r="J2240" i="7" s="1"/>
  <c r="G2241" i="7" l="1"/>
  <c r="H2241" i="7" s="1"/>
  <c r="J2241" i="7" s="1"/>
  <c r="G2242" i="7" l="1"/>
  <c r="H2242" i="7" s="1"/>
  <c r="J2242" i="7" s="1"/>
  <c r="G2243" i="7" l="1"/>
  <c r="H2243" i="7" s="1"/>
  <c r="J2243" i="7" s="1"/>
  <c r="G2244" i="7" l="1"/>
  <c r="H2244" i="7" s="1"/>
  <c r="J2244" i="7" s="1"/>
  <c r="G2245" i="7" l="1"/>
  <c r="H2245" i="7" s="1"/>
  <c r="J2245" i="7" s="1"/>
  <c r="G2246" i="7" l="1"/>
  <c r="H2246" i="7" s="1"/>
  <c r="J2246" i="7" s="1"/>
  <c r="G2247" i="7" l="1"/>
  <c r="H2247" i="7" s="1"/>
  <c r="J2247" i="7" s="1"/>
  <c r="G2248" i="7" l="1"/>
  <c r="H2248" i="7" s="1"/>
  <c r="J2248" i="7" s="1"/>
  <c r="G2249" i="7" l="1"/>
  <c r="H2249" i="7" s="1"/>
  <c r="J2249" i="7" s="1"/>
  <c r="G2250" i="7" l="1"/>
  <c r="H2250" i="7" s="1"/>
  <c r="J2250" i="7" s="1"/>
  <c r="G2251" i="7" l="1"/>
  <c r="H2251" i="7" s="1"/>
  <c r="J2251" i="7" s="1"/>
  <c r="G2252" i="7" l="1"/>
  <c r="H2252" i="7" s="1"/>
  <c r="J2252" i="7" s="1"/>
  <c r="G2253" i="7" l="1"/>
  <c r="H2253" i="7" s="1"/>
  <c r="J2253" i="7" s="1"/>
  <c r="G2254" i="7" l="1"/>
  <c r="H2254" i="7" s="1"/>
  <c r="J2254" i="7" s="1"/>
  <c r="G2255" i="7" l="1"/>
  <c r="H2255" i="7" s="1"/>
  <c r="J2255" i="7" s="1"/>
  <c r="G2256" i="7" l="1"/>
  <c r="H2256" i="7" s="1"/>
  <c r="J2256" i="7" s="1"/>
  <c r="G2257" i="7" l="1"/>
  <c r="H2257" i="7" s="1"/>
  <c r="J2257" i="7" s="1"/>
  <c r="G2258" i="7" l="1"/>
  <c r="H2258" i="7" s="1"/>
  <c r="J2258" i="7" s="1"/>
  <c r="G2259" i="7" l="1"/>
  <c r="H2259" i="7" s="1"/>
  <c r="J2259" i="7" s="1"/>
  <c r="G2260" i="7" l="1"/>
  <c r="H2260" i="7" s="1"/>
  <c r="J2260" i="7" s="1"/>
  <c r="G2261" i="7" l="1"/>
  <c r="H2261" i="7" s="1"/>
  <c r="J2261" i="7" s="1"/>
  <c r="G2262" i="7" l="1"/>
  <c r="H2262" i="7" s="1"/>
  <c r="J2262" i="7" s="1"/>
  <c r="G2263" i="7" l="1"/>
  <c r="H2263" i="7" s="1"/>
  <c r="J2263" i="7" s="1"/>
  <c r="G2264" i="7" l="1"/>
  <c r="H2264" i="7" s="1"/>
  <c r="J2264" i="7" s="1"/>
  <c r="G2265" i="7" l="1"/>
  <c r="H2265" i="7" s="1"/>
  <c r="J2265" i="7" s="1"/>
  <c r="G2266" i="7" l="1"/>
  <c r="H2266" i="7" s="1"/>
  <c r="J2266" i="7" s="1"/>
  <c r="G2267" i="7" l="1"/>
  <c r="H2267" i="7" s="1"/>
  <c r="J2267" i="7" s="1"/>
  <c r="G2268" i="7" l="1"/>
  <c r="H2268" i="7" s="1"/>
  <c r="J2268" i="7" s="1"/>
  <c r="G2269" i="7" l="1"/>
  <c r="H2269" i="7" s="1"/>
  <c r="J2269" i="7" s="1"/>
  <c r="G2270" i="7" l="1"/>
  <c r="H2270" i="7" s="1"/>
  <c r="J2270" i="7" s="1"/>
  <c r="G2271" i="7" l="1"/>
  <c r="H2271" i="7" s="1"/>
  <c r="J2271" i="7" s="1"/>
  <c r="G2272" i="7" l="1"/>
  <c r="H2272" i="7" s="1"/>
  <c r="J2272" i="7" s="1"/>
  <c r="G2273" i="7" l="1"/>
  <c r="H2273" i="7" s="1"/>
  <c r="J2273" i="7" s="1"/>
  <c r="G2274" i="7" l="1"/>
  <c r="H2274" i="7" s="1"/>
  <c r="J2274" i="7" s="1"/>
  <c r="G2275" i="7" l="1"/>
  <c r="H2275" i="7" s="1"/>
  <c r="J2275" i="7" s="1"/>
  <c r="G2276" i="7" l="1"/>
  <c r="H2276" i="7" s="1"/>
  <c r="J2276" i="7" s="1"/>
  <c r="G2277" i="7" l="1"/>
  <c r="H2277" i="7" s="1"/>
  <c r="J2277" i="7" s="1"/>
  <c r="G2278" i="7" l="1"/>
  <c r="H2278" i="7" s="1"/>
  <c r="J2278" i="7" s="1"/>
  <c r="G2279" i="7" l="1"/>
  <c r="H2279" i="7" s="1"/>
  <c r="J2279" i="7" s="1"/>
  <c r="G2280" i="7" l="1"/>
  <c r="H2280" i="7" s="1"/>
  <c r="J2280" i="7" s="1"/>
  <c r="G2281" i="7" l="1"/>
  <c r="H2281" i="7" s="1"/>
  <c r="J2281" i="7" s="1"/>
  <c r="G2282" i="7" l="1"/>
  <c r="H2282" i="7" s="1"/>
  <c r="J2282" i="7" s="1"/>
  <c r="G2283" i="7" l="1"/>
  <c r="H2283" i="7" s="1"/>
  <c r="J2283" i="7" s="1"/>
  <c r="G2284" i="7" l="1"/>
  <c r="H2284" i="7" s="1"/>
  <c r="J2284" i="7" s="1"/>
  <c r="G2285" i="7" l="1"/>
  <c r="H2285" i="7" s="1"/>
  <c r="J2285" i="7" s="1"/>
  <c r="G2286" i="7" l="1"/>
  <c r="H2286" i="7" s="1"/>
  <c r="J2286" i="7" s="1"/>
  <c r="G2287" i="7" l="1"/>
  <c r="H2287" i="7" s="1"/>
  <c r="J2287" i="7" s="1"/>
  <c r="G2288" i="7" l="1"/>
  <c r="H2288" i="7" s="1"/>
  <c r="J2288" i="7" s="1"/>
  <c r="G2289" i="7" l="1"/>
  <c r="H2289" i="7" s="1"/>
  <c r="J2289" i="7" s="1"/>
  <c r="G2290" i="7" l="1"/>
  <c r="H2290" i="7" s="1"/>
  <c r="J2290" i="7" s="1"/>
  <c r="G2291" i="7" l="1"/>
  <c r="H2291" i="7" s="1"/>
  <c r="J2291" i="7" s="1"/>
  <c r="G2292" i="7" l="1"/>
  <c r="H2292" i="7" s="1"/>
  <c r="J2292" i="7" s="1"/>
  <c r="G2293" i="7" l="1"/>
  <c r="H2293" i="7" s="1"/>
  <c r="J2293" i="7" s="1"/>
  <c r="G2294" i="7" l="1"/>
  <c r="H2294" i="7" s="1"/>
  <c r="J2294" i="7" s="1"/>
  <c r="G2295" i="7" l="1"/>
  <c r="H2295" i="7" s="1"/>
  <c r="J2295" i="7" s="1"/>
  <c r="G2296" i="7" l="1"/>
  <c r="H2296" i="7" s="1"/>
  <c r="J2296" i="7" s="1"/>
  <c r="G2297" i="7" l="1"/>
  <c r="H2297" i="7" s="1"/>
  <c r="J2297" i="7" s="1"/>
  <c r="G2298" i="7" l="1"/>
  <c r="H2298" i="7" s="1"/>
  <c r="J2298" i="7" s="1"/>
  <c r="G2299" i="7" l="1"/>
  <c r="H2299" i="7" s="1"/>
  <c r="J2299" i="7" s="1"/>
  <c r="G2300" i="7" l="1"/>
  <c r="H2300" i="7" s="1"/>
  <c r="J2300" i="7" s="1"/>
  <c r="G2301" i="7" l="1"/>
  <c r="H2301" i="7" s="1"/>
  <c r="J2301" i="7" s="1"/>
  <c r="G2302" i="7" l="1"/>
  <c r="H2302" i="7" s="1"/>
  <c r="J2302" i="7" s="1"/>
  <c r="G2303" i="7" l="1"/>
  <c r="H2303" i="7" s="1"/>
  <c r="J2303" i="7" s="1"/>
  <c r="G2304" i="7" l="1"/>
  <c r="H2304" i="7" s="1"/>
  <c r="J2304" i="7" s="1"/>
  <c r="G2305" i="7" l="1"/>
  <c r="H2305" i="7" s="1"/>
  <c r="J2305" i="7" s="1"/>
  <c r="G2306" i="7" l="1"/>
  <c r="H2306" i="7" s="1"/>
  <c r="J2306" i="7" s="1"/>
  <c r="G2307" i="7" l="1"/>
  <c r="H2307" i="7" s="1"/>
  <c r="J2307" i="7" s="1"/>
  <c r="G2308" i="7" l="1"/>
  <c r="H2308" i="7" s="1"/>
  <c r="J2308" i="7" s="1"/>
  <c r="G2309" i="7" l="1"/>
  <c r="H2309" i="7" s="1"/>
  <c r="J2309" i="7" s="1"/>
  <c r="G2310" i="7" l="1"/>
  <c r="H2310" i="7" s="1"/>
  <c r="J2310" i="7" s="1"/>
  <c r="G2311" i="7" l="1"/>
  <c r="H2311" i="7" s="1"/>
  <c r="J2311" i="7" s="1"/>
  <c r="G2312" i="7" l="1"/>
  <c r="H2312" i="7" s="1"/>
  <c r="J2312" i="7" s="1"/>
  <c r="G2313" i="7" l="1"/>
  <c r="H2313" i="7" s="1"/>
  <c r="J2313" i="7" s="1"/>
  <c r="G2314" i="7" l="1"/>
  <c r="H2314" i="7" s="1"/>
  <c r="J2314" i="7" s="1"/>
  <c r="G2315" i="7" l="1"/>
  <c r="H2315" i="7" s="1"/>
  <c r="J2315" i="7" s="1"/>
  <c r="G2316" i="7" l="1"/>
  <c r="H2316" i="7" s="1"/>
  <c r="J2316" i="7" s="1"/>
  <c r="G2317" i="7" l="1"/>
  <c r="H2317" i="7" s="1"/>
  <c r="J2317" i="7" s="1"/>
  <c r="G2318" i="7" l="1"/>
  <c r="H2318" i="7" s="1"/>
  <c r="J2318" i="7" s="1"/>
  <c r="G2319" i="7" l="1"/>
  <c r="H2319" i="7" s="1"/>
  <c r="J2319" i="7" s="1"/>
  <c r="G2320" i="7" l="1"/>
  <c r="H2320" i="7" s="1"/>
  <c r="J2320" i="7" s="1"/>
  <c r="G2321" i="7" l="1"/>
  <c r="H2321" i="7" s="1"/>
  <c r="J2321" i="7" s="1"/>
  <c r="G2322" i="7" l="1"/>
  <c r="H2322" i="7" s="1"/>
  <c r="J2322" i="7" s="1"/>
  <c r="G2323" i="7" l="1"/>
  <c r="H2323" i="7" s="1"/>
  <c r="J2323" i="7" s="1"/>
  <c r="G2324" i="7" l="1"/>
  <c r="H2324" i="7" s="1"/>
  <c r="J2324" i="7" s="1"/>
  <c r="G2325" i="7" l="1"/>
  <c r="H2325" i="7" s="1"/>
  <c r="J2325" i="7" s="1"/>
  <c r="G2326" i="7" l="1"/>
  <c r="H2326" i="7" s="1"/>
  <c r="J2326" i="7" s="1"/>
  <c r="G2327" i="7" l="1"/>
  <c r="H2327" i="7" s="1"/>
  <c r="J2327" i="7" s="1"/>
  <c r="G2328" i="7" l="1"/>
  <c r="H2328" i="7" s="1"/>
  <c r="J2328" i="7" s="1"/>
  <c r="G2329" i="7" l="1"/>
  <c r="H2329" i="7" s="1"/>
  <c r="J2329" i="7" s="1"/>
  <c r="G2330" i="7" l="1"/>
  <c r="H2330" i="7" s="1"/>
  <c r="J2330" i="7" s="1"/>
  <c r="G2331" i="7" l="1"/>
  <c r="H2331" i="7" s="1"/>
  <c r="J2331" i="7" s="1"/>
  <c r="G2332" i="7" l="1"/>
  <c r="H2332" i="7" s="1"/>
  <c r="J2332" i="7" s="1"/>
  <c r="G2333" i="7" l="1"/>
  <c r="H2333" i="7" s="1"/>
  <c r="J2333" i="7" s="1"/>
  <c r="G2334" i="7" l="1"/>
  <c r="H2334" i="7" s="1"/>
  <c r="J2334" i="7" s="1"/>
  <c r="G2335" i="7" l="1"/>
  <c r="H2335" i="7" s="1"/>
  <c r="J2335" i="7" s="1"/>
  <c r="G2336" i="7" l="1"/>
  <c r="H2336" i="7" s="1"/>
  <c r="J2336" i="7" s="1"/>
  <c r="G2337" i="7" l="1"/>
  <c r="H2337" i="7" s="1"/>
  <c r="J2337" i="7" s="1"/>
  <c r="G2338" i="7" l="1"/>
  <c r="H2338" i="7" s="1"/>
  <c r="J2338" i="7" s="1"/>
  <c r="G2339" i="7" l="1"/>
  <c r="H2339" i="7" s="1"/>
  <c r="J2339" i="7" s="1"/>
  <c r="G2340" i="7" l="1"/>
  <c r="H2340" i="7" s="1"/>
  <c r="J2340" i="7" s="1"/>
  <c r="G2341" i="7" l="1"/>
  <c r="H2341" i="7" s="1"/>
  <c r="J2341" i="7" s="1"/>
  <c r="G2342" i="7" l="1"/>
  <c r="H2342" i="7" s="1"/>
  <c r="J2342" i="7" s="1"/>
  <c r="G2343" i="7" l="1"/>
  <c r="H2343" i="7" s="1"/>
  <c r="J2343" i="7" s="1"/>
  <c r="G2344" i="7" l="1"/>
  <c r="H2344" i="7" s="1"/>
  <c r="J2344" i="7" s="1"/>
  <c r="G2345" i="7" l="1"/>
  <c r="H2345" i="7" s="1"/>
  <c r="J2345" i="7" s="1"/>
  <c r="G2346" i="7" l="1"/>
  <c r="H2346" i="7" s="1"/>
  <c r="J2346" i="7" s="1"/>
  <c r="G2347" i="7" l="1"/>
  <c r="H2347" i="7" s="1"/>
  <c r="J2347" i="7" s="1"/>
  <c r="G2348" i="7" l="1"/>
  <c r="H2348" i="7" s="1"/>
  <c r="J2348" i="7" s="1"/>
  <c r="G2349" i="7" l="1"/>
  <c r="H2349" i="7" s="1"/>
  <c r="J2349" i="7" s="1"/>
  <c r="G2350" i="7" l="1"/>
  <c r="H2350" i="7" s="1"/>
  <c r="J2350" i="7" s="1"/>
  <c r="G2351" i="7" l="1"/>
  <c r="H2351" i="7" s="1"/>
  <c r="J2351" i="7" s="1"/>
  <c r="G2352" i="7" l="1"/>
  <c r="H2352" i="7" s="1"/>
  <c r="J2352" i="7" s="1"/>
  <c r="G2353" i="7" l="1"/>
  <c r="H2353" i="7" s="1"/>
  <c r="J2353" i="7" s="1"/>
  <c r="G2354" i="7" l="1"/>
  <c r="H2354" i="7" s="1"/>
  <c r="J2354" i="7" s="1"/>
  <c r="G2355" i="7" l="1"/>
  <c r="H2355" i="7" s="1"/>
  <c r="J2355" i="7" s="1"/>
  <c r="N10" i="7" s="1" a="1"/>
  <c r="N10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<sst xmlns="http://schemas.openxmlformats.org/spreadsheetml/2006/main" count="14860" uniqueCount="1751">
  <si>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</si>
  <si>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</si>
  <si>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</si>
  <si>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</si>
  <si>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</si>
  <si>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</si>
  <si>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</si>
  <si>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</si>
  <si>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</si>
  <si>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</si>
  <si>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</si>
  <si>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</si>
  <si>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</si>
  <si>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</si>
  <si>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</si>
  <si>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</si>
  <si>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</si>
  <si>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</si>
  <si>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</si>
  <si>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</si>
  <si>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</si>
  <si>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</si>
  <si>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</si>
  <si>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</si>
  <si>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</si>
  <si>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</si>
  <si>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</si>
  <si>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</si>
  <si>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</si>
  <si>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</si>
  <si>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</si>
  <si>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</si>
  <si>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</si>
  <si>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</si>
  <si>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</si>
  <si>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</si>
  <si>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</si>
  <si>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</si>
  <si>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</si>
  <si>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</si>
  <si>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</si>
  <si>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</si>
  <si>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</si>
  <si>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</si>
  <si>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</si>
  <si>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</si>
  <si>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</si>
  <si>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</si>
  <si>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</si>
  <si>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</si>
  <si>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</si>
  <si>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</si>
  <si>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</si>
  <si>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</si>
  <si>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</si>
  <si>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</si>
  <si>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</si>
  <si>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</si>
  <si>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</si>
  <si>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</si>
  <si>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</si>
  <si>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</si>
  <si>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</si>
  <si>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</si>
  <si>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</si>
  <si>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</si>
  <si>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</si>
  <si>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</si>
  <si>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</si>
  <si>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</si>
  <si>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</si>
  <si>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</si>
  <si>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</si>
  <si>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</si>
  <si>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</si>
  <si>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</si>
  <si>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</si>
  <si>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</si>
  <si>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</si>
  <si>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</si>
  <si>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</si>
  <si>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</si>
  <si>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</si>
  <si>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</si>
  <si>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</si>
  <si>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</si>
  <si>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</si>
  <si>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</si>
  <si>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</si>
  <si>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</si>
  <si>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</si>
  <si>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</si>
  <si>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</si>
  <si>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</si>
  <si>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</si>
  <si>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</si>
  <si>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</si>
  <si>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</si>
  <si>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</si>
  <si>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</si>
  <si>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</si>
  <si>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</si>
  <si>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</si>
  <si>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</si>
  <si>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</si>
  <si>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</si>
  <si>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</si>
  <si>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</si>
  <si>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</si>
  <si>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</si>
  <si>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</si>
  <si>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</si>
  <si>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</si>
  <si>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</si>
  <si>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</si>
  <si>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</si>
  <si>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</si>
  <si>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</si>
  <si>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</si>
  <si>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</si>
  <si>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</si>
  <si>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</si>
  <si>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</si>
  <si>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</si>
  <si>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</si>
  <si>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</si>
  <si>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</si>
  <si>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</si>
  <si>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</si>
  <si>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</si>
  <si>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</si>
  <si>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</si>
  <si>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</si>
  <si>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</si>
  <si>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</si>
  <si>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</si>
  <si>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</si>
  <si>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</si>
  <si>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</si>
  <si>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</si>
  <si>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</si>
  <si>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</si>
  <si>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</si>
  <si>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</si>
  <si>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</si>
  <si>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</si>
  <si>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</si>
  <si>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</si>
  <si>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</si>
  <si>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</si>
  <si>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</si>
  <si>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</si>
  <si>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</si>
  <si>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</si>
  <si>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</si>
  <si>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</si>
  <si>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</si>
  <si>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</si>
  <si>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</si>
  <si>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</si>
  <si>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</si>
  <si>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</si>
  <si>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</si>
  <si>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</si>
  <si>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</si>
  <si>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</si>
  <si>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</si>
  <si>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</si>
  <si>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</si>
  <si>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</si>
  <si>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</si>
  <si>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</si>
  <si>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</si>
  <si>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</si>
  <si>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</si>
  <si>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</si>
  <si>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</si>
  <si>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</si>
  <si>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</si>
  <si>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</si>
  <si>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</si>
  <si>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</si>
  <si>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</si>
  <si>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</si>
  <si>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</si>
  <si>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</si>
  <si>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</si>
  <si>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</si>
  <si>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</si>
  <si>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</si>
  <si>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</si>
  <si>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</si>
  <si>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</si>
  <si>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</si>
  <si>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</si>
  <si>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</si>
  <si>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</si>
  <si>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</si>
  <si>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</si>
  <si>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</si>
  <si>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</si>
  <si>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</si>
  <si>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</si>
  <si>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</si>
  <si>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</si>
  <si>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</si>
  <si>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</si>
  <si>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</si>
  <si>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</si>
  <si>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</si>
  <si>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</si>
  <si>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</si>
  <si>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</si>
  <si>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</si>
  <si>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</si>
  <si>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</si>
  <si>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</si>
  <si>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</si>
  <si>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</si>
  <si>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</si>
  <si>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</si>
  <si>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</si>
  <si>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</si>
  <si>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</si>
  <si>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</si>
  <si>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</si>
  <si>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</si>
  <si>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</si>
  <si>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</si>
  <si>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</si>
  <si>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</si>
  <si>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</si>
  <si>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</si>
  <si>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</si>
  <si>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</si>
  <si>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</si>
  <si>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</si>
  <si>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</si>
  <si>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</si>
  <si>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</si>
  <si>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</si>
  <si>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</si>
  <si>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</si>
  <si>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</si>
  <si>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</si>
  <si>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</si>
  <si>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</si>
  <si>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</si>
  <si>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</si>
  <si>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</si>
  <si>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</si>
  <si>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</si>
  <si>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</si>
  <si>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</si>
  <si>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</si>
  <si>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</si>
  <si>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</si>
  <si>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</si>
  <si>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</si>
  <si>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</si>
  <si>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</si>
  <si>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</si>
  <si>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</si>
  <si>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</si>
  <si>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</si>
  <si>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</si>
  <si>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</si>
  <si>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</si>
  <si>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</si>
  <si>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</si>
  <si>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</si>
  <si>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</si>
  <si>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</si>
  <si>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</si>
  <si>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</si>
  <si>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</si>
  <si>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</si>
  <si>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</si>
  <si>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</si>
  <si>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</si>
  <si>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</si>
  <si>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</si>
  <si>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</si>
  <si>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</si>
  <si>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</si>
  <si>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</si>
  <si>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</si>
  <si>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</si>
  <si>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</si>
  <si>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</si>
  <si>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</si>
  <si>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</si>
  <si>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</si>
  <si>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</si>
  <si>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</si>
  <si>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</si>
  <si>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</si>
  <si>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</si>
  <si>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</si>
  <si>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</si>
  <si>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</si>
  <si>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</si>
  <si>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</si>
  <si>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</si>
  <si>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</si>
  <si>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</si>
  <si>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</si>
  <si>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</si>
  <si>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</si>
  <si>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</si>
  <si>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</si>
  <si>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</si>
  <si>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</si>
  <si>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</si>
  <si>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</si>
  <si>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</si>
  <si>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</si>
  <si>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</si>
  <si>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</si>
  <si>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</si>
  <si>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</si>
  <si>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</si>
  <si>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</si>
  <si>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</si>
  <si>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</si>
  <si>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</si>
  <si>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</si>
  <si>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</si>
  <si>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</si>
  <si>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</si>
  <si>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</si>
  <si>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</si>
  <si>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</si>
  <si>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</si>
  <si>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</si>
  <si>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</si>
  <si>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</si>
  <si>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</si>
  <si>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</si>
  <si>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</si>
  <si>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</si>
  <si>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</si>
  <si>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</si>
  <si>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</si>
  <si>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</si>
  <si>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</si>
  <si>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</si>
  <si>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</si>
  <si>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</si>
  <si>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</si>
  <si>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</si>
  <si>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</si>
  <si>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</si>
  <si>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</si>
  <si>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</si>
  <si>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</si>
  <si>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</si>
  <si>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</si>
  <si>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</si>
  <si>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</si>
  <si>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</si>
  <si>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</si>
  <si>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</si>
  <si>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</si>
  <si>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</si>
  <si>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</si>
  <si>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</si>
  <si>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</si>
  <si>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</si>
  <si>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</si>
  <si>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</si>
  <si>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</si>
  <si>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</si>
  <si>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</si>
  <si>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</si>
  <si>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</si>
  <si>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</si>
  <si>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</si>
  <si>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</si>
  <si>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</si>
  <si>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</si>
  <si>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</si>
  <si>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</si>
  <si>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</si>
  <si>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</si>
  <si>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</si>
  <si>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</si>
  <si>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</si>
  <si>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</si>
  <si>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</si>
  <si>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</si>
  <si>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</si>
  <si>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</si>
  <si>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</si>
  <si>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</si>
  <si>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</si>
  <si>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</si>
  <si>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</si>
  <si>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</si>
  <si>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</si>
  <si>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</si>
  <si>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</si>
  <si>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</si>
  <si>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</si>
  <si>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</si>
  <si>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</si>
  <si>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</si>
  <si>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</si>
  <si>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</si>
  <si>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</si>
  <si>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</si>
  <si>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</si>
  <si>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</si>
  <si>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</si>
  <si>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</si>
  <si>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</si>
  <si>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</si>
  <si>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</si>
  <si>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</si>
  <si>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</si>
  <si>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</si>
  <si>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</si>
  <si>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</si>
  <si>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</si>
  <si>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</si>
  <si>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</si>
  <si>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</si>
  <si>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</si>
  <si>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</si>
  <si>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</si>
  <si>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</si>
  <si>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</si>
  <si>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</si>
  <si>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</si>
  <si>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</si>
  <si>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</si>
  <si>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</si>
  <si>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</si>
  <si>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</si>
  <si>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</si>
  <si>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</si>
  <si>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</si>
  <si>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</si>
  <si>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</si>
  <si>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</si>
  <si>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</si>
  <si>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</si>
  <si>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</si>
  <si>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</si>
  <si>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</si>
  <si>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</si>
  <si>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</si>
  <si>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</si>
  <si>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</si>
  <si>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</si>
  <si>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</si>
  <si>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</si>
  <si>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</si>
  <si>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</si>
  <si>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</si>
  <si>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</si>
  <si>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</si>
  <si>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</si>
  <si>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</si>
  <si>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</si>
  <si>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</si>
  <si>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</si>
  <si>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</si>
  <si>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</si>
  <si>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</si>
  <si>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</si>
  <si>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</si>
  <si>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</si>
  <si>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</si>
  <si>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</si>
  <si>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</si>
  <si>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</si>
  <si>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</si>
  <si>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</si>
  <si>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</si>
  <si>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</si>
  <si>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</si>
  <si>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</si>
  <si>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</si>
  <si>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</si>
  <si>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</si>
  <si>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</si>
  <si>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</si>
  <si>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</si>
  <si>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</si>
  <si>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</si>
  <si>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</si>
  <si>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</si>
  <si>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</si>
  <si>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</si>
  <si>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</si>
  <si>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</si>
  <si>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</si>
  <si>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</si>
  <si>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</si>
  <si>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</si>
  <si>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</si>
  <si>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</si>
  <si>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</si>
  <si>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</si>
  <si>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</si>
  <si>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</si>
  <si>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</si>
  <si>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</si>
  <si>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</si>
  <si>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</si>
  <si>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</si>
  <si>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</si>
  <si>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</si>
  <si>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</si>
  <si>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</si>
  <si>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</si>
  <si>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</si>
  <si>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</si>
  <si>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</si>
  <si>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</si>
  <si>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</si>
  <si>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</si>
  <si>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</si>
  <si>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</si>
  <si>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</si>
  <si>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</si>
  <si>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</si>
  <si>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</si>
  <si>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</si>
  <si>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</si>
  <si>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</si>
  <si>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</si>
  <si>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</si>
  <si>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</si>
  <si>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</si>
  <si>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</si>
  <si>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</si>
  <si>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</si>
  <si>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</si>
  <si>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</si>
  <si>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</si>
  <si>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</si>
  <si>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</si>
  <si>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</si>
  <si>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</si>
  <si>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</si>
  <si>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</si>
  <si>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</si>
  <si>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</si>
  <si>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</si>
  <si>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</si>
  <si>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</si>
  <si>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</si>
  <si>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</si>
  <si>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</si>
  <si>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</si>
  <si>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</si>
  <si>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</si>
  <si>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</si>
  <si>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</si>
  <si>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</si>
  <si>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</si>
  <si>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</si>
  <si>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</si>
  <si>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</si>
  <si>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</si>
  <si>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</si>
  <si>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</si>
  <si>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</si>
  <si>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</si>
  <si>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</si>
  <si>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</si>
  <si>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</si>
  <si>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</si>
  <si>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</si>
  <si>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</si>
  <si>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</si>
  <si>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</si>
  <si>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</si>
  <si>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</si>
  <si>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</si>
  <si>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</si>
  <si>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</si>
  <si>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</si>
  <si>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</si>
  <si>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</si>
  <si>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</si>
  <si>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</si>
  <si>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</si>
  <si>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</si>
  <si>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</si>
  <si>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</si>
  <si>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</si>
  <si>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</si>
  <si>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</si>
  <si>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</si>
  <si>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</si>
  <si>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</si>
  <si>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</si>
  <si>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</si>
  <si>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</si>
  <si>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</si>
  <si>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</si>
  <si>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</si>
  <si>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</si>
  <si>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</si>
  <si>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</si>
  <si>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</si>
  <si>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</si>
  <si>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</si>
  <si>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</si>
  <si>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</si>
  <si>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</si>
  <si>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</si>
  <si>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</si>
  <si>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</si>
  <si>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</si>
  <si>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</si>
  <si>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</si>
  <si>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</si>
  <si>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</si>
  <si>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</si>
  <si>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</si>
  <si>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</si>
  <si>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</si>
  <si>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</si>
  <si>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</si>
  <si>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</si>
  <si>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</si>
  <si>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</si>
  <si>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</si>
  <si>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</si>
  <si>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</si>
  <si>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</si>
  <si>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</si>
  <si>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</si>
  <si>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</si>
  <si>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</si>
  <si>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</si>
  <si>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</si>
  <si>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</si>
  <si>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</si>
  <si>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</si>
  <si>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</si>
  <si>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</si>
  <si>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</si>
  <si>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</si>
  <si>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</si>
  <si>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</si>
  <si>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</si>
  <si>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</si>
  <si>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</si>
  <si>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</si>
  <si>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</si>
  <si>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</si>
  <si>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</si>
  <si>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</si>
  <si>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</si>
  <si>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</si>
  <si>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</si>
  <si>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</si>
  <si>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</si>
  <si>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</si>
  <si>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</si>
  <si>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</si>
  <si>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</si>
  <si>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</si>
  <si>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</si>
  <si>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</si>
  <si>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</si>
  <si>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</si>
  <si>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</si>
  <si>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</si>
  <si>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</si>
  <si>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</si>
  <si>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</si>
  <si>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</si>
  <si>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</si>
  <si>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</si>
  <si>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</si>
  <si>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</si>
  <si>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</si>
  <si>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</si>
  <si>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</si>
  <si>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</si>
  <si>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</si>
  <si>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</si>
  <si>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</si>
  <si>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</si>
  <si>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</si>
  <si>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</si>
  <si>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</si>
  <si>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</si>
  <si>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</si>
  <si>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</si>
  <si>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</si>
  <si>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</si>
  <si>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</si>
  <si>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</si>
  <si>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</si>
  <si>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</si>
  <si>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</si>
  <si>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</si>
  <si>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</si>
  <si>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</si>
  <si>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</si>
  <si>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</si>
  <si>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</si>
  <si>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</si>
  <si>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</si>
  <si>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</si>
  <si>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</si>
  <si>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</si>
  <si>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</si>
  <si>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</si>
  <si>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</si>
  <si>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</si>
  <si>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</si>
  <si>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</si>
  <si>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</si>
  <si>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</si>
  <si>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</si>
  <si>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</si>
  <si>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</si>
  <si>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</si>
  <si>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</si>
  <si>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</si>
  <si>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</si>
  <si>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</si>
  <si>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</si>
  <si>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</si>
  <si>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</si>
  <si>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</si>
  <si>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</si>
  <si>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</si>
  <si>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</si>
  <si>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</si>
  <si>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</si>
  <si>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</si>
  <si>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</si>
  <si>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</si>
  <si>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</si>
  <si>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</si>
  <si>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</si>
  <si>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</si>
  <si>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</si>
  <si>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</si>
  <si>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</si>
  <si>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</si>
  <si>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</si>
  <si>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</si>
  <si>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</si>
  <si>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</si>
  <si>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</si>
  <si>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</si>
  <si>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</si>
  <si>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</si>
  <si>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</si>
  <si>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</si>
  <si>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</si>
  <si>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</si>
  <si>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</si>
  <si>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</si>
  <si>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</si>
  <si>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</si>
  <si>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</si>
  <si>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</si>
  <si>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</si>
  <si>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</si>
  <si>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</si>
  <si>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</si>
  <si>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</si>
  <si>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</si>
  <si>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</si>
  <si>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</si>
  <si>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</si>
  <si>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</si>
  <si>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</si>
  <si>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</si>
  <si>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</si>
  <si>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</si>
  <si>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</si>
  <si>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</si>
  <si>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</si>
  <si>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</si>
  <si>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</si>
  <si>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</si>
  <si>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</si>
  <si>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</si>
  <si>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</si>
  <si>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</si>
  <si>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</si>
  <si>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</si>
  <si>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</si>
  <si>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</si>
  <si>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</si>
  <si>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</si>
  <si>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</si>
  <si>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</si>
  <si>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</si>
  <si>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</si>
  <si>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</si>
  <si>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</si>
  <si>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</si>
  <si>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</si>
  <si>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</si>
  <si>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</si>
  <si>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</si>
  <si>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</si>
  <si>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</si>
  <si>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</si>
  <si>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</si>
  <si>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</si>
  <si>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</si>
  <si>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</si>
  <si>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</si>
  <si>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</si>
  <si>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</si>
  <si>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</si>
  <si>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</si>
  <si>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</si>
  <si>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</si>
  <si>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</si>
  <si>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</si>
  <si>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</si>
  <si>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</si>
  <si>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</si>
  <si>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</si>
  <si>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</si>
  <si>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</si>
  <si>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</si>
  <si>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</si>
  <si>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</si>
  <si>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</si>
  <si>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</si>
  <si>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</si>
  <si>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</si>
  <si>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</si>
  <si>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</si>
  <si>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</si>
  <si>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</si>
  <si>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</si>
  <si>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</si>
  <si>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</si>
  <si>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</si>
  <si>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</si>
  <si>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</si>
  <si>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</si>
  <si>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</si>
  <si>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</si>
  <si>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</si>
  <si>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</si>
  <si>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</si>
  <si>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</si>
  <si>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</si>
  <si>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</si>
  <si>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</si>
  <si>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</si>
  <si>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</si>
  <si>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</si>
  <si>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</si>
  <si>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</si>
  <si>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</si>
  <si>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</si>
  <si>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</si>
  <si>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</si>
  <si>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</si>
  <si>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</si>
  <si>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</si>
  <si>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</si>
  <si>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</si>
  <si>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</si>
  <si>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</si>
  <si>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</si>
  <si>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</si>
  <si>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</si>
  <si>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</si>
  <si>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</si>
  <si>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</si>
  <si>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</si>
  <si>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</si>
  <si>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</si>
  <si>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</si>
  <si>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</si>
  <si>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</si>
  <si>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</si>
  <si>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</si>
  <si>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</si>
  <si>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</si>
  <si>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</si>
  <si>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</si>
  <si>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</si>
  <si>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</si>
  <si>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</si>
  <si>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</si>
  <si>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</si>
  <si>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</si>
  <si>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</si>
  <si>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</si>
  <si>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</si>
  <si>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</si>
  <si>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</si>
  <si>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</si>
  <si>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</si>
  <si>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</si>
  <si>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</si>
  <si>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</si>
  <si>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</si>
  <si>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</si>
  <si>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</si>
  <si>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</si>
  <si>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</si>
  <si>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</si>
  <si>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</si>
  <si>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</si>
  <si>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</si>
  <si>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</si>
  <si>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</si>
  <si>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</si>
  <si>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</si>
  <si>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</si>
  <si>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</si>
  <si>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</si>
  <si>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</si>
  <si>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</si>
  <si>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</si>
  <si>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</si>
  <si>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</si>
  <si>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</si>
  <si>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</si>
  <si>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</si>
  <si>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</si>
  <si>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</si>
  <si>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</si>
  <si>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</si>
  <si>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</si>
  <si>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</si>
  <si>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</si>
  <si>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</si>
  <si>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</si>
  <si>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</si>
  <si>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</si>
  <si>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</si>
  <si>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</si>
  <si>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</si>
  <si>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</si>
  <si>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</si>
  <si>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</si>
  <si>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</si>
  <si>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</si>
  <si>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</si>
  <si>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</si>
  <si>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</si>
  <si>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</si>
  <si>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</si>
  <si>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</si>
  <si>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</si>
  <si>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</si>
  <si>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</si>
  <si>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</si>
  <si>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</si>
  <si>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</si>
  <si>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</si>
  <si>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</si>
  <si>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</si>
  <si>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</si>
  <si>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</si>
  <si>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</si>
  <si>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</si>
  <si>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</si>
  <si>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</si>
  <si>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</si>
  <si>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</si>
  <si>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</si>
  <si>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</si>
  <si>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</si>
  <si>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</si>
  <si>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</si>
  <si>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</si>
  <si>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</si>
  <si>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</si>
  <si>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</si>
  <si>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</si>
  <si>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</si>
  <si>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</si>
  <si>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</si>
  <si>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</si>
  <si>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</si>
  <si>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</si>
  <si>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</si>
  <si>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</si>
  <si>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</si>
  <si>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</si>
  <si>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</si>
  <si>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</si>
  <si>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</si>
  <si>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</si>
  <si>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</si>
  <si>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</si>
  <si>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</si>
  <si>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</si>
  <si>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</si>
  <si>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</si>
  <si>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</si>
  <si>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</si>
  <si>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</si>
  <si>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</si>
  <si>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</si>
  <si>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</si>
  <si>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</si>
  <si>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</si>
  <si>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</si>
  <si>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</si>
  <si>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</si>
  <si>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</si>
  <si>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</si>
  <si>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</si>
  <si>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</si>
  <si>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</si>
  <si>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</si>
  <si>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</si>
  <si>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</si>
  <si>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</si>
  <si>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</si>
  <si>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</si>
  <si>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</si>
  <si>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</si>
  <si>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</si>
  <si>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</si>
  <si>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</si>
  <si>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</si>
  <si>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</si>
  <si>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</si>
  <si>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</si>
  <si>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</si>
  <si>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</si>
  <si>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</si>
  <si>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</si>
  <si>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</si>
  <si>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</si>
  <si>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</si>
  <si>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</si>
  <si>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</si>
  <si>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</si>
  <si>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</si>
  <si>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</si>
  <si>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</si>
  <si>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</si>
  <si>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</si>
  <si>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</si>
  <si>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</si>
  <si>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</si>
  <si>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</si>
  <si>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</si>
  <si>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</si>
  <si>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</si>
  <si>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</si>
  <si>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</si>
  <si>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</si>
  <si>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</si>
  <si>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</si>
  <si>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</si>
  <si>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</si>
  <si>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</si>
  <si>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</si>
  <si>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</si>
  <si>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</si>
  <si>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</si>
  <si>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</si>
  <si>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</si>
  <si>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</si>
  <si>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</si>
  <si>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</si>
  <si>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</si>
  <si>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</si>
  <si>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</si>
  <si>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</si>
  <si>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</si>
  <si>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</si>
  <si>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</si>
  <si>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</si>
  <si>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</si>
  <si>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</si>
  <si>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</si>
  <si>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</si>
  <si>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</si>
  <si>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</si>
  <si>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</si>
  <si>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</si>
  <si>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</si>
  <si>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</si>
  <si>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</si>
  <si>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</si>
  <si>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</si>
  <si>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</si>
  <si>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</si>
  <si>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</si>
  <si>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</si>
  <si>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</si>
  <si>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</si>
  <si>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</si>
  <si>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</si>
  <si>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</si>
  <si>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</si>
  <si>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</si>
  <si>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</si>
  <si>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</si>
  <si>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</si>
  <si>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</si>
  <si>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</si>
  <si>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</si>
  <si>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</si>
  <si>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</si>
  <si>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</si>
  <si>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</si>
  <si>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</si>
  <si>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</si>
  <si>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</si>
  <si>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</si>
  <si>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</si>
  <si>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</si>
  <si>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</si>
  <si>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</si>
  <si>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</si>
  <si>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</si>
  <si>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</si>
  <si>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</si>
  <si>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</si>
  <si>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</si>
  <si>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</si>
  <si>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</si>
  <si>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</si>
  <si>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</si>
  <si>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</si>
  <si>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</si>
  <si>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</si>
  <si>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</si>
  <si>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</si>
  <si>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</si>
  <si>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</si>
  <si>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</si>
  <si>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</si>
  <si>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</si>
  <si>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</si>
  <si>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</si>
  <si>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</si>
  <si>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</si>
  <si>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</si>
  <si>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</si>
  <si>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</si>
  <si>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</si>
  <si>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</si>
  <si>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</si>
  <si>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</si>
  <si>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</si>
  <si>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</si>
  <si>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</si>
  <si>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</si>
  <si>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</si>
  <si>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</si>
  <si>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</si>
  <si>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</si>
  <si>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</si>
  <si>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</si>
  <si>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</si>
  <si>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</si>
  <si>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</si>
  <si>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</si>
  <si>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</si>
  <si>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</si>
  <si>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</si>
  <si>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</si>
  <si>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</si>
  <si>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</si>
  <si>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</si>
  <si>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</si>
  <si>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</si>
  <si>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</si>
  <si>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</si>
  <si>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</si>
  <si>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</si>
  <si>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</si>
  <si>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</si>
  <si>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</si>
  <si>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</si>
  <si>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</si>
  <si>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</si>
  <si>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</si>
  <si>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</si>
  <si>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</si>
  <si>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</si>
  <si>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</si>
  <si>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</si>
  <si>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</si>
  <si>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</si>
  <si>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</si>
  <si>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</si>
  <si>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</si>
  <si>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</si>
  <si>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</si>
  <si>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</si>
  <si>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</si>
  <si>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</si>
  <si>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</si>
  <si>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</si>
  <si>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</si>
  <si>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</si>
  <si>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</si>
  <si>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</si>
  <si>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</si>
  <si>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</si>
  <si>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</si>
  <si>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</si>
  <si>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</si>
  <si>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</si>
  <si>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</si>
  <si>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</si>
  <si>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</si>
  <si>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</si>
  <si>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</si>
  <si>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</si>
  <si>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</si>
  <si>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</si>
  <si>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</si>
  <si>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</si>
  <si>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</si>
  <si>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</si>
  <si>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</si>
  <si>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</si>
  <si>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</si>
  <si>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</si>
  <si>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</si>
  <si>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</si>
  <si>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</si>
  <si>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</si>
  <si>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</si>
  <si>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</si>
  <si>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</si>
  <si>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</si>
  <si>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</si>
  <si>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</si>
  <si>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</si>
  <si>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</si>
  <si>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</si>
  <si>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</si>
  <si>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</si>
  <si>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</si>
  <si>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</si>
  <si>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</si>
  <si>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</si>
  <si>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</si>
  <si>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</si>
  <si>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</si>
  <si>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</si>
  <si>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</si>
  <si>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</si>
  <si>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</si>
  <si>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</si>
  <si>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</si>
  <si>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</si>
  <si>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</si>
  <si>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</si>
  <si>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</si>
  <si>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</si>
  <si>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</si>
  <si>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</si>
  <si>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</si>
  <si>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</si>
  <si>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</si>
  <si>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</si>
  <si>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</si>
  <si>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</si>
  <si>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</si>
  <si>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</si>
  <si>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</si>
  <si>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</si>
  <si>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</si>
  <si>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</si>
  <si>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</si>
  <si>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</si>
  <si>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</si>
  <si>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</si>
  <si>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</si>
  <si>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</si>
  <si>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</si>
  <si>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</si>
  <si>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</si>
  <si>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</si>
  <si>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</si>
  <si>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</si>
  <si>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</si>
  <si>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</si>
  <si>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</si>
  <si>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</si>
  <si>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</si>
  <si>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</si>
  <si>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</si>
  <si>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</si>
  <si>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</si>
  <si>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</si>
  <si>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</si>
  <si>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</si>
  <si>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</si>
  <si>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</si>
  <si>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</si>
  <si>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</si>
  <si>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</si>
  <si>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</si>
  <si>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</si>
  <si>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</si>
  <si>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</si>
  <si>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</si>
  <si>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</si>
  <si>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</si>
  <si>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</si>
  <si>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</si>
  <si>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</si>
  <si>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</si>
  <si>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</si>
  <si>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</si>
  <si>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</si>
  <si>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</si>
  <si>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</si>
  <si>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</si>
  <si>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</si>
  <si>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</si>
  <si>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</si>
  <si>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</si>
  <si>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</si>
  <si>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</si>
  <si>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</si>
  <si>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</si>
  <si>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</si>
  <si>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</si>
  <si>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</si>
  <si>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</si>
  <si>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</si>
  <si>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</si>
  <si>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</si>
  <si>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</si>
  <si>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</si>
  <si>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</si>
  <si>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</si>
  <si>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</si>
  <si>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</si>
  <si>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</si>
  <si>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</si>
  <si>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</si>
  <si>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</si>
  <si>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</si>
  <si>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</si>
  <si>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</si>
  <si>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</si>
  <si>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</si>
  <si>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</si>
  <si>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</si>
  <si>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</si>
  <si>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</si>
  <si>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</si>
  <si>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</si>
  <si>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</si>
  <si>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</si>
  <si>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</si>
  <si>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</si>
  <si>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</si>
  <si>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</si>
  <si>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</si>
  <si>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</si>
  <si>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</si>
  <si>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</si>
  <si>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</si>
  <si>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</si>
  <si>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</si>
  <si>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</si>
  <si>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</si>
  <si>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</si>
  <si>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</si>
  <si>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</si>
  <si>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</si>
  <si>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</si>
  <si>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</si>
  <si>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</si>
  <si>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</si>
  <si>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</si>
  <si>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</si>
  <si>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</si>
  <si>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</si>
  <si>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</si>
  <si>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</si>
  <si>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</si>
  <si>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</si>
  <si>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</si>
  <si>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</si>
  <si>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</si>
  <si>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</si>
  <si>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</si>
  <si>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</si>
  <si>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</si>
  <si>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</si>
  <si>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</si>
  <si>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</si>
  <si>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</si>
  <si>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</si>
  <si>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</si>
  <si>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</si>
  <si>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</si>
  <si>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</si>
  <si>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</si>
  <si>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</si>
  <si>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</si>
  <si>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</si>
  <si>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</si>
  <si>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</si>
  <si>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</si>
  <si>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</si>
  <si>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</si>
  <si>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</si>
  <si>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</si>
  <si>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</si>
  <si>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</si>
  <si>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</si>
  <si>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</si>
  <si>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</si>
  <si>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</si>
  <si>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</si>
  <si>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</si>
  <si>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</si>
  <si>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</si>
  <si>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</si>
  <si>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</si>
  <si>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</si>
  <si>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</si>
  <si>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</si>
  <si>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</si>
  <si>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</si>
  <si>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</si>
  <si>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</si>
  <si>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</si>
  <si>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</si>
  <si>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</si>
  <si>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</si>
  <si>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</si>
  <si>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</si>
  <si>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</si>
  <si>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</si>
  <si>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</si>
  <si>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</si>
  <si>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</si>
  <si>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</si>
  <si>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</si>
  <si>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</si>
  <si>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</si>
  <si>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</si>
  <si>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</si>
  <si>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</si>
  <si>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</si>
  <si>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</si>
  <si>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</si>
  <si>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</si>
  <si>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</si>
  <si>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</si>
  <si>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</si>
  <si>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</si>
  <si>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</si>
  <si>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</si>
  <si>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</si>
  <si>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</si>
  <si>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</si>
  <si>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</si>
  <si>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</si>
  <si>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</si>
  <si>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</si>
  <si>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</si>
  <si>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</si>
  <si>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</si>
  <si>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</si>
  <si>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</si>
  <si>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</si>
  <si>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</si>
  <si>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</si>
  <si>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</si>
  <si>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</si>
  <si>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</si>
  <si>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</si>
  <si>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</si>
  <si>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</si>
  <si>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</si>
  <si>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</si>
  <si>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</si>
  <si>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</si>
  <si>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</si>
  <si>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</si>
  <si>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</si>
  <si>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</si>
  <si>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</si>
  <si>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</si>
  <si>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</si>
  <si>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</si>
  <si>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</si>
  <si>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</si>
  <si>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</si>
  <si>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</si>
  <si>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</si>
  <si>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</si>
  <si>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</si>
  <si>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</si>
  <si>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</si>
  <si>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</si>
  <si>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</si>
  <si>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</si>
  <si>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</si>
  <si>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</si>
  <si>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</si>
  <si>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</si>
  <si>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</si>
  <si>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</si>
  <si>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</si>
  <si>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</si>
  <si>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</si>
  <si>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</si>
  <si>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</si>
  <si>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</si>
  <si>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</si>
  <si>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</si>
  <si>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</si>
  <si>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</si>
  <si>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</si>
  <si>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</si>
  <si>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</si>
  <si>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</si>
  <si>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</si>
  <si>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</si>
  <si>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</si>
  <si>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</si>
  <si>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</si>
  <si>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</si>
  <si>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</si>
  <si>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</si>
  <si>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</si>
  <si>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</si>
  <si>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</si>
  <si>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</si>
  <si>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</si>
  <si>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</si>
  <si>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</si>
  <si>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</si>
  <si>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</si>
  <si>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</si>
  <si>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</si>
  <si>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</si>
  <si>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</si>
  <si>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</si>
  <si>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</si>
  <si>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</si>
  <si>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</si>
  <si>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</si>
  <si>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</si>
  <si>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</si>
  <si>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</si>
  <si>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</si>
  <si>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</si>
  <si>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</si>
  <si>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</si>
  <si>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</si>
  <si>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</si>
  <si>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</si>
  <si>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</si>
  <si>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</si>
  <si>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</si>
  <si>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</si>
  <si>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</si>
  <si>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</si>
  <si>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</si>
  <si>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</si>
  <si>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</si>
  <si>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</si>
  <si>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name</t>
  </si>
  <si>
    <t>Atlas will import your structure from columns A and B, ignoring blank rows.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</si>
  <si>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</si>
  <si>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</si>
  <si>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</si>
  <si>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</si>
  <si>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</si>
  <si>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</si>
  <si>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</si>
  <si>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</si>
  <si>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</si>
  <si>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</si>
  <si>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</si>
  <si>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</si>
  <si>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</si>
  <si>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</si>
  <si>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</si>
  <si>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</si>
  <si>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</si>
  <si>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</si>
  <si>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</si>
  <si>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</si>
  <si>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</si>
  <si>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</si>
  <si>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</si>
  <si>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</si>
  <si>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</si>
  <si>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</si>
  <si>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</si>
  <si>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</si>
  <si>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</si>
  <si>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</si>
  <si>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</si>
  <si>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</si>
  <si>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</si>
  <si>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</si>
  <si>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</si>
  <si>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</si>
  <si>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</si>
  <si>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</si>
  <si>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</si>
  <si>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</si>
  <si>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</si>
  <si>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</si>
  <si>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</si>
  <si>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</si>
  <si>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</si>
  <si>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</si>
  <si>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</si>
  <si>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</si>
  <si>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</si>
  <si>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</si>
  <si>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</si>
  <si>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</si>
  <si>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</si>
  <si>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</si>
  <si>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</si>
  <si>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</si>
  <si>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</si>
  <si>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</si>
  <si>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</si>
  <si>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</si>
  <si>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</si>
  <si>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</si>
  <si>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</si>
  <si>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</si>
  <si>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</si>
  <si>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</si>
  <si>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</si>
  <si>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</si>
  <si>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</si>
  <si>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</si>
  <si>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</si>
  <si>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</si>
  <si>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</si>
  <si>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</si>
  <si>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</si>
  <si>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</si>
  <si>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</si>
  <si>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</si>
  <si>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</si>
  <si>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</si>
  <si>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</si>
  <si>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</si>
  <si>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</si>
  <si>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</si>
  <si>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</si>
  <si>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</si>
  <si>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</si>
  <si>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</si>
  <si>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</si>
  <si>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</si>
  <si>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</si>
  <si>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</si>
  <si>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</si>
  <si>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</si>
  <si>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</si>
  <si>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</si>
  <si>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</si>
  <si>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</si>
  <si>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</si>
  <si>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</si>
  <si>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</si>
  <si>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</si>
  <si>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</si>
  <si>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</si>
  <si>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</si>
  <si>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</si>
  <si>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</si>
  <si>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</si>
  <si>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</si>
  <si>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</si>
  <si>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</si>
  <si>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</si>
  <si>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</si>
  <si>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</si>
  <si>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</si>
  <si>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</si>
  <si>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</si>
  <si>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</si>
  <si>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</si>
  <si>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</si>
  <si>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</si>
  <si>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</si>
  <si>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</si>
  <si>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</si>
  <si>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</si>
  <si>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</si>
  <si>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</si>
  <si>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</si>
  <si>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</si>
  <si>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</si>
  <si>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</si>
  <si>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</si>
  <si>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</si>
  <si>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</si>
  <si>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</si>
  <si>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</si>
  <si>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</si>
  <si>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</si>
  <si>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</si>
  <si>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</si>
  <si>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📃</t>
  </si>
  <si>
    <t>WBS</t>
  </si>
  <si>
    <t>flowchart TD</t>
  </si>
  <si>
    <t>Source.Name</t>
  </si>
  <si>
    <t>Column1</t>
  </si>
  <si>
    <t>Test &amp; Acceptance</t>
  </si>
  <si>
    <t>054c5638-61a8-7530-0ac9-e573e4a859bf</t>
  </si>
  <si>
    <t>054c5638-61a8-7530-42d5-25e393787a37</t>
  </si>
  <si>
    <t>054c5638-61a8-7530-5605-91e074795695</t>
  </si>
  <si>
    <t>054c5638-61a8-7530-6b9c-183fd307381a</t>
  </si>
  <si>
    <t>054c5638-61a8-7530-71a1-e16e1d33e02e</t>
  </si>
  <si>
    <t>054c5638-61a8-7530-789c-aeb3b73e746d</t>
  </si>
  <si>
    <t>054c5638-61a8-7530-9ddd-6ea277ed4b8f</t>
  </si>
  <si>
    <t>054c5638-61a8-7530-a1f0-5d6b6e4758f6</t>
  </si>
  <si>
    <t>054c5638-61a8-7530-c108-89807573af1f</t>
  </si>
  <si>
    <t>054c5638-61a8-7530-df34-e70549dc88d6</t>
  </si>
  <si>
    <t>054c5638-61a8-7530-f59d-3b0c3fc07cd7</t>
  </si>
  <si>
    <t>054c5638-61a8-7530-fa61-583ab3117817</t>
  </si>
  <si>
    <t>054c5638-61a8-7530-facc-0b73045c98d0</t>
  </si>
  <si>
    <t>.html</t>
  </si>
  <si>
    <t>.md</t>
  </si>
  <si>
    <t>view</t>
  </si>
  <si>
    <t>edit</t>
  </si>
  <si>
    <t>suffix</t>
  </si>
  <si>
    <t>viewIco</t>
  </si>
  <si>
    <t>editIco</t>
  </si>
  <si>
    <t>✏️</t>
  </si>
  <si>
    <t>pseudoGuid</t>
  </si>
  <si>
    <t>guidLead</t>
  </si>
  <si>
    <t>e6b0</t>
  </si>
  <si>
    <t>structure</t>
  </si>
  <si>
    <t>uniqWBS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</si>
</sst>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1"/>
  </cellXfs>
  <cellStyles count="2">
    <cellStyle name="Explanatory Text" xfId="1" builtinId="53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9717D-40DA-40DA-A3CE-EAB2D6787B97}" name="atlas_2" displayName="atlas_2" ref="A1:B14" totalsRowShown="0">
  <autoFilter ref="A1:B14" xr:uid="{7A79717D-40DA-40DA-A3CE-EAB2D6787B97}"/>
  <tableColumns count="2">
    <tableColumn id="1" xr3:uid="{2E3AB73E-1977-4CE7-B7B9-2DA1408267DE}" name="Source.Name" dataDxfId="10"/>
    <tableColumn id="2" xr3:uid="{45D8069D-F29B-4438-B157-C4DFDFF0202A}" name="Column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2F0C5-654E-4D9E-BBA7-44EECE7898B2}" name="wbsToMarkmap4" displayName="wbsToMarkmap4" ref="A8:D46" totalsRowShown="0">
  <autoFilter ref="A8:D46" xr:uid="{809D99AA-34D3-47B4-8DD1-891C432CA070}"/>
  <tableColumns count="4">
    <tableColumn id="4" xr3:uid="{AECE73F4-2854-4288-A596-11E65A295617}" name="wbsNo" dataDxfId="8">
      <calculatedColumnFormula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calculatedColumnFormula>
    </tableColumn>
    <tableColumn id="1" xr3:uid="{B3D79223-283B-4235-9D69-587EF94BE177}" name="level"/>
    <tableColumn id="3" xr3:uid="{A7AB44F3-0C7B-45AF-B66D-EA6BB965FEFD}" name="element"/>
    <tableColumn id="5" xr3:uid="{F73FD13F-3E1A-4381-80ED-739986AB77A8}" name="markmapMM" dataDxfId="7">
      <calculatedColumnFormula array="1">ROW()-5&amp;"[&lt;a href='"&amp;$B$3&amp;guid&amp;"'&gt;"&amp;IF($B$1="WBS",wbsToMarkmap4[[#This Row],[level]]&amp;" " &amp; wbsToMarkmap4[[#This Row],[element]],wbsToMarkmap4[[#This Row],[element]])&amp;"&lt;/a&gt;]"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7:F46" totalsRowShown="0">
  <autoFilter ref="A7:F46" xr:uid="{809D99AA-34D3-47B4-8DD1-891C432CA070}"/>
  <tableColumns count="6">
    <tableColumn id="4" xr3:uid="{6EA50491-75D2-4607-A201-A43D3E20E6A1}" name="wbsNo" dataDxfId="6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6" xr3:uid="{546A5629-F155-40A3-975E-7C23ED47B1C3}" name="pseudoGuid" dataDxfId="5">
      <calculatedColumnFormula array="1">pseudoGuid</calculatedColumnFormula>
    </tableColumn>
    <tableColumn id="5" xr3:uid="{AB7A790F-99BC-4AEE-B541-54782451FAF6}" name="markmapMM" dataDxfId="4">
      <calculatedColumnFormula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calculatedColumnFormula>
    </tableColumn>
    <tableColumn id="2" xr3:uid="{C1F3F6E7-09DF-4B68-81D1-B4033BD2A69A}" name="url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2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1">
      <calculatedColumnFormula array="1">LEN(_xlfn.CHOOSECOLS(_xlfn.TEXTSPLIT(markmapToWbs[[#This Row],[input]]," "),1))</calculatedColumnFormula>
    </tableColumn>
    <tableColumn id="5" xr3:uid="{1F5F0B96-BBBE-46DC-AE41-CAA344DAF80F}" name="element" dataDxfId="0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D15-F635-43FA-9E6E-BC9605CEDB4E}">
  <dimension ref="A1:P2355"/>
  <sheetViews>
    <sheetView tabSelected="1" topLeftCell="J1" workbookViewId="0">
      <selection activeCell="N1" sqref="N1:N1048576"/>
    </sheetView>
  </sheetViews>
  <sheetFormatPr defaultRowHeight="14.35" x14ac:dyDescent="0.5"/>
  <cols>
    <col min="1" max="1" width="7.8203125" bestFit="1" customWidth="1"/>
    <col min="2" max="2" width="4.703125" bestFit="1" customWidth="1"/>
    <col min="4" max="4" width="23.76171875" bestFit="1" customWidth="1"/>
    <col min="5" max="5" width="4.41015625" bestFit="1" customWidth="1"/>
    <col min="6" max="6" width="42.8203125" customWidth="1"/>
    <col min="7" max="7" width="10.1171875" bestFit="1" customWidth="1"/>
    <col min="8" max="8" width="10.1171875" customWidth="1"/>
    <col min="9" max="9" width="13.3515625" bestFit="1" customWidth="1"/>
    <col min="10" max="10" width="108.9375" customWidth="1"/>
    <col min="14" max="14" width="108.9375" bestFit="1" customWidth="1"/>
  </cols>
  <sheetData>
    <row r="1" spans="1:16" x14ac:dyDescent="0.5">
      <c r="A1" s="2" t="s">
        <v>1386</v>
      </c>
      <c r="B1" t="s">
        <v>1720</v>
      </c>
      <c r="D1" t="s">
        <v>1749</v>
      </c>
      <c r="E1" t="s">
        <v>0</v>
      </c>
      <c r="F1" t="s">
        <v>2</v>
      </c>
      <c r="G1" t="s">
        <v>1750</v>
      </c>
      <c r="H1" t="s">
        <v>1720</v>
      </c>
      <c r="I1" t="s">
        <v>1746</v>
      </c>
      <c r="J1" t="s">
        <v>1385</v>
      </c>
      <c r="L1" t="s">
        <v>1394</v>
      </c>
      <c r="N1" t="s">
        <v>1389</v>
      </c>
      <c r="P1" t="str" cm="1">
        <f t="array" ref="P1:P25">_xlfn.UNIQUE(_xlfn._xlws.FILTER(D:D,(D:D&lt;&gt;"")*(D:D&lt;&gt;"structure")))</f>
        <v>Aircraft System</v>
      </c>
    </row>
    <row r="2" spans="1:16" x14ac:dyDescent="0.5">
      <c r="A2" s="2" t="s">
        <v>1743</v>
      </c>
      <c r="B2" t="s">
        <v>1719</v>
      </c>
      <c r="D2" t="s">
        <v>4</v>
      </c>
      <c r="E2">
        <v>1</v>
      </c>
      <c r="F2" t="s">
        <v>3</v>
      </c>
      <c r="G2" t="str">
        <f ca="1">IF(markmap!$E2="","",IF(markmap!$E2&gt;OFFSET(markmap!$E2,-1,0,1,1),IF(OFFSET(markmap!$G2,-1,0,1,1)="","1",OFFSET(markmap!$G2,-1,0,1,1))&amp;REPT(".1",markmap!$E2-MAX(OFFSET(markmap!$E2,-1,0,1,1),1)),IF(ISERROR(FIND(".",OFFSET(markmap!$G2,-1,0,1,1))),REPT("1.",markmap!$E2-1)&amp;IFERROR(VALUE(OFFSET(markmap!$G2,-1,0,1,1))+1,"1"),IF(markmap!$E2=1,"",IFERROR(LEFT(OFFSET(markmap!$G2,-1,0,1,1),FIND("^",SUBSTITUTE(OFFSET(markmap!$G2,-1,0,1,1),".","^",markmap!$E2-1))),""))&amp;VALUE(TRIM(MID(SUBSTITUTE(OFFSET(markmap!$G2,-1,0,1,1),".",REPT(" ",LEN(OFFSET(markmap!$G2,-1,0,1,1)))),(markmap!$E2-1)*LEN(OFFSET(markmap!$G2,-1,0,1,1))+1,LEN(OFFSET(markmap!$G2,-1,0,1,1)))))+1)))</f>
        <v>1</v>
      </c>
      <c r="H2" t="str">
        <f ca="1">IFERROR("1."&amp;RIGHT(G2,LEN(G2)-FIND(".",G2,1)),"1")</f>
        <v>1</v>
      </c>
      <c r="I2" t="str" cm="1">
        <f t="array" aca="1" ref="I2" ca="1">IF(G2="","",pseudoGuid)</f>
        <v>e6b0-e4907a4a</v>
      </c>
      <c r="J2" t="str">
        <f ca="1">IF(E2="","",REPT("#",markmap!$E2)&amp;" "&amp;(IF(B$1="mindmap",markmap!$F2,markmap!$H2&amp;" "&amp;markmap!$F2))&amp;"["&amp;B$2&amp;"]("&amp;B$4&amp;markmap!$I2&amp;".html)"&amp;" ["&amp;$B$3&amp;"]("&amp;B$4&amp;markmap!$I2&amp;".md)")</f>
        <v># 1 WBS for MIL-STD-811f Appendix A: Aircraft System[📃](./db/e6b0-e4907a4a.html) [✏️](./db/e6b0-e4907a4a.md)</v>
      </c>
      <c r="N2" t="s">
        <v>1390</v>
      </c>
      <c r="P2" t="str">
        <v>Bicycle</v>
      </c>
    </row>
    <row r="3" spans="1:16" x14ac:dyDescent="0.5">
      <c r="A3" s="2" t="s">
        <v>1744</v>
      </c>
      <c r="B3" t="s">
        <v>1745</v>
      </c>
      <c r="D3" t="s">
        <v>4</v>
      </c>
      <c r="E3">
        <v>2</v>
      </c>
      <c r="F3" t="s">
        <v>4</v>
      </c>
      <c r="G3" t="str">
        <f ca="1">IF(markmap!$E3="","",IF(markmap!$E3&gt;OFFSET(markmap!$E3,-1,0,1,1),IF(OFFSET(markmap!$G3,-1,0,1,1)="","1",OFFSET(markmap!$G3,-1,0,1,1))&amp;REPT(".1",markmap!$E3-MAX(OFFSET(markmap!$E3,-1,0,1,1),1)),IF(ISERROR(FIND(".",OFFSET(markmap!$G3,-1,0,1,1))),REPT("1.",markmap!$E3-1)&amp;IFERROR(VALUE(OFFSET(markmap!$G3,-1,0,1,1))+1,"1"),IF(markmap!$E3=1,"",IFERROR(LEFT(OFFSET(markmap!$G3,-1,0,1,1),FIND("^",SUBSTITUTE(OFFSET(markmap!$G3,-1,0,1,1),".","^",markmap!$E3-1))),""))&amp;VALUE(TRIM(MID(SUBSTITUTE(OFFSET(markmap!$G3,-1,0,1,1),".",REPT(" ",LEN(OFFSET(markmap!$G3,-1,0,1,1)))),(markmap!$E3-1)*LEN(OFFSET(markmap!$G3,-1,0,1,1))+1,LEN(OFFSET(markmap!$G3,-1,0,1,1)))))+1)))</f>
        <v>1.1</v>
      </c>
      <c r="H3" t="str">
        <f t="shared" ref="H3:H66" ca="1" si="0">IFERROR("1."&amp;RIGHT(G3,LEN(G3)-FIND(".",G3,1)),"1")</f>
        <v>1.1</v>
      </c>
      <c r="I3" t="str" cm="1">
        <f t="array" aca="1" ref="I3" ca="1">pseudoGuid</f>
        <v>e6b0-99bdb4ae</v>
      </c>
      <c r="J3" t="str">
        <f ca="1">IF(E3="","",REPT("#",markmap!$E3)&amp;" "&amp;(IF(B$1="mindmap",markmap!$F3,markmap!$H3&amp;" "&amp;markmap!$F3))&amp;"["&amp;B$2&amp;"]("&amp;B$4&amp;markmap!$I3&amp;".html)"&amp;" ["&amp;$B$3&amp;"]("&amp;B$4&amp;markmap!$I3&amp;".md)")</f>
        <v>## 1.1 Aircraft System[📃](./db/e6b0-99bdb4ae.html) [✏️](./db/e6b0-99bdb4ae.md)</v>
      </c>
      <c r="P3" t="str">
        <v>Bicycle for UI Sim</v>
      </c>
    </row>
    <row r="4" spans="1:16" x14ac:dyDescent="0.5">
      <c r="A4" s="2" t="s">
        <v>1388</v>
      </c>
      <c r="B4" t="str">
        <f>"./db/"</f>
        <v>./db/</v>
      </c>
      <c r="D4" t="s">
        <v>4</v>
      </c>
      <c r="E4">
        <v>2</v>
      </c>
      <c r="F4" t="s">
        <v>5</v>
      </c>
      <c r="G4" t="str">
        <f ca="1">IF(markmap!$E4="","",IF(markmap!$E4&gt;OFFSET(markmap!$E4,-1,0,1,1),IF(OFFSET(markmap!$G4,-1,0,1,1)="","1",OFFSET(markmap!$G4,-1,0,1,1))&amp;REPT(".1",markmap!$E4-MAX(OFFSET(markmap!$E4,-1,0,1,1),1)),IF(ISERROR(FIND(".",OFFSET(markmap!$G4,-1,0,1,1))),REPT("1.",markmap!$E4-1)&amp;IFERROR(VALUE(OFFSET(markmap!$G4,-1,0,1,1))+1,"1"),IF(markmap!$E4=1,"",IFERROR(LEFT(OFFSET(markmap!$G4,-1,0,1,1),FIND("^",SUBSTITUTE(OFFSET(markmap!$G4,-1,0,1,1),".","^",markmap!$E4-1))),""))&amp;VALUE(TRIM(MID(SUBSTITUTE(OFFSET(markmap!$G4,-1,0,1,1),".",REPT(" ",LEN(OFFSET(markmap!$G4,-1,0,1,1)))),(markmap!$E4-1)*LEN(OFFSET(markmap!$G4,-1,0,1,1))+1,LEN(OFFSET(markmap!$G4,-1,0,1,1)))))+1)))</f>
        <v>1.2</v>
      </c>
      <c r="H4" t="str">
        <f t="shared" ca="1" si="0"/>
        <v>1.2</v>
      </c>
      <c r="I4" t="str" cm="1">
        <f t="array" aca="1" ref="I4" ca="1">pseudoGuid</f>
        <v>e6b0-48355512</v>
      </c>
      <c r="J4" t="str">
        <f ca="1">IF(E4="","",REPT("#",markmap!$E4)&amp;" "&amp;(IF(B$1="mindmap",markmap!$F4,markmap!$H4&amp;" "&amp;markmap!$F4))&amp;"["&amp;B$2&amp;"]("&amp;B$4&amp;markmap!$I4&amp;".html)"&amp;" ["&amp;$B$3&amp;"]("&amp;B$4&amp;markmap!$I4&amp;".md)")</f>
        <v>## 1.2 Air Vehicle[📃](./db/e6b0-48355512.html) [✏️](./db/e6b0-48355512.md)</v>
      </c>
      <c r="N4" t="s">
        <v>1391</v>
      </c>
      <c r="P4" t="str">
        <v>Electronics/Avionics</v>
      </c>
    </row>
    <row r="5" spans="1:16" x14ac:dyDescent="0.5">
      <c r="A5" s="2" t="s">
        <v>1747</v>
      </c>
      <c r="B5" t="s">
        <v>1748</v>
      </c>
      <c r="D5" t="s">
        <v>4</v>
      </c>
      <c r="E5">
        <v>3</v>
      </c>
      <c r="F5" t="s">
        <v>6</v>
      </c>
      <c r="G5" t="str">
        <f ca="1">IF(markmap!$E5="","",IF(markmap!$E5&gt;OFFSET(markmap!$E5,-1,0,1,1),IF(OFFSET(markmap!$G5,-1,0,1,1)="","1",OFFSET(markmap!$G5,-1,0,1,1))&amp;REPT(".1",markmap!$E5-MAX(OFFSET(markmap!$E5,-1,0,1,1),1)),IF(ISERROR(FIND(".",OFFSET(markmap!$G5,-1,0,1,1))),REPT("1.",markmap!$E5-1)&amp;IFERROR(VALUE(OFFSET(markmap!$G5,-1,0,1,1))+1,"1"),IF(markmap!$E5=1,"",IFERROR(LEFT(OFFSET(markmap!$G5,-1,0,1,1),FIND("^",SUBSTITUTE(OFFSET(markmap!$G5,-1,0,1,1),".","^",markmap!$E5-1))),""))&amp;VALUE(TRIM(MID(SUBSTITUTE(OFFSET(markmap!$G5,-1,0,1,1),".",REPT(" ",LEN(OFFSET(markmap!$G5,-1,0,1,1)))),(markmap!$E5-1)*LEN(OFFSET(markmap!$G5,-1,0,1,1))+1,LEN(OFFSET(markmap!$G5,-1,0,1,1)))))+1)))</f>
        <v>1.2.1</v>
      </c>
      <c r="H5" t="str">
        <f t="shared" ca="1" si="0"/>
        <v>1.2.1</v>
      </c>
      <c r="I5" t="str" cm="1">
        <f t="array" aca="1" ref="I5" ca="1">pseudoGuid</f>
        <v>e6b0-c14e783d</v>
      </c>
      <c r="J5" t="str">
        <f ca="1">IF(E5="","",REPT("#",markmap!$E5)&amp;" "&amp;(IF(B$1="mindmap",markmap!$F5,markmap!$H5&amp;" "&amp;markmap!$F5))&amp;"["&amp;B$2&amp;"]("&amp;B$4&amp;markmap!$I5&amp;".html)"&amp;" ["&amp;$B$3&amp;"]("&amp;B$4&amp;markmap!$I5&amp;".md)")</f>
        <v>### 1.2.1 Air Vehicle Integration[📃](./db/e6b0-c14e783d.html) [✏️](./db/e6b0-c14e783d.md)</v>
      </c>
      <c r="P5" t="str">
        <v>Missile/Ordnance</v>
      </c>
    </row>
    <row r="6" spans="1:16" x14ac:dyDescent="0.5">
      <c r="D6" t="s">
        <v>4</v>
      </c>
      <c r="E6">
        <v>3</v>
      </c>
      <c r="F6" t="s">
        <v>7</v>
      </c>
      <c r="G6" t="str">
        <f ca="1">IF(markmap!$E6="","",IF(markmap!$E6&gt;OFFSET(markmap!$E6,-1,0,1,1),IF(OFFSET(markmap!$G6,-1,0,1,1)="","1",OFFSET(markmap!$G6,-1,0,1,1))&amp;REPT(".1",markmap!$E6-MAX(OFFSET(markmap!$E6,-1,0,1,1),1)),IF(ISERROR(FIND(".",OFFSET(markmap!$G6,-1,0,1,1))),REPT("1.",markmap!$E6-1)&amp;IFERROR(VALUE(OFFSET(markmap!$G6,-1,0,1,1))+1,"1"),IF(markmap!$E6=1,"",IFERROR(LEFT(OFFSET(markmap!$G6,-1,0,1,1),FIND("^",SUBSTITUTE(OFFSET(markmap!$G6,-1,0,1,1),".","^",markmap!$E6-1))),""))&amp;VALUE(TRIM(MID(SUBSTITUTE(OFFSET(markmap!$G6,-1,0,1,1),".",REPT(" ",LEN(OFFSET(markmap!$G6,-1,0,1,1)))),(markmap!$E6-1)*LEN(OFFSET(markmap!$G6,-1,0,1,1))+1,LEN(OFFSET(markmap!$G6,-1,0,1,1)))))+1)))</f>
        <v>1.2.2</v>
      </c>
      <c r="H6" t="str">
        <f t="shared" ca="1" si="0"/>
        <v>1.2.2</v>
      </c>
      <c r="I6" t="str" cm="1">
        <f t="array" aca="1" ref="I6" ca="1">pseudoGuid</f>
        <v>e6b0-c4573b51</v>
      </c>
      <c r="J6" t="str">
        <f ca="1">IF(E6="","",REPT("#",markmap!$E6)&amp;" "&amp;(IF(B$1="mindmap",markmap!$F6,markmap!$H6&amp;" "&amp;markmap!$F6))&amp;"["&amp;B$2&amp;"]("&amp;B$4&amp;markmap!$I6&amp;".html)"&amp;" ["&amp;$B$3&amp;"]("&amp;B$4&amp;markmap!$I6&amp;".md)")</f>
        <v>### 1.2.2 Air Frame[📃](./db/e6b0-c4573b51.html) [✏️](./db/e6b0-c4573b51.md)</v>
      </c>
      <c r="N6" t="s">
        <v>1392</v>
      </c>
      <c r="P6" t="str">
        <v>Depth Gauge</v>
      </c>
    </row>
    <row r="7" spans="1:16" x14ac:dyDescent="0.5">
      <c r="D7" t="s">
        <v>4</v>
      </c>
      <c r="E7">
        <v>4</v>
      </c>
      <c r="F7" t="s">
        <v>8</v>
      </c>
      <c r="G7" t="str">
        <f ca="1">IF(markmap!$E7="","",IF(markmap!$E7&gt;OFFSET(markmap!$E7,-1,0,1,1),IF(OFFSET(markmap!$G7,-1,0,1,1)="","1",OFFSET(markmap!$G7,-1,0,1,1))&amp;REPT(".1",markmap!$E7-MAX(OFFSET(markmap!$E7,-1,0,1,1),1)),IF(ISERROR(FIND(".",OFFSET(markmap!$G7,-1,0,1,1))),REPT("1.",markmap!$E7-1)&amp;IFERROR(VALUE(OFFSET(markmap!$G7,-1,0,1,1))+1,"1"),IF(markmap!$E7=1,"",IFERROR(LEFT(OFFSET(markmap!$G7,-1,0,1,1),FIND("^",SUBSTITUTE(OFFSET(markmap!$G7,-1,0,1,1),".","^",markmap!$E7-1))),""))&amp;VALUE(TRIM(MID(SUBSTITUTE(OFFSET(markmap!$G7,-1,0,1,1),".",REPT(" ",LEN(OFFSET(markmap!$G7,-1,0,1,1)))),(markmap!$E7-1)*LEN(OFFSET(markmap!$G7,-1,0,1,1))+1,LEN(OFFSET(markmap!$G7,-1,0,1,1)))))+1)))</f>
        <v>1.2.2.1</v>
      </c>
      <c r="H7" t="str">
        <f t="shared" ca="1" si="0"/>
        <v>1.2.2.1</v>
      </c>
      <c r="I7" t="str" cm="1">
        <f t="array" aca="1" ref="I7" ca="1">pseudoGuid</f>
        <v>e6b0-cd24037f</v>
      </c>
      <c r="J7" t="str">
        <f ca="1">IF(E7="","",REPT("#",markmap!$E7)&amp;" "&amp;(IF(B$1="mindmap",markmap!$F7,markmap!$H7&amp;" "&amp;markmap!$F7))&amp;"["&amp;B$2&amp;"]("&amp;B$4&amp;markmap!$I7&amp;".html)"&amp;" ["&amp;$B$3&amp;"]("&amp;B$4&amp;markmap!$I7&amp;".md)")</f>
        <v>#### 1.2.2.1 Airframe Integration[📃](./db/e6b0-cd24037f.html) [✏️](./db/e6b0-cd24037f.md)</v>
      </c>
      <c r="N7" t="s">
        <v>1395</v>
      </c>
      <c r="P7" t="str">
        <v>Strategic Missile System</v>
      </c>
    </row>
    <row r="8" spans="1:16" x14ac:dyDescent="0.5">
      <c r="D8" t="s">
        <v>4</v>
      </c>
      <c r="E8">
        <v>4</v>
      </c>
      <c r="F8" t="s">
        <v>9</v>
      </c>
      <c r="G8" t="str">
        <f ca="1">IF(markmap!$E8="","",IF(markmap!$E8&gt;OFFSET(markmap!$E8,-1,0,1,1),IF(OFFSET(markmap!$G8,-1,0,1,1)="","1",OFFSET(markmap!$G8,-1,0,1,1))&amp;REPT(".1",markmap!$E8-MAX(OFFSET(markmap!$E8,-1,0,1,1),1)),IF(ISERROR(FIND(".",OFFSET(markmap!$G8,-1,0,1,1))),REPT("1.",markmap!$E8-1)&amp;IFERROR(VALUE(OFFSET(markmap!$G8,-1,0,1,1))+1,"1"),IF(markmap!$E8=1,"",IFERROR(LEFT(OFFSET(markmap!$G8,-1,0,1,1),FIND("^",SUBSTITUTE(OFFSET(markmap!$G8,-1,0,1,1),".","^",markmap!$E8-1))),""))&amp;VALUE(TRIM(MID(SUBSTITUTE(OFFSET(markmap!$G8,-1,0,1,1),".",REPT(" ",LEN(OFFSET(markmap!$G8,-1,0,1,1)))),(markmap!$E8-1)*LEN(OFFSET(markmap!$G8,-1,0,1,1))+1,LEN(OFFSET(markmap!$G8,-1,0,1,1)))))+1)))</f>
        <v>1.2.2.2</v>
      </c>
      <c r="H8" t="str">
        <f t="shared" ca="1" si="0"/>
        <v>1.2.2.2</v>
      </c>
      <c r="I8" t="str" cm="1">
        <f t="array" aca="1" ref="I8" ca="1">pseudoGuid</f>
        <v>e6b0-1893ba41</v>
      </c>
      <c r="J8" t="str">
        <f ca="1">IF(E8="","",REPT("#",markmap!$E8)&amp;" "&amp;(IF(B$1="mindmap",markmap!$F8,markmap!$H8&amp;" "&amp;markmap!$F8))&amp;"["&amp;B$2&amp;"]("&amp;B$4&amp;markmap!$I8&amp;".html)"&amp;" ["&amp;$B$3&amp;"]("&amp;B$4&amp;markmap!$I8&amp;".md)")</f>
        <v>#### 1.2.2.2 Fuselage[📃](./db/e6b0-1893ba41.html) [✏️](./db/e6b0-1893ba41.md)</v>
      </c>
      <c r="N8" t="s">
        <v>1393</v>
      </c>
      <c r="P8" t="str">
        <v>Environmental Remediation</v>
      </c>
    </row>
    <row r="9" spans="1:16" x14ac:dyDescent="0.5">
      <c r="D9" t="s">
        <v>4</v>
      </c>
      <c r="E9">
        <v>4</v>
      </c>
      <c r="F9" t="s">
        <v>10</v>
      </c>
      <c r="G9" t="str">
        <f ca="1">IF(markmap!$E9="","",IF(markmap!$E9&gt;OFFSET(markmap!$E9,-1,0,1,1),IF(OFFSET(markmap!$G9,-1,0,1,1)="","1",OFFSET(markmap!$G9,-1,0,1,1))&amp;REPT(".1",markmap!$E9-MAX(OFFSET(markmap!$E9,-1,0,1,1),1)),IF(ISERROR(FIND(".",OFFSET(markmap!$G9,-1,0,1,1))),REPT("1.",markmap!$E9-1)&amp;IFERROR(VALUE(OFFSET(markmap!$G9,-1,0,1,1))+1,"1"),IF(markmap!$E9=1,"",IFERROR(LEFT(OFFSET(markmap!$G9,-1,0,1,1),FIND("^",SUBSTITUTE(OFFSET(markmap!$G9,-1,0,1,1),".","^",markmap!$E9-1))),""))&amp;VALUE(TRIM(MID(SUBSTITUTE(OFFSET(markmap!$G9,-1,0,1,1),".",REPT(" ",LEN(OFFSET(markmap!$G9,-1,0,1,1)))),(markmap!$E9-1)*LEN(OFFSET(markmap!$G9,-1,0,1,1))+1,LEN(OFFSET(markmap!$G9,-1,0,1,1)))))+1)))</f>
        <v>1.2.2.3</v>
      </c>
      <c r="H9" t="str">
        <f t="shared" ca="1" si="0"/>
        <v>1.2.2.3</v>
      </c>
      <c r="I9" t="str" cm="1">
        <f t="array" aca="1" ref="I9" ca="1">pseudoGuid</f>
        <v>e6b0-9c326014</v>
      </c>
      <c r="J9" t="str">
        <f ca="1">IF(E9="","",REPT("#",markmap!$E9)&amp;" "&amp;(IF(B$1="mindmap",markmap!$F9,markmap!$H9&amp;" "&amp;markmap!$F9))&amp;"["&amp;B$2&amp;"]("&amp;B$4&amp;markmap!$I9&amp;".html)"&amp;" ["&amp;$B$3&amp;"]("&amp;B$4&amp;markmap!$I9&amp;".md)")</f>
        <v>#### 1.2.2.3 Wing[📃](./db/e6b0-9c326014.html) [✏️](./db/e6b0-9c326014.md)</v>
      </c>
      <c r="N9" t="s">
        <v>1389</v>
      </c>
      <c r="P9" t="str">
        <v>Sea System</v>
      </c>
    </row>
    <row r="10" spans="1:16" x14ac:dyDescent="0.5">
      <c r="D10" t="s">
        <v>4</v>
      </c>
      <c r="E10">
        <v>4</v>
      </c>
      <c r="F10" t="s">
        <v>11</v>
      </c>
      <c r="G10" t="str">
        <f ca="1">IF(markmap!$E10="","",IF(markmap!$E10&gt;OFFSET(markmap!$E10,-1,0,1,1),IF(OFFSET(markmap!$G10,-1,0,1,1)="","1",OFFSET(markmap!$G10,-1,0,1,1))&amp;REPT(".1",markmap!$E10-MAX(OFFSET(markmap!$E10,-1,0,1,1),1)),IF(ISERROR(FIND(".",OFFSET(markmap!$G10,-1,0,1,1))),REPT("1.",markmap!$E10-1)&amp;IFERROR(VALUE(OFFSET(markmap!$G10,-1,0,1,1))+1,"1"),IF(markmap!$E10=1,"",IFERROR(LEFT(OFFSET(markmap!$G10,-1,0,1,1),FIND("^",SUBSTITUTE(OFFSET(markmap!$G10,-1,0,1,1),".","^",markmap!$E10-1))),""))&amp;VALUE(TRIM(MID(SUBSTITUTE(OFFSET(markmap!$G10,-1,0,1,1),".",REPT(" ",LEN(OFFSET(markmap!$G10,-1,0,1,1)))),(markmap!$E10-1)*LEN(OFFSET(markmap!$G10,-1,0,1,1))+1,LEN(OFFSET(markmap!$G10,-1,0,1,1)))))+1)))</f>
        <v>1.2.2.4</v>
      </c>
      <c r="H10" t="str">
        <f t="shared" ca="1" si="0"/>
        <v>1.2.2.4</v>
      </c>
      <c r="I10" t="str" cm="1">
        <f t="array" aca="1" ref="I10" ca="1">pseudoGuid</f>
        <v>e6b0-58c9a0a1</v>
      </c>
      <c r="J10" t="str">
        <f ca="1">IF(E10="","",REPT("#",markmap!$E10)&amp;" "&amp;(IF(B$1="mindmap",markmap!$F10,markmap!$H10&amp;" "&amp;markmap!$F10))&amp;"["&amp;B$2&amp;"]("&amp;B$4&amp;markmap!$I10&amp;".html)"&amp;" ["&amp;$B$3&amp;"]("&amp;B$4&amp;markmap!$I10&amp;".md)")</f>
        <v>#### 1.2.2.4 Empennage[📃](./db/e6b0-58c9a0a1.html) [✏️](./db/e6b0-58c9a0a1.md)</v>
      </c>
      <c r="N10" t="str" cm="1">
        <f t="array" aca="1" ref="N10:N413" ca="1">_xlfn._xlws.FILTER(J:J,D:D=L1)</f>
        <v># 1 WBS for MIL-STD-811f Appendix F: Space System[📃](./db/e6b0-7174fae0.html) [✏️](./db/e6b0-7174fae0.md)</v>
      </c>
      <c r="P10" t="str">
        <v>Space System</v>
      </c>
    </row>
    <row r="11" spans="1:16" x14ac:dyDescent="0.5">
      <c r="D11" t="s">
        <v>4</v>
      </c>
      <c r="E11">
        <v>4</v>
      </c>
      <c r="F11" t="s">
        <v>12</v>
      </c>
      <c r="G11" t="str">
        <f ca="1">IF(markmap!$E11="","",IF(markmap!$E11&gt;OFFSET(markmap!$E11,-1,0,1,1),IF(OFFSET(markmap!$G11,-1,0,1,1)="","1",OFFSET(markmap!$G11,-1,0,1,1))&amp;REPT(".1",markmap!$E11-MAX(OFFSET(markmap!$E11,-1,0,1,1),1)),IF(ISERROR(FIND(".",OFFSET(markmap!$G11,-1,0,1,1))),REPT("1.",markmap!$E11-1)&amp;IFERROR(VALUE(OFFSET(markmap!$G11,-1,0,1,1))+1,"1"),IF(markmap!$E11=1,"",IFERROR(LEFT(OFFSET(markmap!$G11,-1,0,1,1),FIND("^",SUBSTITUTE(OFFSET(markmap!$G11,-1,0,1,1),".","^",markmap!$E11-1))),""))&amp;VALUE(TRIM(MID(SUBSTITUTE(OFFSET(markmap!$G11,-1,0,1,1),".",REPT(" ",LEN(OFFSET(markmap!$G11,-1,0,1,1)))),(markmap!$E11-1)*LEN(OFFSET(markmap!$G11,-1,0,1,1))+1,LEN(OFFSET(markmap!$G11,-1,0,1,1)))))+1)))</f>
        <v>1.2.2.5</v>
      </c>
      <c r="H11" t="str">
        <f t="shared" ca="1" si="0"/>
        <v>1.2.2.5</v>
      </c>
      <c r="I11" t="str" cm="1">
        <f t="array" aca="1" ref="I11" ca="1">pseudoGuid</f>
        <v>e6b0-e9b31a41</v>
      </c>
      <c r="J11" t="str">
        <f ca="1">IF(E11="","",REPT("#",markmap!$E11)&amp;" "&amp;(IF(B$1="mindmap",markmap!$F11,markmap!$H11&amp;" "&amp;markmap!$F11))&amp;"["&amp;B$2&amp;"]("&amp;B$4&amp;markmap!$I11&amp;".html)"&amp;" ["&amp;$B$3&amp;"]("&amp;B$4&amp;markmap!$I11&amp;".md)")</f>
        <v>#### 1.2.2.5 Nacelle[📃](./db/e6b0-e9b31a41.html) [✏️](./db/e6b0-e9b31a41.md)</v>
      </c>
      <c r="N11" t="str">
        <f ca="1"/>
        <v>## 1.1 SEIT/PM and Support Equipment[📃](./db/e6b0-031eb1dd.html) [✏️](./db/e6b0-031eb1dd.md)</v>
      </c>
      <c r="P11" t="str">
        <v>Design/Build Project</v>
      </c>
    </row>
    <row r="12" spans="1:16" x14ac:dyDescent="0.5">
      <c r="D12" t="s">
        <v>4</v>
      </c>
      <c r="E12">
        <v>4</v>
      </c>
      <c r="F12" t="s">
        <v>13</v>
      </c>
      <c r="G12" t="str">
        <f ca="1">IF(markmap!$E12="","",IF(markmap!$E12&gt;OFFSET(markmap!$E12,-1,0,1,1),IF(OFFSET(markmap!$G12,-1,0,1,1)="","1",OFFSET(markmap!$G12,-1,0,1,1))&amp;REPT(".1",markmap!$E12-MAX(OFFSET(markmap!$E12,-1,0,1,1),1)),IF(ISERROR(FIND(".",OFFSET(markmap!$G12,-1,0,1,1))),REPT("1.",markmap!$E12-1)&amp;IFERROR(VALUE(OFFSET(markmap!$G12,-1,0,1,1))+1,"1"),IF(markmap!$E12=1,"",IFERROR(LEFT(OFFSET(markmap!$G12,-1,0,1,1),FIND("^",SUBSTITUTE(OFFSET(markmap!$G12,-1,0,1,1),".","^",markmap!$E12-1))),""))&amp;VALUE(TRIM(MID(SUBSTITUTE(OFFSET(markmap!$G12,-1,0,1,1),".",REPT(" ",LEN(OFFSET(markmap!$G12,-1,0,1,1)))),(markmap!$E12-1)*LEN(OFFSET(markmap!$G12,-1,0,1,1))+1,LEN(OFFSET(markmap!$G12,-1,0,1,1)))))+1)))</f>
        <v>1.2.2.6</v>
      </c>
      <c r="H12" t="str">
        <f t="shared" ca="1" si="0"/>
        <v>1.2.2.6</v>
      </c>
      <c r="I12" t="str" cm="1">
        <f t="array" aca="1" ref="I12" ca="1">pseudoGuid</f>
        <v>e6b0-6e8ca691</v>
      </c>
      <c r="J12" t="str">
        <f ca="1">IF(E12="","",REPT("#",markmap!$E12)&amp;" "&amp;(IF(B$1="mindmap",markmap!$F12,markmap!$H12&amp;" "&amp;markmap!$F12))&amp;"["&amp;B$2&amp;"]("&amp;B$4&amp;markmap!$I12&amp;".html)"&amp;" ["&amp;$B$3&amp;"]("&amp;B$4&amp;markmap!$I12&amp;".md)")</f>
        <v>#### 1.2.2.6 Other Airframe Components 1…n (Specify)[📃](./db/e6b0-6e8ca691.html) [✏️](./db/e6b0-6e8ca691.md)</v>
      </c>
      <c r="N12" t="str">
        <f ca="1"/>
        <v>### 1.1.1 Systems Engineering[📃](./db/e6b0-544b8eec.html) [✏️](./db/e6b0-544b8eec.md)</v>
      </c>
      <c r="P12" t="str">
        <v>Ground Vehicle</v>
      </c>
    </row>
    <row r="13" spans="1:16" x14ac:dyDescent="0.5">
      <c r="D13" t="s">
        <v>4</v>
      </c>
      <c r="E13">
        <v>3</v>
      </c>
      <c r="F13" t="s">
        <v>14</v>
      </c>
      <c r="G13" t="str">
        <f ca="1">IF(markmap!$E13="","",IF(markmap!$E13&gt;OFFSET(markmap!$E13,-1,0,1,1),IF(OFFSET(markmap!$G13,-1,0,1,1)="","1",OFFSET(markmap!$G13,-1,0,1,1))&amp;REPT(".1",markmap!$E13-MAX(OFFSET(markmap!$E13,-1,0,1,1),1)),IF(ISERROR(FIND(".",OFFSET(markmap!$G13,-1,0,1,1))),REPT("1.",markmap!$E13-1)&amp;IFERROR(VALUE(OFFSET(markmap!$G13,-1,0,1,1))+1,"1"),IF(markmap!$E13=1,"",IFERROR(LEFT(OFFSET(markmap!$G13,-1,0,1,1),FIND("^",SUBSTITUTE(OFFSET(markmap!$G13,-1,0,1,1),".","^",markmap!$E13-1))),""))&amp;VALUE(TRIM(MID(SUBSTITUTE(OFFSET(markmap!$G13,-1,0,1,1),".",REPT(" ",LEN(OFFSET(markmap!$G13,-1,0,1,1)))),(markmap!$E13-1)*LEN(OFFSET(markmap!$G13,-1,0,1,1))+1,LEN(OFFSET(markmap!$G13,-1,0,1,1)))))+1)))</f>
        <v>1.2.3</v>
      </c>
      <c r="H13" t="str">
        <f t="shared" ca="1" si="0"/>
        <v>1.2.3</v>
      </c>
      <c r="I13" t="str" cm="1">
        <f t="array" aca="1" ref="I13" ca="1">pseudoGuid</f>
        <v>e6b0-9ad02b26</v>
      </c>
      <c r="J13" t="str">
        <f ca="1">IF(E13="","",REPT("#",markmap!$E13)&amp;" "&amp;(IF(B$1="mindmap",markmap!$F13,markmap!$H13&amp;" "&amp;markmap!$F13))&amp;"["&amp;B$2&amp;"]("&amp;B$4&amp;markmap!$I13&amp;".html)"&amp;" ["&amp;$B$3&amp;"]("&amp;B$4&amp;markmap!$I13&amp;".md)")</f>
        <v>### 1.2.3 Propulsion[📃](./db/e6b0-9ad02b26.html) [✏️](./db/e6b0-9ad02b26.md)</v>
      </c>
      <c r="N13" t="str">
        <f ca="1"/>
        <v>### 1.1.2 Assembly[📃](./db/e6b0-1ffa7cd3.html) [✏️](./db/e6b0-1ffa7cd3.md)</v>
      </c>
      <c r="P13" t="str">
        <v>Unmanned Maritime System</v>
      </c>
    </row>
    <row r="14" spans="1:16" x14ac:dyDescent="0.5">
      <c r="D14" t="s">
        <v>4</v>
      </c>
      <c r="E14">
        <v>3</v>
      </c>
      <c r="F14" t="s">
        <v>15</v>
      </c>
      <c r="G14" t="str">
        <f ca="1">IF(markmap!$E14="","",IF(markmap!$E14&gt;OFFSET(markmap!$E14,-1,0,1,1),IF(OFFSET(markmap!$G14,-1,0,1,1)="","1",OFFSET(markmap!$G14,-1,0,1,1))&amp;REPT(".1",markmap!$E14-MAX(OFFSET(markmap!$E14,-1,0,1,1),1)),IF(ISERROR(FIND(".",OFFSET(markmap!$G14,-1,0,1,1))),REPT("1.",markmap!$E14-1)&amp;IFERROR(VALUE(OFFSET(markmap!$G14,-1,0,1,1))+1,"1"),IF(markmap!$E14=1,"",IFERROR(LEFT(OFFSET(markmap!$G14,-1,0,1,1),FIND("^",SUBSTITUTE(OFFSET(markmap!$G14,-1,0,1,1),".","^",markmap!$E14-1))),""))&amp;VALUE(TRIM(MID(SUBSTITUTE(OFFSET(markmap!$G14,-1,0,1,1),".",REPT(" ",LEN(OFFSET(markmap!$G14,-1,0,1,1)))),(markmap!$E14-1)*LEN(OFFSET(markmap!$G14,-1,0,1,1))+1,LEN(OFFSET(markmap!$G14,-1,0,1,1)))))+1)))</f>
        <v>1.2.4</v>
      </c>
      <c r="H14" t="str">
        <f t="shared" ca="1" si="0"/>
        <v>1.2.4</v>
      </c>
      <c r="I14" t="str" cm="1">
        <f t="array" aca="1" ref="I14" ca="1">pseudoGuid</f>
        <v>e6b0-a9907a21</v>
      </c>
      <c r="J14" t="str">
        <f ca="1">IF(E14="","",REPT("#",markmap!$E14)&amp;" "&amp;(IF(B$1="mindmap",markmap!$F14,markmap!$H14&amp;" "&amp;markmap!$F14))&amp;"["&amp;B$2&amp;"]("&amp;B$4&amp;markmap!$I14&amp;".html)"&amp;" ["&amp;$B$3&amp;"]("&amp;B$4&amp;markmap!$I14&amp;".md)")</f>
        <v>### 1.2.4 Vehicle Subsystems[📃](./db/e6b0-a9907a21.html) [✏️](./db/e6b0-a9907a21.md)</v>
      </c>
      <c r="N14" t="str">
        <f ca="1"/>
        <v>### 1.1.3 Program Management[📃](./db/e6b0-0754014c.html) [✏️](./db/e6b0-0754014c.md)</v>
      </c>
      <c r="P14" t="str">
        <v>Launch Vehicle</v>
      </c>
    </row>
    <row r="15" spans="1:16" x14ac:dyDescent="0.5">
      <c r="D15" t="s">
        <v>4</v>
      </c>
      <c r="E15">
        <v>4</v>
      </c>
      <c r="F15" t="s">
        <v>16</v>
      </c>
      <c r="G15" t="str">
        <f ca="1">IF(markmap!$E15="","",IF(markmap!$E15&gt;OFFSET(markmap!$E15,-1,0,1,1),IF(OFFSET(markmap!$G15,-1,0,1,1)="","1",OFFSET(markmap!$G15,-1,0,1,1))&amp;REPT(".1",markmap!$E15-MAX(OFFSET(markmap!$E15,-1,0,1,1),1)),IF(ISERROR(FIND(".",OFFSET(markmap!$G15,-1,0,1,1))),REPT("1.",markmap!$E15-1)&amp;IFERROR(VALUE(OFFSET(markmap!$G15,-1,0,1,1))+1,"1"),IF(markmap!$E15=1,"",IFERROR(LEFT(OFFSET(markmap!$G15,-1,0,1,1),FIND("^",SUBSTITUTE(OFFSET(markmap!$G15,-1,0,1,1),".","^",markmap!$E15-1))),""))&amp;VALUE(TRIM(MID(SUBSTITUTE(OFFSET(markmap!$G15,-1,0,1,1),".",REPT(" ",LEN(OFFSET(markmap!$G15,-1,0,1,1)))),(markmap!$E15-1)*LEN(OFFSET(markmap!$G15,-1,0,1,1))+1,LEN(OFFSET(markmap!$G15,-1,0,1,1)))))+1)))</f>
        <v>1.2.4.1</v>
      </c>
      <c r="H15" t="str">
        <f t="shared" ca="1" si="0"/>
        <v>1.2.4.1</v>
      </c>
      <c r="I15" t="str" cm="1">
        <f t="array" aca="1" ref="I15" ca="1">pseudoGuid</f>
        <v>e6b0-b6ba3acc</v>
      </c>
      <c r="J15" t="str">
        <f ca="1">IF(E15="","",REPT("#",markmap!$E15)&amp;" "&amp;(IF(B$1="mindmap",markmap!$F15,markmap!$H15&amp;" "&amp;markmap!$F15))&amp;"["&amp;B$2&amp;"]("&amp;B$4&amp;markmap!$I15&amp;".html)"&amp;" ["&amp;$B$3&amp;"]("&amp;B$4&amp;markmap!$I15&amp;".md)")</f>
        <v>#### 1.2.4.1 Vehicle Subsystem Integration[📃](./db/e6b0-b6ba3acc.html) [✏️](./db/e6b0-b6ba3acc.md)</v>
      </c>
      <c r="N15" t="str">
        <f ca="1"/>
        <v>### 1.1.4 Support Equipment[📃](./db/e6b0-6b595336.html) [✏️](./db/e6b0-6b595336.md)</v>
      </c>
      <c r="P15" t="str">
        <v>Information/Business System</v>
      </c>
    </row>
    <row r="16" spans="1:16" x14ac:dyDescent="0.5">
      <c r="D16" t="s">
        <v>4</v>
      </c>
      <c r="E16">
        <v>4</v>
      </c>
      <c r="F16" t="s">
        <v>17</v>
      </c>
      <c r="G16" t="str">
        <f ca="1">IF(markmap!$E16="","",IF(markmap!$E16&gt;OFFSET(markmap!$E16,-1,0,1,1),IF(OFFSET(markmap!$G16,-1,0,1,1)="","1",OFFSET(markmap!$G16,-1,0,1,1))&amp;REPT(".1",markmap!$E16-MAX(OFFSET(markmap!$E16,-1,0,1,1),1)),IF(ISERROR(FIND(".",OFFSET(markmap!$G16,-1,0,1,1))),REPT("1.",markmap!$E16-1)&amp;IFERROR(VALUE(OFFSET(markmap!$G16,-1,0,1,1))+1,"1"),IF(markmap!$E16=1,"",IFERROR(LEFT(OFFSET(markmap!$G16,-1,0,1,1),FIND("^",SUBSTITUTE(OFFSET(markmap!$G16,-1,0,1,1),".","^",markmap!$E16-1))),""))&amp;VALUE(TRIM(MID(SUBSTITUTE(OFFSET(markmap!$G16,-1,0,1,1),".",REPT(" ",LEN(OFFSET(markmap!$G16,-1,0,1,1)))),(markmap!$E16-1)*LEN(OFFSET(markmap!$G16,-1,0,1,1))+1,LEN(OFFSET(markmap!$G16,-1,0,1,1)))))+1)))</f>
        <v>1.2.4.2</v>
      </c>
      <c r="H16" t="str">
        <f t="shared" ca="1" si="0"/>
        <v>1.2.4.2</v>
      </c>
      <c r="I16" t="str" cm="1">
        <f t="array" aca="1" ref="I16" ca="1">pseudoGuid</f>
        <v>e6b0-44e7a310</v>
      </c>
      <c r="J16" t="str">
        <f ca="1">IF(E16="","",REPT("#",markmap!$E16)&amp;" "&amp;(IF(B$1="mindmap",markmap!$F16,markmap!$H16&amp;" "&amp;markmap!$F16))&amp;"["&amp;B$2&amp;"]("&amp;B$4&amp;markmap!$I16&amp;".html)"&amp;" ["&amp;$B$3&amp;"]("&amp;B$4&amp;markmap!$I16&amp;".md)")</f>
        <v>#### 1.2.4.2 Flight Control Subsystem[📃](./db/e6b0-44e7a310.html) [✏️](./db/e6b0-44e7a310.md)</v>
      </c>
      <c r="N16" t="str">
        <f ca="1"/>
        <v>## 1.2 Space Vehicle 1...n (Specify)[📃](./db/e6b0-d6aea616.html) [✏️](./db/e6b0-d6aea616.md)</v>
      </c>
      <c r="P16" t="str">
        <v>Sustainment</v>
      </c>
    </row>
    <row r="17" spans="4:16" x14ac:dyDescent="0.5">
      <c r="D17" t="s">
        <v>4</v>
      </c>
      <c r="E17">
        <v>4</v>
      </c>
      <c r="F17" t="s">
        <v>18</v>
      </c>
      <c r="G17" t="str">
        <f ca="1">IF(markmap!$E17="","",IF(markmap!$E17&gt;OFFSET(markmap!$E17,-1,0,1,1),IF(OFFSET(markmap!$G17,-1,0,1,1)="","1",OFFSET(markmap!$G17,-1,0,1,1))&amp;REPT(".1",markmap!$E17-MAX(OFFSET(markmap!$E17,-1,0,1,1),1)),IF(ISERROR(FIND(".",OFFSET(markmap!$G17,-1,0,1,1))),REPT("1.",markmap!$E17-1)&amp;IFERROR(VALUE(OFFSET(markmap!$G17,-1,0,1,1))+1,"1"),IF(markmap!$E17=1,"",IFERROR(LEFT(OFFSET(markmap!$G17,-1,0,1,1),FIND("^",SUBSTITUTE(OFFSET(markmap!$G17,-1,0,1,1),".","^",markmap!$E17-1))),""))&amp;VALUE(TRIM(MID(SUBSTITUTE(OFFSET(markmap!$G17,-1,0,1,1),".",REPT(" ",LEN(OFFSET(markmap!$G17,-1,0,1,1)))),(markmap!$E17-1)*LEN(OFFSET(markmap!$G17,-1,0,1,1))+1,LEN(OFFSET(markmap!$G17,-1,0,1,1)))))+1)))</f>
        <v>1.2.4.3</v>
      </c>
      <c r="H17" t="str">
        <f t="shared" ca="1" si="0"/>
        <v>1.2.4.3</v>
      </c>
      <c r="I17" t="str" cm="1">
        <f t="array" aca="1" ref="I17" ca="1">pseudoGuid</f>
        <v>e6b0-f2e9d8ce</v>
      </c>
      <c r="J17" t="str">
        <f ca="1">IF(E17="","",REPT("#",markmap!$E17)&amp;" "&amp;(IF(B$1="mindmap",markmap!$F17,markmap!$H17&amp;" "&amp;markmap!$F17))&amp;"["&amp;B$2&amp;"]("&amp;B$4&amp;markmap!$I17&amp;".html)"&amp;" ["&amp;$B$3&amp;"]("&amp;B$4&amp;markmap!$I17&amp;".md)")</f>
        <v>#### 1.2.4.3 Auxiliary Power Subsystem[📃](./db/e6b0-f2e9d8ce.html) [✏️](./db/e6b0-f2e9d8ce.md)</v>
      </c>
      <c r="N17" t="str">
        <f ca="1"/>
        <v>### 1.2.1 SEIT/PM and Support Equipment[📃](./db/e6b0-84222109.html) [✏️](./db/e6b0-84222109.md)</v>
      </c>
      <c r="P17" t="str">
        <v>Research Project</v>
      </c>
    </row>
    <row r="18" spans="4:16" x14ac:dyDescent="0.5">
      <c r="D18" t="s">
        <v>4</v>
      </c>
      <c r="E18">
        <v>4</v>
      </c>
      <c r="F18" t="s">
        <v>19</v>
      </c>
      <c r="G18" t="str">
        <f ca="1">IF(markmap!$E18="","",IF(markmap!$E18&gt;OFFSET(markmap!$E18,-1,0,1,1),IF(OFFSET(markmap!$G18,-1,0,1,1)="","1",OFFSET(markmap!$G18,-1,0,1,1))&amp;REPT(".1",markmap!$E18-MAX(OFFSET(markmap!$E18,-1,0,1,1),1)),IF(ISERROR(FIND(".",OFFSET(markmap!$G18,-1,0,1,1))),REPT("1.",markmap!$E18-1)&amp;IFERROR(VALUE(OFFSET(markmap!$G18,-1,0,1,1))+1,"1"),IF(markmap!$E18=1,"",IFERROR(LEFT(OFFSET(markmap!$G18,-1,0,1,1),FIND("^",SUBSTITUTE(OFFSET(markmap!$G18,-1,0,1,1),".","^",markmap!$E18-1))),""))&amp;VALUE(TRIM(MID(SUBSTITUTE(OFFSET(markmap!$G18,-1,0,1,1),".",REPT(" ",LEN(OFFSET(markmap!$G18,-1,0,1,1)))),(markmap!$E18-1)*LEN(OFFSET(markmap!$G18,-1,0,1,1))+1,LEN(OFFSET(markmap!$G18,-1,0,1,1)))))+1)))</f>
        <v>1.2.4.4</v>
      </c>
      <c r="H18" t="str">
        <f t="shared" ca="1" si="0"/>
        <v>1.2.4.4</v>
      </c>
      <c r="I18" t="str" cm="1">
        <f t="array" aca="1" ref="I18" ca="1">pseudoGuid</f>
        <v>e6b0-fa5e1df3</v>
      </c>
      <c r="J18" t="str">
        <f ca="1">IF(E18="","",REPT("#",markmap!$E18)&amp;" "&amp;(IF(B$1="mindmap",markmap!$F18,markmap!$H18&amp;" "&amp;markmap!$F18))&amp;"["&amp;B$2&amp;"]("&amp;B$4&amp;markmap!$I18&amp;".html)"&amp;" ["&amp;$B$3&amp;"]("&amp;B$4&amp;markmap!$I18&amp;".md)")</f>
        <v>#### 1.2.4.4 Hydraulic Subsystem[📃](./db/e6b0-fa5e1df3.html) [✏️](./db/e6b0-fa5e1df3.md)</v>
      </c>
      <c r="N18" t="str">
        <f ca="1"/>
        <v>#### 1.2.1.1 Systems Engineering[📃](./db/e6b0-5923367d.html) [✏️](./db/e6b0-5923367d.md)</v>
      </c>
      <c r="P18" t="str">
        <v>Production Platform</v>
      </c>
    </row>
    <row r="19" spans="4:16" x14ac:dyDescent="0.5">
      <c r="D19" t="s">
        <v>4</v>
      </c>
      <c r="E19">
        <v>4</v>
      </c>
      <c r="F19" t="s">
        <v>20</v>
      </c>
      <c r="G19" t="str">
        <f ca="1">IF(markmap!$E19="","",IF(markmap!$E19&gt;OFFSET(markmap!$E19,-1,0,1,1),IF(OFFSET(markmap!$G19,-1,0,1,1)="","1",OFFSET(markmap!$G19,-1,0,1,1))&amp;REPT(".1",markmap!$E19-MAX(OFFSET(markmap!$E19,-1,0,1,1),1)),IF(ISERROR(FIND(".",OFFSET(markmap!$G19,-1,0,1,1))),REPT("1.",markmap!$E19-1)&amp;IFERROR(VALUE(OFFSET(markmap!$G19,-1,0,1,1))+1,"1"),IF(markmap!$E19=1,"",IFERROR(LEFT(OFFSET(markmap!$G19,-1,0,1,1),FIND("^",SUBSTITUTE(OFFSET(markmap!$G19,-1,0,1,1),".","^",markmap!$E19-1))),""))&amp;VALUE(TRIM(MID(SUBSTITUTE(OFFSET(markmap!$G19,-1,0,1,1),".",REPT(" ",LEN(OFFSET(markmap!$G19,-1,0,1,1)))),(markmap!$E19-1)*LEN(OFFSET(markmap!$G19,-1,0,1,1))+1,LEN(OFFSET(markmap!$G19,-1,0,1,1)))))+1)))</f>
        <v>1.2.4.5</v>
      </c>
      <c r="H19" t="str">
        <f t="shared" ca="1" si="0"/>
        <v>1.2.4.5</v>
      </c>
      <c r="I19" t="str" cm="1">
        <f t="array" aca="1" ref="I19" ca="1">pseudoGuid</f>
        <v>e6b0-10a72e3d</v>
      </c>
      <c r="J19" t="str">
        <f ca="1">IF(E19="","",REPT("#",markmap!$E19)&amp;" "&amp;(IF(B$1="mindmap",markmap!$F19,markmap!$H19&amp;" "&amp;markmap!$F19))&amp;"["&amp;B$2&amp;"]("&amp;B$4&amp;markmap!$I19&amp;".html)"&amp;" ["&amp;$B$3&amp;"]("&amp;B$4&amp;markmap!$I19&amp;".md)")</f>
        <v>#### 1.2.4.5 Electrical Subsystem[📃](./db/e6b0-10a72e3d.html) [✏️](./db/e6b0-10a72e3d.md)</v>
      </c>
      <c r="N19" t="str">
        <f ca="1"/>
        <v>#### 1.2.1.2 Assembly[📃](./db/e6b0-f8d04764.html) [✏️](./db/e6b0-f8d04764.md)</v>
      </c>
      <c r="P19" t="str">
        <v>New Compound</v>
      </c>
    </row>
    <row r="20" spans="4:16" x14ac:dyDescent="0.5">
      <c r="D20" t="s">
        <v>4</v>
      </c>
      <c r="E20">
        <v>4</v>
      </c>
      <c r="F20" t="s">
        <v>21</v>
      </c>
      <c r="G20" t="str">
        <f ca="1">IF(markmap!$E20="","",IF(markmap!$E20&gt;OFFSET(markmap!$E20,-1,0,1,1),IF(OFFSET(markmap!$G20,-1,0,1,1)="","1",OFFSET(markmap!$G20,-1,0,1,1))&amp;REPT(".1",markmap!$E20-MAX(OFFSET(markmap!$E20,-1,0,1,1),1)),IF(ISERROR(FIND(".",OFFSET(markmap!$G20,-1,0,1,1))),REPT("1.",markmap!$E20-1)&amp;IFERROR(VALUE(OFFSET(markmap!$G20,-1,0,1,1))+1,"1"),IF(markmap!$E20=1,"",IFERROR(LEFT(OFFSET(markmap!$G20,-1,0,1,1),FIND("^",SUBSTITUTE(OFFSET(markmap!$G20,-1,0,1,1),".","^",markmap!$E20-1))),""))&amp;VALUE(TRIM(MID(SUBSTITUTE(OFFSET(markmap!$G20,-1,0,1,1),".",REPT(" ",LEN(OFFSET(markmap!$G20,-1,0,1,1)))),(markmap!$E20-1)*LEN(OFFSET(markmap!$G20,-1,0,1,1))+1,LEN(OFFSET(markmap!$G20,-1,0,1,1)))))+1)))</f>
        <v>1.2.4.6</v>
      </c>
      <c r="H20" t="str">
        <f t="shared" ca="1" si="0"/>
        <v>1.2.4.6</v>
      </c>
      <c r="I20" t="str" cm="1">
        <f t="array" aca="1" ref="I20" ca="1">pseudoGuid</f>
        <v>e6b0-c503fbf6</v>
      </c>
      <c r="J20" t="str">
        <f ca="1">IF(E20="","",REPT("#",markmap!$E20)&amp;" "&amp;(IF(B$1="mindmap",markmap!$F20,markmap!$H20&amp;" "&amp;markmap!$F20))&amp;"["&amp;B$2&amp;"]("&amp;B$4&amp;markmap!$I20&amp;".html)"&amp;" ["&amp;$B$3&amp;"]("&amp;B$4&amp;markmap!$I20&amp;".md)")</f>
        <v>#### 1.2.4.6 Crew Station Subsystem[📃](./db/e6b0-c503fbf6.html) [✏️](./db/e6b0-c503fbf6.md)</v>
      </c>
      <c r="N20" t="str">
        <f ca="1"/>
        <v>#### 1.2.1.3 Program Management[📃](./db/e6b0-3dec7d53.html) [✏️](./db/e6b0-3dec7d53.md)</v>
      </c>
      <c r="P20" t="str">
        <v>Process Improvement</v>
      </c>
    </row>
    <row r="21" spans="4:16" x14ac:dyDescent="0.5">
      <c r="D21" t="s">
        <v>4</v>
      </c>
      <c r="E21">
        <v>4</v>
      </c>
      <c r="F21" t="s">
        <v>22</v>
      </c>
      <c r="G21" t="str">
        <f ca="1">IF(markmap!$E21="","",IF(markmap!$E21&gt;OFFSET(markmap!$E21,-1,0,1,1),IF(OFFSET(markmap!$G21,-1,0,1,1)="","1",OFFSET(markmap!$G21,-1,0,1,1))&amp;REPT(".1",markmap!$E21-MAX(OFFSET(markmap!$E21,-1,0,1,1),1)),IF(ISERROR(FIND(".",OFFSET(markmap!$G21,-1,0,1,1))),REPT("1.",markmap!$E21-1)&amp;IFERROR(VALUE(OFFSET(markmap!$G21,-1,0,1,1))+1,"1"),IF(markmap!$E21=1,"",IFERROR(LEFT(OFFSET(markmap!$G21,-1,0,1,1),FIND("^",SUBSTITUTE(OFFSET(markmap!$G21,-1,0,1,1),".","^",markmap!$E21-1))),""))&amp;VALUE(TRIM(MID(SUBSTITUTE(OFFSET(markmap!$G21,-1,0,1,1),".",REPT(" ",LEN(OFFSET(markmap!$G21,-1,0,1,1)))),(markmap!$E21-1)*LEN(OFFSET(markmap!$G21,-1,0,1,1))+1,LEN(OFFSET(markmap!$G21,-1,0,1,1)))))+1)))</f>
        <v>1.2.4.7</v>
      </c>
      <c r="H21" t="str">
        <f t="shared" ca="1" si="0"/>
        <v>1.2.4.7</v>
      </c>
      <c r="I21" t="str" cm="1">
        <f t="array" aca="1" ref="I21" ca="1">pseudoGuid</f>
        <v>e6b0-298a55c5</v>
      </c>
      <c r="J21" t="str">
        <f ca="1">IF(E21="","",REPT("#",markmap!$E21)&amp;" "&amp;(IF(B$1="mindmap",markmap!$F21,markmap!$H21&amp;" "&amp;markmap!$F21))&amp;"["&amp;B$2&amp;"]("&amp;B$4&amp;markmap!$I21&amp;".html)"&amp;" ["&amp;$B$3&amp;"]("&amp;B$4&amp;markmap!$I21&amp;".md)")</f>
        <v>#### 1.2.4.7 Environmental Control Subsystem[📃](./db/e6b0-298a55c5.html) [✏️](./db/e6b0-298a55c5.md)</v>
      </c>
      <c r="N21" t="str">
        <f ca="1"/>
        <v>#### 1.2.1.4 Support Equipment[📃](./db/e6b0-8c76f965.html) [✏️](./db/e6b0-8c76f965.md)</v>
      </c>
      <c r="P21" t="str">
        <v>Factory Construction</v>
      </c>
    </row>
    <row r="22" spans="4:16" x14ac:dyDescent="0.5">
      <c r="D22" t="s">
        <v>4</v>
      </c>
      <c r="E22">
        <v>4</v>
      </c>
      <c r="F22" t="s">
        <v>23</v>
      </c>
      <c r="G22" t="str">
        <f ca="1">IF(markmap!$E22="","",IF(markmap!$E22&gt;OFFSET(markmap!$E22,-1,0,1,1),IF(OFFSET(markmap!$G22,-1,0,1,1)="","1",OFFSET(markmap!$G22,-1,0,1,1))&amp;REPT(".1",markmap!$E22-MAX(OFFSET(markmap!$E22,-1,0,1,1),1)),IF(ISERROR(FIND(".",OFFSET(markmap!$G22,-1,0,1,1))),REPT("1.",markmap!$E22-1)&amp;IFERROR(VALUE(OFFSET(markmap!$G22,-1,0,1,1))+1,"1"),IF(markmap!$E22=1,"",IFERROR(LEFT(OFFSET(markmap!$G22,-1,0,1,1),FIND("^",SUBSTITUTE(OFFSET(markmap!$G22,-1,0,1,1),".","^",markmap!$E22-1))),""))&amp;VALUE(TRIM(MID(SUBSTITUTE(OFFSET(markmap!$G22,-1,0,1,1),".",REPT(" ",LEN(OFFSET(markmap!$G22,-1,0,1,1)))),(markmap!$E22-1)*LEN(OFFSET(markmap!$G22,-1,0,1,1))+1,LEN(OFFSET(markmap!$G22,-1,0,1,1)))))+1)))</f>
        <v>1.2.4.8</v>
      </c>
      <c r="H22" t="str">
        <f t="shared" ca="1" si="0"/>
        <v>1.2.4.8</v>
      </c>
      <c r="I22" t="str" cm="1">
        <f t="array" aca="1" ref="I22" ca="1">pseudoGuid</f>
        <v>e6b0-8f106e14</v>
      </c>
      <c r="J22" t="str">
        <f ca="1">IF(E22="","",REPT("#",markmap!$E22)&amp;" "&amp;(IF(B$1="mindmap",markmap!$F22,markmap!$H22&amp;" "&amp;markmap!$F22))&amp;"["&amp;B$2&amp;"]("&amp;B$4&amp;markmap!$I22&amp;".html)"&amp;" ["&amp;$B$3&amp;"]("&amp;B$4&amp;markmap!$I22&amp;".md)")</f>
        <v>#### 1.2.4.8 Fuel Subsystem[📃](./db/e6b0-8f106e14.html) [✏️](./db/e6b0-8f106e14.md)</v>
      </c>
      <c r="N22" t="str">
        <f ca="1"/>
        <v>### 1.2.2 Bus[📃](./db/e6b0-4afe442f.html) [✏️](./db/e6b0-4afe442f.md)</v>
      </c>
      <c r="P22" t="str">
        <v>Outsourcing Project</v>
      </c>
    </row>
    <row r="23" spans="4:16" x14ac:dyDescent="0.5">
      <c r="D23" t="s">
        <v>4</v>
      </c>
      <c r="E23">
        <v>4</v>
      </c>
      <c r="F23" t="s">
        <v>24</v>
      </c>
      <c r="G23" t="str">
        <f ca="1">IF(markmap!$E23="","",IF(markmap!$E23&gt;OFFSET(markmap!$E23,-1,0,1,1),IF(OFFSET(markmap!$G23,-1,0,1,1)="","1",OFFSET(markmap!$G23,-1,0,1,1))&amp;REPT(".1",markmap!$E23-MAX(OFFSET(markmap!$E23,-1,0,1,1),1)),IF(ISERROR(FIND(".",OFFSET(markmap!$G23,-1,0,1,1))),REPT("1.",markmap!$E23-1)&amp;IFERROR(VALUE(OFFSET(markmap!$G23,-1,0,1,1))+1,"1"),IF(markmap!$E23=1,"",IFERROR(LEFT(OFFSET(markmap!$G23,-1,0,1,1),FIND("^",SUBSTITUTE(OFFSET(markmap!$G23,-1,0,1,1),".","^",markmap!$E23-1))),""))&amp;VALUE(TRIM(MID(SUBSTITUTE(OFFSET(markmap!$G23,-1,0,1,1),".",REPT(" ",LEN(OFFSET(markmap!$G23,-1,0,1,1)))),(markmap!$E23-1)*LEN(OFFSET(markmap!$G23,-1,0,1,1))+1,LEN(OFFSET(markmap!$G23,-1,0,1,1)))))+1)))</f>
        <v>1.2.4.9</v>
      </c>
      <c r="H23" t="str">
        <f t="shared" ca="1" si="0"/>
        <v>1.2.4.9</v>
      </c>
      <c r="I23" t="str" cm="1">
        <f t="array" aca="1" ref="I23" ca="1">pseudoGuid</f>
        <v>e6b0-e6c00e71</v>
      </c>
      <c r="J23" t="str">
        <f ca="1">IF(E23="","",REPT("#",markmap!$E23)&amp;" "&amp;(IF(B$1="mindmap",markmap!$F23,markmap!$H23&amp;" "&amp;markmap!$F23))&amp;"["&amp;B$2&amp;"]("&amp;B$4&amp;markmap!$I23&amp;".html)"&amp;" ["&amp;$B$3&amp;"]("&amp;B$4&amp;markmap!$I23&amp;".md)")</f>
        <v>#### 1.2.4.9 Landing Gear[📃](./db/e6b0-e6c00e71.html) [✏️](./db/e6b0-e6c00e71.md)</v>
      </c>
      <c r="N23" t="str">
        <f ca="1"/>
        <v>#### 1.2.2.1 SEIT/PM and Support Equipment[📃](./db/e6b0-f5c19535.html) [✏️](./db/e6b0-f5c19535.md)</v>
      </c>
      <c r="P23" t="str">
        <v>Software Development</v>
      </c>
    </row>
    <row r="24" spans="4:16" x14ac:dyDescent="0.5">
      <c r="D24" t="s">
        <v>4</v>
      </c>
      <c r="E24">
        <v>4</v>
      </c>
      <c r="F24" t="s">
        <v>25</v>
      </c>
      <c r="G24" t="str">
        <f ca="1">IF(markmap!$E24="","",IF(markmap!$E24&gt;OFFSET(markmap!$E24,-1,0,1,1),IF(OFFSET(markmap!$G24,-1,0,1,1)="","1",OFFSET(markmap!$G24,-1,0,1,1))&amp;REPT(".1",markmap!$E24-MAX(OFFSET(markmap!$E24,-1,0,1,1),1)),IF(ISERROR(FIND(".",OFFSET(markmap!$G24,-1,0,1,1))),REPT("1.",markmap!$E24-1)&amp;IFERROR(VALUE(OFFSET(markmap!$G24,-1,0,1,1))+1,"1"),IF(markmap!$E24=1,"",IFERROR(LEFT(OFFSET(markmap!$G24,-1,0,1,1),FIND("^",SUBSTITUTE(OFFSET(markmap!$G24,-1,0,1,1),".","^",markmap!$E24-1))),""))&amp;VALUE(TRIM(MID(SUBSTITUTE(OFFSET(markmap!$G24,-1,0,1,1),".",REPT(" ",LEN(OFFSET(markmap!$G24,-1,0,1,1)))),(markmap!$E24-1)*LEN(OFFSET(markmap!$G24,-1,0,1,1))+1,LEN(OFFSET(markmap!$G24,-1,0,1,1)))))+1)))</f>
        <v>1.2.4.10</v>
      </c>
      <c r="H24" t="str">
        <f t="shared" ca="1" si="0"/>
        <v>1.2.4.10</v>
      </c>
      <c r="I24" t="str" cm="1">
        <f t="array" aca="1" ref="I24" ca="1">pseudoGuid</f>
        <v>e6b0-1191a11d</v>
      </c>
      <c r="J24" t="str">
        <f ca="1">IF(E24="","",REPT("#",markmap!$E24)&amp;" "&amp;(IF(B$1="mindmap",markmap!$F24,markmap!$H24&amp;" "&amp;markmap!$F24))&amp;"["&amp;B$2&amp;"]("&amp;B$4&amp;markmap!$I24&amp;".html)"&amp;" ["&amp;$B$3&amp;"]("&amp;B$4&amp;markmap!$I24&amp;".md)")</f>
        <v>#### 1.2.4.10 Rotor Group[📃](./db/e6b0-1191a11d.html) [✏️](./db/e6b0-1191a11d.md)</v>
      </c>
      <c r="N24" t="str">
        <f ca="1"/>
        <v>##### 1.2.2.1.1 Systems Engineering[📃](./db/e6b0-7d0fa695.html) [✏️](./db/e6b0-7d0fa695.md)</v>
      </c>
      <c r="P24" t="str">
        <v>Telecom</v>
      </c>
    </row>
    <row r="25" spans="4:16" x14ac:dyDescent="0.5">
      <c r="D25" t="s">
        <v>4</v>
      </c>
      <c r="E25">
        <v>4</v>
      </c>
      <c r="F25" t="s">
        <v>26</v>
      </c>
      <c r="G25" t="str">
        <f ca="1">IF(markmap!$E25="","",IF(markmap!$E25&gt;OFFSET(markmap!$E25,-1,0,1,1),IF(OFFSET(markmap!$G25,-1,0,1,1)="","1",OFFSET(markmap!$G25,-1,0,1,1))&amp;REPT(".1",markmap!$E25-MAX(OFFSET(markmap!$E25,-1,0,1,1),1)),IF(ISERROR(FIND(".",OFFSET(markmap!$G25,-1,0,1,1))),REPT("1.",markmap!$E25-1)&amp;IFERROR(VALUE(OFFSET(markmap!$G25,-1,0,1,1))+1,"1"),IF(markmap!$E25=1,"",IFERROR(LEFT(OFFSET(markmap!$G25,-1,0,1,1),FIND("^",SUBSTITUTE(OFFSET(markmap!$G25,-1,0,1,1),".","^",markmap!$E25-1))),""))&amp;VALUE(TRIM(MID(SUBSTITUTE(OFFSET(markmap!$G25,-1,0,1,1),".",REPT(" ",LEN(OFFSET(markmap!$G25,-1,0,1,1)))),(markmap!$E25-1)*LEN(OFFSET(markmap!$G25,-1,0,1,1))+1,LEN(OFFSET(markmap!$G25,-1,0,1,1)))))+1)))</f>
        <v>1.2.4.11</v>
      </c>
      <c r="H25" t="str">
        <f t="shared" ca="1" si="0"/>
        <v>1.2.4.11</v>
      </c>
      <c r="I25" t="str" cm="1">
        <f t="array" aca="1" ref="I25" ca="1">pseudoGuid</f>
        <v>e6b0-5f056961</v>
      </c>
      <c r="J25" t="str">
        <f ca="1">IF(E25="","",REPT("#",markmap!$E25)&amp;" "&amp;(IF(B$1="mindmap",markmap!$F25,markmap!$H25&amp;" "&amp;markmap!$F25))&amp;"["&amp;B$2&amp;"]("&amp;B$4&amp;markmap!$I25&amp;".html)"&amp;" ["&amp;$B$3&amp;"]("&amp;B$4&amp;markmap!$I25&amp;".md)")</f>
        <v>#### 1.2.4.11 Drive Group[📃](./db/e6b0-5f056961.html) [✏️](./db/e6b0-5f056961.md)</v>
      </c>
      <c r="N25" t="str">
        <f ca="1"/>
        <v>##### 1.2.2.1.2 Assembly[📃](./db/e6b0-dd6f630a.html) [✏️](./db/e6b0-dd6f630a.md)</v>
      </c>
      <c r="P25" t="str">
        <v>Web Design</v>
      </c>
    </row>
    <row r="26" spans="4:16" x14ac:dyDescent="0.5">
      <c r="D26" t="s">
        <v>4</v>
      </c>
      <c r="E26">
        <v>4</v>
      </c>
      <c r="F26" t="s">
        <v>27</v>
      </c>
      <c r="G26" t="str">
        <f ca="1">IF(markmap!$E26="","",IF(markmap!$E26&gt;OFFSET(markmap!$E26,-1,0,1,1),IF(OFFSET(markmap!$G26,-1,0,1,1)="","1",OFFSET(markmap!$G26,-1,0,1,1))&amp;REPT(".1",markmap!$E26-MAX(OFFSET(markmap!$E26,-1,0,1,1),1)),IF(ISERROR(FIND(".",OFFSET(markmap!$G26,-1,0,1,1))),REPT("1.",markmap!$E26-1)&amp;IFERROR(VALUE(OFFSET(markmap!$G26,-1,0,1,1))+1,"1"),IF(markmap!$E26=1,"",IFERROR(LEFT(OFFSET(markmap!$G26,-1,0,1,1),FIND("^",SUBSTITUTE(OFFSET(markmap!$G26,-1,0,1,1),".","^",markmap!$E26-1))),""))&amp;VALUE(TRIM(MID(SUBSTITUTE(OFFSET(markmap!$G26,-1,0,1,1),".",REPT(" ",LEN(OFFSET(markmap!$G26,-1,0,1,1)))),(markmap!$E26-1)*LEN(OFFSET(markmap!$G26,-1,0,1,1))+1,LEN(OFFSET(markmap!$G26,-1,0,1,1)))))+1)))</f>
        <v>1.2.4.12</v>
      </c>
      <c r="H26" t="str">
        <f t="shared" ca="1" si="0"/>
        <v>1.2.4.12</v>
      </c>
      <c r="I26" t="str" cm="1">
        <f t="array" aca="1" ref="I26" ca="1">pseudoGuid</f>
        <v>e6b0-46243ce2</v>
      </c>
      <c r="J26" t="str">
        <f ca="1">IF(E26="","",REPT("#",markmap!$E26)&amp;" "&amp;(IF(B$1="mindmap",markmap!$F26,markmap!$H26&amp;" "&amp;markmap!$F26))&amp;"["&amp;B$2&amp;"]("&amp;B$4&amp;markmap!$I26&amp;".html)"&amp;" ["&amp;$B$3&amp;"]("&amp;B$4&amp;markmap!$I26&amp;".md)")</f>
        <v>#### 1.2.4.12 Vehicle Subsystem Software Release 1...n (Specify)[📃](./db/e6b0-46243ce2.html) [✏️](./db/e6b0-46243ce2.md)</v>
      </c>
      <c r="N26" t="str">
        <f ca="1"/>
        <v>##### 1.2.2.1.3 Program Management[📃](./db/e6b0-3111692b.html) [✏️](./db/e6b0-3111692b.md)</v>
      </c>
    </row>
    <row r="27" spans="4:16" x14ac:dyDescent="0.5">
      <c r="D27" t="s">
        <v>4</v>
      </c>
      <c r="E27">
        <v>4</v>
      </c>
      <c r="F27" t="s">
        <v>28</v>
      </c>
      <c r="G27" t="str">
        <f ca="1">IF(markmap!$E27="","",IF(markmap!$E27&gt;OFFSET(markmap!$E27,-1,0,1,1),IF(OFFSET(markmap!$G27,-1,0,1,1)="","1",OFFSET(markmap!$G27,-1,0,1,1))&amp;REPT(".1",markmap!$E27-MAX(OFFSET(markmap!$E27,-1,0,1,1),1)),IF(ISERROR(FIND(".",OFFSET(markmap!$G27,-1,0,1,1))),REPT("1.",markmap!$E27-1)&amp;IFERROR(VALUE(OFFSET(markmap!$G27,-1,0,1,1))+1,"1"),IF(markmap!$E27=1,"",IFERROR(LEFT(OFFSET(markmap!$G27,-1,0,1,1),FIND("^",SUBSTITUTE(OFFSET(markmap!$G27,-1,0,1,1),".","^",markmap!$E27-1))),""))&amp;VALUE(TRIM(MID(SUBSTITUTE(OFFSET(markmap!$G27,-1,0,1,1),".",REPT(" ",LEN(OFFSET(markmap!$G27,-1,0,1,1)))),(markmap!$E27-1)*LEN(OFFSET(markmap!$G27,-1,0,1,1))+1,LEN(OFFSET(markmap!$G27,-1,0,1,1)))))+1)))</f>
        <v>1.2.4.13</v>
      </c>
      <c r="H27" t="str">
        <f t="shared" ca="1" si="0"/>
        <v>1.2.4.13</v>
      </c>
      <c r="I27" t="str" cm="1">
        <f t="array" aca="1" ref="I27" ca="1">pseudoGuid</f>
        <v>e6b0-40892238</v>
      </c>
      <c r="J27" t="str">
        <f ca="1">IF(E27="","",REPT("#",markmap!$E27)&amp;" "&amp;(IF(B$1="mindmap",markmap!$F27,markmap!$H27&amp;" "&amp;markmap!$F27))&amp;"["&amp;B$2&amp;"]("&amp;B$4&amp;markmap!$I27&amp;".html)"&amp;" ["&amp;$B$3&amp;"]("&amp;B$4&amp;markmap!$I27&amp;".md)")</f>
        <v>#### 1.2.4.13 Other Subsystems 1...n (Specify)[📃](./db/e6b0-40892238.html) [✏️](./db/e6b0-40892238.md)</v>
      </c>
      <c r="N27" t="str">
        <f ca="1"/>
        <v>##### 1.2.2.1.4 Support Equipment[📃](./db/e6b0-8f4c591d.html) [✏️](./db/e6b0-8f4c591d.md)</v>
      </c>
    </row>
    <row r="28" spans="4:16" x14ac:dyDescent="0.5">
      <c r="D28" t="s">
        <v>4</v>
      </c>
      <c r="E28">
        <v>3</v>
      </c>
      <c r="F28" t="s">
        <v>29</v>
      </c>
      <c r="G28" t="str">
        <f ca="1">IF(markmap!$E28="","",IF(markmap!$E28&gt;OFFSET(markmap!$E28,-1,0,1,1),IF(OFFSET(markmap!$G28,-1,0,1,1)="","1",OFFSET(markmap!$G28,-1,0,1,1))&amp;REPT(".1",markmap!$E28-MAX(OFFSET(markmap!$E28,-1,0,1,1),1)),IF(ISERROR(FIND(".",OFFSET(markmap!$G28,-1,0,1,1))),REPT("1.",markmap!$E28-1)&amp;IFERROR(VALUE(OFFSET(markmap!$G28,-1,0,1,1))+1,"1"),IF(markmap!$E28=1,"",IFERROR(LEFT(OFFSET(markmap!$G28,-1,0,1,1),FIND("^",SUBSTITUTE(OFFSET(markmap!$G28,-1,0,1,1),".","^",markmap!$E28-1))),""))&amp;VALUE(TRIM(MID(SUBSTITUTE(OFFSET(markmap!$G28,-1,0,1,1),".",REPT(" ",LEN(OFFSET(markmap!$G28,-1,0,1,1)))),(markmap!$E28-1)*LEN(OFFSET(markmap!$G28,-1,0,1,1))+1,LEN(OFFSET(markmap!$G28,-1,0,1,1)))))+1)))</f>
        <v>1.2.5</v>
      </c>
      <c r="H28" t="str">
        <f t="shared" ca="1" si="0"/>
        <v>1.2.5</v>
      </c>
      <c r="I28" t="str" cm="1">
        <f t="array" aca="1" ref="I28" ca="1">pseudoGuid</f>
        <v>e6b0-e14f0c7e</v>
      </c>
      <c r="J28" t="str">
        <f ca="1">IF(E28="","",REPT("#",markmap!$E28)&amp;" "&amp;(IF(B$1="mindmap",markmap!$F28,markmap!$H28&amp;" "&amp;markmap!$F28))&amp;"["&amp;B$2&amp;"]("&amp;B$4&amp;markmap!$I28&amp;".html)"&amp;" ["&amp;$B$3&amp;"]("&amp;B$4&amp;markmap!$I28&amp;".md)")</f>
        <v>### 1.2.5 Avionics[📃](./db/e6b0-e14f0c7e.html) [✏️](./db/e6b0-e14f0c7e.md)</v>
      </c>
      <c r="N28" t="str">
        <f ca="1"/>
        <v>#### 1.2.2.2 Structures and Mechanisms Subsystem (SMS)[📃](./db/e6b0-181f80a9.html) [✏️](./db/e6b0-181f80a9.md)</v>
      </c>
    </row>
    <row r="29" spans="4:16" x14ac:dyDescent="0.5">
      <c r="D29" t="s">
        <v>4</v>
      </c>
      <c r="E29">
        <v>4</v>
      </c>
      <c r="F29" t="s">
        <v>30</v>
      </c>
      <c r="G29" t="str">
        <f ca="1">IF(markmap!$E29="","",IF(markmap!$E29&gt;OFFSET(markmap!$E29,-1,0,1,1),IF(OFFSET(markmap!$G29,-1,0,1,1)="","1",OFFSET(markmap!$G29,-1,0,1,1))&amp;REPT(".1",markmap!$E29-MAX(OFFSET(markmap!$E29,-1,0,1,1),1)),IF(ISERROR(FIND(".",OFFSET(markmap!$G29,-1,0,1,1))),REPT("1.",markmap!$E29-1)&amp;IFERROR(VALUE(OFFSET(markmap!$G29,-1,0,1,1))+1,"1"),IF(markmap!$E29=1,"",IFERROR(LEFT(OFFSET(markmap!$G29,-1,0,1,1),FIND("^",SUBSTITUTE(OFFSET(markmap!$G29,-1,0,1,1),".","^",markmap!$E29-1))),""))&amp;VALUE(TRIM(MID(SUBSTITUTE(OFFSET(markmap!$G29,-1,0,1,1),".",REPT(" ",LEN(OFFSET(markmap!$G29,-1,0,1,1)))),(markmap!$E29-1)*LEN(OFFSET(markmap!$G29,-1,0,1,1))+1,LEN(OFFSET(markmap!$G29,-1,0,1,1)))))+1)))</f>
        <v>1.2.5.1</v>
      </c>
      <c r="H29" t="str">
        <f t="shared" ca="1" si="0"/>
        <v>1.2.5.1</v>
      </c>
      <c r="I29" t="str" cm="1">
        <f t="array" aca="1" ref="I29" ca="1">pseudoGuid</f>
        <v>e6b0-de1d0b8b</v>
      </c>
      <c r="J29" t="str">
        <f ca="1">IF(E29="","",REPT("#",markmap!$E29)&amp;" "&amp;(IF(B$1="mindmap",markmap!$F29,markmap!$H29&amp;" "&amp;markmap!$F29))&amp;"["&amp;B$2&amp;"]("&amp;B$4&amp;markmap!$I29&amp;".html)"&amp;" ["&amp;$B$3&amp;"]("&amp;B$4&amp;markmap!$I29&amp;".md)")</f>
        <v>#### 1.2.5.1 Avionics Integration[📃](./db/e6b0-de1d0b8b.html) [✏️](./db/e6b0-de1d0b8b.md)</v>
      </c>
      <c r="N29" t="str">
        <f ca="1"/>
        <v>##### 1.2.2.2.1 SEPM[📃](./db/e6b0-60cab3dd.html) [✏️](./db/e6b0-60cab3dd.md)</v>
      </c>
    </row>
    <row r="30" spans="4:16" x14ac:dyDescent="0.5">
      <c r="D30" t="s">
        <v>4</v>
      </c>
      <c r="E30">
        <v>4</v>
      </c>
      <c r="F30" t="s">
        <v>31</v>
      </c>
      <c r="G30" t="str">
        <f ca="1">IF(markmap!$E30="","",IF(markmap!$E30&gt;OFFSET(markmap!$E30,-1,0,1,1),IF(OFFSET(markmap!$G30,-1,0,1,1)="","1",OFFSET(markmap!$G30,-1,0,1,1))&amp;REPT(".1",markmap!$E30-MAX(OFFSET(markmap!$E30,-1,0,1,1),1)),IF(ISERROR(FIND(".",OFFSET(markmap!$G30,-1,0,1,1))),REPT("1.",markmap!$E30-1)&amp;IFERROR(VALUE(OFFSET(markmap!$G30,-1,0,1,1))+1,"1"),IF(markmap!$E30=1,"",IFERROR(LEFT(OFFSET(markmap!$G30,-1,0,1,1),FIND("^",SUBSTITUTE(OFFSET(markmap!$G30,-1,0,1,1),".","^",markmap!$E30-1))),""))&amp;VALUE(TRIM(MID(SUBSTITUTE(OFFSET(markmap!$G30,-1,0,1,1),".",REPT(" ",LEN(OFFSET(markmap!$G30,-1,0,1,1)))),(markmap!$E30-1)*LEN(OFFSET(markmap!$G30,-1,0,1,1))+1,LEN(OFFSET(markmap!$G30,-1,0,1,1)))))+1)))</f>
        <v>1.2.5.2</v>
      </c>
      <c r="H30" t="str">
        <f t="shared" ca="1" si="0"/>
        <v>1.2.5.2</v>
      </c>
      <c r="I30" t="str" cm="1">
        <f t="array" aca="1" ref="I30" ca="1">pseudoGuid</f>
        <v>e6b0-b3183c17</v>
      </c>
      <c r="J30" t="str">
        <f ca="1">IF(E30="","",REPT("#",markmap!$E30)&amp;" "&amp;(IF(B$1="mindmap",markmap!$F30,markmap!$H30&amp;" "&amp;markmap!$F30))&amp;"["&amp;B$2&amp;"]("&amp;B$4&amp;markmap!$I30&amp;".html)"&amp;" ["&amp;$B$3&amp;"]("&amp;B$4&amp;markmap!$I30&amp;".md)")</f>
        <v>#### 1.2.5.2 Communication/Identification[📃](./db/e6b0-b3183c17.html) [✏️](./db/e6b0-b3183c17.md)</v>
      </c>
      <c r="N30" t="str">
        <f ca="1"/>
        <v>##### 1.2.2.2.2 Assembly[📃](./db/e6b0-86a02dd1.html) [✏️](./db/e6b0-86a02dd1.md)</v>
      </c>
    </row>
    <row r="31" spans="4:16" x14ac:dyDescent="0.5">
      <c r="D31" t="s">
        <v>4</v>
      </c>
      <c r="E31">
        <v>4</v>
      </c>
      <c r="F31" t="s">
        <v>32</v>
      </c>
      <c r="G31" t="str">
        <f ca="1">IF(markmap!$E31="","",IF(markmap!$E31&gt;OFFSET(markmap!$E31,-1,0,1,1),IF(OFFSET(markmap!$G31,-1,0,1,1)="","1",OFFSET(markmap!$G31,-1,0,1,1))&amp;REPT(".1",markmap!$E31-MAX(OFFSET(markmap!$E31,-1,0,1,1),1)),IF(ISERROR(FIND(".",OFFSET(markmap!$G31,-1,0,1,1))),REPT("1.",markmap!$E31-1)&amp;IFERROR(VALUE(OFFSET(markmap!$G31,-1,0,1,1))+1,"1"),IF(markmap!$E31=1,"",IFERROR(LEFT(OFFSET(markmap!$G31,-1,0,1,1),FIND("^",SUBSTITUTE(OFFSET(markmap!$G31,-1,0,1,1),".","^",markmap!$E31-1))),""))&amp;VALUE(TRIM(MID(SUBSTITUTE(OFFSET(markmap!$G31,-1,0,1,1),".",REPT(" ",LEN(OFFSET(markmap!$G31,-1,0,1,1)))),(markmap!$E31-1)*LEN(OFFSET(markmap!$G31,-1,0,1,1))+1,LEN(OFFSET(markmap!$G31,-1,0,1,1)))))+1)))</f>
        <v>1.2.5.3</v>
      </c>
      <c r="H31" t="str">
        <f t="shared" ca="1" si="0"/>
        <v>1.2.5.3</v>
      </c>
      <c r="I31" t="str" cm="1">
        <f t="array" aca="1" ref="I31" ca="1">pseudoGuid</f>
        <v>e6b0-481f4077</v>
      </c>
      <c r="J31" t="str">
        <f ca="1">IF(E31="","",REPT("#",markmap!$E31)&amp;" "&amp;(IF(B$1="mindmap",markmap!$F31,markmap!$H31&amp;" "&amp;markmap!$F31))&amp;"["&amp;B$2&amp;"]("&amp;B$4&amp;markmap!$I31&amp;".html)"&amp;" ["&amp;$B$3&amp;"]("&amp;B$4&amp;markmap!$I31&amp;".md)")</f>
        <v>#### 1.2.5.3 Navigation/Guidance[📃](./db/e6b0-481f4077.html) [✏️](./db/e6b0-481f4077.md)</v>
      </c>
      <c r="N31" t="str">
        <f ca="1"/>
        <v>##### 1.2.2.2.3 Support Equipment[📃](./db/e6b0-d1f7fea2.html) [✏️](./db/e6b0-d1f7fea2.md)</v>
      </c>
    </row>
    <row r="32" spans="4:16" x14ac:dyDescent="0.5">
      <c r="D32" t="s">
        <v>4</v>
      </c>
      <c r="E32">
        <v>4</v>
      </c>
      <c r="F32" t="s">
        <v>33</v>
      </c>
      <c r="G32" t="str">
        <f ca="1">IF(markmap!$E32="","",IF(markmap!$E32&gt;OFFSET(markmap!$E32,-1,0,1,1),IF(OFFSET(markmap!$G32,-1,0,1,1)="","1",OFFSET(markmap!$G32,-1,0,1,1))&amp;REPT(".1",markmap!$E32-MAX(OFFSET(markmap!$E32,-1,0,1,1),1)),IF(ISERROR(FIND(".",OFFSET(markmap!$G32,-1,0,1,1))),REPT("1.",markmap!$E32-1)&amp;IFERROR(VALUE(OFFSET(markmap!$G32,-1,0,1,1))+1,"1"),IF(markmap!$E32=1,"",IFERROR(LEFT(OFFSET(markmap!$G32,-1,0,1,1),FIND("^",SUBSTITUTE(OFFSET(markmap!$G32,-1,0,1,1),".","^",markmap!$E32-1))),""))&amp;VALUE(TRIM(MID(SUBSTITUTE(OFFSET(markmap!$G32,-1,0,1,1),".",REPT(" ",LEN(OFFSET(markmap!$G32,-1,0,1,1)))),(markmap!$E32-1)*LEN(OFFSET(markmap!$G32,-1,0,1,1))+1,LEN(OFFSET(markmap!$G32,-1,0,1,1)))))+1)))</f>
        <v>1.2.5.4</v>
      </c>
      <c r="H32" t="str">
        <f t="shared" ca="1" si="0"/>
        <v>1.2.5.4</v>
      </c>
      <c r="I32" t="str" cm="1">
        <f t="array" aca="1" ref="I32" ca="1">pseudoGuid</f>
        <v>e6b0-a3cd58e0</v>
      </c>
      <c r="J32" t="str">
        <f ca="1">IF(E32="","",REPT("#",markmap!$E32)&amp;" "&amp;(IF(B$1="mindmap",markmap!$F32,markmap!$H32&amp;" "&amp;markmap!$F32))&amp;"["&amp;B$2&amp;"]("&amp;B$4&amp;markmap!$I32&amp;".html)"&amp;" ["&amp;$B$3&amp;"]("&amp;B$4&amp;markmap!$I32&amp;".md)")</f>
        <v>#### 1.2.5.4 Mission Computer/Processing[📃](./db/e6b0-a3cd58e0.html) [✏️](./db/e6b0-a3cd58e0.md)</v>
      </c>
      <c r="N32" t="str">
        <f ca="1"/>
        <v>##### 1.2.2.2.4 Structures[📃](./db/e6b0-013f5df6.html) [✏️](./db/e6b0-013f5df6.md)</v>
      </c>
    </row>
    <row r="33" spans="4:14" x14ac:dyDescent="0.5">
      <c r="D33" t="s">
        <v>4</v>
      </c>
      <c r="E33">
        <v>4</v>
      </c>
      <c r="F33" t="s">
        <v>34</v>
      </c>
      <c r="G33" t="str">
        <f ca="1">IF(markmap!$E33="","",IF(markmap!$E33&gt;OFFSET(markmap!$E33,-1,0,1,1),IF(OFFSET(markmap!$G33,-1,0,1,1)="","1",OFFSET(markmap!$G33,-1,0,1,1))&amp;REPT(".1",markmap!$E33-MAX(OFFSET(markmap!$E33,-1,0,1,1),1)),IF(ISERROR(FIND(".",OFFSET(markmap!$G33,-1,0,1,1))),REPT("1.",markmap!$E33-1)&amp;IFERROR(VALUE(OFFSET(markmap!$G33,-1,0,1,1))+1,"1"),IF(markmap!$E33=1,"",IFERROR(LEFT(OFFSET(markmap!$G33,-1,0,1,1),FIND("^",SUBSTITUTE(OFFSET(markmap!$G33,-1,0,1,1),".","^",markmap!$E33-1))),""))&amp;VALUE(TRIM(MID(SUBSTITUTE(OFFSET(markmap!$G33,-1,0,1,1),".",REPT(" ",LEN(OFFSET(markmap!$G33,-1,0,1,1)))),(markmap!$E33-1)*LEN(OFFSET(markmap!$G33,-1,0,1,1))+1,LEN(OFFSET(markmap!$G33,-1,0,1,1)))))+1)))</f>
        <v>1.2.5.5</v>
      </c>
      <c r="H33" t="str">
        <f t="shared" ca="1" si="0"/>
        <v>1.2.5.5</v>
      </c>
      <c r="I33" t="str" cm="1">
        <f t="array" aca="1" ref="I33" ca="1">pseudoGuid</f>
        <v>e6b0-7ddb9226</v>
      </c>
      <c r="J33" t="str">
        <f ca="1">IF(E33="","",REPT("#",markmap!$E33)&amp;" "&amp;(IF(B$1="mindmap",markmap!$F33,markmap!$H33&amp;" "&amp;markmap!$F33))&amp;"["&amp;B$2&amp;"]("&amp;B$4&amp;markmap!$I33&amp;".html)"&amp;" ["&amp;$B$3&amp;"]("&amp;B$4&amp;markmap!$I33&amp;".md)")</f>
        <v>#### 1.2.5.5 Fire Control[📃](./db/e6b0-7ddb9226.html) [✏️](./db/e6b0-7ddb9226.md)</v>
      </c>
      <c r="N33" t="str">
        <f ca="1"/>
        <v>##### 1.2.2.2.5 Mechanisms and Pyrotechnics[📃](./db/e6b0-a763f1ad.html) [✏️](./db/e6b0-a763f1ad.md)</v>
      </c>
    </row>
    <row r="34" spans="4:14" x14ac:dyDescent="0.5">
      <c r="D34" t="s">
        <v>4</v>
      </c>
      <c r="E34">
        <v>4</v>
      </c>
      <c r="F34" t="s">
        <v>35</v>
      </c>
      <c r="G34" t="str">
        <f ca="1">IF(markmap!$E34="","",IF(markmap!$E34&gt;OFFSET(markmap!$E34,-1,0,1,1),IF(OFFSET(markmap!$G34,-1,0,1,1)="","1",OFFSET(markmap!$G34,-1,0,1,1))&amp;REPT(".1",markmap!$E34-MAX(OFFSET(markmap!$E34,-1,0,1,1),1)),IF(ISERROR(FIND(".",OFFSET(markmap!$G34,-1,0,1,1))),REPT("1.",markmap!$E34-1)&amp;IFERROR(VALUE(OFFSET(markmap!$G34,-1,0,1,1))+1,"1"),IF(markmap!$E34=1,"",IFERROR(LEFT(OFFSET(markmap!$G34,-1,0,1,1),FIND("^",SUBSTITUTE(OFFSET(markmap!$G34,-1,0,1,1),".","^",markmap!$E34-1))),""))&amp;VALUE(TRIM(MID(SUBSTITUTE(OFFSET(markmap!$G34,-1,0,1,1),".",REPT(" ",LEN(OFFSET(markmap!$G34,-1,0,1,1)))),(markmap!$E34-1)*LEN(OFFSET(markmap!$G34,-1,0,1,1))+1,LEN(OFFSET(markmap!$G34,-1,0,1,1)))))+1)))</f>
        <v>1.2.5.6</v>
      </c>
      <c r="H34" t="str">
        <f t="shared" ca="1" si="0"/>
        <v>1.2.5.6</v>
      </c>
      <c r="I34" t="str" cm="1">
        <f t="array" aca="1" ref="I34" ca="1">pseudoGuid</f>
        <v>e6b0-a4b1ade4</v>
      </c>
      <c r="J34" t="str">
        <f ca="1">IF(E34="","",REPT("#",markmap!$E34)&amp;" "&amp;(IF(B$1="mindmap",markmap!$F34,markmap!$H34&amp;" "&amp;markmap!$F34))&amp;"["&amp;B$2&amp;"]("&amp;B$4&amp;markmap!$I34&amp;".html)"&amp;" ["&amp;$B$3&amp;"]("&amp;B$4&amp;markmap!$I34&amp;".md)")</f>
        <v>#### 1.2.5.6 Data Display and Controls[📃](./db/e6b0-a4b1ade4.html) [✏️](./db/e6b0-a4b1ade4.md)</v>
      </c>
      <c r="N34" t="str">
        <f ca="1"/>
        <v>##### 1.2.2.2.6 SMS Other[📃](./db/e6b0-0dfa2d28.html) [✏️](./db/e6b0-0dfa2d28.md)</v>
      </c>
    </row>
    <row r="35" spans="4:14" x14ac:dyDescent="0.5">
      <c r="D35" t="s">
        <v>4</v>
      </c>
      <c r="E35">
        <v>4</v>
      </c>
      <c r="F35" t="s">
        <v>36</v>
      </c>
      <c r="G35" t="str">
        <f ca="1">IF(markmap!$E35="","",IF(markmap!$E35&gt;OFFSET(markmap!$E35,-1,0,1,1),IF(OFFSET(markmap!$G35,-1,0,1,1)="","1",OFFSET(markmap!$G35,-1,0,1,1))&amp;REPT(".1",markmap!$E35-MAX(OFFSET(markmap!$E35,-1,0,1,1),1)),IF(ISERROR(FIND(".",OFFSET(markmap!$G35,-1,0,1,1))),REPT("1.",markmap!$E35-1)&amp;IFERROR(VALUE(OFFSET(markmap!$G35,-1,0,1,1))+1,"1"),IF(markmap!$E35=1,"",IFERROR(LEFT(OFFSET(markmap!$G35,-1,0,1,1),FIND("^",SUBSTITUTE(OFFSET(markmap!$G35,-1,0,1,1),".","^",markmap!$E35-1))),""))&amp;VALUE(TRIM(MID(SUBSTITUTE(OFFSET(markmap!$G35,-1,0,1,1),".",REPT(" ",LEN(OFFSET(markmap!$G35,-1,0,1,1)))),(markmap!$E35-1)*LEN(OFFSET(markmap!$G35,-1,0,1,1))+1,LEN(OFFSET(markmap!$G35,-1,0,1,1)))))+1)))</f>
        <v>1.2.5.7</v>
      </c>
      <c r="H35" t="str">
        <f t="shared" ca="1" si="0"/>
        <v>1.2.5.7</v>
      </c>
      <c r="I35" t="str" cm="1">
        <f t="array" aca="1" ref="I35" ca="1">pseudoGuid</f>
        <v>e6b0-1efb5d21</v>
      </c>
      <c r="J35" t="str">
        <f ca="1">IF(E35="","",REPT("#",markmap!$E35)&amp;" "&amp;(IF(B$1="mindmap",markmap!$F35,markmap!$H35&amp;" "&amp;markmap!$F35))&amp;"["&amp;B$2&amp;"]("&amp;B$4&amp;markmap!$I35&amp;".html)"&amp;" ["&amp;$B$3&amp;"]("&amp;B$4&amp;markmap!$I35&amp;".md)")</f>
        <v>#### 1.2.5.7 Survivability[📃](./db/e6b0-1efb5d21.html) [✏️](./db/e6b0-1efb5d21.md)</v>
      </c>
      <c r="N35" t="str">
        <f ca="1"/>
        <v>#### 1.2.2.3 Thermal Control Subsystem (TCS)[📃](./db/e6b0-83fc08c2.html) [✏️](./db/e6b0-83fc08c2.md)</v>
      </c>
    </row>
    <row r="36" spans="4:14" x14ac:dyDescent="0.5">
      <c r="D36" t="s">
        <v>4</v>
      </c>
      <c r="E36">
        <v>4</v>
      </c>
      <c r="F36" t="s">
        <v>37</v>
      </c>
      <c r="G36" t="str">
        <f ca="1">IF(markmap!$E36="","",IF(markmap!$E36&gt;OFFSET(markmap!$E36,-1,0,1,1),IF(OFFSET(markmap!$G36,-1,0,1,1)="","1",OFFSET(markmap!$G36,-1,0,1,1))&amp;REPT(".1",markmap!$E36-MAX(OFFSET(markmap!$E36,-1,0,1,1),1)),IF(ISERROR(FIND(".",OFFSET(markmap!$G36,-1,0,1,1))),REPT("1.",markmap!$E36-1)&amp;IFERROR(VALUE(OFFSET(markmap!$G36,-1,0,1,1))+1,"1"),IF(markmap!$E36=1,"",IFERROR(LEFT(OFFSET(markmap!$G36,-1,0,1,1),FIND("^",SUBSTITUTE(OFFSET(markmap!$G36,-1,0,1,1),".","^",markmap!$E36-1))),""))&amp;VALUE(TRIM(MID(SUBSTITUTE(OFFSET(markmap!$G36,-1,0,1,1),".",REPT(" ",LEN(OFFSET(markmap!$G36,-1,0,1,1)))),(markmap!$E36-1)*LEN(OFFSET(markmap!$G36,-1,0,1,1))+1,LEN(OFFSET(markmap!$G36,-1,0,1,1)))))+1)))</f>
        <v>1.2.5.8</v>
      </c>
      <c r="H36" t="str">
        <f t="shared" ca="1" si="0"/>
        <v>1.2.5.8</v>
      </c>
      <c r="I36" t="str" cm="1">
        <f t="array" aca="1" ref="I36" ca="1">pseudoGuid</f>
        <v>e6b0-674b8aa0</v>
      </c>
      <c r="J36" t="str">
        <f ca="1">IF(E36="","",REPT("#",markmap!$E36)&amp;" "&amp;(IF(B$1="mindmap",markmap!$F36,markmap!$H36&amp;" "&amp;markmap!$F36))&amp;"["&amp;B$2&amp;"]("&amp;B$4&amp;markmap!$I36&amp;".html)"&amp;" ["&amp;$B$3&amp;"]("&amp;B$4&amp;markmap!$I36&amp;".md)")</f>
        <v>#### 1.2.5.8 Reconnaissance[📃](./db/e6b0-674b8aa0.html) [✏️](./db/e6b0-674b8aa0.md)</v>
      </c>
      <c r="N36" t="str">
        <f ca="1"/>
        <v>##### 1.2.2.3.1 SEPM[📃](./db/e6b0-7e222d5f.html) [✏️](./db/e6b0-7e222d5f.md)</v>
      </c>
    </row>
    <row r="37" spans="4:14" x14ac:dyDescent="0.5">
      <c r="D37" t="s">
        <v>4</v>
      </c>
      <c r="E37">
        <v>4</v>
      </c>
      <c r="F37" t="s">
        <v>38</v>
      </c>
      <c r="G37" t="str">
        <f ca="1">IF(markmap!$E37="","",IF(markmap!$E37&gt;OFFSET(markmap!$E37,-1,0,1,1),IF(OFFSET(markmap!$G37,-1,0,1,1)="","1",OFFSET(markmap!$G37,-1,0,1,1))&amp;REPT(".1",markmap!$E37-MAX(OFFSET(markmap!$E37,-1,0,1,1),1)),IF(ISERROR(FIND(".",OFFSET(markmap!$G37,-1,0,1,1))),REPT("1.",markmap!$E37-1)&amp;IFERROR(VALUE(OFFSET(markmap!$G37,-1,0,1,1))+1,"1"),IF(markmap!$E37=1,"",IFERROR(LEFT(OFFSET(markmap!$G37,-1,0,1,1),FIND("^",SUBSTITUTE(OFFSET(markmap!$G37,-1,0,1,1),".","^",markmap!$E37-1))),""))&amp;VALUE(TRIM(MID(SUBSTITUTE(OFFSET(markmap!$G37,-1,0,1,1),".",REPT(" ",LEN(OFFSET(markmap!$G37,-1,0,1,1)))),(markmap!$E37-1)*LEN(OFFSET(markmap!$G37,-1,0,1,1))+1,LEN(OFFSET(markmap!$G37,-1,0,1,1)))))+1)))</f>
        <v>1.2.5.9</v>
      </c>
      <c r="H37" t="str">
        <f t="shared" ca="1" si="0"/>
        <v>1.2.5.9</v>
      </c>
      <c r="I37" t="str" cm="1">
        <f t="array" aca="1" ref="I37" ca="1">pseudoGuid</f>
        <v>e6b0-a7bd59ab</v>
      </c>
      <c r="J37" t="str">
        <f ca="1">IF(E37="","",REPT("#",markmap!$E37)&amp;" "&amp;(IF(B$1="mindmap",markmap!$F37,markmap!$H37&amp;" "&amp;markmap!$F37))&amp;"["&amp;B$2&amp;"]("&amp;B$4&amp;markmap!$I37&amp;".html)"&amp;" ["&amp;$B$3&amp;"]("&amp;B$4&amp;markmap!$I37&amp;".md)")</f>
        <v>#### 1.2.5.9 Electronic Warfare[📃](./db/e6b0-a7bd59ab.html) [✏️](./db/e6b0-a7bd59ab.md)</v>
      </c>
      <c r="N37" t="str">
        <f ca="1"/>
        <v>##### 1.2.2.3.2 Assembly[📃](./db/e6b0-c4d6a2ba.html) [✏️](./db/e6b0-c4d6a2ba.md)</v>
      </c>
    </row>
    <row r="38" spans="4:14" x14ac:dyDescent="0.5">
      <c r="D38" t="s">
        <v>4</v>
      </c>
      <c r="E38">
        <v>4</v>
      </c>
      <c r="F38" t="s">
        <v>39</v>
      </c>
      <c r="G38" t="str">
        <f ca="1">IF(markmap!$E38="","",IF(markmap!$E38&gt;OFFSET(markmap!$E38,-1,0,1,1),IF(OFFSET(markmap!$G38,-1,0,1,1)="","1",OFFSET(markmap!$G38,-1,0,1,1))&amp;REPT(".1",markmap!$E38-MAX(OFFSET(markmap!$E38,-1,0,1,1),1)),IF(ISERROR(FIND(".",OFFSET(markmap!$G38,-1,0,1,1))),REPT("1.",markmap!$E38-1)&amp;IFERROR(VALUE(OFFSET(markmap!$G38,-1,0,1,1))+1,"1"),IF(markmap!$E38=1,"",IFERROR(LEFT(OFFSET(markmap!$G38,-1,0,1,1),FIND("^",SUBSTITUTE(OFFSET(markmap!$G38,-1,0,1,1),".","^",markmap!$E38-1))),""))&amp;VALUE(TRIM(MID(SUBSTITUTE(OFFSET(markmap!$G38,-1,0,1,1),".",REPT(" ",LEN(OFFSET(markmap!$G38,-1,0,1,1)))),(markmap!$E38-1)*LEN(OFFSET(markmap!$G38,-1,0,1,1))+1,LEN(OFFSET(markmap!$G38,-1,0,1,1)))))+1)))</f>
        <v>1.2.5.10</v>
      </c>
      <c r="H38" t="str">
        <f t="shared" ca="1" si="0"/>
        <v>1.2.5.10</v>
      </c>
      <c r="I38" t="str" cm="1">
        <f t="array" aca="1" ref="I38" ca="1">pseudoGuid</f>
        <v>e6b0-9e14fc5b</v>
      </c>
      <c r="J38" t="str">
        <f ca="1">IF(E38="","",REPT("#",markmap!$E38)&amp;" "&amp;(IF(B$1="mindmap",markmap!$F38,markmap!$H38&amp;" "&amp;markmap!$F38))&amp;"["&amp;B$2&amp;"]("&amp;B$4&amp;markmap!$I38&amp;".html)"&amp;" ["&amp;$B$3&amp;"]("&amp;B$4&amp;markmap!$I38&amp;".md)")</f>
        <v>#### 1.2.5.10 Automatic Flight Control[📃](./db/e6b0-9e14fc5b.html) [✏️](./db/e6b0-9e14fc5b.md)</v>
      </c>
      <c r="N38" t="str">
        <f ca="1"/>
        <v>##### 1.2.2.3.3 Support Equipment[📃](./db/e6b0-c9ce1327.html) [✏️](./db/e6b0-c9ce1327.md)</v>
      </c>
    </row>
    <row r="39" spans="4:14" x14ac:dyDescent="0.5">
      <c r="D39" t="s">
        <v>4</v>
      </c>
      <c r="E39">
        <v>4</v>
      </c>
      <c r="F39" t="s">
        <v>40</v>
      </c>
      <c r="G39" t="str">
        <f ca="1">IF(markmap!$E39="","",IF(markmap!$E39&gt;OFFSET(markmap!$E39,-1,0,1,1),IF(OFFSET(markmap!$G39,-1,0,1,1)="","1",OFFSET(markmap!$G39,-1,0,1,1))&amp;REPT(".1",markmap!$E39-MAX(OFFSET(markmap!$E39,-1,0,1,1),1)),IF(ISERROR(FIND(".",OFFSET(markmap!$G39,-1,0,1,1))),REPT("1.",markmap!$E39-1)&amp;IFERROR(VALUE(OFFSET(markmap!$G39,-1,0,1,1))+1,"1"),IF(markmap!$E39=1,"",IFERROR(LEFT(OFFSET(markmap!$G39,-1,0,1,1),FIND("^",SUBSTITUTE(OFFSET(markmap!$G39,-1,0,1,1),".","^",markmap!$E39-1))),""))&amp;VALUE(TRIM(MID(SUBSTITUTE(OFFSET(markmap!$G39,-1,0,1,1),".",REPT(" ",LEN(OFFSET(markmap!$G39,-1,0,1,1)))),(markmap!$E39-1)*LEN(OFFSET(markmap!$G39,-1,0,1,1))+1,LEN(OFFSET(markmap!$G39,-1,0,1,1)))))+1)))</f>
        <v>1.2.5.11</v>
      </c>
      <c r="H39" t="str">
        <f t="shared" ca="1" si="0"/>
        <v>1.2.5.11</v>
      </c>
      <c r="I39" t="str" cm="1">
        <f t="array" aca="1" ref="I39" ca="1">pseudoGuid</f>
        <v>e6b0-2b65e8a5</v>
      </c>
      <c r="J39" t="str">
        <f ca="1">IF(E39="","",REPT("#",markmap!$E39)&amp;" "&amp;(IF(B$1="mindmap",markmap!$F39,markmap!$H39&amp;" "&amp;markmap!$F39))&amp;"["&amp;B$2&amp;"]("&amp;B$4&amp;markmap!$I39&amp;".html)"&amp;" ["&amp;$B$3&amp;"]("&amp;B$4&amp;markmap!$I39&amp;".md)")</f>
        <v>#### 1.2.5.11 Health Monitoring System[📃](./db/e6b0-2b65e8a5.html) [✏️](./db/e6b0-2b65e8a5.md)</v>
      </c>
      <c r="N39" t="str">
        <f ca="1"/>
        <v>##### 1.2.2.3.4 Cryogenic Devices[📃](./db/e6b0-54b35bd4.html) [✏️](./db/e6b0-54b35bd4.md)</v>
      </c>
    </row>
    <row r="40" spans="4:14" x14ac:dyDescent="0.5">
      <c r="D40" t="s">
        <v>4</v>
      </c>
      <c r="E40">
        <v>4</v>
      </c>
      <c r="F40" t="s">
        <v>41</v>
      </c>
      <c r="G40" t="str">
        <f ca="1">IF(markmap!$E40="","",IF(markmap!$E40&gt;OFFSET(markmap!$E40,-1,0,1,1),IF(OFFSET(markmap!$G40,-1,0,1,1)="","1",OFFSET(markmap!$G40,-1,0,1,1))&amp;REPT(".1",markmap!$E40-MAX(OFFSET(markmap!$E40,-1,0,1,1),1)),IF(ISERROR(FIND(".",OFFSET(markmap!$G40,-1,0,1,1))),REPT("1.",markmap!$E40-1)&amp;IFERROR(VALUE(OFFSET(markmap!$G40,-1,0,1,1))+1,"1"),IF(markmap!$E40=1,"",IFERROR(LEFT(OFFSET(markmap!$G40,-1,0,1,1),FIND("^",SUBSTITUTE(OFFSET(markmap!$G40,-1,0,1,1),".","^",markmap!$E40-1))),""))&amp;VALUE(TRIM(MID(SUBSTITUTE(OFFSET(markmap!$G40,-1,0,1,1),".",REPT(" ",LEN(OFFSET(markmap!$G40,-1,0,1,1)))),(markmap!$E40-1)*LEN(OFFSET(markmap!$G40,-1,0,1,1))+1,LEN(OFFSET(markmap!$G40,-1,0,1,1)))))+1)))</f>
        <v>1.2.5.12</v>
      </c>
      <c r="H40" t="str">
        <f t="shared" ca="1" si="0"/>
        <v>1.2.5.12</v>
      </c>
      <c r="I40" t="str" cm="1">
        <f t="array" aca="1" ref="I40" ca="1">pseudoGuid</f>
        <v>e6b0-0753543e</v>
      </c>
      <c r="J40" t="str">
        <f ca="1">IF(E40="","",REPT("#",markmap!$E40)&amp;" "&amp;(IF(B$1="mindmap",markmap!$F40,markmap!$H40&amp;" "&amp;markmap!$F40))&amp;"["&amp;B$2&amp;"]("&amp;B$4&amp;markmap!$I40&amp;".html)"&amp;" ["&amp;$B$3&amp;"]("&amp;B$4&amp;markmap!$I40&amp;".md)")</f>
        <v>#### 1.2.5.12 Stores Management[📃](./db/e6b0-0753543e.html) [✏️](./db/e6b0-0753543e.md)</v>
      </c>
      <c r="N40" t="str">
        <f ca="1"/>
        <v>##### 1.2.2.3.5 Liquid Loops[📃](./db/e6b0-2cc5d692.html) [✏️](./db/e6b0-2cc5d692.md)</v>
      </c>
    </row>
    <row r="41" spans="4:14" x14ac:dyDescent="0.5">
      <c r="D41" t="s">
        <v>4</v>
      </c>
      <c r="E41">
        <v>4</v>
      </c>
      <c r="F41" t="s">
        <v>42</v>
      </c>
      <c r="G41" t="str">
        <f ca="1">IF(markmap!$E41="","",IF(markmap!$E41&gt;OFFSET(markmap!$E41,-1,0,1,1),IF(OFFSET(markmap!$G41,-1,0,1,1)="","1",OFFSET(markmap!$G41,-1,0,1,1))&amp;REPT(".1",markmap!$E41-MAX(OFFSET(markmap!$E41,-1,0,1,1),1)),IF(ISERROR(FIND(".",OFFSET(markmap!$G41,-1,0,1,1))),REPT("1.",markmap!$E41-1)&amp;IFERROR(VALUE(OFFSET(markmap!$G41,-1,0,1,1))+1,"1"),IF(markmap!$E41=1,"",IFERROR(LEFT(OFFSET(markmap!$G41,-1,0,1,1),FIND("^",SUBSTITUTE(OFFSET(markmap!$G41,-1,0,1,1),".","^",markmap!$E41-1))),""))&amp;VALUE(TRIM(MID(SUBSTITUTE(OFFSET(markmap!$G41,-1,0,1,1),".",REPT(" ",LEN(OFFSET(markmap!$G41,-1,0,1,1)))),(markmap!$E41-1)*LEN(OFFSET(markmap!$G41,-1,0,1,1))+1,LEN(OFFSET(markmap!$G41,-1,0,1,1)))))+1)))</f>
        <v>1.2.5.13</v>
      </c>
      <c r="H41" t="str">
        <f t="shared" ca="1" si="0"/>
        <v>1.2.5.13</v>
      </c>
      <c r="I41" t="str" cm="1">
        <f t="array" aca="1" ref="I41" ca="1">pseudoGuid</f>
        <v>e6b0-4f505f2b</v>
      </c>
      <c r="J41" t="str">
        <f ca="1">IF(E41="","",REPT("#",markmap!$E41)&amp;" "&amp;(IF(B$1="mindmap",markmap!$F41,markmap!$H41&amp;" "&amp;markmap!$F41))&amp;"["&amp;B$2&amp;"]("&amp;B$4&amp;markmap!$I41&amp;".html)"&amp;" ["&amp;$B$3&amp;"]("&amp;B$4&amp;markmap!$I41&amp;".md)")</f>
        <v>#### 1.2.5.13 Avionics Software Release 1...n (Specify)[📃](./db/e6b0-4f505f2b.html) [✏️](./db/e6b0-4f505f2b.md)</v>
      </c>
      <c r="N41" t="str">
        <f ca="1"/>
        <v>##### 1.2.2.3.6 Electric Coolers[📃](./db/e6b0-4e0d7922.html) [✏️](./db/e6b0-4e0d7922.md)</v>
      </c>
    </row>
    <row r="42" spans="4:14" x14ac:dyDescent="0.5">
      <c r="D42" t="s">
        <v>4</v>
      </c>
      <c r="E42">
        <v>4</v>
      </c>
      <c r="F42" t="s">
        <v>43</v>
      </c>
      <c r="G42" t="str">
        <f ca="1">IF(markmap!$E42="","",IF(markmap!$E42&gt;OFFSET(markmap!$E42,-1,0,1,1),IF(OFFSET(markmap!$G42,-1,0,1,1)="","1",OFFSET(markmap!$G42,-1,0,1,1))&amp;REPT(".1",markmap!$E42-MAX(OFFSET(markmap!$E42,-1,0,1,1),1)),IF(ISERROR(FIND(".",OFFSET(markmap!$G42,-1,0,1,1))),REPT("1.",markmap!$E42-1)&amp;IFERROR(VALUE(OFFSET(markmap!$G42,-1,0,1,1))+1,"1"),IF(markmap!$E42=1,"",IFERROR(LEFT(OFFSET(markmap!$G42,-1,0,1,1),FIND("^",SUBSTITUTE(OFFSET(markmap!$G42,-1,0,1,1),".","^",markmap!$E42-1))),""))&amp;VALUE(TRIM(MID(SUBSTITUTE(OFFSET(markmap!$G42,-1,0,1,1),".",REPT(" ",LEN(OFFSET(markmap!$G42,-1,0,1,1)))),(markmap!$E42-1)*LEN(OFFSET(markmap!$G42,-1,0,1,1))+1,LEN(OFFSET(markmap!$G42,-1,0,1,1)))))+1)))</f>
        <v>1.2.5.14</v>
      </c>
      <c r="H42" t="str">
        <f t="shared" ca="1" si="0"/>
        <v>1.2.5.14</v>
      </c>
      <c r="I42" t="str" cm="1">
        <f t="array" aca="1" ref="I42" ca="1">pseudoGuid</f>
        <v>e6b0-7d5fe34d</v>
      </c>
      <c r="J42" t="str">
        <f ca="1">IF(E42="","",REPT("#",markmap!$E42)&amp;" "&amp;(IF(B$1="mindmap",markmap!$F42,markmap!$H42&amp;" "&amp;markmap!$F42))&amp;"["&amp;B$2&amp;"]("&amp;B$4&amp;markmap!$I42&amp;".html)"&amp;" ["&amp;$B$3&amp;"]("&amp;B$4&amp;markmap!$I42&amp;".md)")</f>
        <v>#### 1.2.5.14 Other Avionics Subsystems 1...n (Specify)[📃](./db/e6b0-7d5fe34d.html) [✏️](./db/e6b0-7d5fe34d.md)</v>
      </c>
      <c r="N42" t="str">
        <f ca="1"/>
        <v>##### 1.2.2.3.7 Heaters[📃](./db/e6b0-00aa0a7b.html) [✏️](./db/e6b0-00aa0a7b.md)</v>
      </c>
    </row>
    <row r="43" spans="4:14" x14ac:dyDescent="0.5">
      <c r="D43" t="s">
        <v>4</v>
      </c>
      <c r="E43">
        <v>3</v>
      </c>
      <c r="F43" t="s">
        <v>44</v>
      </c>
      <c r="G43" t="str">
        <f ca="1">IF(markmap!$E43="","",IF(markmap!$E43&gt;OFFSET(markmap!$E43,-1,0,1,1),IF(OFFSET(markmap!$G43,-1,0,1,1)="","1",OFFSET(markmap!$G43,-1,0,1,1))&amp;REPT(".1",markmap!$E43-MAX(OFFSET(markmap!$E43,-1,0,1,1),1)),IF(ISERROR(FIND(".",OFFSET(markmap!$G43,-1,0,1,1))),REPT("1.",markmap!$E43-1)&amp;IFERROR(VALUE(OFFSET(markmap!$G43,-1,0,1,1))+1,"1"),IF(markmap!$E43=1,"",IFERROR(LEFT(OFFSET(markmap!$G43,-1,0,1,1),FIND("^",SUBSTITUTE(OFFSET(markmap!$G43,-1,0,1,1),".","^",markmap!$E43-1))),""))&amp;VALUE(TRIM(MID(SUBSTITUTE(OFFSET(markmap!$G43,-1,0,1,1),".",REPT(" ",LEN(OFFSET(markmap!$G43,-1,0,1,1)))),(markmap!$E43-1)*LEN(OFFSET(markmap!$G43,-1,0,1,1))+1,LEN(OFFSET(markmap!$G43,-1,0,1,1)))))+1)))</f>
        <v>1.2.6</v>
      </c>
      <c r="H43" t="str">
        <f t="shared" ca="1" si="0"/>
        <v>1.2.6</v>
      </c>
      <c r="I43" t="str" cm="1">
        <f t="array" aca="1" ref="I43" ca="1">pseudoGuid</f>
        <v>e6b0-b80bbcd1</v>
      </c>
      <c r="J43" t="str">
        <f ca="1">IF(E43="","",REPT("#",markmap!$E43)&amp;" "&amp;(IF(B$1="mindmap",markmap!$F43,markmap!$H43&amp;" "&amp;markmap!$F43))&amp;"["&amp;B$2&amp;"]("&amp;B$4&amp;markmap!$I43&amp;".html)"&amp;" ["&amp;$B$3&amp;"]("&amp;B$4&amp;markmap!$I43&amp;".md)")</f>
        <v>### 1.2.6 Armament/Weapons Delivery[📃](./db/e6b0-b80bbcd1.html) [✏️](./db/e6b0-b80bbcd1.md)</v>
      </c>
      <c r="N43" t="str">
        <f ca="1"/>
        <v>##### 1.2.2.3.8 Passive Devices[📃](./db/e6b0-0e54cd5d.html) [✏️](./db/e6b0-0e54cd5d.md)</v>
      </c>
    </row>
    <row r="44" spans="4:14" x14ac:dyDescent="0.5">
      <c r="D44" t="s">
        <v>4</v>
      </c>
      <c r="E44">
        <v>3</v>
      </c>
      <c r="F44" t="s">
        <v>45</v>
      </c>
      <c r="G44" t="str">
        <f ca="1">IF(markmap!$E44="","",IF(markmap!$E44&gt;OFFSET(markmap!$E44,-1,0,1,1),IF(OFFSET(markmap!$G44,-1,0,1,1)="","1",OFFSET(markmap!$G44,-1,0,1,1))&amp;REPT(".1",markmap!$E44-MAX(OFFSET(markmap!$E44,-1,0,1,1),1)),IF(ISERROR(FIND(".",OFFSET(markmap!$G44,-1,0,1,1))),REPT("1.",markmap!$E44-1)&amp;IFERROR(VALUE(OFFSET(markmap!$G44,-1,0,1,1))+1,"1"),IF(markmap!$E44=1,"",IFERROR(LEFT(OFFSET(markmap!$G44,-1,0,1,1),FIND("^",SUBSTITUTE(OFFSET(markmap!$G44,-1,0,1,1),".","^",markmap!$E44-1))),""))&amp;VALUE(TRIM(MID(SUBSTITUTE(OFFSET(markmap!$G44,-1,0,1,1),".",REPT(" ",LEN(OFFSET(markmap!$G44,-1,0,1,1)))),(markmap!$E44-1)*LEN(OFFSET(markmap!$G44,-1,0,1,1))+1,LEN(OFFSET(markmap!$G44,-1,0,1,1)))))+1)))</f>
        <v>1.2.7</v>
      </c>
      <c r="H44" t="str">
        <f t="shared" ca="1" si="0"/>
        <v>1.2.7</v>
      </c>
      <c r="I44" t="str" cm="1">
        <f t="array" aca="1" ref="I44" ca="1">pseudoGuid</f>
        <v>e6b0-64fd92c8</v>
      </c>
      <c r="J44" t="str">
        <f ca="1">IF(E44="","",REPT("#",markmap!$E44)&amp;" "&amp;(IF(B$1="mindmap",markmap!$F44,markmap!$H44&amp;" "&amp;markmap!$F44))&amp;"["&amp;B$2&amp;"]("&amp;B$4&amp;markmap!$I44&amp;".html)"&amp;" ["&amp;$B$3&amp;"]("&amp;B$4&amp;markmap!$I44&amp;".md)")</f>
        <v>### 1.2.7 Auxiliary Equipment[📃](./db/e6b0-64fd92c8.html) [✏️](./db/e6b0-64fd92c8.md)</v>
      </c>
      <c r="N44" t="str">
        <f ca="1"/>
        <v>##### 1.2.2.3.9 TCS Other[📃](./db/e6b0-a6a72d58.html) [✏️](./db/e6b0-a6a72d58.md)</v>
      </c>
    </row>
    <row r="45" spans="4:14" x14ac:dyDescent="0.5">
      <c r="D45" t="s">
        <v>4</v>
      </c>
      <c r="E45">
        <v>3</v>
      </c>
      <c r="F45" t="s">
        <v>46</v>
      </c>
      <c r="G45" t="str">
        <f ca="1">IF(markmap!$E45="","",IF(markmap!$E45&gt;OFFSET(markmap!$E45,-1,0,1,1),IF(OFFSET(markmap!$G45,-1,0,1,1)="","1",OFFSET(markmap!$G45,-1,0,1,1))&amp;REPT(".1",markmap!$E45-MAX(OFFSET(markmap!$E45,-1,0,1,1),1)),IF(ISERROR(FIND(".",OFFSET(markmap!$G45,-1,0,1,1))),REPT("1.",markmap!$E45-1)&amp;IFERROR(VALUE(OFFSET(markmap!$G45,-1,0,1,1))+1,"1"),IF(markmap!$E45=1,"",IFERROR(LEFT(OFFSET(markmap!$G45,-1,0,1,1),FIND("^",SUBSTITUTE(OFFSET(markmap!$G45,-1,0,1,1),".","^",markmap!$E45-1))),""))&amp;VALUE(TRIM(MID(SUBSTITUTE(OFFSET(markmap!$G45,-1,0,1,1),".",REPT(" ",LEN(OFFSET(markmap!$G45,-1,0,1,1)))),(markmap!$E45-1)*LEN(OFFSET(markmap!$G45,-1,0,1,1))+1,LEN(OFFSET(markmap!$G45,-1,0,1,1)))))+1)))</f>
        <v>1.2.8</v>
      </c>
      <c r="H45" t="str">
        <f t="shared" ca="1" si="0"/>
        <v>1.2.8</v>
      </c>
      <c r="I45" t="str" cm="1">
        <f t="array" aca="1" ref="I45" ca="1">pseudoGuid</f>
        <v>e6b0-cff1b195</v>
      </c>
      <c r="J45" t="str">
        <f ca="1">IF(E45="","",REPT("#",markmap!$E45)&amp;" "&amp;(IF(B$1="mindmap",markmap!$F45,markmap!$H45&amp;" "&amp;markmap!$F45))&amp;"["&amp;B$2&amp;"]("&amp;B$4&amp;markmap!$I45&amp;".html)"&amp;" ["&amp;$B$3&amp;"]("&amp;B$4&amp;markmap!$I45&amp;".md)")</f>
        <v>### 1.2.8 Furnishings and Equipment[📃](./db/e6b0-cff1b195.html) [✏️](./db/e6b0-cff1b195.md)</v>
      </c>
      <c r="N45" t="str">
        <f ca="1"/>
        <v>#### 1.2.2.4 Electrical Power Subsystem (EPS)[📃](./db/e6b0-dd9f4344.html) [✏️](./db/e6b0-dd9f4344.md)</v>
      </c>
    </row>
    <row r="46" spans="4:14" x14ac:dyDescent="0.5">
      <c r="D46" t="s">
        <v>4</v>
      </c>
      <c r="E46">
        <v>3</v>
      </c>
      <c r="F46" t="s">
        <v>47</v>
      </c>
      <c r="G46" t="str">
        <f ca="1">IF(markmap!$E46="","",IF(markmap!$E46&gt;OFFSET(markmap!$E46,-1,0,1,1),IF(OFFSET(markmap!$G46,-1,0,1,1)="","1",OFFSET(markmap!$G46,-1,0,1,1))&amp;REPT(".1",markmap!$E46-MAX(OFFSET(markmap!$E46,-1,0,1,1),1)),IF(ISERROR(FIND(".",OFFSET(markmap!$G46,-1,0,1,1))),REPT("1.",markmap!$E46-1)&amp;IFERROR(VALUE(OFFSET(markmap!$G46,-1,0,1,1))+1,"1"),IF(markmap!$E46=1,"",IFERROR(LEFT(OFFSET(markmap!$G46,-1,0,1,1),FIND("^",SUBSTITUTE(OFFSET(markmap!$G46,-1,0,1,1),".","^",markmap!$E46-1))),""))&amp;VALUE(TRIM(MID(SUBSTITUTE(OFFSET(markmap!$G46,-1,0,1,1),".",REPT(" ",LEN(OFFSET(markmap!$G46,-1,0,1,1)))),(markmap!$E46-1)*LEN(OFFSET(markmap!$G46,-1,0,1,1))+1,LEN(OFFSET(markmap!$G46,-1,0,1,1)))))+1)))</f>
        <v>1.2.9</v>
      </c>
      <c r="H46" t="str">
        <f t="shared" ca="1" si="0"/>
        <v>1.2.9</v>
      </c>
      <c r="I46" t="str" cm="1">
        <f t="array" aca="1" ref="I46" ca="1">pseudoGuid</f>
        <v>e6b0-4349d8ff</v>
      </c>
      <c r="J46" t="str">
        <f ca="1">IF(E46="","",REPT("#",markmap!$E46)&amp;" "&amp;(IF(B$1="mindmap",markmap!$F46,markmap!$H46&amp;" "&amp;markmap!$F46))&amp;"["&amp;B$2&amp;"]("&amp;B$4&amp;markmap!$I46&amp;".html)"&amp;" ["&amp;$B$3&amp;"]("&amp;B$4&amp;markmap!$I46&amp;".md)")</f>
        <v>### 1.2.9 Air Vehicle Software Release 1...n (Specify)[📃](./db/e6b0-4349d8ff.html) [✏️](./db/e6b0-4349d8ff.md)</v>
      </c>
      <c r="N46" t="str">
        <f ca="1"/>
        <v>##### 1.2.2.4.1 SEPM [📃](./db/e6b0-667e7236.html) [✏️](./db/e6b0-667e7236.md)</v>
      </c>
    </row>
    <row r="47" spans="4:14" x14ac:dyDescent="0.5">
      <c r="D47" t="s">
        <v>4</v>
      </c>
      <c r="E47">
        <v>3</v>
      </c>
      <c r="F47" t="s">
        <v>48</v>
      </c>
      <c r="G47" t="str">
        <f ca="1">IF(markmap!$E47="","",IF(markmap!$E47&gt;OFFSET(markmap!$E47,-1,0,1,1),IF(OFFSET(markmap!$G47,-1,0,1,1)="","1",OFFSET(markmap!$G47,-1,0,1,1))&amp;REPT(".1",markmap!$E47-MAX(OFFSET(markmap!$E47,-1,0,1,1),1)),IF(ISERROR(FIND(".",OFFSET(markmap!$G47,-1,0,1,1))),REPT("1.",markmap!$E47-1)&amp;IFERROR(VALUE(OFFSET(markmap!$G47,-1,0,1,1))+1,"1"),IF(markmap!$E47=1,"",IFERROR(LEFT(OFFSET(markmap!$G47,-1,0,1,1),FIND("^",SUBSTITUTE(OFFSET(markmap!$G47,-1,0,1,1),".","^",markmap!$E47-1))),""))&amp;VALUE(TRIM(MID(SUBSTITUTE(OFFSET(markmap!$G47,-1,0,1,1),".",REPT(" ",LEN(OFFSET(markmap!$G47,-1,0,1,1)))),(markmap!$E47-1)*LEN(OFFSET(markmap!$G47,-1,0,1,1))+1,LEN(OFFSET(markmap!$G47,-1,0,1,1)))))+1)))</f>
        <v>1.2.10</v>
      </c>
      <c r="H47" t="str">
        <f t="shared" ca="1" si="0"/>
        <v>1.2.10</v>
      </c>
      <c r="I47" t="str" cm="1">
        <f t="array" aca="1" ref="I47" ca="1">pseudoGuid</f>
        <v>e6b0-296e5c9a</v>
      </c>
      <c r="J47" t="str">
        <f ca="1">IF(E47="","",REPT("#",markmap!$E47)&amp;" "&amp;(IF(B$1="mindmap",markmap!$F47,markmap!$H47&amp;" "&amp;markmap!$F47))&amp;"["&amp;B$2&amp;"]("&amp;B$4&amp;markmap!$I47&amp;".html)"&amp;" ["&amp;$B$3&amp;"]("&amp;B$4&amp;markmap!$I47&amp;".md)")</f>
        <v>### 1.2.10 Other Air Vehicle 1...n (Specify)[📃](./db/e6b0-296e5c9a.html) [✏️](./db/e6b0-296e5c9a.md)</v>
      </c>
      <c r="N47" t="str">
        <f ca="1"/>
        <v>##### 1.2.2.4.2 Assembly[📃](./db/e6b0-7c52b268.html) [✏️](./db/e6b0-7c52b268.md)</v>
      </c>
    </row>
    <row r="48" spans="4:14" x14ac:dyDescent="0.5">
      <c r="D48" t="s">
        <v>4</v>
      </c>
      <c r="E48">
        <v>2</v>
      </c>
      <c r="F48" t="s">
        <v>49</v>
      </c>
      <c r="G48" t="str">
        <f ca="1">IF(markmap!$E48="","",IF(markmap!$E48&gt;OFFSET(markmap!$E48,-1,0,1,1),IF(OFFSET(markmap!$G48,-1,0,1,1)="","1",OFFSET(markmap!$G48,-1,0,1,1))&amp;REPT(".1",markmap!$E48-MAX(OFFSET(markmap!$E48,-1,0,1,1),1)),IF(ISERROR(FIND(".",OFFSET(markmap!$G48,-1,0,1,1))),REPT("1.",markmap!$E48-1)&amp;IFERROR(VALUE(OFFSET(markmap!$G48,-1,0,1,1))+1,"1"),IF(markmap!$E48=1,"",IFERROR(LEFT(OFFSET(markmap!$G48,-1,0,1,1),FIND("^",SUBSTITUTE(OFFSET(markmap!$G48,-1,0,1,1),".","^",markmap!$E48-1))),""))&amp;VALUE(TRIM(MID(SUBSTITUTE(OFFSET(markmap!$G48,-1,0,1,1),".",REPT(" ",LEN(OFFSET(markmap!$G48,-1,0,1,1)))),(markmap!$E48-1)*LEN(OFFSET(markmap!$G48,-1,0,1,1))+1,LEN(OFFSET(markmap!$G48,-1,0,1,1)))))+1)))</f>
        <v>1.3</v>
      </c>
      <c r="H48" t="str">
        <f t="shared" ca="1" si="0"/>
        <v>1.3</v>
      </c>
      <c r="I48" t="str" cm="1">
        <f t="array" aca="1" ref="I48" ca="1">pseudoGuid</f>
        <v>e6b0-560f7525</v>
      </c>
      <c r="J48" t="str">
        <f ca="1">IF(E48="","",REPT("#",markmap!$E48)&amp;" "&amp;(IF(B$1="mindmap",markmap!$F48,markmap!$H48&amp;" "&amp;markmap!$F48))&amp;"["&amp;B$2&amp;"]("&amp;B$4&amp;markmap!$I48&amp;".html)"&amp;" ["&amp;$B$3&amp;"]("&amp;B$4&amp;markmap!$I48&amp;".md)")</f>
        <v>## 1.3 Payload/Mission System[📃](./db/e6b0-560f7525.html) [✏️](./db/e6b0-560f7525.md)</v>
      </c>
      <c r="N48" t="str">
        <f ca="1"/>
        <v>##### 1.2.2.4.3 Support Equipment[📃](./db/e6b0-1937e1e5.html) [✏️](./db/e6b0-1937e1e5.md)</v>
      </c>
    </row>
    <row r="49" spans="4:14" x14ac:dyDescent="0.5">
      <c r="D49" t="s">
        <v>4</v>
      </c>
      <c r="E49">
        <v>3</v>
      </c>
      <c r="F49" t="s">
        <v>50</v>
      </c>
      <c r="G49" t="str">
        <f ca="1">IF(markmap!$E49="","",IF(markmap!$E49&gt;OFFSET(markmap!$E49,-1,0,1,1),IF(OFFSET(markmap!$G49,-1,0,1,1)="","1",OFFSET(markmap!$G49,-1,0,1,1))&amp;REPT(".1",markmap!$E49-MAX(OFFSET(markmap!$E49,-1,0,1,1),1)),IF(ISERROR(FIND(".",OFFSET(markmap!$G49,-1,0,1,1))),REPT("1.",markmap!$E49-1)&amp;IFERROR(VALUE(OFFSET(markmap!$G49,-1,0,1,1))+1,"1"),IF(markmap!$E49=1,"",IFERROR(LEFT(OFFSET(markmap!$G49,-1,0,1,1),FIND("^",SUBSTITUTE(OFFSET(markmap!$G49,-1,0,1,1),".","^",markmap!$E49-1))),""))&amp;VALUE(TRIM(MID(SUBSTITUTE(OFFSET(markmap!$G49,-1,0,1,1),".",REPT(" ",LEN(OFFSET(markmap!$G49,-1,0,1,1)))),(markmap!$E49-1)*LEN(OFFSET(markmap!$G49,-1,0,1,1))+1,LEN(OFFSET(markmap!$G49,-1,0,1,1)))))+1)))</f>
        <v>1.3.1</v>
      </c>
      <c r="H49" t="str">
        <f t="shared" ca="1" si="0"/>
        <v>1.3.1</v>
      </c>
      <c r="I49" t="str" cm="1">
        <f t="array" aca="1" ref="I49" ca="1">pseudoGuid</f>
        <v>e6b0-3472adf9</v>
      </c>
      <c r="J49" t="str">
        <f ca="1">IF(E49="","",REPT("#",markmap!$E49)&amp;" "&amp;(IF(B$1="mindmap",markmap!$F49,markmap!$H49&amp;" "&amp;markmap!$F49))&amp;"["&amp;B$2&amp;"]("&amp;B$4&amp;markmap!$I49&amp;".html)"&amp;" ["&amp;$B$3&amp;"]("&amp;B$4&amp;markmap!$I49&amp;".md)")</f>
        <v>### 1.3.1 Payload Integration[📃](./db/e6b0-3472adf9.html) [✏️](./db/e6b0-3472adf9.md)</v>
      </c>
      <c r="N49" t="str">
        <f ca="1"/>
        <v>##### 1.2.2.4.4 Solar Array[📃](./db/e6b0-e9ebeacd.html) [✏️](./db/e6b0-e9ebeacd.md)</v>
      </c>
    </row>
    <row r="50" spans="4:14" x14ac:dyDescent="0.5">
      <c r="D50" t="s">
        <v>4</v>
      </c>
      <c r="E50">
        <v>3</v>
      </c>
      <c r="F50" t="s">
        <v>51</v>
      </c>
      <c r="G50" t="str">
        <f ca="1">IF(markmap!$E50="","",IF(markmap!$E50&gt;OFFSET(markmap!$E50,-1,0,1,1),IF(OFFSET(markmap!$G50,-1,0,1,1)="","1",OFFSET(markmap!$G50,-1,0,1,1))&amp;REPT(".1",markmap!$E50-MAX(OFFSET(markmap!$E50,-1,0,1,1),1)),IF(ISERROR(FIND(".",OFFSET(markmap!$G50,-1,0,1,1))),REPT("1.",markmap!$E50-1)&amp;IFERROR(VALUE(OFFSET(markmap!$G50,-1,0,1,1))+1,"1"),IF(markmap!$E50=1,"",IFERROR(LEFT(OFFSET(markmap!$G50,-1,0,1,1),FIND("^",SUBSTITUTE(OFFSET(markmap!$G50,-1,0,1,1),".","^",markmap!$E50-1))),""))&amp;VALUE(TRIM(MID(SUBSTITUTE(OFFSET(markmap!$G50,-1,0,1,1),".",REPT(" ",LEN(OFFSET(markmap!$G50,-1,0,1,1)))),(markmap!$E50-1)*LEN(OFFSET(markmap!$G50,-1,0,1,1))+1,LEN(OFFSET(markmap!$G50,-1,0,1,1)))))+1)))</f>
        <v>1.3.2</v>
      </c>
      <c r="H50" t="str">
        <f t="shared" ca="1" si="0"/>
        <v>1.3.2</v>
      </c>
      <c r="I50" t="str" cm="1">
        <f t="array" aca="1" ref="I50" ca="1">pseudoGuid</f>
        <v>e6b0-82a3365d</v>
      </c>
      <c r="J50" t="str">
        <f ca="1">IF(E50="","",REPT("#",markmap!$E50)&amp;" "&amp;(IF(B$1="mindmap",markmap!$F50,markmap!$H50&amp;" "&amp;markmap!$F50))&amp;"["&amp;B$2&amp;"]("&amp;B$4&amp;markmap!$I50&amp;".html)"&amp;" ["&amp;$B$3&amp;"]("&amp;B$4&amp;markmap!$I50&amp;".md)")</f>
        <v>### 1.3.2 Survivability Payload 1...n (Specify)[📃](./db/e6b0-82a3365d.html) [✏️](./db/e6b0-82a3365d.md)</v>
      </c>
      <c r="N50" t="str">
        <f ca="1"/>
        <v>##### 1.2.2.4.5 Solar Array Positioner[📃](./db/e6b0-8a389bf1.html) [✏️](./db/e6b0-8a389bf1.md)</v>
      </c>
    </row>
    <row r="51" spans="4:14" x14ac:dyDescent="0.5">
      <c r="D51" t="s">
        <v>4</v>
      </c>
      <c r="E51">
        <v>3</v>
      </c>
      <c r="F51" t="s">
        <v>52</v>
      </c>
      <c r="G51" t="str">
        <f ca="1">IF(markmap!$E51="","",IF(markmap!$E51&gt;OFFSET(markmap!$E51,-1,0,1,1),IF(OFFSET(markmap!$G51,-1,0,1,1)="","1",OFFSET(markmap!$G51,-1,0,1,1))&amp;REPT(".1",markmap!$E51-MAX(OFFSET(markmap!$E51,-1,0,1,1),1)),IF(ISERROR(FIND(".",OFFSET(markmap!$G51,-1,0,1,1))),REPT("1.",markmap!$E51-1)&amp;IFERROR(VALUE(OFFSET(markmap!$G51,-1,0,1,1))+1,"1"),IF(markmap!$E51=1,"",IFERROR(LEFT(OFFSET(markmap!$G51,-1,0,1,1),FIND("^",SUBSTITUTE(OFFSET(markmap!$G51,-1,0,1,1),".","^",markmap!$E51-1))),""))&amp;VALUE(TRIM(MID(SUBSTITUTE(OFFSET(markmap!$G51,-1,0,1,1),".",REPT(" ",LEN(OFFSET(markmap!$G51,-1,0,1,1)))),(markmap!$E51-1)*LEN(OFFSET(markmap!$G51,-1,0,1,1))+1,LEN(OFFSET(markmap!$G51,-1,0,1,1)))))+1)))</f>
        <v>1.3.3</v>
      </c>
      <c r="H51" t="str">
        <f t="shared" ca="1" si="0"/>
        <v>1.3.3</v>
      </c>
      <c r="I51" t="str" cm="1">
        <f t="array" aca="1" ref="I51" ca="1">pseudoGuid</f>
        <v>e6b0-ad13ccca</v>
      </c>
      <c r="J51" t="str">
        <f ca="1">IF(E51="","",REPT("#",markmap!$E51)&amp;" "&amp;(IF(B$1="mindmap",markmap!$F51,markmap!$H51&amp;" "&amp;markmap!$F51))&amp;"["&amp;B$2&amp;"]("&amp;B$4&amp;markmap!$I51&amp;".html)"&amp;" ["&amp;$B$3&amp;"]("&amp;B$4&amp;markmap!$I51&amp;".md)")</f>
        <v>### 1.3.3 Reconnaissance Payload 1...n (Specify)[📃](./db/e6b0-ad13ccca.html) [✏️](./db/e6b0-ad13ccca.md)</v>
      </c>
      <c r="N51" t="str">
        <f ca="1"/>
        <v>##### 1.2.2.4.6 Radioisotope Thermionic Generator[📃](./db/e6b0-9399fb19.html) [✏️](./db/e6b0-9399fb19.md)</v>
      </c>
    </row>
    <row r="52" spans="4:14" x14ac:dyDescent="0.5">
      <c r="D52" t="s">
        <v>4</v>
      </c>
      <c r="E52">
        <v>3</v>
      </c>
      <c r="F52" t="s">
        <v>53</v>
      </c>
      <c r="G52" t="str">
        <f ca="1">IF(markmap!$E52="","",IF(markmap!$E52&gt;OFFSET(markmap!$E52,-1,0,1,1),IF(OFFSET(markmap!$G52,-1,0,1,1)="","1",OFFSET(markmap!$G52,-1,0,1,1))&amp;REPT(".1",markmap!$E52-MAX(OFFSET(markmap!$E52,-1,0,1,1),1)),IF(ISERROR(FIND(".",OFFSET(markmap!$G52,-1,0,1,1))),REPT("1.",markmap!$E52-1)&amp;IFERROR(VALUE(OFFSET(markmap!$G52,-1,0,1,1))+1,"1"),IF(markmap!$E52=1,"",IFERROR(LEFT(OFFSET(markmap!$G52,-1,0,1,1),FIND("^",SUBSTITUTE(OFFSET(markmap!$G52,-1,0,1,1),".","^",markmap!$E52-1))),""))&amp;VALUE(TRIM(MID(SUBSTITUTE(OFFSET(markmap!$G52,-1,0,1,1),".",REPT(" ",LEN(OFFSET(markmap!$G52,-1,0,1,1)))),(markmap!$E52-1)*LEN(OFFSET(markmap!$G52,-1,0,1,1))+1,LEN(OFFSET(markmap!$G52,-1,0,1,1)))))+1)))</f>
        <v>1.3.4</v>
      </c>
      <c r="H52" t="str">
        <f t="shared" ca="1" si="0"/>
        <v>1.3.4</v>
      </c>
      <c r="I52" t="str" cm="1">
        <f t="array" aca="1" ref="I52" ca="1">pseudoGuid</f>
        <v>e6b0-5a06c08d</v>
      </c>
      <c r="J52" t="str">
        <f ca="1">IF(E52="","",REPT("#",markmap!$E52)&amp;" "&amp;(IF(B$1="mindmap",markmap!$F52,markmap!$H52&amp;" "&amp;markmap!$F52))&amp;"["&amp;B$2&amp;"]("&amp;B$4&amp;markmap!$I52&amp;".html)"&amp;" ["&amp;$B$3&amp;"]("&amp;B$4&amp;markmap!$I52&amp;".md)")</f>
        <v>### 1.3.4 Electronic Warfare Payload 1...n (Specify)[📃](./db/e6b0-5a06c08d.html) [✏️](./db/e6b0-5a06c08d.md)</v>
      </c>
      <c r="N52" t="str">
        <f ca="1"/>
        <v>##### 1.2.2.4.7 Other Power Sources[📃](./db/e6b0-cb14379b.html) [✏️](./db/e6b0-cb14379b.md)</v>
      </c>
    </row>
    <row r="53" spans="4:14" x14ac:dyDescent="0.5">
      <c r="D53" t="s">
        <v>4</v>
      </c>
      <c r="E53">
        <v>3</v>
      </c>
      <c r="F53" t="s">
        <v>54</v>
      </c>
      <c r="G53" t="str">
        <f ca="1">IF(markmap!$E53="","",IF(markmap!$E53&gt;OFFSET(markmap!$E53,-1,0,1,1),IF(OFFSET(markmap!$G53,-1,0,1,1)="","1",OFFSET(markmap!$G53,-1,0,1,1))&amp;REPT(".1",markmap!$E53-MAX(OFFSET(markmap!$E53,-1,0,1,1),1)),IF(ISERROR(FIND(".",OFFSET(markmap!$G53,-1,0,1,1))),REPT("1.",markmap!$E53-1)&amp;IFERROR(VALUE(OFFSET(markmap!$G53,-1,0,1,1))+1,"1"),IF(markmap!$E53=1,"",IFERROR(LEFT(OFFSET(markmap!$G53,-1,0,1,1),FIND("^",SUBSTITUTE(OFFSET(markmap!$G53,-1,0,1,1),".","^",markmap!$E53-1))),""))&amp;VALUE(TRIM(MID(SUBSTITUTE(OFFSET(markmap!$G53,-1,0,1,1),".",REPT(" ",LEN(OFFSET(markmap!$G53,-1,0,1,1)))),(markmap!$E53-1)*LEN(OFFSET(markmap!$G53,-1,0,1,1))+1,LEN(OFFSET(markmap!$G53,-1,0,1,1)))))+1)))</f>
        <v>1.3.5</v>
      </c>
      <c r="H53" t="str">
        <f t="shared" ca="1" si="0"/>
        <v>1.3.5</v>
      </c>
      <c r="I53" t="str" cm="1">
        <f t="array" aca="1" ref="I53" ca="1">pseudoGuid</f>
        <v>e6b0-6074a6f0</v>
      </c>
      <c r="J53" t="str">
        <f ca="1">IF(E53="","",REPT("#",markmap!$E53)&amp;" "&amp;(IF(B$1="mindmap",markmap!$F53,markmap!$H53&amp;" "&amp;markmap!$F53))&amp;"["&amp;B$2&amp;"]("&amp;B$4&amp;markmap!$I53&amp;".html)"&amp;" ["&amp;$B$3&amp;"]("&amp;B$4&amp;markmap!$I53&amp;".md)")</f>
        <v>### 1.3.5 Armament/Weapons Delivery Payload 1...n (Specify)[📃](./db/e6b0-6074a6f0.html) [✏️](./db/e6b0-6074a6f0.md)</v>
      </c>
      <c r="N53" t="str">
        <f ca="1"/>
        <v>##### 1.2.2.4.8 Power Control[📃](./db/e6b0-5505582a.html) [✏️](./db/e6b0-5505582a.md)</v>
      </c>
    </row>
    <row r="54" spans="4:14" x14ac:dyDescent="0.5">
      <c r="D54" t="s">
        <v>4</v>
      </c>
      <c r="E54">
        <v>3</v>
      </c>
      <c r="F54" t="s">
        <v>55</v>
      </c>
      <c r="G54" t="str">
        <f ca="1">IF(markmap!$E54="","",IF(markmap!$E54&gt;OFFSET(markmap!$E54,-1,0,1,1),IF(OFFSET(markmap!$G54,-1,0,1,1)="","1",OFFSET(markmap!$G54,-1,0,1,1))&amp;REPT(".1",markmap!$E54-MAX(OFFSET(markmap!$E54,-1,0,1,1),1)),IF(ISERROR(FIND(".",OFFSET(markmap!$G54,-1,0,1,1))),REPT("1.",markmap!$E54-1)&amp;IFERROR(VALUE(OFFSET(markmap!$G54,-1,0,1,1))+1,"1"),IF(markmap!$E54=1,"",IFERROR(LEFT(OFFSET(markmap!$G54,-1,0,1,1),FIND("^",SUBSTITUTE(OFFSET(markmap!$G54,-1,0,1,1),".","^",markmap!$E54-1))),""))&amp;VALUE(TRIM(MID(SUBSTITUTE(OFFSET(markmap!$G54,-1,0,1,1),".",REPT(" ",LEN(OFFSET(markmap!$G54,-1,0,1,1)))),(markmap!$E54-1)*LEN(OFFSET(markmap!$G54,-1,0,1,1))+1,LEN(OFFSET(markmap!$G54,-1,0,1,1)))))+1)))</f>
        <v>1.3.6</v>
      </c>
      <c r="H54" t="str">
        <f t="shared" ca="1" si="0"/>
        <v>1.3.6</v>
      </c>
      <c r="I54" t="str" cm="1">
        <f t="array" aca="1" ref="I54" ca="1">pseudoGuid</f>
        <v>e6b0-26a12d49</v>
      </c>
      <c r="J54" t="str">
        <f ca="1">IF(E54="","",REPT("#",markmap!$E54)&amp;" "&amp;(IF(B$1="mindmap",markmap!$F54,markmap!$H54&amp;" "&amp;markmap!$F54))&amp;"["&amp;B$2&amp;"]("&amp;B$4&amp;markmap!$I54&amp;".html)"&amp;" ["&amp;$B$3&amp;"]("&amp;B$4&amp;markmap!$I54&amp;".md)")</f>
        <v>### 1.3.6 Payload Software Release 1...n (Specify)[📃](./db/e6b0-26a12d49.html) [✏️](./db/e6b0-26a12d49.md)</v>
      </c>
      <c r="N54" t="str">
        <f ca="1"/>
        <v>##### 1.2.2.4.9 Power Conditioning[📃](./db/e6b0-aa62ca17.html) [✏️](./db/e6b0-aa62ca17.md)</v>
      </c>
    </row>
    <row r="55" spans="4:14" x14ac:dyDescent="0.5">
      <c r="D55" t="s">
        <v>4</v>
      </c>
      <c r="E55">
        <v>3</v>
      </c>
      <c r="F55" t="s">
        <v>56</v>
      </c>
      <c r="G55" t="str">
        <f ca="1">IF(markmap!$E55="","",IF(markmap!$E55&gt;OFFSET(markmap!$E55,-1,0,1,1),IF(OFFSET(markmap!$G55,-1,0,1,1)="","1",OFFSET(markmap!$G55,-1,0,1,1))&amp;REPT(".1",markmap!$E55-MAX(OFFSET(markmap!$E55,-1,0,1,1),1)),IF(ISERROR(FIND(".",OFFSET(markmap!$G55,-1,0,1,1))),REPT("1.",markmap!$E55-1)&amp;IFERROR(VALUE(OFFSET(markmap!$G55,-1,0,1,1))+1,"1"),IF(markmap!$E55=1,"",IFERROR(LEFT(OFFSET(markmap!$G55,-1,0,1,1),FIND("^",SUBSTITUTE(OFFSET(markmap!$G55,-1,0,1,1),".","^",markmap!$E55-1))),""))&amp;VALUE(TRIM(MID(SUBSTITUTE(OFFSET(markmap!$G55,-1,0,1,1),".",REPT(" ",LEN(OFFSET(markmap!$G55,-1,0,1,1)))),(markmap!$E55-1)*LEN(OFFSET(markmap!$G55,-1,0,1,1))+1,LEN(OFFSET(markmap!$G55,-1,0,1,1)))))+1)))</f>
        <v>1.3.7</v>
      </c>
      <c r="H55" t="str">
        <f t="shared" ca="1" si="0"/>
        <v>1.3.7</v>
      </c>
      <c r="I55" t="str" cm="1">
        <f t="array" aca="1" ref="I55" ca="1">pseudoGuid</f>
        <v>e6b0-f64ef778</v>
      </c>
      <c r="J55" t="str">
        <f ca="1">IF(E55="","",REPT("#",markmap!$E55)&amp;" "&amp;(IF(B$1="mindmap",markmap!$F55,markmap!$H55&amp;" "&amp;markmap!$F55))&amp;"["&amp;B$2&amp;"]("&amp;B$4&amp;markmap!$I55&amp;".html)"&amp;" ["&amp;$B$3&amp;"]("&amp;B$4&amp;markmap!$I55&amp;".md)")</f>
        <v>### 1.3.7 Other Payload 1...n (Specify)[📃](./db/e6b0-f64ef778.html) [✏️](./db/e6b0-f64ef778.md)</v>
      </c>
      <c r="N55" t="str">
        <f ca="1"/>
        <v>##### 1.2.2.4.10 Power Dissipation Devices[📃](./db/e6b0-7cda584c.html) [✏️](./db/e6b0-7cda584c.md)</v>
      </c>
    </row>
    <row r="56" spans="4:14" x14ac:dyDescent="0.5">
      <c r="D56" t="s">
        <v>4</v>
      </c>
      <c r="E56">
        <v>2</v>
      </c>
      <c r="F56" t="s">
        <v>57</v>
      </c>
      <c r="G56" t="str">
        <f ca="1">IF(markmap!$E56="","",IF(markmap!$E56&gt;OFFSET(markmap!$E56,-1,0,1,1),IF(OFFSET(markmap!$G56,-1,0,1,1)="","1",OFFSET(markmap!$G56,-1,0,1,1))&amp;REPT(".1",markmap!$E56-MAX(OFFSET(markmap!$E56,-1,0,1,1),1)),IF(ISERROR(FIND(".",OFFSET(markmap!$G56,-1,0,1,1))),REPT("1.",markmap!$E56-1)&amp;IFERROR(VALUE(OFFSET(markmap!$G56,-1,0,1,1))+1,"1"),IF(markmap!$E56=1,"",IFERROR(LEFT(OFFSET(markmap!$G56,-1,0,1,1),FIND("^",SUBSTITUTE(OFFSET(markmap!$G56,-1,0,1,1),".","^",markmap!$E56-1))),""))&amp;VALUE(TRIM(MID(SUBSTITUTE(OFFSET(markmap!$G56,-1,0,1,1),".",REPT(" ",LEN(OFFSET(markmap!$G56,-1,0,1,1)))),(markmap!$E56-1)*LEN(OFFSET(markmap!$G56,-1,0,1,1))+1,LEN(OFFSET(markmap!$G56,-1,0,1,1)))))+1)))</f>
        <v>1.4</v>
      </c>
      <c r="H56" t="str">
        <f t="shared" ca="1" si="0"/>
        <v>1.4</v>
      </c>
      <c r="I56" t="str" cm="1">
        <f t="array" aca="1" ref="I56" ca="1">pseudoGuid</f>
        <v>e6b0-9afc0d13</v>
      </c>
      <c r="J56" t="str">
        <f ca="1">IF(E56="","",REPT("#",markmap!$E56)&amp;" "&amp;(IF(B$1="mindmap",markmap!$F56,markmap!$H56&amp;" "&amp;markmap!$F56))&amp;"["&amp;B$2&amp;"]("&amp;B$4&amp;markmap!$I56&amp;".html)"&amp;" ["&amp;$B$3&amp;"]("&amp;B$4&amp;markmap!$I56&amp;".md)")</f>
        <v>## 1.4 Ground/Host Segment[📃](./db/e6b0-9afc0d13.html) [✏️](./db/e6b0-9afc0d13.md)</v>
      </c>
      <c r="N56" t="str">
        <f ca="1"/>
        <v>##### 1.2.2.4.11 Rechargeable Batteries[📃](./db/e6b0-1697a3d5.html) [✏️](./db/e6b0-1697a3d5.md)</v>
      </c>
    </row>
    <row r="57" spans="4:14" x14ac:dyDescent="0.5">
      <c r="D57" t="s">
        <v>4</v>
      </c>
      <c r="E57">
        <v>3</v>
      </c>
      <c r="F57" t="s">
        <v>58</v>
      </c>
      <c r="G57" t="str">
        <f ca="1">IF(markmap!$E57="","",IF(markmap!$E57&gt;OFFSET(markmap!$E57,-1,0,1,1),IF(OFFSET(markmap!$G57,-1,0,1,1)="","1",OFFSET(markmap!$G57,-1,0,1,1))&amp;REPT(".1",markmap!$E57-MAX(OFFSET(markmap!$E57,-1,0,1,1),1)),IF(ISERROR(FIND(".",OFFSET(markmap!$G57,-1,0,1,1))),REPT("1.",markmap!$E57-1)&amp;IFERROR(VALUE(OFFSET(markmap!$G57,-1,0,1,1))+1,"1"),IF(markmap!$E57=1,"",IFERROR(LEFT(OFFSET(markmap!$G57,-1,0,1,1),FIND("^",SUBSTITUTE(OFFSET(markmap!$G57,-1,0,1,1),".","^",markmap!$E57-1))),""))&amp;VALUE(TRIM(MID(SUBSTITUTE(OFFSET(markmap!$G57,-1,0,1,1),".",REPT(" ",LEN(OFFSET(markmap!$G57,-1,0,1,1)))),(markmap!$E57-1)*LEN(OFFSET(markmap!$G57,-1,0,1,1))+1,LEN(OFFSET(markmap!$G57,-1,0,1,1)))))+1)))</f>
        <v>1.4.1</v>
      </c>
      <c r="H57" t="str">
        <f t="shared" ca="1" si="0"/>
        <v>1.4.1</v>
      </c>
      <c r="I57" t="str" cm="1">
        <f t="array" aca="1" ref="I57" ca="1">pseudoGuid</f>
        <v>e6b0-e879c4e7</v>
      </c>
      <c r="J57" t="str">
        <f ca="1">IF(E57="","",REPT("#",markmap!$E57)&amp;" "&amp;(IF(B$1="mindmap",markmap!$F57,markmap!$H57&amp;" "&amp;markmap!$F57))&amp;"["&amp;B$2&amp;"]("&amp;B$4&amp;markmap!$I57&amp;".html)"&amp;" ["&amp;$B$3&amp;"]("&amp;B$4&amp;markmap!$I57&amp;".md)")</f>
        <v>### 1.4.1 Ground Segment Integration[📃](./db/e6b0-e879c4e7.html) [✏️](./db/e6b0-e879c4e7.md)</v>
      </c>
      <c r="N57" t="str">
        <f ca="1"/>
        <v>##### 1.2.2.4.12 Charge Control Electronics[📃](./db/e6b0-1ba7405c.html) [✏️](./db/e6b0-1ba7405c.md)</v>
      </c>
    </row>
    <row r="58" spans="4:14" x14ac:dyDescent="0.5">
      <c r="D58" t="s">
        <v>4</v>
      </c>
      <c r="E58">
        <v>3</v>
      </c>
      <c r="F58" t="s">
        <v>59</v>
      </c>
      <c r="G58" t="str">
        <f ca="1">IF(markmap!$E58="","",IF(markmap!$E58&gt;OFFSET(markmap!$E58,-1,0,1,1),IF(OFFSET(markmap!$G58,-1,0,1,1)="","1",OFFSET(markmap!$G58,-1,0,1,1))&amp;REPT(".1",markmap!$E58-MAX(OFFSET(markmap!$E58,-1,0,1,1),1)),IF(ISERROR(FIND(".",OFFSET(markmap!$G58,-1,0,1,1))),REPT("1.",markmap!$E58-1)&amp;IFERROR(VALUE(OFFSET(markmap!$G58,-1,0,1,1))+1,"1"),IF(markmap!$E58=1,"",IFERROR(LEFT(OFFSET(markmap!$G58,-1,0,1,1),FIND("^",SUBSTITUTE(OFFSET(markmap!$G58,-1,0,1,1),".","^",markmap!$E58-1))),""))&amp;VALUE(TRIM(MID(SUBSTITUTE(OFFSET(markmap!$G58,-1,0,1,1),".",REPT(" ",LEN(OFFSET(markmap!$G58,-1,0,1,1)))),(markmap!$E58-1)*LEN(OFFSET(markmap!$G58,-1,0,1,1))+1,LEN(OFFSET(markmap!$G58,-1,0,1,1)))))+1)))</f>
        <v>1.4.2</v>
      </c>
      <c r="H58" t="str">
        <f t="shared" ca="1" si="0"/>
        <v>1.4.2</v>
      </c>
      <c r="I58" t="str" cm="1">
        <f t="array" aca="1" ref="I58" ca="1">pseudoGuid</f>
        <v>e6b0-496cec00</v>
      </c>
      <c r="J58" t="str">
        <f ca="1">IF(E58="","",REPT("#",markmap!$E58)&amp;" "&amp;(IF(B$1="mindmap",markmap!$F58,markmap!$H58&amp;" "&amp;markmap!$F58))&amp;"["&amp;B$2&amp;"]("&amp;B$4&amp;markmap!$I58&amp;".html)"&amp;" ["&amp;$B$3&amp;"]("&amp;B$4&amp;markmap!$I58&amp;".md)")</f>
        <v>### 1.4.2 Ground Control Systems[📃](./db/e6b0-496cec00.html) [✏️](./db/e6b0-496cec00.md)</v>
      </c>
      <c r="N58" t="str">
        <f ca="1"/>
        <v>##### 1.2.2.4.13 Harnesses and Cables[📃](./db/e6b0-d600f179.html) [✏️](./db/e6b0-d600f179.md)</v>
      </c>
    </row>
    <row r="59" spans="4:14" x14ac:dyDescent="0.5">
      <c r="D59" t="s">
        <v>4</v>
      </c>
      <c r="E59">
        <v>3</v>
      </c>
      <c r="F59" t="s">
        <v>60</v>
      </c>
      <c r="G59" t="str">
        <f ca="1">IF(markmap!$E59="","",IF(markmap!$E59&gt;OFFSET(markmap!$E59,-1,0,1,1),IF(OFFSET(markmap!$G59,-1,0,1,1)="","1",OFFSET(markmap!$G59,-1,0,1,1))&amp;REPT(".1",markmap!$E59-MAX(OFFSET(markmap!$E59,-1,0,1,1),1)),IF(ISERROR(FIND(".",OFFSET(markmap!$G59,-1,0,1,1))),REPT("1.",markmap!$E59-1)&amp;IFERROR(VALUE(OFFSET(markmap!$G59,-1,0,1,1))+1,"1"),IF(markmap!$E59=1,"",IFERROR(LEFT(OFFSET(markmap!$G59,-1,0,1,1),FIND("^",SUBSTITUTE(OFFSET(markmap!$G59,-1,0,1,1),".","^",markmap!$E59-1))),""))&amp;VALUE(TRIM(MID(SUBSTITUTE(OFFSET(markmap!$G59,-1,0,1,1),".",REPT(" ",LEN(OFFSET(markmap!$G59,-1,0,1,1)))),(markmap!$E59-1)*LEN(OFFSET(markmap!$G59,-1,0,1,1))+1,LEN(OFFSET(markmap!$G59,-1,0,1,1)))))+1)))</f>
        <v>1.4.3</v>
      </c>
      <c r="H59" t="str">
        <f t="shared" ca="1" si="0"/>
        <v>1.4.3</v>
      </c>
      <c r="I59" t="str" cm="1">
        <f t="array" aca="1" ref="I59" ca="1">pseudoGuid</f>
        <v>e6b0-53555a7f</v>
      </c>
      <c r="J59" t="str">
        <f ca="1">IF(E59="","",REPT("#",markmap!$E59)&amp;" "&amp;(IF(B$1="mindmap",markmap!$F59,markmap!$H59&amp;" "&amp;markmap!$F59))&amp;"["&amp;B$2&amp;"]("&amp;B$4&amp;markmap!$I59&amp;".html)"&amp;" ["&amp;$B$3&amp;"]("&amp;B$4&amp;markmap!$I59&amp;".md)")</f>
        <v>### 1.4.3 Command and Control Subsystem[📃](./db/e6b0-53555a7f.html) [✏️](./db/e6b0-53555a7f.md)</v>
      </c>
      <c r="N59" t="str">
        <f ca="1"/>
        <v>##### 1.2.2.4.14 EPS Other[📃](./db/e6b0-5b4b4866.html) [✏️](./db/e6b0-5b4b4866.md)</v>
      </c>
    </row>
    <row r="60" spans="4:14" x14ac:dyDescent="0.5">
      <c r="D60" t="s">
        <v>4</v>
      </c>
      <c r="E60">
        <v>3</v>
      </c>
      <c r="F60" t="s">
        <v>61</v>
      </c>
      <c r="G60" t="str">
        <f ca="1">IF(markmap!$E60="","",IF(markmap!$E60&gt;OFFSET(markmap!$E60,-1,0,1,1),IF(OFFSET(markmap!$G60,-1,0,1,1)="","1",OFFSET(markmap!$G60,-1,0,1,1))&amp;REPT(".1",markmap!$E60-MAX(OFFSET(markmap!$E60,-1,0,1,1),1)),IF(ISERROR(FIND(".",OFFSET(markmap!$G60,-1,0,1,1))),REPT("1.",markmap!$E60-1)&amp;IFERROR(VALUE(OFFSET(markmap!$G60,-1,0,1,1))+1,"1"),IF(markmap!$E60=1,"",IFERROR(LEFT(OFFSET(markmap!$G60,-1,0,1,1),FIND("^",SUBSTITUTE(OFFSET(markmap!$G60,-1,0,1,1),".","^",markmap!$E60-1))),""))&amp;VALUE(TRIM(MID(SUBSTITUTE(OFFSET(markmap!$G60,-1,0,1,1),".",REPT(" ",LEN(OFFSET(markmap!$G60,-1,0,1,1)))),(markmap!$E60-1)*LEN(OFFSET(markmap!$G60,-1,0,1,1))+1,LEN(OFFSET(markmap!$G60,-1,0,1,1)))))+1)))</f>
        <v>1.4.4</v>
      </c>
      <c r="H60" t="str">
        <f t="shared" ca="1" si="0"/>
        <v>1.4.4</v>
      </c>
      <c r="I60" t="str" cm="1">
        <f t="array" aca="1" ref="I60" ca="1">pseudoGuid</f>
        <v>e6b0-64e2359f</v>
      </c>
      <c r="J60" t="str">
        <f ca="1">IF(E60="","",REPT("#",markmap!$E60)&amp;" "&amp;(IF(B$1="mindmap",markmap!$F60,markmap!$H60&amp;" "&amp;markmap!$F60))&amp;"["&amp;B$2&amp;"]("&amp;B$4&amp;markmap!$I60&amp;".html)"&amp;" ["&amp;$B$3&amp;"]("&amp;B$4&amp;markmap!$I60&amp;".md)")</f>
        <v>### 1.4.4 Launch Equipment[📃](./db/e6b0-64e2359f.html) [✏️](./db/e6b0-64e2359f.md)</v>
      </c>
      <c r="N60" t="str">
        <f ca="1"/>
        <v>#### 1.2.2.5 Attitude Control Subsystem (ACS)[📃](./db/e6b0-42ccf937.html) [✏️](./db/e6b0-42ccf937.md)</v>
      </c>
    </row>
    <row r="61" spans="4:14" x14ac:dyDescent="0.5">
      <c r="D61" t="s">
        <v>4</v>
      </c>
      <c r="E61">
        <v>3</v>
      </c>
      <c r="F61" t="s">
        <v>62</v>
      </c>
      <c r="G61" t="str">
        <f ca="1">IF(markmap!$E61="","",IF(markmap!$E61&gt;OFFSET(markmap!$E61,-1,0,1,1),IF(OFFSET(markmap!$G61,-1,0,1,1)="","1",OFFSET(markmap!$G61,-1,0,1,1))&amp;REPT(".1",markmap!$E61-MAX(OFFSET(markmap!$E61,-1,0,1,1),1)),IF(ISERROR(FIND(".",OFFSET(markmap!$G61,-1,0,1,1))),REPT("1.",markmap!$E61-1)&amp;IFERROR(VALUE(OFFSET(markmap!$G61,-1,0,1,1))+1,"1"),IF(markmap!$E61=1,"",IFERROR(LEFT(OFFSET(markmap!$G61,-1,0,1,1),FIND("^",SUBSTITUTE(OFFSET(markmap!$G61,-1,0,1,1),".","^",markmap!$E61-1))),""))&amp;VALUE(TRIM(MID(SUBSTITUTE(OFFSET(markmap!$G61,-1,0,1,1),".",REPT(" ",LEN(OFFSET(markmap!$G61,-1,0,1,1)))),(markmap!$E61-1)*LEN(OFFSET(markmap!$G61,-1,0,1,1))+1,LEN(OFFSET(markmap!$G61,-1,0,1,1)))))+1)))</f>
        <v>1.4.5</v>
      </c>
      <c r="H61" t="str">
        <f t="shared" ca="1" si="0"/>
        <v>1.4.5</v>
      </c>
      <c r="I61" t="str" cm="1">
        <f t="array" aca="1" ref="I61" ca="1">pseudoGuid</f>
        <v>e6b0-ba6927cd</v>
      </c>
      <c r="J61" t="str">
        <f ca="1">IF(E61="","",REPT("#",markmap!$E61)&amp;" "&amp;(IF(B$1="mindmap",markmap!$F61,markmap!$H61&amp;" "&amp;markmap!$F61))&amp;"["&amp;B$2&amp;"]("&amp;B$4&amp;markmap!$I61&amp;".html)"&amp;" ["&amp;$B$3&amp;"]("&amp;B$4&amp;markmap!$I61&amp;".md)")</f>
        <v>### 1.4.5 Recovery Equipment[📃](./db/e6b0-ba6927cd.html) [✏️](./db/e6b0-ba6927cd.md)</v>
      </c>
      <c r="N61" t="str">
        <f ca="1"/>
        <v>##### 1.2.2.5.1 SEPM[📃](./db/e6b0-210b5d2c.html) [✏️](./db/e6b0-210b5d2c.md)</v>
      </c>
    </row>
    <row r="62" spans="4:14" x14ac:dyDescent="0.5">
      <c r="D62" t="s">
        <v>4</v>
      </c>
      <c r="E62">
        <v>3</v>
      </c>
      <c r="F62" t="s">
        <v>63</v>
      </c>
      <c r="G62" t="str">
        <f ca="1">IF(markmap!$E62="","",IF(markmap!$E62&gt;OFFSET(markmap!$E62,-1,0,1,1),IF(OFFSET(markmap!$G62,-1,0,1,1)="","1",OFFSET(markmap!$G62,-1,0,1,1))&amp;REPT(".1",markmap!$E62-MAX(OFFSET(markmap!$E62,-1,0,1,1),1)),IF(ISERROR(FIND(".",OFFSET(markmap!$G62,-1,0,1,1))),REPT("1.",markmap!$E62-1)&amp;IFERROR(VALUE(OFFSET(markmap!$G62,-1,0,1,1))+1,"1"),IF(markmap!$E62=1,"",IFERROR(LEFT(OFFSET(markmap!$G62,-1,0,1,1),FIND("^",SUBSTITUTE(OFFSET(markmap!$G62,-1,0,1,1),".","^",markmap!$E62-1))),""))&amp;VALUE(TRIM(MID(SUBSTITUTE(OFFSET(markmap!$G62,-1,0,1,1),".",REPT(" ",LEN(OFFSET(markmap!$G62,-1,0,1,1)))),(markmap!$E62-1)*LEN(OFFSET(markmap!$G62,-1,0,1,1))+1,LEN(OFFSET(markmap!$G62,-1,0,1,1)))))+1)))</f>
        <v>1.4.6</v>
      </c>
      <c r="H62" t="str">
        <f t="shared" ca="1" si="0"/>
        <v>1.4.6</v>
      </c>
      <c r="I62" t="str" cm="1">
        <f t="array" aca="1" ref="I62" ca="1">pseudoGuid</f>
        <v>e6b0-39d1f4d6</v>
      </c>
      <c r="J62" t="str">
        <f ca="1">IF(E62="","",REPT("#",markmap!$E62)&amp;" "&amp;(IF(B$1="mindmap",markmap!$F62,markmap!$H62&amp;" "&amp;markmap!$F62))&amp;"["&amp;B$2&amp;"]("&amp;B$4&amp;markmap!$I62&amp;".html)"&amp;" ["&amp;$B$3&amp;"]("&amp;B$4&amp;markmap!$I62&amp;".md)")</f>
        <v>### 1.4.6 Transport Vehicles[📃](./db/e6b0-39d1f4d6.html) [✏️](./db/e6b0-39d1f4d6.md)</v>
      </c>
      <c r="N62" t="str">
        <f ca="1"/>
        <v>##### 1.2.2.5.2 Assembly[📃](./db/e6b0-426de351.html) [✏️](./db/e6b0-426de351.md)</v>
      </c>
    </row>
    <row r="63" spans="4:14" x14ac:dyDescent="0.5">
      <c r="D63" t="s">
        <v>4</v>
      </c>
      <c r="E63">
        <v>3</v>
      </c>
      <c r="F63" t="s">
        <v>64</v>
      </c>
      <c r="G63" t="str">
        <f ca="1">IF(markmap!$E63="","",IF(markmap!$E63&gt;OFFSET(markmap!$E63,-1,0,1,1),IF(OFFSET(markmap!$G63,-1,0,1,1)="","1",OFFSET(markmap!$G63,-1,0,1,1))&amp;REPT(".1",markmap!$E63-MAX(OFFSET(markmap!$E63,-1,0,1,1),1)),IF(ISERROR(FIND(".",OFFSET(markmap!$G63,-1,0,1,1))),REPT("1.",markmap!$E63-1)&amp;IFERROR(VALUE(OFFSET(markmap!$G63,-1,0,1,1))+1,"1"),IF(markmap!$E63=1,"",IFERROR(LEFT(OFFSET(markmap!$G63,-1,0,1,1),FIND("^",SUBSTITUTE(OFFSET(markmap!$G63,-1,0,1,1),".","^",markmap!$E63-1))),""))&amp;VALUE(TRIM(MID(SUBSTITUTE(OFFSET(markmap!$G63,-1,0,1,1),".",REPT(" ",LEN(OFFSET(markmap!$G63,-1,0,1,1)))),(markmap!$E63-1)*LEN(OFFSET(markmap!$G63,-1,0,1,1))+1,LEN(OFFSET(markmap!$G63,-1,0,1,1)))))+1)))</f>
        <v>1.4.7</v>
      </c>
      <c r="H63" t="str">
        <f t="shared" ca="1" si="0"/>
        <v>1.4.7</v>
      </c>
      <c r="I63" t="str" cm="1">
        <f t="array" aca="1" ref="I63" ca="1">pseudoGuid</f>
        <v>e6b0-23150908</v>
      </c>
      <c r="J63" t="str">
        <f ca="1">IF(E63="","",REPT("#",markmap!$E63)&amp;" "&amp;(IF(B$1="mindmap",markmap!$F63,markmap!$H63&amp;" "&amp;markmap!$F63))&amp;"["&amp;B$2&amp;"]("&amp;B$4&amp;markmap!$I63&amp;".html)"&amp;" ["&amp;$B$3&amp;"]("&amp;B$4&amp;markmap!$I63&amp;".md)")</f>
        <v>### 1.4.7 Ground Segment Software Release 1...n (Specify)[📃](./db/e6b0-23150908.html) [✏️](./db/e6b0-23150908.md)</v>
      </c>
      <c r="N63" t="str">
        <f ca="1"/>
        <v>##### 1.2.2.5.3 Support Equipment[📃](./db/e6b0-006d56c3.html) [✏️](./db/e6b0-006d56c3.md)</v>
      </c>
    </row>
    <row r="64" spans="4:14" x14ac:dyDescent="0.5">
      <c r="D64" t="s">
        <v>4</v>
      </c>
      <c r="E64">
        <v>3</v>
      </c>
      <c r="F64" t="s">
        <v>65</v>
      </c>
      <c r="G64" t="str">
        <f ca="1">IF(markmap!$E64="","",IF(markmap!$E64&gt;OFFSET(markmap!$E64,-1,0,1,1),IF(OFFSET(markmap!$G64,-1,0,1,1)="","1",OFFSET(markmap!$G64,-1,0,1,1))&amp;REPT(".1",markmap!$E64-MAX(OFFSET(markmap!$E64,-1,0,1,1),1)),IF(ISERROR(FIND(".",OFFSET(markmap!$G64,-1,0,1,1))),REPT("1.",markmap!$E64-1)&amp;IFERROR(VALUE(OFFSET(markmap!$G64,-1,0,1,1))+1,"1"),IF(markmap!$E64=1,"",IFERROR(LEFT(OFFSET(markmap!$G64,-1,0,1,1),FIND("^",SUBSTITUTE(OFFSET(markmap!$G64,-1,0,1,1),".","^",markmap!$E64-1))),""))&amp;VALUE(TRIM(MID(SUBSTITUTE(OFFSET(markmap!$G64,-1,0,1,1),".",REPT(" ",LEN(OFFSET(markmap!$G64,-1,0,1,1)))),(markmap!$E64-1)*LEN(OFFSET(markmap!$G64,-1,0,1,1))+1,LEN(OFFSET(markmap!$G64,-1,0,1,1)))))+1)))</f>
        <v>1.4.8</v>
      </c>
      <c r="H64" t="str">
        <f t="shared" ca="1" si="0"/>
        <v>1.4.8</v>
      </c>
      <c r="I64" t="str" cm="1">
        <f t="array" aca="1" ref="I64" ca="1">pseudoGuid</f>
        <v>e6b0-58bec3cb</v>
      </c>
      <c r="J64" t="str">
        <f ca="1">IF(E64="","",REPT("#",markmap!$E64)&amp;" "&amp;(IF(B$1="mindmap",markmap!$F64,markmap!$H64&amp;" "&amp;markmap!$F64))&amp;"["&amp;B$2&amp;"]("&amp;B$4&amp;markmap!$I64&amp;".html)"&amp;" ["&amp;$B$3&amp;"]("&amp;B$4&amp;markmap!$I64&amp;".md)")</f>
        <v>### 1.4.8 Other Ground/Host Segment 1...n (Specify)[📃](./db/e6b0-58bec3cb.html) [✏️](./db/e6b0-58bec3cb.md)</v>
      </c>
      <c r="N64" t="str">
        <f ca="1"/>
        <v>##### 1.2.2.5.4 Star Tracker/Sensors 1...n (Specify)[📃](./db/e6b0-f9de10ac.html) [✏️](./db/e6b0-f9de10ac.md)</v>
      </c>
    </row>
    <row r="65" spans="4:14" x14ac:dyDescent="0.5">
      <c r="D65" t="s">
        <v>4</v>
      </c>
      <c r="E65">
        <v>2</v>
      </c>
      <c r="F65" t="s">
        <v>66</v>
      </c>
      <c r="G65" t="str">
        <f ca="1">IF(markmap!$E65="","",IF(markmap!$E65&gt;OFFSET(markmap!$E65,-1,0,1,1),IF(OFFSET(markmap!$G65,-1,0,1,1)="","1",OFFSET(markmap!$G65,-1,0,1,1))&amp;REPT(".1",markmap!$E65-MAX(OFFSET(markmap!$E65,-1,0,1,1),1)),IF(ISERROR(FIND(".",OFFSET(markmap!$G65,-1,0,1,1))),REPT("1.",markmap!$E65-1)&amp;IFERROR(VALUE(OFFSET(markmap!$G65,-1,0,1,1))+1,"1"),IF(markmap!$E65=1,"",IFERROR(LEFT(OFFSET(markmap!$G65,-1,0,1,1),FIND("^",SUBSTITUTE(OFFSET(markmap!$G65,-1,0,1,1),".","^",markmap!$E65-1))),""))&amp;VALUE(TRIM(MID(SUBSTITUTE(OFFSET(markmap!$G65,-1,0,1,1),".",REPT(" ",LEN(OFFSET(markmap!$G65,-1,0,1,1)))),(markmap!$E65-1)*LEN(OFFSET(markmap!$G65,-1,0,1,1))+1,LEN(OFFSET(markmap!$G65,-1,0,1,1)))))+1)))</f>
        <v>1.5</v>
      </c>
      <c r="H65" t="str">
        <f t="shared" ca="1" si="0"/>
        <v>1.5</v>
      </c>
      <c r="I65" t="str" cm="1">
        <f t="array" aca="1" ref="I65" ca="1">pseudoGuid</f>
        <v>e6b0-8edcf5c7</v>
      </c>
      <c r="J65" t="str">
        <f ca="1">IF(E65="","",REPT("#",markmap!$E65)&amp;" "&amp;(IF(B$1="mindmap",markmap!$F65,markmap!$H65&amp;" "&amp;markmap!$F65))&amp;"["&amp;B$2&amp;"]("&amp;B$4&amp;markmap!$I65&amp;".html)"&amp;" ["&amp;$B$3&amp;"]("&amp;B$4&amp;markmap!$I65&amp;".md)")</f>
        <v>## 1.5 Aircraft System Software Release 1...n (Specify)[📃](./db/e6b0-8edcf5c7.html) [✏️](./db/e6b0-8edcf5c7.md)</v>
      </c>
      <c r="N65" t="str">
        <f ca="1"/>
        <v>##### 1.2.2.5.5 Earth (Horizon) Sensors 1...n (Specify)[📃](./db/e6b0-14b63490.html) [✏️](./db/e6b0-14b63490.md)</v>
      </c>
    </row>
    <row r="66" spans="4:14" x14ac:dyDescent="0.5">
      <c r="D66" t="s">
        <v>4</v>
      </c>
      <c r="E66">
        <v>2</v>
      </c>
      <c r="F66" t="s">
        <v>67</v>
      </c>
      <c r="G66" t="str">
        <f ca="1">IF(markmap!$E66="","",IF(markmap!$E66&gt;OFFSET(markmap!$E66,-1,0,1,1),IF(OFFSET(markmap!$G66,-1,0,1,1)="","1",OFFSET(markmap!$G66,-1,0,1,1))&amp;REPT(".1",markmap!$E66-MAX(OFFSET(markmap!$E66,-1,0,1,1),1)),IF(ISERROR(FIND(".",OFFSET(markmap!$G66,-1,0,1,1))),REPT("1.",markmap!$E66-1)&amp;IFERROR(VALUE(OFFSET(markmap!$G66,-1,0,1,1))+1,"1"),IF(markmap!$E66=1,"",IFERROR(LEFT(OFFSET(markmap!$G66,-1,0,1,1),FIND("^",SUBSTITUTE(OFFSET(markmap!$G66,-1,0,1,1),".","^",markmap!$E66-1))),""))&amp;VALUE(TRIM(MID(SUBSTITUTE(OFFSET(markmap!$G66,-1,0,1,1),".",REPT(" ",LEN(OFFSET(markmap!$G66,-1,0,1,1)))),(markmap!$E66-1)*LEN(OFFSET(markmap!$G66,-1,0,1,1))+1,LEN(OFFSET(markmap!$G66,-1,0,1,1)))))+1)))</f>
        <v>1.6</v>
      </c>
      <c r="H66" t="str">
        <f t="shared" ca="1" si="0"/>
        <v>1.6</v>
      </c>
      <c r="I66" t="str" cm="1">
        <f t="array" aca="1" ref="I66" ca="1">pseudoGuid</f>
        <v>e6b0-92216bc0</v>
      </c>
      <c r="J66" t="str">
        <f ca="1">IF(E66="","",REPT("#",markmap!$E66)&amp;" "&amp;(IF(B$1="mindmap",markmap!$F66,markmap!$H66&amp;" "&amp;markmap!$F66))&amp;"["&amp;B$2&amp;"]("&amp;B$4&amp;markmap!$I66&amp;".html)"&amp;" ["&amp;$B$3&amp;"]("&amp;B$4&amp;markmap!$I66&amp;".md)")</f>
        <v>## 1.6 Systems Engineering[📃](./db/e6b0-92216bc0.html) [✏️](./db/e6b0-92216bc0.md)</v>
      </c>
      <c r="N66" t="str">
        <f ca="1"/>
        <v>##### 1.2.2.5.6 Sun Sensors 1...n (Specify)[📃](./db/e6b0-f8bdb4be.html) [✏️](./db/e6b0-f8bdb4be.md)</v>
      </c>
    </row>
    <row r="67" spans="4:14" x14ac:dyDescent="0.5">
      <c r="D67" t="s">
        <v>4</v>
      </c>
      <c r="E67">
        <v>3</v>
      </c>
      <c r="F67" t="s">
        <v>68</v>
      </c>
      <c r="G67" t="str">
        <f ca="1">IF(markmap!$E67="","",IF(markmap!$E67&gt;OFFSET(markmap!$E67,-1,0,1,1),IF(OFFSET(markmap!$G67,-1,0,1,1)="","1",OFFSET(markmap!$G67,-1,0,1,1))&amp;REPT(".1",markmap!$E67-MAX(OFFSET(markmap!$E67,-1,0,1,1),1)),IF(ISERROR(FIND(".",OFFSET(markmap!$G67,-1,0,1,1))),REPT("1.",markmap!$E67-1)&amp;IFERROR(VALUE(OFFSET(markmap!$G67,-1,0,1,1))+1,"1"),IF(markmap!$E67=1,"",IFERROR(LEFT(OFFSET(markmap!$G67,-1,0,1,1),FIND("^",SUBSTITUTE(OFFSET(markmap!$G67,-1,0,1,1),".","^",markmap!$E67-1))),""))&amp;VALUE(TRIM(MID(SUBSTITUTE(OFFSET(markmap!$G67,-1,0,1,1),".",REPT(" ",LEN(OFFSET(markmap!$G67,-1,0,1,1)))),(markmap!$E67-1)*LEN(OFFSET(markmap!$G67,-1,0,1,1))+1,LEN(OFFSET(markmap!$G67,-1,0,1,1)))))+1)))</f>
        <v>1.6.1</v>
      </c>
      <c r="H67" t="str">
        <f t="shared" ref="H67:H130" ca="1" si="1">IFERROR("1."&amp;RIGHT(G67,LEN(G67)-FIND(".",G67,1)),"1")</f>
        <v>1.6.1</v>
      </c>
      <c r="I67" t="str" cm="1">
        <f t="array" aca="1" ref="I67" ca="1">pseudoGuid</f>
        <v>e6b0-047182d8</v>
      </c>
      <c r="J67" t="str">
        <f ca="1">IF(E67="","",REPT("#",markmap!$E67)&amp;" "&amp;(IF(B$1="mindmap",markmap!$F67,markmap!$H67&amp;" "&amp;markmap!$F67))&amp;"["&amp;B$2&amp;"]("&amp;B$4&amp;markmap!$I67&amp;".html)"&amp;" ["&amp;$B$3&amp;"]("&amp;B$4&amp;markmap!$I67&amp;".md)")</f>
        <v>### 1.6.1 Software Systems Engineering[📃](./db/e6b0-047182d8.html) [✏️](./db/e6b0-047182d8.md)</v>
      </c>
      <c r="N67" t="str">
        <f ca="1"/>
        <v>##### 1.2.2.5.7 Magnetometers[📃](./db/e6b0-788d2634.html) [✏️](./db/e6b0-788d2634.md)</v>
      </c>
    </row>
    <row r="68" spans="4:14" x14ac:dyDescent="0.5">
      <c r="D68" t="s">
        <v>4</v>
      </c>
      <c r="E68">
        <v>3</v>
      </c>
      <c r="F68" t="s">
        <v>69</v>
      </c>
      <c r="G68" t="str">
        <f ca="1">IF(markmap!$E68="","",IF(markmap!$E68&gt;OFFSET(markmap!$E68,-1,0,1,1),IF(OFFSET(markmap!$G68,-1,0,1,1)="","1",OFFSET(markmap!$G68,-1,0,1,1))&amp;REPT(".1",markmap!$E68-MAX(OFFSET(markmap!$E68,-1,0,1,1),1)),IF(ISERROR(FIND(".",OFFSET(markmap!$G68,-1,0,1,1))),REPT("1.",markmap!$E68-1)&amp;IFERROR(VALUE(OFFSET(markmap!$G68,-1,0,1,1))+1,"1"),IF(markmap!$E68=1,"",IFERROR(LEFT(OFFSET(markmap!$G68,-1,0,1,1),FIND("^",SUBSTITUTE(OFFSET(markmap!$G68,-1,0,1,1),".","^",markmap!$E68-1))),""))&amp;VALUE(TRIM(MID(SUBSTITUTE(OFFSET(markmap!$G68,-1,0,1,1),".",REPT(" ",LEN(OFFSET(markmap!$G68,-1,0,1,1)))),(markmap!$E68-1)*LEN(OFFSET(markmap!$G68,-1,0,1,1))+1,LEN(OFFSET(markmap!$G68,-1,0,1,1)))))+1)))</f>
        <v>1.6.2</v>
      </c>
      <c r="H68" t="str">
        <f t="shared" ca="1" si="1"/>
        <v>1.6.2</v>
      </c>
      <c r="I68" t="str" cm="1">
        <f t="array" aca="1" ref="I68" ca="1">pseudoGuid</f>
        <v>e6b0-7e7da492</v>
      </c>
      <c r="J68" t="str">
        <f ca="1">IF(E68="","",REPT("#",markmap!$E68)&amp;" "&amp;(IF(B$1="mindmap",markmap!$F68,markmap!$H68&amp;" "&amp;markmap!$F68))&amp;"["&amp;B$2&amp;"]("&amp;B$4&amp;markmap!$I68&amp;".html)"&amp;" ["&amp;$B$3&amp;"]("&amp;B$4&amp;markmap!$I68&amp;".md)")</f>
        <v>### 1.6.2 Integrated Logistics Support (ILS) Systems Engineering[📃](./db/e6b0-7e7da492.html) [✏️](./db/e6b0-7e7da492.md)</v>
      </c>
      <c r="N68" t="str">
        <f ca="1"/>
        <v>##### 1.2.2.5.8 Global Positioning System (GPS) Receiver[📃](./db/e6b0-8a391c8a.html) [✏️](./db/e6b0-8a391c8a.md)</v>
      </c>
    </row>
    <row r="69" spans="4:14" x14ac:dyDescent="0.5">
      <c r="D69" t="s">
        <v>4</v>
      </c>
      <c r="E69">
        <v>3</v>
      </c>
      <c r="F69" t="s">
        <v>70</v>
      </c>
      <c r="G69" t="str">
        <f ca="1">IF(markmap!$E69="","",IF(markmap!$E69&gt;OFFSET(markmap!$E69,-1,0,1,1),IF(OFFSET(markmap!$G69,-1,0,1,1)="","1",OFFSET(markmap!$G69,-1,0,1,1))&amp;REPT(".1",markmap!$E69-MAX(OFFSET(markmap!$E69,-1,0,1,1),1)),IF(ISERROR(FIND(".",OFFSET(markmap!$G69,-1,0,1,1))),REPT("1.",markmap!$E69-1)&amp;IFERROR(VALUE(OFFSET(markmap!$G69,-1,0,1,1))+1,"1"),IF(markmap!$E69=1,"",IFERROR(LEFT(OFFSET(markmap!$G69,-1,0,1,1),FIND("^",SUBSTITUTE(OFFSET(markmap!$G69,-1,0,1,1),".","^",markmap!$E69-1))),""))&amp;VALUE(TRIM(MID(SUBSTITUTE(OFFSET(markmap!$G69,-1,0,1,1),".",REPT(" ",LEN(OFFSET(markmap!$G69,-1,0,1,1)))),(markmap!$E69-1)*LEN(OFFSET(markmap!$G69,-1,0,1,1))+1,LEN(OFFSET(markmap!$G69,-1,0,1,1)))))+1)))</f>
        <v>1.6.3</v>
      </c>
      <c r="H69" t="str">
        <f t="shared" ca="1" si="1"/>
        <v>1.6.3</v>
      </c>
      <c r="I69" t="str" cm="1">
        <f t="array" aca="1" ref="I69" ca="1">pseudoGuid</f>
        <v>e6b0-eebcaaf8</v>
      </c>
      <c r="J69" t="str">
        <f ca="1">IF(E69="","",REPT("#",markmap!$E69)&amp;" "&amp;(IF(B$1="mindmap",markmap!$F69,markmap!$H69&amp;" "&amp;markmap!$F69))&amp;"["&amp;B$2&amp;"]("&amp;B$4&amp;markmap!$I69&amp;".html)"&amp;" ["&amp;$B$3&amp;"]("&amp;B$4&amp;markmap!$I69&amp;".md)")</f>
        <v>### 1.6.3 Cybersecurity Systems Engineering[📃](./db/e6b0-eebcaaf8.html) [✏️](./db/e6b0-eebcaaf8.md)</v>
      </c>
      <c r="N69" t="str">
        <f ca="1"/>
        <v>##### 1.2.2.5.9 Inertial Reference Unit (IRU)/Inertial Measurement Unit (IMU) 1...n (Specify)[📃](./db/e6b0-47e3b620.html) [✏️](./db/e6b0-47e3b620.md)</v>
      </c>
    </row>
    <row r="70" spans="4:14" x14ac:dyDescent="0.5">
      <c r="D70" t="s">
        <v>4</v>
      </c>
      <c r="E70">
        <v>3</v>
      </c>
      <c r="F70" t="s">
        <v>71</v>
      </c>
      <c r="G70" t="str">
        <f ca="1">IF(markmap!$E70="","",IF(markmap!$E70&gt;OFFSET(markmap!$E70,-1,0,1,1),IF(OFFSET(markmap!$G70,-1,0,1,1)="","1",OFFSET(markmap!$G70,-1,0,1,1))&amp;REPT(".1",markmap!$E70-MAX(OFFSET(markmap!$E70,-1,0,1,1),1)),IF(ISERROR(FIND(".",OFFSET(markmap!$G70,-1,0,1,1))),REPT("1.",markmap!$E70-1)&amp;IFERROR(VALUE(OFFSET(markmap!$G70,-1,0,1,1))+1,"1"),IF(markmap!$E70=1,"",IFERROR(LEFT(OFFSET(markmap!$G70,-1,0,1,1),FIND("^",SUBSTITUTE(OFFSET(markmap!$G70,-1,0,1,1),".","^",markmap!$E70-1))),""))&amp;VALUE(TRIM(MID(SUBSTITUTE(OFFSET(markmap!$G70,-1,0,1,1),".",REPT(" ",LEN(OFFSET(markmap!$G70,-1,0,1,1)))),(markmap!$E70-1)*LEN(OFFSET(markmap!$G70,-1,0,1,1))+1,LEN(OFFSET(markmap!$G70,-1,0,1,1)))))+1)))</f>
        <v>1.6.4</v>
      </c>
      <c r="H70" t="str">
        <f t="shared" ca="1" si="1"/>
        <v>1.6.4</v>
      </c>
      <c r="I70" t="str" cm="1">
        <f t="array" aca="1" ref="I70" ca="1">pseudoGuid</f>
        <v>e6b0-d5be47e3</v>
      </c>
      <c r="J70" t="str">
        <f ca="1">IF(E70="","",REPT("#",markmap!$E70)&amp;" "&amp;(IF(B$1="mindmap",markmap!$F70,markmap!$H70&amp;" "&amp;markmap!$F70))&amp;"["&amp;B$2&amp;"]("&amp;B$4&amp;markmap!$I70&amp;".html)"&amp;" ["&amp;$B$3&amp;"]("&amp;B$4&amp;markmap!$I70&amp;".md)")</f>
        <v>### 1.6.4 Core Systems Engineering[📃](./db/e6b0-d5be47e3.html) [✏️](./db/e6b0-d5be47e3.md)</v>
      </c>
      <c r="N70" t="str">
        <f ca="1"/>
        <v>##### 1.2.2.5.10 Rate Gyros 1...n (Specify)[📃](./db/e6b0-f618c102.html) [✏️](./db/e6b0-f618c102.md)</v>
      </c>
    </row>
    <row r="71" spans="4:14" x14ac:dyDescent="0.5">
      <c r="D71" t="s">
        <v>4</v>
      </c>
      <c r="E71">
        <v>3</v>
      </c>
      <c r="F71" t="s">
        <v>72</v>
      </c>
      <c r="G71" t="str">
        <f ca="1">IF(markmap!$E71="","",IF(markmap!$E71&gt;OFFSET(markmap!$E71,-1,0,1,1),IF(OFFSET(markmap!$G71,-1,0,1,1)="","1",OFFSET(markmap!$G71,-1,0,1,1))&amp;REPT(".1",markmap!$E71-MAX(OFFSET(markmap!$E71,-1,0,1,1),1)),IF(ISERROR(FIND(".",OFFSET(markmap!$G71,-1,0,1,1))),REPT("1.",markmap!$E71-1)&amp;IFERROR(VALUE(OFFSET(markmap!$G71,-1,0,1,1))+1,"1"),IF(markmap!$E71=1,"",IFERROR(LEFT(OFFSET(markmap!$G71,-1,0,1,1),FIND("^",SUBSTITUTE(OFFSET(markmap!$G71,-1,0,1,1),".","^",markmap!$E71-1))),""))&amp;VALUE(TRIM(MID(SUBSTITUTE(OFFSET(markmap!$G71,-1,0,1,1),".",REPT(" ",LEN(OFFSET(markmap!$G71,-1,0,1,1)))),(markmap!$E71-1)*LEN(OFFSET(markmap!$G71,-1,0,1,1))+1,LEN(OFFSET(markmap!$G71,-1,0,1,1)))))+1)))</f>
        <v>1.6.5</v>
      </c>
      <c r="H71" t="str">
        <f t="shared" ca="1" si="1"/>
        <v>1.6.5</v>
      </c>
      <c r="I71" t="str" cm="1">
        <f t="array" aca="1" ref="I71" ca="1">pseudoGuid</f>
        <v>e6b0-1519b946</v>
      </c>
      <c r="J71" t="str">
        <f ca="1">IF(E71="","",REPT("#",markmap!$E71)&amp;" "&amp;(IF(B$1="mindmap",markmap!$F71,markmap!$H71&amp;" "&amp;markmap!$F71))&amp;"["&amp;B$2&amp;"]("&amp;B$4&amp;markmap!$I71&amp;".html)"&amp;" ["&amp;$B$3&amp;"]("&amp;B$4&amp;markmap!$I71&amp;".md)")</f>
        <v>### 1.6.5 Other Systems Engineering 1...n (Specify)[📃](./db/e6b0-1519b946.html) [✏️](./db/e6b0-1519b946.md)</v>
      </c>
      <c r="N71" t="str">
        <f ca="1"/>
        <v>##### 1.2.2.5.11 Accelerometers 1...n (Specify)[📃](./db/e6b0-f3e1b830.html) [✏️](./db/e6b0-f3e1b830.md)</v>
      </c>
    </row>
    <row r="72" spans="4:14" x14ac:dyDescent="0.5">
      <c r="D72" t="s">
        <v>4</v>
      </c>
      <c r="E72">
        <v>2</v>
      </c>
      <c r="F72" t="s">
        <v>73</v>
      </c>
      <c r="G72" t="str">
        <f ca="1">IF(markmap!$E72="","",IF(markmap!$E72&gt;OFFSET(markmap!$E72,-1,0,1,1),IF(OFFSET(markmap!$G72,-1,0,1,1)="","1",OFFSET(markmap!$G72,-1,0,1,1))&amp;REPT(".1",markmap!$E72-MAX(OFFSET(markmap!$E72,-1,0,1,1),1)),IF(ISERROR(FIND(".",OFFSET(markmap!$G72,-1,0,1,1))),REPT("1.",markmap!$E72-1)&amp;IFERROR(VALUE(OFFSET(markmap!$G72,-1,0,1,1))+1,"1"),IF(markmap!$E72=1,"",IFERROR(LEFT(OFFSET(markmap!$G72,-1,0,1,1),FIND("^",SUBSTITUTE(OFFSET(markmap!$G72,-1,0,1,1),".","^",markmap!$E72-1))),""))&amp;VALUE(TRIM(MID(SUBSTITUTE(OFFSET(markmap!$G72,-1,0,1,1),".",REPT(" ",LEN(OFFSET(markmap!$G72,-1,0,1,1)))),(markmap!$E72-1)*LEN(OFFSET(markmap!$G72,-1,0,1,1))+1,LEN(OFFSET(markmap!$G72,-1,0,1,1)))))+1)))</f>
        <v>1.7</v>
      </c>
      <c r="H72" t="str">
        <f t="shared" ca="1" si="1"/>
        <v>1.7</v>
      </c>
      <c r="I72" t="str" cm="1">
        <f t="array" aca="1" ref="I72" ca="1">pseudoGuid</f>
        <v>e6b0-e728b43f</v>
      </c>
      <c r="J72" t="str">
        <f ca="1">IF(E72="","",REPT("#",markmap!$E72)&amp;" "&amp;(IF(B$1="mindmap",markmap!$F72,markmap!$H72&amp;" "&amp;markmap!$F72))&amp;"["&amp;B$2&amp;"]("&amp;B$4&amp;markmap!$I72&amp;".html)"&amp;" ["&amp;$B$3&amp;"]("&amp;B$4&amp;markmap!$I72&amp;".md)")</f>
        <v>## 1.7 Program Management[📃](./db/e6b0-e728b43f.html) [✏️](./db/e6b0-e728b43f.md)</v>
      </c>
      <c r="N72" t="str">
        <f ca="1"/>
        <v>##### 1.2.2.5.12 Bearing and Power Transfer Assembly (BAPTA)[📃](./db/e6b0-3d094d4a.html) [✏️](./db/e6b0-3d094d4a.md)</v>
      </c>
    </row>
    <row r="73" spans="4:14" x14ac:dyDescent="0.5">
      <c r="D73" t="s">
        <v>4</v>
      </c>
      <c r="E73">
        <v>3</v>
      </c>
      <c r="F73" t="s">
        <v>74</v>
      </c>
      <c r="G73" t="str">
        <f ca="1">IF(markmap!$E73="","",IF(markmap!$E73&gt;OFFSET(markmap!$E73,-1,0,1,1),IF(OFFSET(markmap!$G73,-1,0,1,1)="","1",OFFSET(markmap!$G73,-1,0,1,1))&amp;REPT(".1",markmap!$E73-MAX(OFFSET(markmap!$E73,-1,0,1,1),1)),IF(ISERROR(FIND(".",OFFSET(markmap!$G73,-1,0,1,1))),REPT("1.",markmap!$E73-1)&amp;IFERROR(VALUE(OFFSET(markmap!$G73,-1,0,1,1))+1,"1"),IF(markmap!$E73=1,"",IFERROR(LEFT(OFFSET(markmap!$G73,-1,0,1,1),FIND("^",SUBSTITUTE(OFFSET(markmap!$G73,-1,0,1,1),".","^",markmap!$E73-1))),""))&amp;VALUE(TRIM(MID(SUBSTITUTE(OFFSET(markmap!$G73,-1,0,1,1),".",REPT(" ",LEN(OFFSET(markmap!$G73,-1,0,1,1)))),(markmap!$E73-1)*LEN(OFFSET(markmap!$G73,-1,0,1,1))+1,LEN(OFFSET(markmap!$G73,-1,0,1,1)))))+1)))</f>
        <v>1.7.1</v>
      </c>
      <c r="H73" t="str">
        <f t="shared" ca="1" si="1"/>
        <v>1.7.1</v>
      </c>
      <c r="I73" t="str" cm="1">
        <f t="array" aca="1" ref="I73" ca="1">pseudoGuid</f>
        <v>e6b0-36982e3c</v>
      </c>
      <c r="J73" t="str">
        <f ca="1">IF(E73="","",REPT("#",markmap!$E73)&amp;" "&amp;(IF(B$1="mindmap",markmap!$F73,markmap!$H73&amp;" "&amp;markmap!$F73))&amp;"["&amp;B$2&amp;"]("&amp;B$4&amp;markmap!$I73&amp;".html)"&amp;" ["&amp;$B$3&amp;"]("&amp;B$4&amp;markmap!$I73&amp;".md)")</f>
        <v>### 1.7.1 Software Program Management[📃](./db/e6b0-36982e3c.html) [✏️](./db/e6b0-36982e3c.md)</v>
      </c>
      <c r="N73" t="str">
        <f ca="1"/>
        <v>##### 1.2.2.5.13 Attitude Control Wheels 1...n (Specify)[📃](./db/e6b0-09c05591.html) [✏️](./db/e6b0-09c05591.md)</v>
      </c>
    </row>
    <row r="74" spans="4:14" x14ac:dyDescent="0.5">
      <c r="D74" t="s">
        <v>4</v>
      </c>
      <c r="E74">
        <v>3</v>
      </c>
      <c r="F74" t="s">
        <v>75</v>
      </c>
      <c r="G74" t="str">
        <f ca="1">IF(markmap!$E74="","",IF(markmap!$E74&gt;OFFSET(markmap!$E74,-1,0,1,1),IF(OFFSET(markmap!$G74,-1,0,1,1)="","1",OFFSET(markmap!$G74,-1,0,1,1))&amp;REPT(".1",markmap!$E74-MAX(OFFSET(markmap!$E74,-1,0,1,1),1)),IF(ISERROR(FIND(".",OFFSET(markmap!$G74,-1,0,1,1))),REPT("1.",markmap!$E74-1)&amp;IFERROR(VALUE(OFFSET(markmap!$G74,-1,0,1,1))+1,"1"),IF(markmap!$E74=1,"",IFERROR(LEFT(OFFSET(markmap!$G74,-1,0,1,1),FIND("^",SUBSTITUTE(OFFSET(markmap!$G74,-1,0,1,1),".","^",markmap!$E74-1))),""))&amp;VALUE(TRIM(MID(SUBSTITUTE(OFFSET(markmap!$G74,-1,0,1,1),".",REPT(" ",LEN(OFFSET(markmap!$G74,-1,0,1,1)))),(markmap!$E74-1)*LEN(OFFSET(markmap!$G74,-1,0,1,1))+1,LEN(OFFSET(markmap!$G74,-1,0,1,1)))))+1)))</f>
        <v>1.7.2</v>
      </c>
      <c r="H74" t="str">
        <f t="shared" ca="1" si="1"/>
        <v>1.7.2</v>
      </c>
      <c r="I74" t="str" cm="1">
        <f t="array" aca="1" ref="I74" ca="1">pseudoGuid</f>
        <v>e6b0-c8b705ab</v>
      </c>
      <c r="J74" t="str">
        <f ca="1">IF(E74="","",REPT("#",markmap!$E74)&amp;" "&amp;(IF(B$1="mindmap",markmap!$F74,markmap!$H74&amp;" "&amp;markmap!$F74))&amp;"["&amp;B$2&amp;"]("&amp;B$4&amp;markmap!$I74&amp;".html)"&amp;" ["&amp;$B$3&amp;"]("&amp;B$4&amp;markmap!$I74&amp;".md)")</f>
        <v>### 1.7.2 Integrated Logistics Support (ILS) Program Management[📃](./db/e6b0-c8b705ab.html) [✏️](./db/e6b0-c8b705ab.md)</v>
      </c>
      <c r="N74" t="str">
        <f ca="1"/>
        <v>##### 1.2.2.5.14 Magnetic Control Devices[📃](./db/e6b0-f1140e71.html) [✏️](./db/e6b0-f1140e71.md)</v>
      </c>
    </row>
    <row r="75" spans="4:14" x14ac:dyDescent="0.5">
      <c r="D75" t="s">
        <v>4</v>
      </c>
      <c r="E75">
        <v>3</v>
      </c>
      <c r="F75" t="s">
        <v>76</v>
      </c>
      <c r="G75" t="str">
        <f ca="1">IF(markmap!$E75="","",IF(markmap!$E75&gt;OFFSET(markmap!$E75,-1,0,1,1),IF(OFFSET(markmap!$G75,-1,0,1,1)="","1",OFFSET(markmap!$G75,-1,0,1,1))&amp;REPT(".1",markmap!$E75-MAX(OFFSET(markmap!$E75,-1,0,1,1),1)),IF(ISERROR(FIND(".",OFFSET(markmap!$G75,-1,0,1,1))),REPT("1.",markmap!$E75-1)&amp;IFERROR(VALUE(OFFSET(markmap!$G75,-1,0,1,1))+1,"1"),IF(markmap!$E75=1,"",IFERROR(LEFT(OFFSET(markmap!$G75,-1,0,1,1),FIND("^",SUBSTITUTE(OFFSET(markmap!$G75,-1,0,1,1),".","^",markmap!$E75-1))),""))&amp;VALUE(TRIM(MID(SUBSTITUTE(OFFSET(markmap!$G75,-1,0,1,1),".",REPT(" ",LEN(OFFSET(markmap!$G75,-1,0,1,1)))),(markmap!$E75-1)*LEN(OFFSET(markmap!$G75,-1,0,1,1))+1,LEN(OFFSET(markmap!$G75,-1,0,1,1)))))+1)))</f>
        <v>1.7.3</v>
      </c>
      <c r="H75" t="str">
        <f t="shared" ca="1" si="1"/>
        <v>1.7.3</v>
      </c>
      <c r="I75" t="str" cm="1">
        <f t="array" aca="1" ref="I75" ca="1">pseudoGuid</f>
        <v>e6b0-728b5a1c</v>
      </c>
      <c r="J75" t="str">
        <f ca="1">IF(E75="","",REPT("#",markmap!$E75)&amp;" "&amp;(IF(B$1="mindmap",markmap!$F75,markmap!$H75&amp;" "&amp;markmap!$F75))&amp;"["&amp;B$2&amp;"]("&amp;B$4&amp;markmap!$I75&amp;".html)"&amp;" ["&amp;$B$3&amp;"]("&amp;B$4&amp;markmap!$I75&amp;".md)")</f>
        <v>### 1.7.3 Cybersecurity Management[📃](./db/e6b0-728b5a1c.html) [✏️](./db/e6b0-728b5a1c.md)</v>
      </c>
      <c r="N75" t="str">
        <f ca="1"/>
        <v>##### 1.2.2.5.15 Spin Control Devices[📃](./db/e6b0-260de144.html) [✏️](./db/e6b0-260de144.md)</v>
      </c>
    </row>
    <row r="76" spans="4:14" x14ac:dyDescent="0.5">
      <c r="D76" t="s">
        <v>4</v>
      </c>
      <c r="E76">
        <v>3</v>
      </c>
      <c r="F76" t="s">
        <v>77</v>
      </c>
      <c r="G76" t="str">
        <f ca="1">IF(markmap!$E76="","",IF(markmap!$E76&gt;OFFSET(markmap!$E76,-1,0,1,1),IF(OFFSET(markmap!$G76,-1,0,1,1)="","1",OFFSET(markmap!$G76,-1,0,1,1))&amp;REPT(".1",markmap!$E76-MAX(OFFSET(markmap!$E76,-1,0,1,1),1)),IF(ISERROR(FIND(".",OFFSET(markmap!$G76,-1,0,1,1))),REPT("1.",markmap!$E76-1)&amp;IFERROR(VALUE(OFFSET(markmap!$G76,-1,0,1,1))+1,"1"),IF(markmap!$E76=1,"",IFERROR(LEFT(OFFSET(markmap!$G76,-1,0,1,1),FIND("^",SUBSTITUTE(OFFSET(markmap!$G76,-1,0,1,1),".","^",markmap!$E76-1))),""))&amp;VALUE(TRIM(MID(SUBSTITUTE(OFFSET(markmap!$G76,-1,0,1,1),".",REPT(" ",LEN(OFFSET(markmap!$G76,-1,0,1,1)))),(markmap!$E76-1)*LEN(OFFSET(markmap!$G76,-1,0,1,1))+1,LEN(OFFSET(markmap!$G76,-1,0,1,1)))))+1)))</f>
        <v>1.7.4</v>
      </c>
      <c r="H76" t="str">
        <f t="shared" ca="1" si="1"/>
        <v>1.7.4</v>
      </c>
      <c r="I76" t="str" cm="1">
        <f t="array" aca="1" ref="I76" ca="1">pseudoGuid</f>
        <v>e6b0-2635334f</v>
      </c>
      <c r="J76" t="str">
        <f ca="1">IF(E76="","",REPT("#",markmap!$E76)&amp;" "&amp;(IF(B$1="mindmap",markmap!$F76,markmap!$H76&amp;" "&amp;markmap!$F76))&amp;"["&amp;B$2&amp;"]("&amp;B$4&amp;markmap!$I76&amp;".html)"&amp;" ["&amp;$B$3&amp;"]("&amp;B$4&amp;markmap!$I76&amp;".md)")</f>
        <v>### 1.7.4 Core Program Management[📃](./db/e6b0-2635334f.html) [✏️](./db/e6b0-2635334f.md)</v>
      </c>
      <c r="N76" t="str">
        <f ca="1"/>
        <v>##### 1.2.2.5.16 Control Electronics 1...n (Specify)[📃](./db/e6b0-5f68e4c5.html) [✏️](./db/e6b0-5f68e4c5.md)</v>
      </c>
    </row>
    <row r="77" spans="4:14" x14ac:dyDescent="0.5">
      <c r="D77" t="s">
        <v>4</v>
      </c>
      <c r="E77">
        <v>3</v>
      </c>
      <c r="F77" t="s">
        <v>78</v>
      </c>
      <c r="G77" t="str">
        <f ca="1">IF(markmap!$E77="","",IF(markmap!$E77&gt;OFFSET(markmap!$E77,-1,0,1,1),IF(OFFSET(markmap!$G77,-1,0,1,1)="","1",OFFSET(markmap!$G77,-1,0,1,1))&amp;REPT(".1",markmap!$E77-MAX(OFFSET(markmap!$E77,-1,0,1,1),1)),IF(ISERROR(FIND(".",OFFSET(markmap!$G77,-1,0,1,1))),REPT("1.",markmap!$E77-1)&amp;IFERROR(VALUE(OFFSET(markmap!$G77,-1,0,1,1))+1,"1"),IF(markmap!$E77=1,"",IFERROR(LEFT(OFFSET(markmap!$G77,-1,0,1,1),FIND("^",SUBSTITUTE(OFFSET(markmap!$G77,-1,0,1,1),".","^",markmap!$E77-1))),""))&amp;VALUE(TRIM(MID(SUBSTITUTE(OFFSET(markmap!$G77,-1,0,1,1),".",REPT(" ",LEN(OFFSET(markmap!$G77,-1,0,1,1)))),(markmap!$E77-1)*LEN(OFFSET(markmap!$G77,-1,0,1,1))+1,LEN(OFFSET(markmap!$G77,-1,0,1,1)))))+1)))</f>
        <v>1.7.5</v>
      </c>
      <c r="H77" t="str">
        <f t="shared" ca="1" si="1"/>
        <v>1.7.5</v>
      </c>
      <c r="I77" t="str" cm="1">
        <f t="array" aca="1" ref="I77" ca="1">pseudoGuid</f>
        <v>e6b0-aaed2756</v>
      </c>
      <c r="J77" t="str">
        <f ca="1">IF(E77="","",REPT("#",markmap!$E77)&amp;" "&amp;(IF(B$1="mindmap",markmap!$F77,markmap!$H77&amp;" "&amp;markmap!$F77))&amp;"["&amp;B$2&amp;"]("&amp;B$4&amp;markmap!$I77&amp;".html)"&amp;" ["&amp;$B$3&amp;"]("&amp;B$4&amp;markmap!$I77&amp;".md)")</f>
        <v>### 1.7.5 Other Program Management 1...n (Specify)[📃](./db/e6b0-aaed2756.html) [✏️](./db/e6b0-aaed2756.md)</v>
      </c>
      <c r="N77" t="str">
        <f ca="1"/>
        <v>##### 1.2.2.5.17 ACS Other[📃](./db/e6b0-63b97d44.html) [✏️](./db/e6b0-63b97d44.md)</v>
      </c>
    </row>
    <row r="78" spans="4:14" x14ac:dyDescent="0.5">
      <c r="D78" t="s">
        <v>4</v>
      </c>
      <c r="E78">
        <v>2</v>
      </c>
      <c r="F78" t="s">
        <v>79</v>
      </c>
      <c r="G78" t="str">
        <f ca="1">IF(markmap!$E78="","",IF(markmap!$E78&gt;OFFSET(markmap!$E78,-1,0,1,1),IF(OFFSET(markmap!$G78,-1,0,1,1)="","1",OFFSET(markmap!$G78,-1,0,1,1))&amp;REPT(".1",markmap!$E78-MAX(OFFSET(markmap!$E78,-1,0,1,1),1)),IF(ISERROR(FIND(".",OFFSET(markmap!$G78,-1,0,1,1))),REPT("1.",markmap!$E78-1)&amp;IFERROR(VALUE(OFFSET(markmap!$G78,-1,0,1,1))+1,"1"),IF(markmap!$E78=1,"",IFERROR(LEFT(OFFSET(markmap!$G78,-1,0,1,1),FIND("^",SUBSTITUTE(OFFSET(markmap!$G78,-1,0,1,1),".","^",markmap!$E78-1))),""))&amp;VALUE(TRIM(MID(SUBSTITUTE(OFFSET(markmap!$G78,-1,0,1,1),".",REPT(" ",LEN(OFFSET(markmap!$G78,-1,0,1,1)))),(markmap!$E78-1)*LEN(OFFSET(markmap!$G78,-1,0,1,1))+1,LEN(OFFSET(markmap!$G78,-1,0,1,1)))))+1)))</f>
        <v>1.8</v>
      </c>
      <c r="H78" t="str">
        <f t="shared" ca="1" si="1"/>
        <v>1.8</v>
      </c>
      <c r="I78" t="str" cm="1">
        <f t="array" aca="1" ref="I78" ca="1">pseudoGuid</f>
        <v>e6b0-438d4530</v>
      </c>
      <c r="J78" t="str">
        <f ca="1">IF(E78="","",REPT("#",markmap!$E78)&amp;" "&amp;(IF(B$1="mindmap",markmap!$F78,markmap!$H78&amp;" "&amp;markmap!$F78))&amp;"["&amp;B$2&amp;"]("&amp;B$4&amp;markmap!$I78&amp;".html)"&amp;" ["&amp;$B$3&amp;"]("&amp;B$4&amp;markmap!$I78&amp;".md)")</f>
        <v>## 1.8 System Test and Evaluation[📃](./db/e6b0-438d4530.html) [✏️](./db/e6b0-438d4530.md)</v>
      </c>
      <c r="N78" t="str">
        <f ca="1"/>
        <v>#### 1.2.2.6 Propulsion Subsystem 1...n (Specify)[📃](./db/e6b0-31a7559c.html) [✏️](./db/e6b0-31a7559c.md)</v>
      </c>
    </row>
    <row r="79" spans="4:14" x14ac:dyDescent="0.5">
      <c r="D79" t="s">
        <v>4</v>
      </c>
      <c r="E79">
        <v>3</v>
      </c>
      <c r="F79" t="s">
        <v>80</v>
      </c>
      <c r="G79" t="str">
        <f ca="1">IF(markmap!$E79="","",IF(markmap!$E79&gt;OFFSET(markmap!$E79,-1,0,1,1),IF(OFFSET(markmap!$G79,-1,0,1,1)="","1",OFFSET(markmap!$G79,-1,0,1,1))&amp;REPT(".1",markmap!$E79-MAX(OFFSET(markmap!$E79,-1,0,1,1),1)),IF(ISERROR(FIND(".",OFFSET(markmap!$G79,-1,0,1,1))),REPT("1.",markmap!$E79-1)&amp;IFERROR(VALUE(OFFSET(markmap!$G79,-1,0,1,1))+1,"1"),IF(markmap!$E79=1,"",IFERROR(LEFT(OFFSET(markmap!$G79,-1,0,1,1),FIND("^",SUBSTITUTE(OFFSET(markmap!$G79,-1,0,1,1),".","^",markmap!$E79-1))),""))&amp;VALUE(TRIM(MID(SUBSTITUTE(OFFSET(markmap!$G79,-1,0,1,1),".",REPT(" ",LEN(OFFSET(markmap!$G79,-1,0,1,1)))),(markmap!$E79-1)*LEN(OFFSET(markmap!$G79,-1,0,1,1))+1,LEN(OFFSET(markmap!$G79,-1,0,1,1)))))+1)))</f>
        <v>1.8.1</v>
      </c>
      <c r="H79" t="str">
        <f t="shared" ca="1" si="1"/>
        <v>1.8.1</v>
      </c>
      <c r="I79" t="str" cm="1">
        <f t="array" aca="1" ref="I79" ca="1">pseudoGuid</f>
        <v>e6b0-f560ae7e</v>
      </c>
      <c r="J79" t="str">
        <f ca="1">IF(E79="","",REPT("#",markmap!$E79)&amp;" "&amp;(IF(B$1="mindmap",markmap!$F79,markmap!$H79&amp;" "&amp;markmap!$F79))&amp;"["&amp;B$2&amp;"]("&amp;B$4&amp;markmap!$I79&amp;".html)"&amp;" ["&amp;$B$3&amp;"]("&amp;B$4&amp;markmap!$I79&amp;".md)")</f>
        <v>### 1.8.1 Developmental Test and Evaluation[📃](./db/e6b0-f560ae7e.html) [✏️](./db/e6b0-f560ae7e.md)</v>
      </c>
      <c r="N79" t="str">
        <f ca="1"/>
        <v>##### 1.2.2.6.1 SEPM[📃](./db/e6b0-c0d81997.html) [✏️](./db/e6b0-c0d81997.md)</v>
      </c>
    </row>
    <row r="80" spans="4:14" x14ac:dyDescent="0.5">
      <c r="D80" t="s">
        <v>4</v>
      </c>
      <c r="E80">
        <v>4</v>
      </c>
      <c r="F80" t="s">
        <v>81</v>
      </c>
      <c r="G80" t="str">
        <f ca="1">IF(markmap!$E80="","",IF(markmap!$E80&gt;OFFSET(markmap!$E80,-1,0,1,1),IF(OFFSET(markmap!$G80,-1,0,1,1)="","1",OFFSET(markmap!$G80,-1,0,1,1))&amp;REPT(".1",markmap!$E80-MAX(OFFSET(markmap!$E80,-1,0,1,1),1)),IF(ISERROR(FIND(".",OFFSET(markmap!$G80,-1,0,1,1))),REPT("1.",markmap!$E80-1)&amp;IFERROR(VALUE(OFFSET(markmap!$G80,-1,0,1,1))+1,"1"),IF(markmap!$E80=1,"",IFERROR(LEFT(OFFSET(markmap!$G80,-1,0,1,1),FIND("^",SUBSTITUTE(OFFSET(markmap!$G80,-1,0,1,1),".","^",markmap!$E80-1))),""))&amp;VALUE(TRIM(MID(SUBSTITUTE(OFFSET(markmap!$G80,-1,0,1,1),".",REPT(" ",LEN(OFFSET(markmap!$G80,-1,0,1,1)))),(markmap!$E80-1)*LEN(OFFSET(markmap!$G80,-1,0,1,1))+1,LEN(OFFSET(markmap!$G80,-1,0,1,1)))))+1)))</f>
        <v>1.8.1.1</v>
      </c>
      <c r="H80" t="str">
        <f t="shared" ca="1" si="1"/>
        <v>1.8.1.1</v>
      </c>
      <c r="I80" t="str" cm="1">
        <f t="array" aca="1" ref="I80" ca="1">pseudoGuid</f>
        <v>e6b0-a005dec6</v>
      </c>
      <c r="J80" t="str">
        <f ca="1">IF(E80="","",REPT("#",markmap!$E80)&amp;" "&amp;(IF(B$1="mindmap",markmap!$F80,markmap!$H80&amp;" "&amp;markmap!$F80))&amp;"["&amp;B$2&amp;"]("&amp;B$4&amp;markmap!$I80&amp;".html)"&amp;" ["&amp;$B$3&amp;"]("&amp;B$4&amp;markmap!$I80&amp;".md)")</f>
        <v>#### 1.8.1.1 System Acceptance Test[📃](./db/e6b0-a005dec6.html) [✏️](./db/e6b0-a005dec6.md)</v>
      </c>
      <c r="N80" t="str">
        <f ca="1"/>
        <v>##### 1.2.2.6.2 Assembly[📃](./db/e6b0-37d9782b.html) [✏️](./db/e6b0-37d9782b.md)</v>
      </c>
    </row>
    <row r="81" spans="4:14" x14ac:dyDescent="0.5">
      <c r="D81" t="s">
        <v>4</v>
      </c>
      <c r="E81">
        <v>4</v>
      </c>
      <c r="F81" t="s">
        <v>82</v>
      </c>
      <c r="G81" t="str">
        <f ca="1">IF(markmap!$E81="","",IF(markmap!$E81&gt;OFFSET(markmap!$E81,-1,0,1,1),IF(OFFSET(markmap!$G81,-1,0,1,1)="","1",OFFSET(markmap!$G81,-1,0,1,1))&amp;REPT(".1",markmap!$E81-MAX(OFFSET(markmap!$E81,-1,0,1,1),1)),IF(ISERROR(FIND(".",OFFSET(markmap!$G81,-1,0,1,1))),REPT("1.",markmap!$E81-1)&amp;IFERROR(VALUE(OFFSET(markmap!$G81,-1,0,1,1))+1,"1"),IF(markmap!$E81=1,"",IFERROR(LEFT(OFFSET(markmap!$G81,-1,0,1,1),FIND("^",SUBSTITUTE(OFFSET(markmap!$G81,-1,0,1,1),".","^",markmap!$E81-1))),""))&amp;VALUE(TRIM(MID(SUBSTITUTE(OFFSET(markmap!$G81,-1,0,1,1),".",REPT(" ",LEN(OFFSET(markmap!$G81,-1,0,1,1)))),(markmap!$E81-1)*LEN(OFFSET(markmap!$G81,-1,0,1,1))+1,LEN(OFFSET(markmap!$G81,-1,0,1,1)))))+1)))</f>
        <v>1.8.1.2</v>
      </c>
      <c r="H81" t="str">
        <f t="shared" ca="1" si="1"/>
        <v>1.8.1.2</v>
      </c>
      <c r="I81" t="str" cm="1">
        <f t="array" aca="1" ref="I81" ca="1">pseudoGuid</f>
        <v>e6b0-ff5991e8</v>
      </c>
      <c r="J81" t="str">
        <f ca="1">IF(E81="","",REPT("#",markmap!$E81)&amp;" "&amp;(IF(B$1="mindmap",markmap!$F81,markmap!$H81&amp;" "&amp;markmap!$F81))&amp;"["&amp;B$2&amp;"]("&amp;B$4&amp;markmap!$I81&amp;".html)"&amp;" ["&amp;$B$3&amp;"]("&amp;B$4&amp;markmap!$I81&amp;".md)")</f>
        <v>#### 1.8.1.2 Wind Tunnel Tests[📃](./db/e6b0-ff5991e8.html) [✏️](./db/e6b0-ff5991e8.md)</v>
      </c>
      <c r="N81" t="str">
        <f ca="1"/>
        <v>##### 1.2.2.6.3 Support Equipment[📃](./db/e6b0-155069e3.html) [✏️](./db/e6b0-155069e3.md)</v>
      </c>
    </row>
    <row r="82" spans="4:14" x14ac:dyDescent="0.5">
      <c r="D82" t="s">
        <v>4</v>
      </c>
      <c r="E82">
        <v>4</v>
      </c>
      <c r="F82" t="s">
        <v>83</v>
      </c>
      <c r="G82" t="str">
        <f ca="1">IF(markmap!$E82="","",IF(markmap!$E82&gt;OFFSET(markmap!$E82,-1,0,1,1),IF(OFFSET(markmap!$G82,-1,0,1,1)="","1",OFFSET(markmap!$G82,-1,0,1,1))&amp;REPT(".1",markmap!$E82-MAX(OFFSET(markmap!$E82,-1,0,1,1),1)),IF(ISERROR(FIND(".",OFFSET(markmap!$G82,-1,0,1,1))),REPT("1.",markmap!$E82-1)&amp;IFERROR(VALUE(OFFSET(markmap!$G82,-1,0,1,1))+1,"1"),IF(markmap!$E82=1,"",IFERROR(LEFT(OFFSET(markmap!$G82,-1,0,1,1),FIND("^",SUBSTITUTE(OFFSET(markmap!$G82,-1,0,1,1),".","^",markmap!$E82-1))),""))&amp;VALUE(TRIM(MID(SUBSTITUTE(OFFSET(markmap!$G82,-1,0,1,1),".",REPT(" ",LEN(OFFSET(markmap!$G82,-1,0,1,1)))),(markmap!$E82-1)*LEN(OFFSET(markmap!$G82,-1,0,1,1))+1,LEN(OFFSET(markmap!$G82,-1,0,1,1)))))+1)))</f>
        <v>1.8.1.3</v>
      </c>
      <c r="H82" t="str">
        <f t="shared" ca="1" si="1"/>
        <v>1.8.1.3</v>
      </c>
      <c r="I82" t="str" cm="1">
        <f t="array" aca="1" ref="I82" ca="1">pseudoGuid</f>
        <v>e6b0-d21d9929</v>
      </c>
      <c r="J82" t="str">
        <f ca="1">IF(E82="","",REPT("#",markmap!$E82)&amp;" "&amp;(IF(B$1="mindmap",markmap!$F82,markmap!$H82&amp;" "&amp;markmap!$F82))&amp;"["&amp;B$2&amp;"]("&amp;B$4&amp;markmap!$I82&amp;".html)"&amp;" ["&amp;$B$3&amp;"]("&amp;B$4&amp;markmap!$I82&amp;".md)")</f>
        <v>#### 1.8.1.3 Structural Tests[📃](./db/e6b0-d21d9929.html) [✏️](./db/e6b0-d21d9929.md)</v>
      </c>
      <c r="N82" t="str">
        <f ca="1"/>
        <v>##### 1.2.2.6.4 Tanks 1...n (Specify)[📃](./db/e6b0-5dafd037.html) [✏️](./db/e6b0-5dafd037.md)</v>
      </c>
    </row>
    <row r="83" spans="4:14" x14ac:dyDescent="0.5">
      <c r="D83" t="s">
        <v>4</v>
      </c>
      <c r="E83">
        <v>4</v>
      </c>
      <c r="F83" t="s">
        <v>84</v>
      </c>
      <c r="G83" t="str">
        <f ca="1">IF(markmap!$E83="","",IF(markmap!$E83&gt;OFFSET(markmap!$E83,-1,0,1,1),IF(OFFSET(markmap!$G83,-1,0,1,1)="","1",OFFSET(markmap!$G83,-1,0,1,1))&amp;REPT(".1",markmap!$E83-MAX(OFFSET(markmap!$E83,-1,0,1,1),1)),IF(ISERROR(FIND(".",OFFSET(markmap!$G83,-1,0,1,1))),REPT("1.",markmap!$E83-1)&amp;IFERROR(VALUE(OFFSET(markmap!$G83,-1,0,1,1))+1,"1"),IF(markmap!$E83=1,"",IFERROR(LEFT(OFFSET(markmap!$G83,-1,0,1,1),FIND("^",SUBSTITUTE(OFFSET(markmap!$G83,-1,0,1,1),".","^",markmap!$E83-1))),""))&amp;VALUE(TRIM(MID(SUBSTITUTE(OFFSET(markmap!$G83,-1,0,1,1),".",REPT(" ",LEN(OFFSET(markmap!$G83,-1,0,1,1)))),(markmap!$E83-1)*LEN(OFFSET(markmap!$G83,-1,0,1,1))+1,LEN(OFFSET(markmap!$G83,-1,0,1,1)))))+1)))</f>
        <v>1.8.1.4</v>
      </c>
      <c r="H83" t="str">
        <f t="shared" ca="1" si="1"/>
        <v>1.8.1.4</v>
      </c>
      <c r="I83" t="str" cm="1">
        <f t="array" aca="1" ref="I83" ca="1">pseudoGuid</f>
        <v>e6b0-e85b1106</v>
      </c>
      <c r="J83" t="str">
        <f ca="1">IF(E83="","",REPT("#",markmap!$E83)&amp;" "&amp;(IF(B$1="mindmap",markmap!$F83,markmap!$H83&amp;" "&amp;markmap!$F83))&amp;"["&amp;B$2&amp;"]("&amp;B$4&amp;markmap!$I83&amp;".html)"&amp;" ["&amp;$B$3&amp;"]("&amp;B$4&amp;markmap!$I83&amp;".md)")</f>
        <v>#### 1.8.1.4 Flight Tests[📃](./db/e6b0-e85b1106.html) [✏️](./db/e6b0-e85b1106.md)</v>
      </c>
      <c r="N83" t="str">
        <f ca="1"/>
        <v>##### 1.2.2.6.5 Plumbing[📃](./db/e6b0-05347b97.html) [✏️](./db/e6b0-05347b97.md)</v>
      </c>
    </row>
    <row r="84" spans="4:14" x14ac:dyDescent="0.5">
      <c r="D84" t="s">
        <v>4</v>
      </c>
      <c r="E84">
        <v>4</v>
      </c>
      <c r="F84" t="s">
        <v>85</v>
      </c>
      <c r="G84" t="str">
        <f ca="1">IF(markmap!$E84="","",IF(markmap!$E84&gt;OFFSET(markmap!$E84,-1,0,1,1),IF(OFFSET(markmap!$G84,-1,0,1,1)="","1",OFFSET(markmap!$G84,-1,0,1,1))&amp;REPT(".1",markmap!$E84-MAX(OFFSET(markmap!$E84,-1,0,1,1),1)),IF(ISERROR(FIND(".",OFFSET(markmap!$G84,-1,0,1,1))),REPT("1.",markmap!$E84-1)&amp;IFERROR(VALUE(OFFSET(markmap!$G84,-1,0,1,1))+1,"1"),IF(markmap!$E84=1,"",IFERROR(LEFT(OFFSET(markmap!$G84,-1,0,1,1),FIND("^",SUBSTITUTE(OFFSET(markmap!$G84,-1,0,1,1),".","^",markmap!$E84-1))),""))&amp;VALUE(TRIM(MID(SUBSTITUTE(OFFSET(markmap!$G84,-1,0,1,1),".",REPT(" ",LEN(OFFSET(markmap!$G84,-1,0,1,1)))),(markmap!$E84-1)*LEN(OFFSET(markmap!$G84,-1,0,1,1))+1,LEN(OFFSET(markmap!$G84,-1,0,1,1)))))+1)))</f>
        <v>1.8.1.5</v>
      </c>
      <c r="H84" t="str">
        <f t="shared" ca="1" si="1"/>
        <v>1.8.1.5</v>
      </c>
      <c r="I84" t="str" cm="1">
        <f t="array" aca="1" ref="I84" ca="1">pseudoGuid</f>
        <v>e6b0-1592de2e</v>
      </c>
      <c r="J84" t="str">
        <f ca="1">IF(E84="","",REPT("#",markmap!$E84)&amp;" "&amp;(IF(B$1="mindmap",markmap!$F84,markmap!$H84&amp;" "&amp;markmap!$F84))&amp;"["&amp;B$2&amp;"]("&amp;B$4&amp;markmap!$I84&amp;".html)"&amp;" ["&amp;$B$3&amp;"]("&amp;B$4&amp;markmap!$I84&amp;".md)")</f>
        <v>#### 1.8.1.5 Ground Tests[📃](./db/e6b0-1592de2e.html) [✏️](./db/e6b0-1592de2e.md)</v>
      </c>
      <c r="N84" t="str">
        <f ca="1"/>
        <v>##### 1.2.2.6.6 Thrusters 1...n (Specify)[📃](./db/e6b0-dc186509.html) [✏️](./db/e6b0-dc186509.md)</v>
      </c>
    </row>
    <row r="85" spans="4:14" x14ac:dyDescent="0.5">
      <c r="D85" t="s">
        <v>4</v>
      </c>
      <c r="E85">
        <v>4</v>
      </c>
      <c r="F85" t="s">
        <v>86</v>
      </c>
      <c r="G85" t="str">
        <f ca="1">IF(markmap!$E85="","",IF(markmap!$E85&gt;OFFSET(markmap!$E85,-1,0,1,1),IF(OFFSET(markmap!$G85,-1,0,1,1)="","1",OFFSET(markmap!$G85,-1,0,1,1))&amp;REPT(".1",markmap!$E85-MAX(OFFSET(markmap!$E85,-1,0,1,1),1)),IF(ISERROR(FIND(".",OFFSET(markmap!$G85,-1,0,1,1))),REPT("1.",markmap!$E85-1)&amp;IFERROR(VALUE(OFFSET(markmap!$G85,-1,0,1,1))+1,"1"),IF(markmap!$E85=1,"",IFERROR(LEFT(OFFSET(markmap!$G85,-1,0,1,1),FIND("^",SUBSTITUTE(OFFSET(markmap!$G85,-1,0,1,1),".","^",markmap!$E85-1))),""))&amp;VALUE(TRIM(MID(SUBSTITUTE(OFFSET(markmap!$G85,-1,0,1,1),".",REPT(" ",LEN(OFFSET(markmap!$G85,-1,0,1,1)))),(markmap!$E85-1)*LEN(OFFSET(markmap!$G85,-1,0,1,1))+1,LEN(OFFSET(markmap!$G85,-1,0,1,1)))))+1)))</f>
        <v>1.8.1.6</v>
      </c>
      <c r="H85" t="str">
        <f t="shared" ca="1" si="1"/>
        <v>1.8.1.6</v>
      </c>
      <c r="I85" t="str" cm="1">
        <f t="array" aca="1" ref="I85" ca="1">pseudoGuid</f>
        <v>e6b0-535836d4</v>
      </c>
      <c r="J85" t="str">
        <f ca="1">IF(E85="","",REPT("#",markmap!$E85)&amp;" "&amp;(IF(B$1="mindmap",markmap!$F85,markmap!$H85&amp;" "&amp;markmap!$F85))&amp;"["&amp;B$2&amp;"]("&amp;B$4&amp;markmap!$I85&amp;".html)"&amp;" ["&amp;$B$3&amp;"]("&amp;B$4&amp;markmap!$I85&amp;".md)")</f>
        <v>#### 1.8.1.6 Cybersecurity Test and Evaluation[📃](./db/e6b0-535836d4.html) [✏️](./db/e6b0-535836d4.md)</v>
      </c>
      <c r="N85" t="str">
        <f ca="1"/>
        <v>##### 1.2.2.6.7 Solid Rocket Motors[📃](./db/e6b0-6463f38a.html) [✏️](./db/e6b0-6463f38a.md)</v>
      </c>
    </row>
    <row r="86" spans="4:14" x14ac:dyDescent="0.5">
      <c r="D86" t="s">
        <v>4</v>
      </c>
      <c r="E86">
        <v>4</v>
      </c>
      <c r="F86" t="s">
        <v>87</v>
      </c>
      <c r="G86" t="str">
        <f ca="1">IF(markmap!$E86="","",IF(markmap!$E86&gt;OFFSET(markmap!$E86,-1,0,1,1),IF(OFFSET(markmap!$G86,-1,0,1,1)="","1",OFFSET(markmap!$G86,-1,0,1,1))&amp;REPT(".1",markmap!$E86-MAX(OFFSET(markmap!$E86,-1,0,1,1),1)),IF(ISERROR(FIND(".",OFFSET(markmap!$G86,-1,0,1,1))),REPT("1.",markmap!$E86-1)&amp;IFERROR(VALUE(OFFSET(markmap!$G86,-1,0,1,1))+1,"1"),IF(markmap!$E86=1,"",IFERROR(LEFT(OFFSET(markmap!$G86,-1,0,1,1),FIND("^",SUBSTITUTE(OFFSET(markmap!$G86,-1,0,1,1),".","^",markmap!$E86-1))),""))&amp;VALUE(TRIM(MID(SUBSTITUTE(OFFSET(markmap!$G86,-1,0,1,1),".",REPT(" ",LEN(OFFSET(markmap!$G86,-1,0,1,1)))),(markmap!$E86-1)*LEN(OFFSET(markmap!$G86,-1,0,1,1))+1,LEN(OFFSET(markmap!$G86,-1,0,1,1)))))+1)))</f>
        <v>1.8.1.7</v>
      </c>
      <c r="H86" t="str">
        <f t="shared" ca="1" si="1"/>
        <v>1.8.1.7</v>
      </c>
      <c r="I86" t="str" cm="1">
        <f t="array" aca="1" ref="I86" ca="1">pseudoGuid</f>
        <v>e6b0-0933eac6</v>
      </c>
      <c r="J86" t="str">
        <f ca="1">IF(E86="","",REPT("#",markmap!$E86)&amp;" "&amp;(IF(B$1="mindmap",markmap!$F86,markmap!$H86&amp;" "&amp;markmap!$F86))&amp;"["&amp;B$2&amp;"]("&amp;B$4&amp;markmap!$I86&amp;".html)"&amp;" ["&amp;$B$3&amp;"]("&amp;B$4&amp;markmap!$I86&amp;".md)")</f>
        <v>#### 1.8.1.7 Other DT&amp;E Tests 1…n (Specify)[📃](./db/e6b0-0933eac6.html) [✏️](./db/e6b0-0933eac6.md)</v>
      </c>
      <c r="N86" t="str">
        <f ca="1"/>
        <v>##### 1.2.2.6.8 Liquid Propellant and Pressurant[📃](./db/e6b0-ff7fa289.html) [✏️](./db/e6b0-ff7fa289.md)</v>
      </c>
    </row>
    <row r="87" spans="4:14" x14ac:dyDescent="0.5">
      <c r="D87" t="s">
        <v>4</v>
      </c>
      <c r="E87">
        <v>3</v>
      </c>
      <c r="F87" t="s">
        <v>88</v>
      </c>
      <c r="G87" t="str">
        <f ca="1">IF(markmap!$E87="","",IF(markmap!$E87&gt;OFFSET(markmap!$E87,-1,0,1,1),IF(OFFSET(markmap!$G87,-1,0,1,1)="","1",OFFSET(markmap!$G87,-1,0,1,1))&amp;REPT(".1",markmap!$E87-MAX(OFFSET(markmap!$E87,-1,0,1,1),1)),IF(ISERROR(FIND(".",OFFSET(markmap!$G87,-1,0,1,1))),REPT("1.",markmap!$E87-1)&amp;IFERROR(VALUE(OFFSET(markmap!$G87,-1,0,1,1))+1,"1"),IF(markmap!$E87=1,"",IFERROR(LEFT(OFFSET(markmap!$G87,-1,0,1,1),FIND("^",SUBSTITUTE(OFFSET(markmap!$G87,-1,0,1,1),".","^",markmap!$E87-1))),""))&amp;VALUE(TRIM(MID(SUBSTITUTE(OFFSET(markmap!$G87,-1,0,1,1),".",REPT(" ",LEN(OFFSET(markmap!$G87,-1,0,1,1)))),(markmap!$E87-1)*LEN(OFFSET(markmap!$G87,-1,0,1,1))+1,LEN(OFFSET(markmap!$G87,-1,0,1,1)))))+1)))</f>
        <v>1.8.2</v>
      </c>
      <c r="H87" t="str">
        <f t="shared" ca="1" si="1"/>
        <v>1.8.2</v>
      </c>
      <c r="I87" t="str" cm="1">
        <f t="array" aca="1" ref="I87" ca="1">pseudoGuid</f>
        <v>e6b0-0778c803</v>
      </c>
      <c r="J87" t="str">
        <f ca="1">IF(E87="","",REPT("#",markmap!$E87)&amp;" "&amp;(IF(B$1="mindmap",markmap!$F87,markmap!$H87&amp;" "&amp;markmap!$F87))&amp;"["&amp;B$2&amp;"]("&amp;B$4&amp;markmap!$I87&amp;".html)"&amp;" ["&amp;$B$3&amp;"]("&amp;B$4&amp;markmap!$I87&amp;".md)")</f>
        <v>### 1.8.2 Operational Test and Evaluation[📃](./db/e6b0-0778c803.html) [✏️](./db/e6b0-0778c803.md)</v>
      </c>
      <c r="N87" t="str">
        <f ca="1"/>
        <v>##### 1.2.2.6.9 Power Electronics[📃](./db/e6b0-29d7a77d.html) [✏️](./db/e6b0-29d7a77d.md)</v>
      </c>
    </row>
    <row r="88" spans="4:14" x14ac:dyDescent="0.5">
      <c r="D88" t="s">
        <v>4</v>
      </c>
      <c r="E88">
        <v>4</v>
      </c>
      <c r="F88" t="s">
        <v>89</v>
      </c>
      <c r="G88" t="str">
        <f ca="1">IF(markmap!$E88="","",IF(markmap!$E88&gt;OFFSET(markmap!$E88,-1,0,1,1),IF(OFFSET(markmap!$G88,-1,0,1,1)="","1",OFFSET(markmap!$G88,-1,0,1,1))&amp;REPT(".1",markmap!$E88-MAX(OFFSET(markmap!$E88,-1,0,1,1),1)),IF(ISERROR(FIND(".",OFFSET(markmap!$G88,-1,0,1,1))),REPT("1.",markmap!$E88-1)&amp;IFERROR(VALUE(OFFSET(markmap!$G88,-1,0,1,1))+1,"1"),IF(markmap!$E88=1,"",IFERROR(LEFT(OFFSET(markmap!$G88,-1,0,1,1),FIND("^",SUBSTITUTE(OFFSET(markmap!$G88,-1,0,1,1),".","^",markmap!$E88-1))),""))&amp;VALUE(TRIM(MID(SUBSTITUTE(OFFSET(markmap!$G88,-1,0,1,1),".",REPT(" ",LEN(OFFSET(markmap!$G88,-1,0,1,1)))),(markmap!$E88-1)*LEN(OFFSET(markmap!$G88,-1,0,1,1))+1,LEN(OFFSET(markmap!$G88,-1,0,1,1)))))+1)))</f>
        <v>1.8.2.1</v>
      </c>
      <c r="H88" t="str">
        <f t="shared" ca="1" si="1"/>
        <v>1.8.2.1</v>
      </c>
      <c r="I88" t="str" cm="1">
        <f t="array" aca="1" ref="I88" ca="1">pseudoGuid</f>
        <v>e6b0-84b5db3f</v>
      </c>
      <c r="J88" t="str">
        <f ca="1">IF(E88="","",REPT("#",markmap!$E88)&amp;" "&amp;(IF(B$1="mindmap",markmap!$F88,markmap!$H88&amp;" "&amp;markmap!$F88))&amp;"["&amp;B$2&amp;"]("&amp;B$4&amp;markmap!$I88&amp;".html)"&amp;" ["&amp;$B$3&amp;"]("&amp;B$4&amp;markmap!$I88&amp;".md)")</f>
        <v>#### 1.8.2.1 Limited User Evaluation (LUE/M-LUT/FUE)[📃](./db/e6b0-84b5db3f.html) [✏️](./db/e6b0-84b5db3f.md)</v>
      </c>
      <c r="N88" t="str">
        <f ca="1"/>
        <v>##### 1.2.2.6.10 Propulsion Other[📃](./db/e6b0-e6d42fc7.html) [✏️](./db/e6b0-e6d42fc7.md)</v>
      </c>
    </row>
    <row r="89" spans="4:14" x14ac:dyDescent="0.5">
      <c r="D89" t="s">
        <v>4</v>
      </c>
      <c r="E89">
        <v>4</v>
      </c>
      <c r="F89" t="s">
        <v>90</v>
      </c>
      <c r="G89" t="str">
        <f ca="1">IF(markmap!$E89="","",IF(markmap!$E89&gt;OFFSET(markmap!$E89,-1,0,1,1),IF(OFFSET(markmap!$G89,-1,0,1,1)="","1",OFFSET(markmap!$G89,-1,0,1,1))&amp;REPT(".1",markmap!$E89-MAX(OFFSET(markmap!$E89,-1,0,1,1),1)),IF(ISERROR(FIND(".",OFFSET(markmap!$G89,-1,0,1,1))),REPT("1.",markmap!$E89-1)&amp;IFERROR(VALUE(OFFSET(markmap!$G89,-1,0,1,1))+1,"1"),IF(markmap!$E89=1,"",IFERROR(LEFT(OFFSET(markmap!$G89,-1,0,1,1),FIND("^",SUBSTITUTE(OFFSET(markmap!$G89,-1,0,1,1),".","^",markmap!$E89-1))),""))&amp;VALUE(TRIM(MID(SUBSTITUTE(OFFSET(markmap!$G89,-1,0,1,1),".",REPT(" ",LEN(OFFSET(markmap!$G89,-1,0,1,1)))),(markmap!$E89-1)*LEN(OFFSET(markmap!$G89,-1,0,1,1))+1,LEN(OFFSET(markmap!$G89,-1,0,1,1)))))+1)))</f>
        <v>1.8.2.2</v>
      </c>
      <c r="H89" t="str">
        <f t="shared" ca="1" si="1"/>
        <v>1.8.2.2</v>
      </c>
      <c r="I89" t="str" cm="1">
        <f t="array" aca="1" ref="I89" ca="1">pseudoGuid</f>
        <v>e6b0-27488dd2</v>
      </c>
      <c r="J89" t="str">
        <f ca="1">IF(E89="","",REPT("#",markmap!$E89)&amp;" "&amp;(IF(B$1="mindmap",markmap!$F89,markmap!$H89&amp;" "&amp;markmap!$F89))&amp;"["&amp;B$2&amp;"]("&amp;B$4&amp;markmap!$I89&amp;".html)"&amp;" ["&amp;$B$3&amp;"]("&amp;B$4&amp;markmap!$I89&amp;".md)")</f>
        <v>#### 1.8.2.2 Interoperability Testing[📃](./db/e6b0-27488dd2.html) [✏️](./db/e6b0-27488dd2.md)</v>
      </c>
      <c r="N89" t="str">
        <f ca="1"/>
        <v>#### 1.2.2.7 Telemetry[📃](./db/e6b0-3d612d5a.html) [✏️](./db/e6b0-3d612d5a.md)</v>
      </c>
    </row>
    <row r="90" spans="4:14" x14ac:dyDescent="0.5">
      <c r="D90" t="s">
        <v>4</v>
      </c>
      <c r="E90">
        <v>4</v>
      </c>
      <c r="F90" t="s">
        <v>84</v>
      </c>
      <c r="G90" t="str">
        <f ca="1">IF(markmap!$E90="","",IF(markmap!$E90&gt;OFFSET(markmap!$E90,-1,0,1,1),IF(OFFSET(markmap!$G90,-1,0,1,1)="","1",OFFSET(markmap!$G90,-1,0,1,1))&amp;REPT(".1",markmap!$E90-MAX(OFFSET(markmap!$E90,-1,0,1,1),1)),IF(ISERROR(FIND(".",OFFSET(markmap!$G90,-1,0,1,1))),REPT("1.",markmap!$E90-1)&amp;IFERROR(VALUE(OFFSET(markmap!$G90,-1,0,1,1))+1,"1"),IF(markmap!$E90=1,"",IFERROR(LEFT(OFFSET(markmap!$G90,-1,0,1,1),FIND("^",SUBSTITUTE(OFFSET(markmap!$G90,-1,0,1,1),".","^",markmap!$E90-1))),""))&amp;VALUE(TRIM(MID(SUBSTITUTE(OFFSET(markmap!$G90,-1,0,1,1),".",REPT(" ",LEN(OFFSET(markmap!$G90,-1,0,1,1)))),(markmap!$E90-1)*LEN(OFFSET(markmap!$G90,-1,0,1,1))+1,LEN(OFFSET(markmap!$G90,-1,0,1,1)))))+1)))</f>
        <v>1.8.2.3</v>
      </c>
      <c r="H90" t="str">
        <f t="shared" ca="1" si="1"/>
        <v>1.8.2.3</v>
      </c>
      <c r="I90" t="str" cm="1">
        <f t="array" aca="1" ref="I90" ca="1">pseudoGuid</f>
        <v>e6b0-9e8c5f9a</v>
      </c>
      <c r="J90" t="str">
        <f ca="1">IF(E90="","",REPT("#",markmap!$E90)&amp;" "&amp;(IF(B$1="mindmap",markmap!$F90,markmap!$H90&amp;" "&amp;markmap!$F90))&amp;"["&amp;B$2&amp;"]("&amp;B$4&amp;markmap!$I90&amp;".html)"&amp;" ["&amp;$B$3&amp;"]("&amp;B$4&amp;markmap!$I90&amp;".md)")</f>
        <v>#### 1.8.2.3 Flight Tests[📃](./db/e6b0-9e8c5f9a.html) [✏️](./db/e6b0-9e8c5f9a.md)</v>
      </c>
      <c r="N90" t="str">
        <f ca="1"/>
        <v>##### 1.2.2.7.1 SEPM[📃](./db/e6b0-862a2358.html) [✏️](./db/e6b0-862a2358.md)</v>
      </c>
    </row>
    <row r="91" spans="4:14" x14ac:dyDescent="0.5">
      <c r="D91" t="s">
        <v>4</v>
      </c>
      <c r="E91">
        <v>4</v>
      </c>
      <c r="F91" t="s">
        <v>85</v>
      </c>
      <c r="G91" t="str">
        <f ca="1">IF(markmap!$E91="","",IF(markmap!$E91&gt;OFFSET(markmap!$E91,-1,0,1,1),IF(OFFSET(markmap!$G91,-1,0,1,1)="","1",OFFSET(markmap!$G91,-1,0,1,1))&amp;REPT(".1",markmap!$E91-MAX(OFFSET(markmap!$E91,-1,0,1,1),1)),IF(ISERROR(FIND(".",OFFSET(markmap!$G91,-1,0,1,1))),REPT("1.",markmap!$E91-1)&amp;IFERROR(VALUE(OFFSET(markmap!$G91,-1,0,1,1))+1,"1"),IF(markmap!$E91=1,"",IFERROR(LEFT(OFFSET(markmap!$G91,-1,0,1,1),FIND("^",SUBSTITUTE(OFFSET(markmap!$G91,-1,0,1,1),".","^",markmap!$E91-1))),""))&amp;VALUE(TRIM(MID(SUBSTITUTE(OFFSET(markmap!$G91,-1,0,1,1),".",REPT(" ",LEN(OFFSET(markmap!$G91,-1,0,1,1)))),(markmap!$E91-1)*LEN(OFFSET(markmap!$G91,-1,0,1,1))+1,LEN(OFFSET(markmap!$G91,-1,0,1,1)))))+1)))</f>
        <v>1.8.2.4</v>
      </c>
      <c r="H91" t="str">
        <f t="shared" ca="1" si="1"/>
        <v>1.8.2.4</v>
      </c>
      <c r="I91" t="str" cm="1">
        <f t="array" aca="1" ref="I91" ca="1">pseudoGuid</f>
        <v>e6b0-bab8b200</v>
      </c>
      <c r="J91" t="str">
        <f ca="1">IF(E91="","",REPT("#",markmap!$E91)&amp;" "&amp;(IF(B$1="mindmap",markmap!$F91,markmap!$H91&amp;" "&amp;markmap!$F91))&amp;"["&amp;B$2&amp;"]("&amp;B$4&amp;markmap!$I91&amp;".html)"&amp;" ["&amp;$B$3&amp;"]("&amp;B$4&amp;markmap!$I91&amp;".md)")</f>
        <v>#### 1.8.2.4 Ground Tests[📃](./db/e6b0-bab8b200.html) [✏️](./db/e6b0-bab8b200.md)</v>
      </c>
      <c r="N91" t="str">
        <f ca="1"/>
        <v>##### 1.2.2.7.2 Assembly[📃](./db/e6b0-f0ad66c7.html) [✏️](./db/e6b0-f0ad66c7.md)</v>
      </c>
    </row>
    <row r="92" spans="4:14" x14ac:dyDescent="0.5">
      <c r="D92" t="s">
        <v>4</v>
      </c>
      <c r="E92">
        <v>4</v>
      </c>
      <c r="F92" t="s">
        <v>86</v>
      </c>
      <c r="G92" t="str">
        <f ca="1">IF(markmap!$E92="","",IF(markmap!$E92&gt;OFFSET(markmap!$E92,-1,0,1,1),IF(OFFSET(markmap!$G92,-1,0,1,1)="","1",OFFSET(markmap!$G92,-1,0,1,1))&amp;REPT(".1",markmap!$E92-MAX(OFFSET(markmap!$E92,-1,0,1,1),1)),IF(ISERROR(FIND(".",OFFSET(markmap!$G92,-1,0,1,1))),REPT("1.",markmap!$E92-1)&amp;IFERROR(VALUE(OFFSET(markmap!$G92,-1,0,1,1))+1,"1"),IF(markmap!$E92=1,"",IFERROR(LEFT(OFFSET(markmap!$G92,-1,0,1,1),FIND("^",SUBSTITUTE(OFFSET(markmap!$G92,-1,0,1,1),".","^",markmap!$E92-1))),""))&amp;VALUE(TRIM(MID(SUBSTITUTE(OFFSET(markmap!$G92,-1,0,1,1),".",REPT(" ",LEN(OFFSET(markmap!$G92,-1,0,1,1)))),(markmap!$E92-1)*LEN(OFFSET(markmap!$G92,-1,0,1,1))+1,LEN(OFFSET(markmap!$G92,-1,0,1,1)))))+1)))</f>
        <v>1.8.2.5</v>
      </c>
      <c r="H92" t="str">
        <f t="shared" ca="1" si="1"/>
        <v>1.8.2.5</v>
      </c>
      <c r="I92" t="str" cm="1">
        <f t="array" aca="1" ref="I92" ca="1">pseudoGuid</f>
        <v>e6b0-b02c666b</v>
      </c>
      <c r="J92" t="str">
        <f ca="1">IF(E92="","",REPT("#",markmap!$E92)&amp;" "&amp;(IF(B$1="mindmap",markmap!$F92,markmap!$H92&amp;" "&amp;markmap!$F92))&amp;"["&amp;B$2&amp;"]("&amp;B$4&amp;markmap!$I92&amp;".html)"&amp;" ["&amp;$B$3&amp;"]("&amp;B$4&amp;markmap!$I92&amp;".md)")</f>
        <v>#### 1.8.2.5 Cybersecurity Test and Evaluation[📃](./db/e6b0-b02c666b.html) [✏️](./db/e6b0-b02c666b.md)</v>
      </c>
      <c r="N92" t="str">
        <f ca="1"/>
        <v>##### 1.2.2.7.3 Support Equipment[📃](./db/e6b0-1c7c9634.html) [✏️](./db/e6b0-1c7c9634.md)</v>
      </c>
    </row>
    <row r="93" spans="4:14" x14ac:dyDescent="0.5">
      <c r="D93" t="s">
        <v>4</v>
      </c>
      <c r="E93">
        <v>4</v>
      </c>
      <c r="F93" t="s">
        <v>91</v>
      </c>
      <c r="G93" t="str">
        <f ca="1">IF(markmap!$E93="","",IF(markmap!$E93&gt;OFFSET(markmap!$E93,-1,0,1,1),IF(OFFSET(markmap!$G93,-1,0,1,1)="","1",OFFSET(markmap!$G93,-1,0,1,1))&amp;REPT(".1",markmap!$E93-MAX(OFFSET(markmap!$E93,-1,0,1,1),1)),IF(ISERROR(FIND(".",OFFSET(markmap!$G93,-1,0,1,1))),REPT("1.",markmap!$E93-1)&amp;IFERROR(VALUE(OFFSET(markmap!$G93,-1,0,1,1))+1,"1"),IF(markmap!$E93=1,"",IFERROR(LEFT(OFFSET(markmap!$G93,-1,0,1,1),FIND("^",SUBSTITUTE(OFFSET(markmap!$G93,-1,0,1,1),".","^",markmap!$E93-1))),""))&amp;VALUE(TRIM(MID(SUBSTITUTE(OFFSET(markmap!$G93,-1,0,1,1),".",REPT(" ",LEN(OFFSET(markmap!$G93,-1,0,1,1)))),(markmap!$E93-1)*LEN(OFFSET(markmap!$G93,-1,0,1,1))+1,LEN(OFFSET(markmap!$G93,-1,0,1,1)))))+1)))</f>
        <v>1.8.2.6</v>
      </c>
      <c r="H93" t="str">
        <f t="shared" ca="1" si="1"/>
        <v>1.8.2.6</v>
      </c>
      <c r="I93" t="str" cm="1">
        <f t="array" aca="1" ref="I93" ca="1">pseudoGuid</f>
        <v>e6b0-fe364c89</v>
      </c>
      <c r="J93" t="str">
        <f ca="1">IF(E93="","",REPT("#",markmap!$E93)&amp;" "&amp;(IF(B$1="mindmap",markmap!$F93,markmap!$H93&amp;" "&amp;markmap!$F93))&amp;"["&amp;B$2&amp;"]("&amp;B$4&amp;markmap!$I93&amp;".html)"&amp;" ["&amp;$B$3&amp;"]("&amp;B$4&amp;markmap!$I93&amp;".md)")</f>
        <v>#### 1.8.2.6 Other OT&amp;E Tests 1…n (Specify)[📃](./db/e6b0-fe364c89.html) [✏️](./db/e6b0-fe364c89.md)</v>
      </c>
      <c r="N93" t="str">
        <f ca="1"/>
        <v>##### 1.2.2.7.4 Antennas[📃](./db/e6b0-62efcfd4.html) [✏️](./db/e6b0-62efcfd4.md)</v>
      </c>
    </row>
    <row r="94" spans="4:14" x14ac:dyDescent="0.5">
      <c r="D94" t="s">
        <v>4</v>
      </c>
      <c r="E94">
        <v>3</v>
      </c>
      <c r="F94" t="s">
        <v>92</v>
      </c>
      <c r="G94" t="str">
        <f ca="1">IF(markmap!$E94="","",IF(markmap!$E94&gt;OFFSET(markmap!$E94,-1,0,1,1),IF(OFFSET(markmap!$G94,-1,0,1,1)="","1",OFFSET(markmap!$G94,-1,0,1,1))&amp;REPT(".1",markmap!$E94-MAX(OFFSET(markmap!$E94,-1,0,1,1),1)),IF(ISERROR(FIND(".",OFFSET(markmap!$G94,-1,0,1,1))),REPT("1.",markmap!$E94-1)&amp;IFERROR(VALUE(OFFSET(markmap!$G94,-1,0,1,1))+1,"1"),IF(markmap!$E94=1,"",IFERROR(LEFT(OFFSET(markmap!$G94,-1,0,1,1),FIND("^",SUBSTITUTE(OFFSET(markmap!$G94,-1,0,1,1),".","^",markmap!$E94-1))),""))&amp;VALUE(TRIM(MID(SUBSTITUTE(OFFSET(markmap!$G94,-1,0,1,1),".",REPT(" ",LEN(OFFSET(markmap!$G94,-1,0,1,1)))),(markmap!$E94-1)*LEN(OFFSET(markmap!$G94,-1,0,1,1))+1,LEN(OFFSET(markmap!$G94,-1,0,1,1)))))+1)))</f>
        <v>1.8.3</v>
      </c>
      <c r="H94" t="str">
        <f t="shared" ca="1" si="1"/>
        <v>1.8.3</v>
      </c>
      <c r="I94" t="str" cm="1">
        <f t="array" aca="1" ref="I94" ca="1">pseudoGuid</f>
        <v>e6b0-8355f5cc</v>
      </c>
      <c r="J94" t="str">
        <f ca="1">IF(E94="","",REPT("#",markmap!$E94)&amp;" "&amp;(IF(B$1="mindmap",markmap!$F94,markmap!$H94&amp;" "&amp;markmap!$F94))&amp;"["&amp;B$2&amp;"]("&amp;B$4&amp;markmap!$I94&amp;".html)"&amp;" ["&amp;$B$3&amp;"]("&amp;B$4&amp;markmap!$I94&amp;".md)")</f>
        <v>### 1.8.3 Live Fire Test and Evaluation[📃](./db/e6b0-8355f5cc.html) [✏️](./db/e6b0-8355f5cc.md)</v>
      </c>
      <c r="N94" t="str">
        <f ca="1"/>
        <v>##### 1.2.2.7.5 Passive Signal Flow Control[📃](./db/e6b0-817e9407.html) [✏️](./db/e6b0-817e9407.md)</v>
      </c>
    </row>
    <row r="95" spans="4:14" x14ac:dyDescent="0.5">
      <c r="D95" t="s">
        <v>4</v>
      </c>
      <c r="E95">
        <v>3</v>
      </c>
      <c r="F95" t="s">
        <v>93</v>
      </c>
      <c r="G95" t="str">
        <f ca="1">IF(markmap!$E95="","",IF(markmap!$E95&gt;OFFSET(markmap!$E95,-1,0,1,1),IF(OFFSET(markmap!$G95,-1,0,1,1)="","1",OFFSET(markmap!$G95,-1,0,1,1))&amp;REPT(".1",markmap!$E95-MAX(OFFSET(markmap!$E95,-1,0,1,1),1)),IF(ISERROR(FIND(".",OFFSET(markmap!$G95,-1,0,1,1))),REPT("1.",markmap!$E95-1)&amp;IFERROR(VALUE(OFFSET(markmap!$G95,-1,0,1,1))+1,"1"),IF(markmap!$E95=1,"",IFERROR(LEFT(OFFSET(markmap!$G95,-1,0,1,1),FIND("^",SUBSTITUTE(OFFSET(markmap!$G95,-1,0,1,1),".","^",markmap!$E95-1))),""))&amp;VALUE(TRIM(MID(SUBSTITUTE(OFFSET(markmap!$G95,-1,0,1,1),".",REPT(" ",LEN(OFFSET(markmap!$G95,-1,0,1,1)))),(markmap!$E95-1)*LEN(OFFSET(markmap!$G95,-1,0,1,1))+1,LEN(OFFSET(markmap!$G95,-1,0,1,1)))))+1)))</f>
        <v>1.8.4</v>
      </c>
      <c r="H95" t="str">
        <f t="shared" ca="1" si="1"/>
        <v>1.8.4</v>
      </c>
      <c r="I95" t="str" cm="1">
        <f t="array" aca="1" ref="I95" ca="1">pseudoGuid</f>
        <v>e6b0-ea81f0f3</v>
      </c>
      <c r="J95" t="str">
        <f ca="1">IF(E95="","",REPT("#",markmap!$E95)&amp;" "&amp;(IF(B$1="mindmap",markmap!$F95,markmap!$H95&amp;" "&amp;markmap!$F95))&amp;"["&amp;B$2&amp;"]("&amp;B$4&amp;markmap!$I95&amp;".html)"&amp;" ["&amp;$B$3&amp;"]("&amp;B$4&amp;markmap!$I95&amp;".md)")</f>
        <v>### 1.8.4 Mock-ups/System Integration Labs (SILs)[📃](./db/e6b0-ea81f0f3.html) [✏️](./db/e6b0-ea81f0f3.md)</v>
      </c>
      <c r="N95" t="str">
        <f ca="1"/>
        <v>##### 1.2.2.7.6 Transmitter/Receiver/Transceiver/Transponder 1...n (Specify)[📃](./db/e6b0-8d85dc82.html) [✏️](./db/e6b0-8d85dc82.md)</v>
      </c>
    </row>
    <row r="96" spans="4:14" x14ac:dyDescent="0.5">
      <c r="D96" t="s">
        <v>4</v>
      </c>
      <c r="E96">
        <v>3</v>
      </c>
      <c r="F96" t="s">
        <v>94</v>
      </c>
      <c r="G96" t="str">
        <f ca="1">IF(markmap!$E96="","",IF(markmap!$E96&gt;OFFSET(markmap!$E96,-1,0,1,1),IF(OFFSET(markmap!$G96,-1,0,1,1)="","1",OFFSET(markmap!$G96,-1,0,1,1))&amp;REPT(".1",markmap!$E96-MAX(OFFSET(markmap!$E96,-1,0,1,1),1)),IF(ISERROR(FIND(".",OFFSET(markmap!$G96,-1,0,1,1))),REPT("1.",markmap!$E96-1)&amp;IFERROR(VALUE(OFFSET(markmap!$G96,-1,0,1,1))+1,"1"),IF(markmap!$E96=1,"",IFERROR(LEFT(OFFSET(markmap!$G96,-1,0,1,1),FIND("^",SUBSTITUTE(OFFSET(markmap!$G96,-1,0,1,1),".","^",markmap!$E96-1))),""))&amp;VALUE(TRIM(MID(SUBSTITUTE(OFFSET(markmap!$G96,-1,0,1,1),".",REPT(" ",LEN(OFFSET(markmap!$G96,-1,0,1,1)))),(markmap!$E96-1)*LEN(OFFSET(markmap!$G96,-1,0,1,1))+1,LEN(OFFSET(markmap!$G96,-1,0,1,1)))))+1)))</f>
        <v>1.8.5</v>
      </c>
      <c r="H96" t="str">
        <f t="shared" ca="1" si="1"/>
        <v>1.8.5</v>
      </c>
      <c r="I96" t="str" cm="1">
        <f t="array" aca="1" ref="I96" ca="1">pseudoGuid</f>
        <v>e6b0-a45e8927</v>
      </c>
      <c r="J96" t="str">
        <f ca="1">IF(E96="","",REPT("#",markmap!$E96)&amp;" "&amp;(IF(B$1="mindmap",markmap!$F96,markmap!$H96&amp;" "&amp;markmap!$F96))&amp;"["&amp;B$2&amp;"]("&amp;B$4&amp;markmap!$I96&amp;".html)"&amp;" ["&amp;$B$3&amp;"]("&amp;B$4&amp;markmap!$I96&amp;".md)")</f>
        <v>### 1.8.5 Test and Evaluation Support[📃](./db/e6b0-a45e8927.html) [✏️](./db/e6b0-a45e8927.md)</v>
      </c>
      <c r="N96" t="str">
        <f ca="1"/>
        <v>##### 1.2.2.7.7 Modulators/Demodulators/Modems[📃](./db/e6b0-7bf13a3e.html) [✏️](./db/e6b0-7bf13a3e.md)</v>
      </c>
    </row>
    <row r="97" spans="4:14" x14ac:dyDescent="0.5">
      <c r="D97" t="s">
        <v>4</v>
      </c>
      <c r="E97">
        <v>3</v>
      </c>
      <c r="F97" t="s">
        <v>95</v>
      </c>
      <c r="G97" t="str">
        <f ca="1">IF(markmap!$E97="","",IF(markmap!$E97&gt;OFFSET(markmap!$E97,-1,0,1,1),IF(OFFSET(markmap!$G97,-1,0,1,1)="","1",OFFSET(markmap!$G97,-1,0,1,1))&amp;REPT(".1",markmap!$E97-MAX(OFFSET(markmap!$E97,-1,0,1,1),1)),IF(ISERROR(FIND(".",OFFSET(markmap!$G97,-1,0,1,1))),REPT("1.",markmap!$E97-1)&amp;IFERROR(VALUE(OFFSET(markmap!$G97,-1,0,1,1))+1,"1"),IF(markmap!$E97=1,"",IFERROR(LEFT(OFFSET(markmap!$G97,-1,0,1,1),FIND("^",SUBSTITUTE(OFFSET(markmap!$G97,-1,0,1,1),".","^",markmap!$E97-1))),""))&amp;VALUE(TRIM(MID(SUBSTITUTE(OFFSET(markmap!$G97,-1,0,1,1),".",REPT(" ",LEN(OFFSET(markmap!$G97,-1,0,1,1)))),(markmap!$E97-1)*LEN(OFFSET(markmap!$G97,-1,0,1,1))+1,LEN(OFFSET(markmap!$G97,-1,0,1,1)))))+1)))</f>
        <v>1.8.6</v>
      </c>
      <c r="H97" t="str">
        <f t="shared" ca="1" si="1"/>
        <v>1.8.6</v>
      </c>
      <c r="I97" t="str" cm="1">
        <f t="array" aca="1" ref="I97" ca="1">pseudoGuid</f>
        <v>e6b0-713f4868</v>
      </c>
      <c r="J97" t="str">
        <f ca="1">IF(E97="","",REPT("#",markmap!$E97)&amp;" "&amp;(IF(B$1="mindmap",markmap!$F97,markmap!$H97&amp;" "&amp;markmap!$F97))&amp;"["&amp;B$2&amp;"]("&amp;B$4&amp;markmap!$I97&amp;".html)"&amp;" ["&amp;$B$3&amp;"]("&amp;B$4&amp;markmap!$I97&amp;".md)")</f>
        <v>### 1.8.6 Test Facilities[📃](./db/e6b0-713f4868.html) [✏️](./db/e6b0-713f4868.md)</v>
      </c>
      <c r="N97" t="str">
        <f ca="1"/>
        <v>##### 1.2.2.7.8 Amplifiers[📃](./db/e6b0-d7ccc59a.html) [✏️](./db/e6b0-d7ccc59a.md)</v>
      </c>
    </row>
    <row r="98" spans="4:14" x14ac:dyDescent="0.5">
      <c r="D98" t="s">
        <v>4</v>
      </c>
      <c r="E98">
        <v>2</v>
      </c>
      <c r="F98" t="s">
        <v>96</v>
      </c>
      <c r="G98" t="str">
        <f ca="1">IF(markmap!$E98="","",IF(markmap!$E98&gt;OFFSET(markmap!$E98,-1,0,1,1),IF(OFFSET(markmap!$G98,-1,0,1,1)="","1",OFFSET(markmap!$G98,-1,0,1,1))&amp;REPT(".1",markmap!$E98-MAX(OFFSET(markmap!$E98,-1,0,1,1),1)),IF(ISERROR(FIND(".",OFFSET(markmap!$G98,-1,0,1,1))),REPT("1.",markmap!$E98-1)&amp;IFERROR(VALUE(OFFSET(markmap!$G98,-1,0,1,1))+1,"1"),IF(markmap!$E98=1,"",IFERROR(LEFT(OFFSET(markmap!$G98,-1,0,1,1),FIND("^",SUBSTITUTE(OFFSET(markmap!$G98,-1,0,1,1),".","^",markmap!$E98-1))),""))&amp;VALUE(TRIM(MID(SUBSTITUTE(OFFSET(markmap!$G98,-1,0,1,1),".",REPT(" ",LEN(OFFSET(markmap!$G98,-1,0,1,1)))),(markmap!$E98-1)*LEN(OFFSET(markmap!$G98,-1,0,1,1))+1,LEN(OFFSET(markmap!$G98,-1,0,1,1)))))+1)))</f>
        <v>1.9</v>
      </c>
      <c r="H98" t="str">
        <f t="shared" ca="1" si="1"/>
        <v>1.9</v>
      </c>
      <c r="I98" t="str" cm="1">
        <f t="array" aca="1" ref="I98" ca="1">pseudoGuid</f>
        <v>e6b0-ebe36dee</v>
      </c>
      <c r="J98" t="str">
        <f ca="1">IF(E98="","",REPT("#",markmap!$E98)&amp;" "&amp;(IF(B$1="mindmap",markmap!$F98,markmap!$H98&amp;" "&amp;markmap!$F98))&amp;"["&amp;B$2&amp;"]("&amp;B$4&amp;markmap!$I98&amp;".html)"&amp;" ["&amp;$B$3&amp;"]("&amp;B$4&amp;markmap!$I98&amp;".md)")</f>
        <v>## 1.9 Training[📃](./db/e6b0-ebe36dee.html) [✏️](./db/e6b0-ebe36dee.md)</v>
      </c>
      <c r="N98" t="str">
        <f ca="1"/>
        <v>##### 1.2.2.7.9 Frequency Upconverter/Downconverter[📃](./db/e6b0-7dea703b.html) [✏️](./db/e6b0-7dea703b.md)</v>
      </c>
    </row>
    <row r="99" spans="4:14" x14ac:dyDescent="0.5">
      <c r="D99" t="s">
        <v>4</v>
      </c>
      <c r="E99">
        <v>3</v>
      </c>
      <c r="F99" t="s">
        <v>97</v>
      </c>
      <c r="G99" t="str">
        <f ca="1">IF(markmap!$E99="","",IF(markmap!$E99&gt;OFFSET(markmap!$E99,-1,0,1,1),IF(OFFSET(markmap!$G99,-1,0,1,1)="","1",OFFSET(markmap!$G99,-1,0,1,1))&amp;REPT(".1",markmap!$E99-MAX(OFFSET(markmap!$E99,-1,0,1,1),1)),IF(ISERROR(FIND(".",OFFSET(markmap!$G99,-1,0,1,1))),REPT("1.",markmap!$E99-1)&amp;IFERROR(VALUE(OFFSET(markmap!$G99,-1,0,1,1))+1,"1"),IF(markmap!$E99=1,"",IFERROR(LEFT(OFFSET(markmap!$G99,-1,0,1,1),FIND("^",SUBSTITUTE(OFFSET(markmap!$G99,-1,0,1,1),".","^",markmap!$E99-1))),""))&amp;VALUE(TRIM(MID(SUBSTITUTE(OFFSET(markmap!$G99,-1,0,1,1),".",REPT(" ",LEN(OFFSET(markmap!$G99,-1,0,1,1)))),(markmap!$E99-1)*LEN(OFFSET(markmap!$G99,-1,0,1,1))+1,LEN(OFFSET(markmap!$G99,-1,0,1,1)))))+1)))</f>
        <v>1.9.1</v>
      </c>
      <c r="H99" t="str">
        <f t="shared" ca="1" si="1"/>
        <v>1.9.1</v>
      </c>
      <c r="I99" t="str" cm="1">
        <f t="array" aca="1" ref="I99" ca="1">pseudoGuid</f>
        <v>e6b0-c44be606</v>
      </c>
      <c r="J99" t="str">
        <f ca="1">IF(E99="","",REPT("#",markmap!$E99)&amp;" "&amp;(IF(B$1="mindmap",markmap!$F99,markmap!$H99&amp;" "&amp;markmap!$F99))&amp;"["&amp;B$2&amp;"]("&amp;B$4&amp;markmap!$I99&amp;".html)"&amp;" ["&amp;$B$3&amp;"]("&amp;B$4&amp;markmap!$I99&amp;".md)")</f>
        <v>### 1.9.1 Equipment[📃](./db/e6b0-c44be606.html) [✏️](./db/e6b0-c44be606.md)</v>
      </c>
      <c r="N99" t="str">
        <f ca="1"/>
        <v>##### 1.2.2.7.10 Computers and Processors 1...n (Specify)[📃](./db/e6b0-c199ffe2.html) [✏️](./db/e6b0-c199ffe2.md)</v>
      </c>
    </row>
    <row r="100" spans="4:14" x14ac:dyDescent="0.5">
      <c r="D100" t="s">
        <v>4</v>
      </c>
      <c r="E100">
        <v>4</v>
      </c>
      <c r="F100" t="s">
        <v>98</v>
      </c>
      <c r="G100" t="str">
        <f ca="1">IF(markmap!$E100="","",IF(markmap!$E100&gt;OFFSET(markmap!$E100,-1,0,1,1),IF(OFFSET(markmap!$G100,-1,0,1,1)="","1",OFFSET(markmap!$G100,-1,0,1,1))&amp;REPT(".1",markmap!$E100-MAX(OFFSET(markmap!$E100,-1,0,1,1),1)),IF(ISERROR(FIND(".",OFFSET(markmap!$G100,-1,0,1,1))),REPT("1.",markmap!$E100-1)&amp;IFERROR(VALUE(OFFSET(markmap!$G100,-1,0,1,1))+1,"1"),IF(markmap!$E100=1,"",IFERROR(LEFT(OFFSET(markmap!$G100,-1,0,1,1),FIND("^",SUBSTITUTE(OFFSET(markmap!$G100,-1,0,1,1),".","^",markmap!$E100-1))),""))&amp;VALUE(TRIM(MID(SUBSTITUTE(OFFSET(markmap!$G100,-1,0,1,1),".",REPT(" ",LEN(OFFSET(markmap!$G100,-1,0,1,1)))),(markmap!$E100-1)*LEN(OFFSET(markmap!$G100,-1,0,1,1))+1,LEN(OFFSET(markmap!$G100,-1,0,1,1)))))+1)))</f>
        <v>1.9.1.1</v>
      </c>
      <c r="H100" t="str">
        <f t="shared" ca="1" si="1"/>
        <v>1.9.1.1</v>
      </c>
      <c r="I100" t="str" cm="1">
        <f t="array" aca="1" ref="I100" ca="1">pseudoGuid</f>
        <v>e6b0-f87f4e71</v>
      </c>
      <c r="J100" t="str">
        <f ca="1">IF(E100="","",REPT("#",markmap!$E100)&amp;" "&amp;(IF(B$1="mindmap",markmap!$F100,markmap!$H100&amp;" "&amp;markmap!$F100))&amp;"["&amp;B$2&amp;"]("&amp;B$4&amp;markmap!$I100&amp;".html)"&amp;" ["&amp;$B$3&amp;"]("&amp;B$4&amp;markmap!$I100&amp;".md)")</f>
        <v>#### 1.9.1.1 Operator Instructional Equipment[📃](./db/e6b0-f87f4e71.html) [✏️](./db/e6b0-f87f4e71.md)</v>
      </c>
      <c r="N100" t="str">
        <f ca="1"/>
        <v>##### 1.2.2.7.11 Command/Telemetry Units 1...n (Specify)[📃](./db/e6b0-a5aeab6a.html) [✏️](./db/e6b0-a5aeab6a.md)</v>
      </c>
    </row>
    <row r="101" spans="4:14" x14ac:dyDescent="0.5">
      <c r="D101" t="s">
        <v>4</v>
      </c>
      <c r="E101">
        <v>4</v>
      </c>
      <c r="F101" t="s">
        <v>99</v>
      </c>
      <c r="G101" t="str">
        <f ca="1">IF(markmap!$E101="","",IF(markmap!$E101&gt;OFFSET(markmap!$E101,-1,0,1,1),IF(OFFSET(markmap!$G101,-1,0,1,1)="","1",OFFSET(markmap!$G101,-1,0,1,1))&amp;REPT(".1",markmap!$E101-MAX(OFFSET(markmap!$E101,-1,0,1,1),1)),IF(ISERROR(FIND(".",OFFSET(markmap!$G101,-1,0,1,1))),REPT("1.",markmap!$E101-1)&amp;IFERROR(VALUE(OFFSET(markmap!$G101,-1,0,1,1))+1,"1"),IF(markmap!$E101=1,"",IFERROR(LEFT(OFFSET(markmap!$G101,-1,0,1,1),FIND("^",SUBSTITUTE(OFFSET(markmap!$G101,-1,0,1,1),".","^",markmap!$E101-1))),""))&amp;VALUE(TRIM(MID(SUBSTITUTE(OFFSET(markmap!$G101,-1,0,1,1),".",REPT(" ",LEN(OFFSET(markmap!$G101,-1,0,1,1)))),(markmap!$E101-1)*LEN(OFFSET(markmap!$G101,-1,0,1,1))+1,LEN(OFFSET(markmap!$G101,-1,0,1,1)))))+1)))</f>
        <v>1.9.1.2</v>
      </c>
      <c r="H101" t="str">
        <f t="shared" ca="1" si="1"/>
        <v>1.9.1.2</v>
      </c>
      <c r="I101" t="str" cm="1">
        <f t="array" aca="1" ref="I101" ca="1">pseudoGuid</f>
        <v>e6b0-21c54d7b</v>
      </c>
      <c r="J101" t="str">
        <f ca="1">IF(E101="","",REPT("#",markmap!$E101)&amp;" "&amp;(IF(B$1="mindmap",markmap!$F101,markmap!$H101&amp;" "&amp;markmap!$F101))&amp;"["&amp;B$2&amp;"]("&amp;B$4&amp;markmap!$I101&amp;".html)"&amp;" ["&amp;$B$3&amp;"]("&amp;B$4&amp;markmap!$I101&amp;".md)")</f>
        <v>#### 1.9.1.2 Maintainer Instructional Equipment[📃](./db/e6b0-21c54d7b.html) [✏️](./db/e6b0-21c54d7b.md)</v>
      </c>
      <c r="N101" t="str">
        <f ca="1"/>
        <v>##### 1.2.2.7.12 Command Sensor or Situational Awareness Sensor 1...n (Specify)[📃](./db/e6b0-1c7da57d.html) [✏️](./db/e6b0-1c7da57d.md)</v>
      </c>
    </row>
    <row r="102" spans="4:14" x14ac:dyDescent="0.5">
      <c r="D102" t="s">
        <v>4</v>
      </c>
      <c r="E102">
        <v>4</v>
      </c>
      <c r="F102" t="s">
        <v>100</v>
      </c>
      <c r="G102" t="str">
        <f ca="1">IF(markmap!$E102="","",IF(markmap!$E102&gt;OFFSET(markmap!$E102,-1,0,1,1),IF(OFFSET(markmap!$G102,-1,0,1,1)="","1",OFFSET(markmap!$G102,-1,0,1,1))&amp;REPT(".1",markmap!$E102-MAX(OFFSET(markmap!$E102,-1,0,1,1),1)),IF(ISERROR(FIND(".",OFFSET(markmap!$G102,-1,0,1,1))),REPT("1.",markmap!$E102-1)&amp;IFERROR(VALUE(OFFSET(markmap!$G102,-1,0,1,1))+1,"1"),IF(markmap!$E102=1,"",IFERROR(LEFT(OFFSET(markmap!$G102,-1,0,1,1),FIND("^",SUBSTITUTE(OFFSET(markmap!$G102,-1,0,1,1),".","^",markmap!$E102-1))),""))&amp;VALUE(TRIM(MID(SUBSTITUTE(OFFSET(markmap!$G102,-1,0,1,1),".",REPT(" ",LEN(OFFSET(markmap!$G102,-1,0,1,1)))),(markmap!$E102-1)*LEN(OFFSET(markmap!$G102,-1,0,1,1))+1,LEN(OFFSET(markmap!$G102,-1,0,1,1)))))+1)))</f>
        <v>1.9.1.3</v>
      </c>
      <c r="H102" t="str">
        <f t="shared" ca="1" si="1"/>
        <v>1.9.1.3</v>
      </c>
      <c r="I102" t="str" cm="1">
        <f t="array" aca="1" ref="I102" ca="1">pseudoGuid</f>
        <v>e6b0-49009d37</v>
      </c>
      <c r="J102" t="str">
        <f ca="1">IF(E102="","",REPT("#",markmap!$E102)&amp;" "&amp;(IF(B$1="mindmap",markmap!$F102,markmap!$H102&amp;" "&amp;markmap!$F102))&amp;"["&amp;B$2&amp;"]("&amp;B$4&amp;markmap!$I102&amp;".html)"&amp;" ["&amp;$B$3&amp;"]("&amp;B$4&amp;markmap!$I102&amp;".md)")</f>
        <v>#### 1.9.1.3 Services[📃](./db/e6b0-49009d37.html) [✏️](./db/e6b0-49009d37.md)</v>
      </c>
      <c r="N102" t="str">
        <f ca="1"/>
        <v>##### 1.2.2.7.13 Frequency and Timing[📃](./db/e6b0-d3f00ba1.html) [✏️](./db/e6b0-d3f00ba1.md)</v>
      </c>
    </row>
    <row r="103" spans="4:14" x14ac:dyDescent="0.5">
      <c r="D103" t="s">
        <v>4</v>
      </c>
      <c r="E103">
        <v>4</v>
      </c>
      <c r="F103" t="s">
        <v>101</v>
      </c>
      <c r="G103" t="str">
        <f ca="1">IF(markmap!$E103="","",IF(markmap!$E103&gt;OFFSET(markmap!$E103,-1,0,1,1),IF(OFFSET(markmap!$G103,-1,0,1,1)="","1",OFFSET(markmap!$G103,-1,0,1,1))&amp;REPT(".1",markmap!$E103-MAX(OFFSET(markmap!$E103,-1,0,1,1),1)),IF(ISERROR(FIND(".",OFFSET(markmap!$G103,-1,0,1,1))),REPT("1.",markmap!$E103-1)&amp;IFERROR(VALUE(OFFSET(markmap!$G103,-1,0,1,1))+1,"1"),IF(markmap!$E103=1,"",IFERROR(LEFT(OFFSET(markmap!$G103,-1,0,1,1),FIND("^",SUBSTITUTE(OFFSET(markmap!$G103,-1,0,1,1),".","^",markmap!$E103-1))),""))&amp;VALUE(TRIM(MID(SUBSTITUTE(OFFSET(markmap!$G103,-1,0,1,1),".",REPT(" ",LEN(OFFSET(markmap!$G103,-1,0,1,1)))),(markmap!$E103-1)*LEN(OFFSET(markmap!$G103,-1,0,1,1))+1,LEN(OFFSET(markmap!$G103,-1,0,1,1)))))+1)))</f>
        <v>1.9.1.4</v>
      </c>
      <c r="H103" t="str">
        <f t="shared" ca="1" si="1"/>
        <v>1.9.1.4</v>
      </c>
      <c r="I103" t="str" cm="1">
        <f t="array" aca="1" ref="I103" ca="1">pseudoGuid</f>
        <v>e6b0-3df97126</v>
      </c>
      <c r="J103" t="str">
        <f ca="1">IF(E103="","",REPT("#",markmap!$E103)&amp;" "&amp;(IF(B$1="mindmap",markmap!$F103,markmap!$H103&amp;" "&amp;markmap!$F103))&amp;"["&amp;B$2&amp;"]("&amp;B$4&amp;markmap!$I103&amp;".html)"&amp;" ["&amp;$B$3&amp;"]("&amp;B$4&amp;markmap!$I103&amp;".md)")</f>
        <v>#### 1.9.1.4 Operator Instructional Services[📃](./db/e6b0-3df97126.html) [✏️](./db/e6b0-3df97126.md)</v>
      </c>
      <c r="N103" t="str">
        <f ca="1"/>
        <v>##### 1.2.2.7.14 Signal Conditioners[📃](./db/e6b0-8692e178.html) [✏️](./db/e6b0-8692e178.md)</v>
      </c>
    </row>
    <row r="104" spans="4:14" x14ac:dyDescent="0.5">
      <c r="D104" t="s">
        <v>4</v>
      </c>
      <c r="E104">
        <v>4</v>
      </c>
      <c r="F104" t="s">
        <v>102</v>
      </c>
      <c r="G104" t="str">
        <f ca="1">IF(markmap!$E104="","",IF(markmap!$E104&gt;OFFSET(markmap!$E104,-1,0,1,1),IF(OFFSET(markmap!$G104,-1,0,1,1)="","1",OFFSET(markmap!$G104,-1,0,1,1))&amp;REPT(".1",markmap!$E104-MAX(OFFSET(markmap!$E104,-1,0,1,1),1)),IF(ISERROR(FIND(".",OFFSET(markmap!$G104,-1,0,1,1))),REPT("1.",markmap!$E104-1)&amp;IFERROR(VALUE(OFFSET(markmap!$G104,-1,0,1,1))+1,"1"),IF(markmap!$E104=1,"",IFERROR(LEFT(OFFSET(markmap!$G104,-1,0,1,1),FIND("^",SUBSTITUTE(OFFSET(markmap!$G104,-1,0,1,1),".","^",markmap!$E104-1))),""))&amp;VALUE(TRIM(MID(SUBSTITUTE(OFFSET(markmap!$G104,-1,0,1,1),".",REPT(" ",LEN(OFFSET(markmap!$G104,-1,0,1,1)))),(markmap!$E104-1)*LEN(OFFSET(markmap!$G104,-1,0,1,1))+1,LEN(OFFSET(markmap!$G104,-1,0,1,1)))))+1)))</f>
        <v>1.9.1.5</v>
      </c>
      <c r="H104" t="str">
        <f t="shared" ca="1" si="1"/>
        <v>1.9.1.5</v>
      </c>
      <c r="I104" t="str" cm="1">
        <f t="array" aca="1" ref="I104" ca="1">pseudoGuid</f>
        <v>e6b0-237183f1</v>
      </c>
      <c r="J104" t="str">
        <f ca="1">IF(E104="","",REPT("#",markmap!$E104)&amp;" "&amp;(IF(B$1="mindmap",markmap!$F104,markmap!$H104&amp;" "&amp;markmap!$F104))&amp;"["&amp;B$2&amp;"]("&amp;B$4&amp;markmap!$I104&amp;".html)"&amp;" ["&amp;$B$3&amp;"]("&amp;B$4&amp;markmap!$I104&amp;".md)")</f>
        <v>#### 1.9.1.5 Maintainer Instructional Services[📃](./db/e6b0-237183f1.html) [✏️](./db/e6b0-237183f1.md)</v>
      </c>
      <c r="N104" t="str">
        <f ca="1"/>
        <v>##### 1.2.2.7.15 Communications Security 1...n (Specify)[📃](./db/e6b0-6ee169c6.html) [✏️](./db/e6b0-6ee169c6.md)</v>
      </c>
    </row>
    <row r="105" spans="4:14" x14ac:dyDescent="0.5">
      <c r="D105" t="s">
        <v>4</v>
      </c>
      <c r="E105">
        <v>3</v>
      </c>
      <c r="F105" t="s">
        <v>103</v>
      </c>
      <c r="G105" t="str">
        <f ca="1">IF(markmap!$E105="","",IF(markmap!$E105&gt;OFFSET(markmap!$E105,-1,0,1,1),IF(OFFSET(markmap!$G105,-1,0,1,1)="","1",OFFSET(markmap!$G105,-1,0,1,1))&amp;REPT(".1",markmap!$E105-MAX(OFFSET(markmap!$E105,-1,0,1,1),1)),IF(ISERROR(FIND(".",OFFSET(markmap!$G105,-1,0,1,1))),REPT("1.",markmap!$E105-1)&amp;IFERROR(VALUE(OFFSET(markmap!$G105,-1,0,1,1))+1,"1"),IF(markmap!$E105=1,"",IFERROR(LEFT(OFFSET(markmap!$G105,-1,0,1,1),FIND("^",SUBSTITUTE(OFFSET(markmap!$G105,-1,0,1,1),".","^",markmap!$E105-1))),""))&amp;VALUE(TRIM(MID(SUBSTITUTE(OFFSET(markmap!$G105,-1,0,1,1),".",REPT(" ",LEN(OFFSET(markmap!$G105,-1,0,1,1)))),(markmap!$E105-1)*LEN(OFFSET(markmap!$G105,-1,0,1,1))+1,LEN(OFFSET(markmap!$G105,-1,0,1,1)))))+1)))</f>
        <v>1.9.2</v>
      </c>
      <c r="H105" t="str">
        <f t="shared" ca="1" si="1"/>
        <v>1.9.2</v>
      </c>
      <c r="I105" t="str" cm="1">
        <f t="array" aca="1" ref="I105" ca="1">pseudoGuid</f>
        <v>e6b0-d7bd8caf</v>
      </c>
      <c r="J105" t="str">
        <f ca="1">IF(E105="","",REPT("#",markmap!$E105)&amp;" "&amp;(IF(B$1="mindmap",markmap!$F105,markmap!$H105&amp;" "&amp;markmap!$F105))&amp;"["&amp;B$2&amp;"]("&amp;B$4&amp;markmap!$I105&amp;".html)"&amp;" ["&amp;$B$3&amp;"]("&amp;B$4&amp;markmap!$I105&amp;".md)")</f>
        <v>### 1.9.2 Facilities[📃](./db/e6b0-d7bd8caf.html) [✏️](./db/e6b0-d7bd8caf.md)</v>
      </c>
      <c r="N105" t="str">
        <f ca="1"/>
        <v>##### 1.2.2.7.16 Data Storage[📃](./db/e6b0-8d7273b4.html) [✏️](./db/e6b0-8d7273b4.md)</v>
      </c>
    </row>
    <row r="106" spans="4:14" x14ac:dyDescent="0.5">
      <c r="D106" t="s">
        <v>4</v>
      </c>
      <c r="E106">
        <v>3</v>
      </c>
      <c r="F106" t="s">
        <v>104</v>
      </c>
      <c r="G106" t="str">
        <f ca="1">IF(markmap!$E106="","",IF(markmap!$E106&gt;OFFSET(markmap!$E106,-1,0,1,1),IF(OFFSET(markmap!$G106,-1,0,1,1)="","1",OFFSET(markmap!$G106,-1,0,1,1))&amp;REPT(".1",markmap!$E106-MAX(OFFSET(markmap!$E106,-1,0,1,1),1)),IF(ISERROR(FIND(".",OFFSET(markmap!$G106,-1,0,1,1))),REPT("1.",markmap!$E106-1)&amp;IFERROR(VALUE(OFFSET(markmap!$G106,-1,0,1,1))+1,"1"),IF(markmap!$E106=1,"",IFERROR(LEFT(OFFSET(markmap!$G106,-1,0,1,1),FIND("^",SUBSTITUTE(OFFSET(markmap!$G106,-1,0,1,1),".","^",markmap!$E106-1))),""))&amp;VALUE(TRIM(MID(SUBSTITUTE(OFFSET(markmap!$G106,-1,0,1,1),".",REPT(" ",LEN(OFFSET(markmap!$G106,-1,0,1,1)))),(markmap!$E106-1)*LEN(OFFSET(markmap!$G106,-1,0,1,1))+1,LEN(OFFSET(markmap!$G106,-1,0,1,1)))))+1)))</f>
        <v>1.9.3</v>
      </c>
      <c r="H106" t="str">
        <f t="shared" ca="1" si="1"/>
        <v>1.9.3</v>
      </c>
      <c r="I106" t="str" cm="1">
        <f t="array" aca="1" ref="I106" ca="1">pseudoGuid</f>
        <v>e6b0-489e7a7a</v>
      </c>
      <c r="J106" t="str">
        <f ca="1">IF(E106="","",REPT("#",markmap!$E106)&amp;" "&amp;(IF(B$1="mindmap",markmap!$F106,markmap!$H106&amp;" "&amp;markmap!$F106))&amp;"["&amp;B$2&amp;"]("&amp;B$4&amp;markmap!$I106&amp;".html)"&amp;" ["&amp;$B$3&amp;"]("&amp;B$4&amp;markmap!$I106&amp;".md)")</f>
        <v>### 1.9.3 Training Software 1...n (Specify)[📃](./db/e6b0-489e7a7a.html) [✏️](./db/e6b0-489e7a7a.md)</v>
      </c>
      <c r="N106" t="str">
        <f ca="1"/>
        <v>##### 1.2.2.7.17 TT&amp;C Other[📃](./db/e6b0-5346958d.html) [✏️](./db/e6b0-5346958d.md)</v>
      </c>
    </row>
    <row r="107" spans="4:14" x14ac:dyDescent="0.5">
      <c r="D107" t="s">
        <v>4</v>
      </c>
      <c r="E107">
        <v>2</v>
      </c>
      <c r="F107" t="s">
        <v>105</v>
      </c>
      <c r="G107" t="str">
        <f ca="1">IF(markmap!$E107="","",IF(markmap!$E107&gt;OFFSET(markmap!$E107,-1,0,1,1),IF(OFFSET(markmap!$G107,-1,0,1,1)="","1",OFFSET(markmap!$G107,-1,0,1,1))&amp;REPT(".1",markmap!$E107-MAX(OFFSET(markmap!$E107,-1,0,1,1),1)),IF(ISERROR(FIND(".",OFFSET(markmap!$G107,-1,0,1,1))),REPT("1.",markmap!$E107-1)&amp;IFERROR(VALUE(OFFSET(markmap!$G107,-1,0,1,1))+1,"1"),IF(markmap!$E107=1,"",IFERROR(LEFT(OFFSET(markmap!$G107,-1,0,1,1),FIND("^",SUBSTITUTE(OFFSET(markmap!$G107,-1,0,1,1),".","^",markmap!$E107-1))),""))&amp;VALUE(TRIM(MID(SUBSTITUTE(OFFSET(markmap!$G107,-1,0,1,1),".",REPT(" ",LEN(OFFSET(markmap!$G107,-1,0,1,1)))),(markmap!$E107-1)*LEN(OFFSET(markmap!$G107,-1,0,1,1))+1,LEN(OFFSET(markmap!$G107,-1,0,1,1)))))+1)))</f>
        <v>1.10</v>
      </c>
      <c r="H107" t="str">
        <f t="shared" ca="1" si="1"/>
        <v>1.10</v>
      </c>
      <c r="I107" t="str" cm="1">
        <f t="array" aca="1" ref="I107" ca="1">pseudoGuid</f>
        <v>e6b0-65fe1873</v>
      </c>
      <c r="J107" t="str">
        <f ca="1">IF(E107="","",REPT("#",markmap!$E107)&amp;" "&amp;(IF(B$1="mindmap",markmap!$F107,markmap!$H107&amp;" "&amp;markmap!$F107))&amp;"["&amp;B$2&amp;"]("&amp;B$4&amp;markmap!$I107&amp;".html)"&amp;" ["&amp;$B$3&amp;"]("&amp;B$4&amp;markmap!$I107&amp;".md)")</f>
        <v>## 1.10 Data[📃](./db/e6b0-65fe1873.html) [✏️](./db/e6b0-65fe1873.md)</v>
      </c>
      <c r="N107" t="str">
        <f ca="1"/>
        <v>#### 1.2.2.8 Bus Flight Software[📃](./db/e6b0-e2fd8e0a.html) [✏️](./db/e6b0-e2fd8e0a.md)</v>
      </c>
    </row>
    <row r="108" spans="4:14" x14ac:dyDescent="0.5">
      <c r="D108" t="s">
        <v>4</v>
      </c>
      <c r="E108">
        <v>3</v>
      </c>
      <c r="F108" t="s">
        <v>106</v>
      </c>
      <c r="G108" t="str">
        <f ca="1">IF(markmap!$E108="","",IF(markmap!$E108&gt;OFFSET(markmap!$E108,-1,0,1,1),IF(OFFSET(markmap!$G108,-1,0,1,1)="","1",OFFSET(markmap!$G108,-1,0,1,1))&amp;REPT(".1",markmap!$E108-MAX(OFFSET(markmap!$E108,-1,0,1,1),1)),IF(ISERROR(FIND(".",OFFSET(markmap!$G108,-1,0,1,1))),REPT("1.",markmap!$E108-1)&amp;IFERROR(VALUE(OFFSET(markmap!$G108,-1,0,1,1))+1,"1"),IF(markmap!$E108=1,"",IFERROR(LEFT(OFFSET(markmap!$G108,-1,0,1,1),FIND("^",SUBSTITUTE(OFFSET(markmap!$G108,-1,0,1,1),".","^",markmap!$E108-1))),""))&amp;VALUE(TRIM(MID(SUBSTITUTE(OFFSET(markmap!$G108,-1,0,1,1),".",REPT(" ",LEN(OFFSET(markmap!$G108,-1,0,1,1)))),(markmap!$E108-1)*LEN(OFFSET(markmap!$G108,-1,0,1,1))+1,LEN(OFFSET(markmap!$G108,-1,0,1,1)))))+1)))</f>
        <v>1.10.1</v>
      </c>
      <c r="H108" t="str">
        <f t="shared" ca="1" si="1"/>
        <v>1.10.1</v>
      </c>
      <c r="I108" t="str" cm="1">
        <f t="array" aca="1" ref="I108" ca="1">pseudoGuid</f>
        <v>e6b0-a882042c</v>
      </c>
      <c r="J108" t="str">
        <f ca="1">IF(E108="","",REPT("#",markmap!$E108)&amp;" "&amp;(IF(B$1="mindmap",markmap!$F108,markmap!$H108&amp;" "&amp;markmap!$F108))&amp;"["&amp;B$2&amp;"]("&amp;B$4&amp;markmap!$I108&amp;".html)"&amp;" ["&amp;$B$3&amp;"]("&amp;B$4&amp;markmap!$I108&amp;".md)")</f>
        <v>### 1.10.1 Data Deliverables 1...n (Specify)[📃](./db/e6b0-a882042c.html) [✏️](./db/e6b0-a882042c.md)</v>
      </c>
      <c r="N108" t="str">
        <f ca="1"/>
        <v>##### 1.2.2.8.1 SEPM[📃](./db/e6b0-660e6738.html) [✏️](./db/e6b0-660e6738.md)</v>
      </c>
    </row>
    <row r="109" spans="4:14" x14ac:dyDescent="0.5">
      <c r="D109" t="s">
        <v>4</v>
      </c>
      <c r="E109">
        <v>3</v>
      </c>
      <c r="F109" t="s">
        <v>107</v>
      </c>
      <c r="G109" t="str">
        <f ca="1">IF(markmap!$E109="","",IF(markmap!$E109&gt;OFFSET(markmap!$E109,-1,0,1,1),IF(OFFSET(markmap!$G109,-1,0,1,1)="","1",OFFSET(markmap!$G109,-1,0,1,1))&amp;REPT(".1",markmap!$E109-MAX(OFFSET(markmap!$E109,-1,0,1,1),1)),IF(ISERROR(FIND(".",OFFSET(markmap!$G109,-1,0,1,1))),REPT("1.",markmap!$E109-1)&amp;IFERROR(VALUE(OFFSET(markmap!$G109,-1,0,1,1))+1,"1"),IF(markmap!$E109=1,"",IFERROR(LEFT(OFFSET(markmap!$G109,-1,0,1,1),FIND("^",SUBSTITUTE(OFFSET(markmap!$G109,-1,0,1,1),".","^",markmap!$E109-1))),""))&amp;VALUE(TRIM(MID(SUBSTITUTE(OFFSET(markmap!$G109,-1,0,1,1),".",REPT(" ",LEN(OFFSET(markmap!$G109,-1,0,1,1)))),(markmap!$E109-1)*LEN(OFFSET(markmap!$G109,-1,0,1,1))+1,LEN(OFFSET(markmap!$G109,-1,0,1,1)))))+1)))</f>
        <v>1.10.2</v>
      </c>
      <c r="H109" t="str">
        <f t="shared" ca="1" si="1"/>
        <v>1.10.2</v>
      </c>
      <c r="I109" t="str" cm="1">
        <f t="array" aca="1" ref="I109" ca="1">pseudoGuid</f>
        <v>e6b0-884fc831</v>
      </c>
      <c r="J109" t="str">
        <f ca="1">IF(E109="","",REPT("#",markmap!$E109)&amp;" "&amp;(IF(B$1="mindmap",markmap!$F109,markmap!$H109&amp;" "&amp;markmap!$F109))&amp;"["&amp;B$2&amp;"]("&amp;B$4&amp;markmap!$I109&amp;".html)"&amp;" ["&amp;$B$3&amp;"]("&amp;B$4&amp;markmap!$I109&amp;".md)")</f>
        <v>### 1.10.2 Data Repository[📃](./db/e6b0-884fc831.html) [✏️](./db/e6b0-884fc831.md)</v>
      </c>
      <c r="N109" t="str">
        <f ca="1"/>
        <v>##### 1.2.2.8.2 Assembly[📃](./db/e6b0-a8e3b839.html) [✏️](./db/e6b0-a8e3b839.md)</v>
      </c>
    </row>
    <row r="110" spans="4:14" x14ac:dyDescent="0.5">
      <c r="D110" t="s">
        <v>4</v>
      </c>
      <c r="E110">
        <v>3</v>
      </c>
      <c r="F110" t="s">
        <v>108</v>
      </c>
      <c r="G110" t="str">
        <f ca="1">IF(markmap!$E110="","",IF(markmap!$E110&gt;OFFSET(markmap!$E110,-1,0,1,1),IF(OFFSET(markmap!$G110,-1,0,1,1)="","1",OFFSET(markmap!$G110,-1,0,1,1))&amp;REPT(".1",markmap!$E110-MAX(OFFSET(markmap!$E110,-1,0,1,1),1)),IF(ISERROR(FIND(".",OFFSET(markmap!$G110,-1,0,1,1))),REPT("1.",markmap!$E110-1)&amp;IFERROR(VALUE(OFFSET(markmap!$G110,-1,0,1,1))+1,"1"),IF(markmap!$E110=1,"",IFERROR(LEFT(OFFSET(markmap!$G110,-1,0,1,1),FIND("^",SUBSTITUTE(OFFSET(markmap!$G110,-1,0,1,1),".","^",markmap!$E110-1))),""))&amp;VALUE(TRIM(MID(SUBSTITUTE(OFFSET(markmap!$G110,-1,0,1,1),".",REPT(" ",LEN(OFFSET(markmap!$G110,-1,0,1,1)))),(markmap!$E110-1)*LEN(OFFSET(markmap!$G110,-1,0,1,1))+1,LEN(OFFSET(markmap!$G110,-1,0,1,1)))))+1)))</f>
        <v>1.10.3</v>
      </c>
      <c r="H110" t="str">
        <f t="shared" ca="1" si="1"/>
        <v>1.10.3</v>
      </c>
      <c r="I110" t="str" cm="1">
        <f t="array" aca="1" ref="I110" ca="1">pseudoGuid</f>
        <v>e6b0-f039eb58</v>
      </c>
      <c r="J110" t="str">
        <f ca="1">IF(E110="","",REPT("#",markmap!$E110)&amp;" "&amp;(IF(B$1="mindmap",markmap!$F110,markmap!$H110&amp;" "&amp;markmap!$F110))&amp;"["&amp;B$2&amp;"]("&amp;B$4&amp;markmap!$I110&amp;".html)"&amp;" ["&amp;$B$3&amp;"]("&amp;B$4&amp;markmap!$I110&amp;".md)")</f>
        <v>### 1.10.3 Data Rights 1...n (Specify)[📃](./db/e6b0-f039eb58.html) [✏️](./db/e6b0-f039eb58.md)</v>
      </c>
      <c r="N110" t="str">
        <f ca="1"/>
        <v>##### 1.2.2.8.3 Support Equipment[📃](./db/e6b0-f1d38756.html) [✏️](./db/e6b0-f1d38756.md)</v>
      </c>
    </row>
    <row r="111" spans="4:14" x14ac:dyDescent="0.5">
      <c r="D111" t="s">
        <v>4</v>
      </c>
      <c r="E111">
        <v>2</v>
      </c>
      <c r="F111" t="s">
        <v>109</v>
      </c>
      <c r="G111" t="str">
        <f ca="1">IF(markmap!$E111="","",IF(markmap!$E111&gt;OFFSET(markmap!$E111,-1,0,1,1),IF(OFFSET(markmap!$G111,-1,0,1,1)="","1",OFFSET(markmap!$G111,-1,0,1,1))&amp;REPT(".1",markmap!$E111-MAX(OFFSET(markmap!$E111,-1,0,1,1),1)),IF(ISERROR(FIND(".",OFFSET(markmap!$G111,-1,0,1,1))),REPT("1.",markmap!$E111-1)&amp;IFERROR(VALUE(OFFSET(markmap!$G111,-1,0,1,1))+1,"1"),IF(markmap!$E111=1,"",IFERROR(LEFT(OFFSET(markmap!$G111,-1,0,1,1),FIND("^",SUBSTITUTE(OFFSET(markmap!$G111,-1,0,1,1),".","^",markmap!$E111-1))),""))&amp;VALUE(TRIM(MID(SUBSTITUTE(OFFSET(markmap!$G111,-1,0,1,1),".",REPT(" ",LEN(OFFSET(markmap!$G111,-1,0,1,1)))),(markmap!$E111-1)*LEN(OFFSET(markmap!$G111,-1,0,1,1))+1,LEN(OFFSET(markmap!$G111,-1,0,1,1)))))+1)))</f>
        <v>1.11</v>
      </c>
      <c r="H111" t="str">
        <f t="shared" ca="1" si="1"/>
        <v>1.11</v>
      </c>
      <c r="I111" t="str" cm="1">
        <f t="array" aca="1" ref="I111" ca="1">pseudoGuid</f>
        <v>e6b0-c01df890</v>
      </c>
      <c r="J111" t="str">
        <f ca="1">IF(E111="","",REPT("#",markmap!$E111)&amp;" "&amp;(IF(B$1="mindmap",markmap!$F111,markmap!$H111&amp;" "&amp;markmap!$F111))&amp;"["&amp;B$2&amp;"]("&amp;B$4&amp;markmap!$I111&amp;".html)"&amp;" ["&amp;$B$3&amp;"]("&amp;B$4&amp;markmap!$I111&amp;".md)")</f>
        <v>## 1.11 Peculiar Support Equipment[📃](./db/e6b0-c01df890.html) [✏️](./db/e6b0-c01df890.md)</v>
      </c>
      <c r="N111" t="str">
        <f ca="1"/>
        <v>##### 1.2.2.8.4 CSCI 1...n (Specify)[📃](./db/e6b0-fa5bdaaf.html) [✏️](./db/e6b0-fa5bdaaf.md)</v>
      </c>
    </row>
    <row r="112" spans="4:14" x14ac:dyDescent="0.5">
      <c r="D112" t="s">
        <v>4</v>
      </c>
      <c r="E112">
        <v>3</v>
      </c>
      <c r="F112" t="s">
        <v>110</v>
      </c>
      <c r="G112" t="str">
        <f ca="1">IF(markmap!$E112="","",IF(markmap!$E112&gt;OFFSET(markmap!$E112,-1,0,1,1),IF(OFFSET(markmap!$G112,-1,0,1,1)="","1",OFFSET(markmap!$G112,-1,0,1,1))&amp;REPT(".1",markmap!$E112-MAX(OFFSET(markmap!$E112,-1,0,1,1),1)),IF(ISERROR(FIND(".",OFFSET(markmap!$G112,-1,0,1,1))),REPT("1.",markmap!$E112-1)&amp;IFERROR(VALUE(OFFSET(markmap!$G112,-1,0,1,1))+1,"1"),IF(markmap!$E112=1,"",IFERROR(LEFT(OFFSET(markmap!$G112,-1,0,1,1),FIND("^",SUBSTITUTE(OFFSET(markmap!$G112,-1,0,1,1),".","^",markmap!$E112-1))),""))&amp;VALUE(TRIM(MID(SUBSTITUTE(OFFSET(markmap!$G112,-1,0,1,1),".",REPT(" ",LEN(OFFSET(markmap!$G112,-1,0,1,1)))),(markmap!$E112-1)*LEN(OFFSET(markmap!$G112,-1,0,1,1))+1,LEN(OFFSET(markmap!$G112,-1,0,1,1)))))+1)))</f>
        <v>1.11.1</v>
      </c>
      <c r="H112" t="str">
        <f t="shared" ca="1" si="1"/>
        <v>1.11.1</v>
      </c>
      <c r="I112" t="str" cm="1">
        <f t="array" aca="1" ref="I112" ca="1">pseudoGuid</f>
        <v>e6b0-0a008fff</v>
      </c>
      <c r="J112" t="str">
        <f ca="1">IF(E112="","",REPT("#",markmap!$E112)&amp;" "&amp;(IF(B$1="mindmap",markmap!$F112,markmap!$H112&amp;" "&amp;markmap!$F112))&amp;"["&amp;B$2&amp;"]("&amp;B$4&amp;markmap!$I112&amp;".html)"&amp;" ["&amp;$B$3&amp;"]("&amp;B$4&amp;markmap!$I112&amp;".md)")</f>
        <v>### 1.11.1 Test and Measurement Equipment[📃](./db/e6b0-0a008fff.html) [✏️](./db/e6b0-0a008fff.md)</v>
      </c>
      <c r="N112" t="str">
        <f ca="1"/>
        <v>### 1.2.3 SEIT/PM and Support Equipment (If applicable for integration of Multiple Payloads)[📃](./db/e6b0-3412f3f7.html) [✏️](./db/e6b0-3412f3f7.md)</v>
      </c>
    </row>
    <row r="113" spans="4:14" x14ac:dyDescent="0.5">
      <c r="D113" t="s">
        <v>4</v>
      </c>
      <c r="E113">
        <v>4</v>
      </c>
      <c r="F113" t="s">
        <v>111</v>
      </c>
      <c r="G113" t="str">
        <f ca="1">IF(markmap!$E113="","",IF(markmap!$E113&gt;OFFSET(markmap!$E113,-1,0,1,1),IF(OFFSET(markmap!$G113,-1,0,1,1)="","1",OFFSET(markmap!$G113,-1,0,1,1))&amp;REPT(".1",markmap!$E113-MAX(OFFSET(markmap!$E113,-1,0,1,1),1)),IF(ISERROR(FIND(".",OFFSET(markmap!$G113,-1,0,1,1))),REPT("1.",markmap!$E113-1)&amp;IFERROR(VALUE(OFFSET(markmap!$G113,-1,0,1,1))+1,"1"),IF(markmap!$E113=1,"",IFERROR(LEFT(OFFSET(markmap!$G113,-1,0,1,1),FIND("^",SUBSTITUTE(OFFSET(markmap!$G113,-1,0,1,1),".","^",markmap!$E113-1))),""))&amp;VALUE(TRIM(MID(SUBSTITUTE(OFFSET(markmap!$G113,-1,0,1,1),".",REPT(" ",LEN(OFFSET(markmap!$G113,-1,0,1,1)))),(markmap!$E113-1)*LEN(OFFSET(markmap!$G113,-1,0,1,1))+1,LEN(OFFSET(markmap!$G113,-1,0,1,1)))))+1)))</f>
        <v>1.11.1.1</v>
      </c>
      <c r="H113" t="str">
        <f t="shared" ca="1" si="1"/>
        <v>1.11.1.1</v>
      </c>
      <c r="I113" t="str" cm="1">
        <f t="array" aca="1" ref="I113" ca="1">pseudoGuid</f>
        <v>e6b0-a43e1e6d</v>
      </c>
      <c r="J113" t="str">
        <f ca="1">IF(E113="","",REPT("#",markmap!$E113)&amp;" "&amp;(IF(B$1="mindmap",markmap!$F113,markmap!$H113&amp;" "&amp;markmap!$F113))&amp;"["&amp;B$2&amp;"]("&amp;B$4&amp;markmap!$I113&amp;".html)"&amp;" ["&amp;$B$3&amp;"]("&amp;B$4&amp;markmap!$I113&amp;".md)")</f>
        <v>#### 1.11.1.1 Test and Measurement Equipment (Airframe/Hull/Vehicle)[📃](./db/e6b0-a43e1e6d.html) [✏️](./db/e6b0-a43e1e6d.md)</v>
      </c>
      <c r="N113" t="str">
        <f ca="1"/>
        <v>#### 1.2.3.1 Systems Engineering[📃](./db/e6b0-934b679a.html) [✏️](./db/e6b0-934b679a.md)</v>
      </c>
    </row>
    <row r="114" spans="4:14" x14ac:dyDescent="0.5">
      <c r="D114" t="s">
        <v>4</v>
      </c>
      <c r="E114">
        <v>4</v>
      </c>
      <c r="F114" t="s">
        <v>112</v>
      </c>
      <c r="G114" t="str">
        <f ca="1">IF(markmap!$E114="","",IF(markmap!$E114&gt;OFFSET(markmap!$E114,-1,0,1,1),IF(OFFSET(markmap!$G114,-1,0,1,1)="","1",OFFSET(markmap!$G114,-1,0,1,1))&amp;REPT(".1",markmap!$E114-MAX(OFFSET(markmap!$E114,-1,0,1,1),1)),IF(ISERROR(FIND(".",OFFSET(markmap!$G114,-1,0,1,1))),REPT("1.",markmap!$E114-1)&amp;IFERROR(VALUE(OFFSET(markmap!$G114,-1,0,1,1))+1,"1"),IF(markmap!$E114=1,"",IFERROR(LEFT(OFFSET(markmap!$G114,-1,0,1,1),FIND("^",SUBSTITUTE(OFFSET(markmap!$G114,-1,0,1,1),".","^",markmap!$E114-1))),""))&amp;VALUE(TRIM(MID(SUBSTITUTE(OFFSET(markmap!$G114,-1,0,1,1),".",REPT(" ",LEN(OFFSET(markmap!$G114,-1,0,1,1)))),(markmap!$E114-1)*LEN(OFFSET(markmap!$G114,-1,0,1,1))+1,LEN(OFFSET(markmap!$G114,-1,0,1,1)))))+1)))</f>
        <v>1.11.1.2</v>
      </c>
      <c r="H114" t="str">
        <f t="shared" ca="1" si="1"/>
        <v>1.11.1.2</v>
      </c>
      <c r="I114" t="str" cm="1">
        <f t="array" aca="1" ref="I114" ca="1">pseudoGuid</f>
        <v>e6b0-687703b7</v>
      </c>
      <c r="J114" t="str">
        <f ca="1">IF(E114="","",REPT("#",markmap!$E114)&amp;" "&amp;(IF(B$1="mindmap",markmap!$F114,markmap!$H114&amp;" "&amp;markmap!$F114))&amp;"["&amp;B$2&amp;"]("&amp;B$4&amp;markmap!$I114&amp;".html)"&amp;" ["&amp;$B$3&amp;"]("&amp;B$4&amp;markmap!$I114&amp;".md)")</f>
        <v>#### 1.11.1.2 Test and Measurement Equipment (Propulsion)[📃](./db/e6b0-687703b7.html) [✏️](./db/e6b0-687703b7.md)</v>
      </c>
      <c r="N114" t="str">
        <f ca="1"/>
        <v>#### 1.2.3.2 Assembly[📃](./db/e6b0-c7cf10b3.html) [✏️](./db/e6b0-c7cf10b3.md)</v>
      </c>
    </row>
    <row r="115" spans="4:14" x14ac:dyDescent="0.5">
      <c r="D115" t="s">
        <v>4</v>
      </c>
      <c r="E115">
        <v>4</v>
      </c>
      <c r="F115" t="s">
        <v>113</v>
      </c>
      <c r="G115" t="str">
        <f ca="1">IF(markmap!$E115="","",IF(markmap!$E115&gt;OFFSET(markmap!$E115,-1,0,1,1),IF(OFFSET(markmap!$G115,-1,0,1,1)="","1",OFFSET(markmap!$G115,-1,0,1,1))&amp;REPT(".1",markmap!$E115-MAX(OFFSET(markmap!$E115,-1,0,1,1),1)),IF(ISERROR(FIND(".",OFFSET(markmap!$G115,-1,0,1,1))),REPT("1.",markmap!$E115-1)&amp;IFERROR(VALUE(OFFSET(markmap!$G115,-1,0,1,1))+1,"1"),IF(markmap!$E115=1,"",IFERROR(LEFT(OFFSET(markmap!$G115,-1,0,1,1),FIND("^",SUBSTITUTE(OFFSET(markmap!$G115,-1,0,1,1),".","^",markmap!$E115-1))),""))&amp;VALUE(TRIM(MID(SUBSTITUTE(OFFSET(markmap!$G115,-1,0,1,1),".",REPT(" ",LEN(OFFSET(markmap!$G115,-1,0,1,1)))),(markmap!$E115-1)*LEN(OFFSET(markmap!$G115,-1,0,1,1))+1,LEN(OFFSET(markmap!$G115,-1,0,1,1)))))+1)))</f>
        <v>1.11.1.3</v>
      </c>
      <c r="H115" t="str">
        <f t="shared" ca="1" si="1"/>
        <v>1.11.1.3</v>
      </c>
      <c r="I115" t="str" cm="1">
        <f t="array" aca="1" ref="I115" ca="1">pseudoGuid</f>
        <v>e6b0-eae8cf39</v>
      </c>
      <c r="J115" t="str">
        <f ca="1">IF(E115="","",REPT("#",markmap!$E115)&amp;" "&amp;(IF(B$1="mindmap",markmap!$F115,markmap!$H115&amp;" "&amp;markmap!$F115))&amp;"["&amp;B$2&amp;"]("&amp;B$4&amp;markmap!$I115&amp;".html)"&amp;" ["&amp;$B$3&amp;"]("&amp;B$4&amp;markmap!$I115&amp;".md)")</f>
        <v>#### 1.11.1.3 Test and Measurement Equipment (Electronics/Avionics)[📃](./db/e6b0-eae8cf39.html) [✏️](./db/e6b0-eae8cf39.md)</v>
      </c>
      <c r="N115" t="str">
        <f ca="1"/>
        <v>#### 1.2.3.3 Program Management[📃](./db/e6b0-b868076f.html) [✏️](./db/e6b0-b868076f.md)</v>
      </c>
    </row>
    <row r="116" spans="4:14" x14ac:dyDescent="0.5">
      <c r="D116" t="s">
        <v>4</v>
      </c>
      <c r="E116">
        <v>4</v>
      </c>
      <c r="F116" t="s">
        <v>114</v>
      </c>
      <c r="G116" t="str">
        <f ca="1">IF(markmap!$E116="","",IF(markmap!$E116&gt;OFFSET(markmap!$E116,-1,0,1,1),IF(OFFSET(markmap!$G116,-1,0,1,1)="","1",OFFSET(markmap!$G116,-1,0,1,1))&amp;REPT(".1",markmap!$E116-MAX(OFFSET(markmap!$E116,-1,0,1,1),1)),IF(ISERROR(FIND(".",OFFSET(markmap!$G116,-1,0,1,1))),REPT("1.",markmap!$E116-1)&amp;IFERROR(VALUE(OFFSET(markmap!$G116,-1,0,1,1))+1,"1"),IF(markmap!$E116=1,"",IFERROR(LEFT(OFFSET(markmap!$G116,-1,0,1,1),FIND("^",SUBSTITUTE(OFFSET(markmap!$G116,-1,0,1,1),".","^",markmap!$E116-1))),""))&amp;VALUE(TRIM(MID(SUBSTITUTE(OFFSET(markmap!$G116,-1,0,1,1),".",REPT(" ",LEN(OFFSET(markmap!$G116,-1,0,1,1)))),(markmap!$E116-1)*LEN(OFFSET(markmap!$G116,-1,0,1,1))+1,LEN(OFFSET(markmap!$G116,-1,0,1,1)))))+1)))</f>
        <v>1.11.1.4</v>
      </c>
      <c r="H116" t="str">
        <f t="shared" ca="1" si="1"/>
        <v>1.11.1.4</v>
      </c>
      <c r="I116" t="str" cm="1">
        <f t="array" aca="1" ref="I116" ca="1">pseudoGuid</f>
        <v>e6b0-d42db49b</v>
      </c>
      <c r="J116" t="str">
        <f ca="1">IF(E116="","",REPT("#",markmap!$E116)&amp;" "&amp;(IF(B$1="mindmap",markmap!$F116,markmap!$H116&amp;" "&amp;markmap!$F116))&amp;"["&amp;B$2&amp;"]("&amp;B$4&amp;markmap!$I116&amp;".html)"&amp;" ["&amp;$B$3&amp;"]("&amp;B$4&amp;markmap!$I116&amp;".md)")</f>
        <v>#### 1.11.1.4 Test and Measurement Equipment (Other Major Subsystems 1...n (Specify))[📃](./db/e6b0-d42db49b.html) [✏️](./db/e6b0-d42db49b.md)</v>
      </c>
      <c r="N116" t="str">
        <f ca="1"/>
        <v>#### 1.2.3.4 Support Equipment[📃](./db/e6b0-259745b5.html) [✏️](./db/e6b0-259745b5.md)</v>
      </c>
    </row>
    <row r="117" spans="4:14" x14ac:dyDescent="0.5">
      <c r="D117" t="s">
        <v>4</v>
      </c>
      <c r="E117">
        <v>3</v>
      </c>
      <c r="F117" t="s">
        <v>115</v>
      </c>
      <c r="G117" t="str">
        <f ca="1">IF(markmap!$E117="","",IF(markmap!$E117&gt;OFFSET(markmap!$E117,-1,0,1,1),IF(OFFSET(markmap!$G117,-1,0,1,1)="","1",OFFSET(markmap!$G117,-1,0,1,1))&amp;REPT(".1",markmap!$E117-MAX(OFFSET(markmap!$E117,-1,0,1,1),1)),IF(ISERROR(FIND(".",OFFSET(markmap!$G117,-1,0,1,1))),REPT("1.",markmap!$E117-1)&amp;IFERROR(VALUE(OFFSET(markmap!$G117,-1,0,1,1))+1,"1"),IF(markmap!$E117=1,"",IFERROR(LEFT(OFFSET(markmap!$G117,-1,0,1,1),FIND("^",SUBSTITUTE(OFFSET(markmap!$G117,-1,0,1,1),".","^",markmap!$E117-1))),""))&amp;VALUE(TRIM(MID(SUBSTITUTE(OFFSET(markmap!$G117,-1,0,1,1),".",REPT(" ",LEN(OFFSET(markmap!$G117,-1,0,1,1)))),(markmap!$E117-1)*LEN(OFFSET(markmap!$G117,-1,0,1,1))+1,LEN(OFFSET(markmap!$G117,-1,0,1,1)))))+1)))</f>
        <v>1.11.2</v>
      </c>
      <c r="H117" t="str">
        <f t="shared" ca="1" si="1"/>
        <v>1.11.2</v>
      </c>
      <c r="I117" t="str" cm="1">
        <f t="array" aca="1" ref="I117" ca="1">pseudoGuid</f>
        <v>e6b0-7b2e2e23</v>
      </c>
      <c r="J117" t="str">
        <f ca="1">IF(E117="","",REPT("#",markmap!$E117)&amp;" "&amp;(IF(B$1="mindmap",markmap!$F117,markmap!$H117&amp;" "&amp;markmap!$F117))&amp;"["&amp;B$2&amp;"]("&amp;B$4&amp;markmap!$I117&amp;".html)"&amp;" ["&amp;$B$3&amp;"]("&amp;B$4&amp;markmap!$I117&amp;".md)")</f>
        <v>### 1.11.2 Support and Handling Equipment[📃](./db/e6b0-7b2e2e23.html) [✏️](./db/e6b0-7b2e2e23.md)</v>
      </c>
      <c r="N117" t="str">
        <f ca="1"/>
        <v>### 1.2.4 Payload 1...n (Specify)[📃](./db/e6b0-690895a4.html) [✏️](./db/e6b0-690895a4.md)</v>
      </c>
    </row>
    <row r="118" spans="4:14" x14ac:dyDescent="0.5">
      <c r="D118" t="s">
        <v>4</v>
      </c>
      <c r="E118">
        <v>4</v>
      </c>
      <c r="F118" t="s">
        <v>116</v>
      </c>
      <c r="G118" t="str">
        <f ca="1">IF(markmap!$E118="","",IF(markmap!$E118&gt;OFFSET(markmap!$E118,-1,0,1,1),IF(OFFSET(markmap!$G118,-1,0,1,1)="","1",OFFSET(markmap!$G118,-1,0,1,1))&amp;REPT(".1",markmap!$E118-MAX(OFFSET(markmap!$E118,-1,0,1,1),1)),IF(ISERROR(FIND(".",OFFSET(markmap!$G118,-1,0,1,1))),REPT("1.",markmap!$E118-1)&amp;IFERROR(VALUE(OFFSET(markmap!$G118,-1,0,1,1))+1,"1"),IF(markmap!$E118=1,"",IFERROR(LEFT(OFFSET(markmap!$G118,-1,0,1,1),FIND("^",SUBSTITUTE(OFFSET(markmap!$G118,-1,0,1,1),".","^",markmap!$E118-1))),""))&amp;VALUE(TRIM(MID(SUBSTITUTE(OFFSET(markmap!$G118,-1,0,1,1),".",REPT(" ",LEN(OFFSET(markmap!$G118,-1,0,1,1)))),(markmap!$E118-1)*LEN(OFFSET(markmap!$G118,-1,0,1,1))+1,LEN(OFFSET(markmap!$G118,-1,0,1,1)))))+1)))</f>
        <v>1.11.2.1</v>
      </c>
      <c r="H118" t="str">
        <f t="shared" ca="1" si="1"/>
        <v>1.11.2.1</v>
      </c>
      <c r="I118" t="str" cm="1">
        <f t="array" aca="1" ref="I118" ca="1">pseudoGuid</f>
        <v>e6b0-35d2a800</v>
      </c>
      <c r="J118" t="str">
        <f ca="1">IF(E118="","",REPT("#",markmap!$E118)&amp;" "&amp;(IF(B$1="mindmap",markmap!$F118,markmap!$H118&amp;" "&amp;markmap!$F118))&amp;"["&amp;B$2&amp;"]("&amp;B$4&amp;markmap!$I118&amp;".html)"&amp;" ["&amp;$B$3&amp;"]("&amp;B$4&amp;markmap!$I118&amp;".md)")</f>
        <v>#### 1.11.2.1 Support and Handling Equipment (Airframe/Hull/Vehicle)[📃](./db/e6b0-35d2a800.html) [✏️](./db/e6b0-35d2a800.md)</v>
      </c>
      <c r="N118" t="str">
        <f ca="1"/>
        <v>#### 1.2.4.1 SEIT/PM and Support Equipment[📃](./db/e6b0-bed8ef54.html) [✏️](./db/e6b0-bed8ef54.md)</v>
      </c>
    </row>
    <row r="119" spans="4:14" x14ac:dyDescent="0.5">
      <c r="D119" t="s">
        <v>4</v>
      </c>
      <c r="E119">
        <v>4</v>
      </c>
      <c r="F119" t="s">
        <v>117</v>
      </c>
      <c r="G119" t="str">
        <f ca="1">IF(markmap!$E119="","",IF(markmap!$E119&gt;OFFSET(markmap!$E119,-1,0,1,1),IF(OFFSET(markmap!$G119,-1,0,1,1)="","1",OFFSET(markmap!$G119,-1,0,1,1))&amp;REPT(".1",markmap!$E119-MAX(OFFSET(markmap!$E119,-1,0,1,1),1)),IF(ISERROR(FIND(".",OFFSET(markmap!$G119,-1,0,1,1))),REPT("1.",markmap!$E119-1)&amp;IFERROR(VALUE(OFFSET(markmap!$G119,-1,0,1,1))+1,"1"),IF(markmap!$E119=1,"",IFERROR(LEFT(OFFSET(markmap!$G119,-1,0,1,1),FIND("^",SUBSTITUTE(OFFSET(markmap!$G119,-1,0,1,1),".","^",markmap!$E119-1))),""))&amp;VALUE(TRIM(MID(SUBSTITUTE(OFFSET(markmap!$G119,-1,0,1,1),".",REPT(" ",LEN(OFFSET(markmap!$G119,-1,0,1,1)))),(markmap!$E119-1)*LEN(OFFSET(markmap!$G119,-1,0,1,1))+1,LEN(OFFSET(markmap!$G119,-1,0,1,1)))))+1)))</f>
        <v>1.11.2.2</v>
      </c>
      <c r="H119" t="str">
        <f t="shared" ca="1" si="1"/>
        <v>1.11.2.2</v>
      </c>
      <c r="I119" t="str" cm="1">
        <f t="array" aca="1" ref="I119" ca="1">pseudoGuid</f>
        <v>e6b0-fb174163</v>
      </c>
      <c r="J119" t="str">
        <f ca="1">IF(E119="","",REPT("#",markmap!$E119)&amp;" "&amp;(IF(B$1="mindmap",markmap!$F119,markmap!$H119&amp;" "&amp;markmap!$F119))&amp;"["&amp;B$2&amp;"]("&amp;B$4&amp;markmap!$I119&amp;".html)"&amp;" ["&amp;$B$3&amp;"]("&amp;B$4&amp;markmap!$I119&amp;".md)")</f>
        <v>#### 1.11.2.2 Support and Handling Equipment (Propulsion)[📃](./db/e6b0-fb174163.html) [✏️](./db/e6b0-fb174163.md)</v>
      </c>
      <c r="N119" t="str">
        <f ca="1"/>
        <v>##### 1.2.4.1.1 Systems Engineering[📃](./db/e6b0-114e968f.html) [✏️](./db/e6b0-114e968f.md)</v>
      </c>
    </row>
    <row r="120" spans="4:14" x14ac:dyDescent="0.5">
      <c r="D120" t="s">
        <v>4</v>
      </c>
      <c r="E120">
        <v>4</v>
      </c>
      <c r="F120" t="s">
        <v>118</v>
      </c>
      <c r="G120" t="str">
        <f ca="1">IF(markmap!$E120="","",IF(markmap!$E120&gt;OFFSET(markmap!$E120,-1,0,1,1),IF(OFFSET(markmap!$G120,-1,0,1,1)="","1",OFFSET(markmap!$G120,-1,0,1,1))&amp;REPT(".1",markmap!$E120-MAX(OFFSET(markmap!$E120,-1,0,1,1),1)),IF(ISERROR(FIND(".",OFFSET(markmap!$G120,-1,0,1,1))),REPT("1.",markmap!$E120-1)&amp;IFERROR(VALUE(OFFSET(markmap!$G120,-1,0,1,1))+1,"1"),IF(markmap!$E120=1,"",IFERROR(LEFT(OFFSET(markmap!$G120,-1,0,1,1),FIND("^",SUBSTITUTE(OFFSET(markmap!$G120,-1,0,1,1),".","^",markmap!$E120-1))),""))&amp;VALUE(TRIM(MID(SUBSTITUTE(OFFSET(markmap!$G120,-1,0,1,1),".",REPT(" ",LEN(OFFSET(markmap!$G120,-1,0,1,1)))),(markmap!$E120-1)*LEN(OFFSET(markmap!$G120,-1,0,1,1))+1,LEN(OFFSET(markmap!$G120,-1,0,1,1)))))+1)))</f>
        <v>1.11.2.3</v>
      </c>
      <c r="H120" t="str">
        <f t="shared" ca="1" si="1"/>
        <v>1.11.2.3</v>
      </c>
      <c r="I120" t="str" cm="1">
        <f t="array" aca="1" ref="I120" ca="1">pseudoGuid</f>
        <v>e6b0-53c7a114</v>
      </c>
      <c r="J120" t="str">
        <f ca="1">IF(E120="","",REPT("#",markmap!$E120)&amp;" "&amp;(IF(B$1="mindmap",markmap!$F120,markmap!$H120&amp;" "&amp;markmap!$F120))&amp;"["&amp;B$2&amp;"]("&amp;B$4&amp;markmap!$I120&amp;".html)"&amp;" ["&amp;$B$3&amp;"]("&amp;B$4&amp;markmap!$I120&amp;".md)")</f>
        <v>#### 1.11.2.3 Support and Handling Equipment (Electronics/Avionics)[📃](./db/e6b0-53c7a114.html) [✏️](./db/e6b0-53c7a114.md)</v>
      </c>
      <c r="N120" t="str">
        <f ca="1"/>
        <v>##### 1.2.4.1.2 Assembly[📃](./db/e6b0-1072ef19.html) [✏️](./db/e6b0-1072ef19.md)</v>
      </c>
    </row>
    <row r="121" spans="4:14" x14ac:dyDescent="0.5">
      <c r="D121" t="s">
        <v>4</v>
      </c>
      <c r="E121">
        <v>4</v>
      </c>
      <c r="F121" t="s">
        <v>119</v>
      </c>
      <c r="G121" t="str">
        <f ca="1">IF(markmap!$E121="","",IF(markmap!$E121&gt;OFFSET(markmap!$E121,-1,0,1,1),IF(OFFSET(markmap!$G121,-1,0,1,1)="","1",OFFSET(markmap!$G121,-1,0,1,1))&amp;REPT(".1",markmap!$E121-MAX(OFFSET(markmap!$E121,-1,0,1,1),1)),IF(ISERROR(FIND(".",OFFSET(markmap!$G121,-1,0,1,1))),REPT("1.",markmap!$E121-1)&amp;IFERROR(VALUE(OFFSET(markmap!$G121,-1,0,1,1))+1,"1"),IF(markmap!$E121=1,"",IFERROR(LEFT(OFFSET(markmap!$G121,-1,0,1,1),FIND("^",SUBSTITUTE(OFFSET(markmap!$G121,-1,0,1,1),".","^",markmap!$E121-1))),""))&amp;VALUE(TRIM(MID(SUBSTITUTE(OFFSET(markmap!$G121,-1,0,1,1),".",REPT(" ",LEN(OFFSET(markmap!$G121,-1,0,1,1)))),(markmap!$E121-1)*LEN(OFFSET(markmap!$G121,-1,0,1,1))+1,LEN(OFFSET(markmap!$G121,-1,0,1,1)))))+1)))</f>
        <v>1.11.2.4</v>
      </c>
      <c r="H121" t="str">
        <f t="shared" ca="1" si="1"/>
        <v>1.11.2.4</v>
      </c>
      <c r="I121" t="str" cm="1">
        <f t="array" aca="1" ref="I121" ca="1">pseudoGuid</f>
        <v>e6b0-53cdd65e</v>
      </c>
      <c r="J121" t="str">
        <f ca="1">IF(E121="","",REPT("#",markmap!$E121)&amp;" "&amp;(IF(B$1="mindmap",markmap!$F121,markmap!$H121&amp;" "&amp;markmap!$F121))&amp;"["&amp;B$2&amp;"]("&amp;B$4&amp;markmap!$I121&amp;".html)"&amp;" ["&amp;$B$3&amp;"]("&amp;B$4&amp;markmap!$I121&amp;".md)")</f>
        <v>#### 1.11.2.4 Support and Handling Equipment (Other Major Subsystems 1...n (Specify))[📃](./db/e6b0-53cdd65e.html) [✏️](./db/e6b0-53cdd65e.md)</v>
      </c>
      <c r="N121" t="str">
        <f ca="1"/>
        <v>##### 1.2.4.1.3 Program Management[📃](./db/e6b0-e207f296.html) [✏️](./db/e6b0-e207f296.md)</v>
      </c>
    </row>
    <row r="122" spans="4:14" x14ac:dyDescent="0.5">
      <c r="D122" t="s">
        <v>4</v>
      </c>
      <c r="E122">
        <v>2</v>
      </c>
      <c r="F122" t="s">
        <v>120</v>
      </c>
      <c r="G122" t="str">
        <f ca="1">IF(markmap!$E122="","",IF(markmap!$E122&gt;OFFSET(markmap!$E122,-1,0,1,1),IF(OFFSET(markmap!$G122,-1,0,1,1)="","1",OFFSET(markmap!$G122,-1,0,1,1))&amp;REPT(".1",markmap!$E122-MAX(OFFSET(markmap!$E122,-1,0,1,1),1)),IF(ISERROR(FIND(".",OFFSET(markmap!$G122,-1,0,1,1))),REPT("1.",markmap!$E122-1)&amp;IFERROR(VALUE(OFFSET(markmap!$G122,-1,0,1,1))+1,"1"),IF(markmap!$E122=1,"",IFERROR(LEFT(OFFSET(markmap!$G122,-1,0,1,1),FIND("^",SUBSTITUTE(OFFSET(markmap!$G122,-1,0,1,1),".","^",markmap!$E122-1))),""))&amp;VALUE(TRIM(MID(SUBSTITUTE(OFFSET(markmap!$G122,-1,0,1,1),".",REPT(" ",LEN(OFFSET(markmap!$G122,-1,0,1,1)))),(markmap!$E122-1)*LEN(OFFSET(markmap!$G122,-1,0,1,1))+1,LEN(OFFSET(markmap!$G122,-1,0,1,1)))))+1)))</f>
        <v>1.12</v>
      </c>
      <c r="H122" t="str">
        <f t="shared" ca="1" si="1"/>
        <v>1.12</v>
      </c>
      <c r="I122" t="str" cm="1">
        <f t="array" aca="1" ref="I122" ca="1">pseudoGuid</f>
        <v>e6b0-a0ba229e</v>
      </c>
      <c r="J122" t="str">
        <f ca="1">IF(E122="","",REPT("#",markmap!$E122)&amp;" "&amp;(IF(B$1="mindmap",markmap!$F122,markmap!$H122&amp;" "&amp;markmap!$F122))&amp;"["&amp;B$2&amp;"]("&amp;B$4&amp;markmap!$I122&amp;".html)"&amp;" ["&amp;$B$3&amp;"]("&amp;B$4&amp;markmap!$I122&amp;".md)")</f>
        <v>## 1.12 Common Support Equipment[📃](./db/e6b0-a0ba229e.html) [✏️](./db/e6b0-a0ba229e.md)</v>
      </c>
      <c r="N122" t="str">
        <f ca="1"/>
        <v>##### 1.2.4.1.4 Support Equipment[📃](./db/e6b0-80079519.html) [✏️](./db/e6b0-80079519.md)</v>
      </c>
    </row>
    <row r="123" spans="4:14" x14ac:dyDescent="0.5">
      <c r="D123" t="s">
        <v>4</v>
      </c>
      <c r="E123">
        <v>3</v>
      </c>
      <c r="F123" t="s">
        <v>110</v>
      </c>
      <c r="G123" t="str">
        <f ca="1">IF(markmap!$E123="","",IF(markmap!$E123&gt;OFFSET(markmap!$E123,-1,0,1,1),IF(OFFSET(markmap!$G123,-1,0,1,1)="","1",OFFSET(markmap!$G123,-1,0,1,1))&amp;REPT(".1",markmap!$E123-MAX(OFFSET(markmap!$E123,-1,0,1,1),1)),IF(ISERROR(FIND(".",OFFSET(markmap!$G123,-1,0,1,1))),REPT("1.",markmap!$E123-1)&amp;IFERROR(VALUE(OFFSET(markmap!$G123,-1,0,1,1))+1,"1"),IF(markmap!$E123=1,"",IFERROR(LEFT(OFFSET(markmap!$G123,-1,0,1,1),FIND("^",SUBSTITUTE(OFFSET(markmap!$G123,-1,0,1,1),".","^",markmap!$E123-1))),""))&amp;VALUE(TRIM(MID(SUBSTITUTE(OFFSET(markmap!$G123,-1,0,1,1),".",REPT(" ",LEN(OFFSET(markmap!$G123,-1,0,1,1)))),(markmap!$E123-1)*LEN(OFFSET(markmap!$G123,-1,0,1,1))+1,LEN(OFFSET(markmap!$G123,-1,0,1,1)))))+1)))</f>
        <v>1.12.1</v>
      </c>
      <c r="H123" t="str">
        <f t="shared" ca="1" si="1"/>
        <v>1.12.1</v>
      </c>
      <c r="I123" t="str" cm="1">
        <f t="array" aca="1" ref="I123" ca="1">pseudoGuid</f>
        <v>e6b0-8907e95b</v>
      </c>
      <c r="J123" t="str">
        <f ca="1">IF(E123="","",REPT("#",markmap!$E123)&amp;" "&amp;(IF(B$1="mindmap",markmap!$F123,markmap!$H123&amp;" "&amp;markmap!$F123))&amp;"["&amp;B$2&amp;"]("&amp;B$4&amp;markmap!$I123&amp;".html)"&amp;" ["&amp;$B$3&amp;"]("&amp;B$4&amp;markmap!$I123&amp;".md)")</f>
        <v>### 1.12.1 Test and Measurement Equipment[📃](./db/e6b0-8907e95b.html) [✏️](./db/e6b0-8907e95b.md)</v>
      </c>
      <c r="N123" t="str">
        <f ca="1"/>
        <v>#### 1.2.4.2 Structures and Mechanisms[📃](./db/e6b0-ba78b1ef.html) [✏️](./db/e6b0-ba78b1ef.md)</v>
      </c>
    </row>
    <row r="124" spans="4:14" x14ac:dyDescent="0.5">
      <c r="D124" t="s">
        <v>4</v>
      </c>
      <c r="E124">
        <v>4</v>
      </c>
      <c r="F124" t="s">
        <v>111</v>
      </c>
      <c r="G124" t="str">
        <f ca="1">IF(markmap!$E124="","",IF(markmap!$E124&gt;OFFSET(markmap!$E124,-1,0,1,1),IF(OFFSET(markmap!$G124,-1,0,1,1)="","1",OFFSET(markmap!$G124,-1,0,1,1))&amp;REPT(".1",markmap!$E124-MAX(OFFSET(markmap!$E124,-1,0,1,1),1)),IF(ISERROR(FIND(".",OFFSET(markmap!$G124,-1,0,1,1))),REPT("1.",markmap!$E124-1)&amp;IFERROR(VALUE(OFFSET(markmap!$G124,-1,0,1,1))+1,"1"),IF(markmap!$E124=1,"",IFERROR(LEFT(OFFSET(markmap!$G124,-1,0,1,1),FIND("^",SUBSTITUTE(OFFSET(markmap!$G124,-1,0,1,1),".","^",markmap!$E124-1))),""))&amp;VALUE(TRIM(MID(SUBSTITUTE(OFFSET(markmap!$G124,-1,0,1,1),".",REPT(" ",LEN(OFFSET(markmap!$G124,-1,0,1,1)))),(markmap!$E124-1)*LEN(OFFSET(markmap!$G124,-1,0,1,1))+1,LEN(OFFSET(markmap!$G124,-1,0,1,1)))))+1)))</f>
        <v>1.12.1.1</v>
      </c>
      <c r="H124" t="str">
        <f t="shared" ca="1" si="1"/>
        <v>1.12.1.1</v>
      </c>
      <c r="I124" t="str" cm="1">
        <f t="array" aca="1" ref="I124" ca="1">pseudoGuid</f>
        <v>e6b0-0f9bdc99</v>
      </c>
      <c r="J124" t="str">
        <f ca="1">IF(E124="","",REPT("#",markmap!$E124)&amp;" "&amp;(IF(B$1="mindmap",markmap!$F124,markmap!$H124&amp;" "&amp;markmap!$F124))&amp;"["&amp;B$2&amp;"]("&amp;B$4&amp;markmap!$I124&amp;".html)"&amp;" ["&amp;$B$3&amp;"]("&amp;B$4&amp;markmap!$I124&amp;".md)")</f>
        <v>#### 1.12.1.1 Test and Measurement Equipment (Airframe/Hull/Vehicle)[📃](./db/e6b0-0f9bdc99.html) [✏️](./db/e6b0-0f9bdc99.md)</v>
      </c>
      <c r="N124" t="str">
        <f ca="1"/>
        <v>##### 1.2.4.2.1 SEPM[📃](./db/e6b0-4f6abec4.html) [✏️](./db/e6b0-4f6abec4.md)</v>
      </c>
    </row>
    <row r="125" spans="4:14" x14ac:dyDescent="0.5">
      <c r="D125" t="s">
        <v>4</v>
      </c>
      <c r="E125">
        <v>4</v>
      </c>
      <c r="F125" t="s">
        <v>112</v>
      </c>
      <c r="G125" t="str">
        <f ca="1">IF(markmap!$E125="","",IF(markmap!$E125&gt;OFFSET(markmap!$E125,-1,0,1,1),IF(OFFSET(markmap!$G125,-1,0,1,1)="","1",OFFSET(markmap!$G125,-1,0,1,1))&amp;REPT(".1",markmap!$E125-MAX(OFFSET(markmap!$E125,-1,0,1,1),1)),IF(ISERROR(FIND(".",OFFSET(markmap!$G125,-1,0,1,1))),REPT("1.",markmap!$E125-1)&amp;IFERROR(VALUE(OFFSET(markmap!$G125,-1,0,1,1))+1,"1"),IF(markmap!$E125=1,"",IFERROR(LEFT(OFFSET(markmap!$G125,-1,0,1,1),FIND("^",SUBSTITUTE(OFFSET(markmap!$G125,-1,0,1,1),".","^",markmap!$E125-1))),""))&amp;VALUE(TRIM(MID(SUBSTITUTE(OFFSET(markmap!$G125,-1,0,1,1),".",REPT(" ",LEN(OFFSET(markmap!$G125,-1,0,1,1)))),(markmap!$E125-1)*LEN(OFFSET(markmap!$G125,-1,0,1,1))+1,LEN(OFFSET(markmap!$G125,-1,0,1,1)))))+1)))</f>
        <v>1.12.1.2</v>
      </c>
      <c r="H125" t="str">
        <f t="shared" ca="1" si="1"/>
        <v>1.12.1.2</v>
      </c>
      <c r="I125" t="str" cm="1">
        <f t="array" aca="1" ref="I125" ca="1">pseudoGuid</f>
        <v>e6b0-b8aadf83</v>
      </c>
      <c r="J125" t="str">
        <f ca="1">IF(E125="","",REPT("#",markmap!$E125)&amp;" "&amp;(IF(B$1="mindmap",markmap!$F125,markmap!$H125&amp;" "&amp;markmap!$F125))&amp;"["&amp;B$2&amp;"]("&amp;B$4&amp;markmap!$I125&amp;".html)"&amp;" ["&amp;$B$3&amp;"]("&amp;B$4&amp;markmap!$I125&amp;".md)")</f>
        <v>#### 1.12.1.2 Test and Measurement Equipment (Propulsion)[📃](./db/e6b0-b8aadf83.html) [✏️](./db/e6b0-b8aadf83.md)</v>
      </c>
      <c r="N125" t="str">
        <f ca="1"/>
        <v>##### 1.2.4.2.2 Assembly[📃](./db/e6b0-433e6f6c.html) [✏️](./db/e6b0-433e6f6c.md)</v>
      </c>
    </row>
    <row r="126" spans="4:14" x14ac:dyDescent="0.5">
      <c r="D126" t="s">
        <v>4</v>
      </c>
      <c r="E126">
        <v>4</v>
      </c>
      <c r="F126" t="s">
        <v>113</v>
      </c>
      <c r="G126" t="str">
        <f ca="1">IF(markmap!$E126="","",IF(markmap!$E126&gt;OFFSET(markmap!$E126,-1,0,1,1),IF(OFFSET(markmap!$G126,-1,0,1,1)="","1",OFFSET(markmap!$G126,-1,0,1,1))&amp;REPT(".1",markmap!$E126-MAX(OFFSET(markmap!$E126,-1,0,1,1),1)),IF(ISERROR(FIND(".",OFFSET(markmap!$G126,-1,0,1,1))),REPT("1.",markmap!$E126-1)&amp;IFERROR(VALUE(OFFSET(markmap!$G126,-1,0,1,1))+1,"1"),IF(markmap!$E126=1,"",IFERROR(LEFT(OFFSET(markmap!$G126,-1,0,1,1),FIND("^",SUBSTITUTE(OFFSET(markmap!$G126,-1,0,1,1),".","^",markmap!$E126-1))),""))&amp;VALUE(TRIM(MID(SUBSTITUTE(OFFSET(markmap!$G126,-1,0,1,1),".",REPT(" ",LEN(OFFSET(markmap!$G126,-1,0,1,1)))),(markmap!$E126-1)*LEN(OFFSET(markmap!$G126,-1,0,1,1))+1,LEN(OFFSET(markmap!$G126,-1,0,1,1)))))+1)))</f>
        <v>1.12.1.3</v>
      </c>
      <c r="H126" t="str">
        <f t="shared" ca="1" si="1"/>
        <v>1.12.1.3</v>
      </c>
      <c r="I126" t="str" cm="1">
        <f t="array" aca="1" ref="I126" ca="1">pseudoGuid</f>
        <v>e6b0-740edbe2</v>
      </c>
      <c r="J126" t="str">
        <f ca="1">IF(E126="","",REPT("#",markmap!$E126)&amp;" "&amp;(IF(B$1="mindmap",markmap!$F126,markmap!$H126&amp;" "&amp;markmap!$F126))&amp;"["&amp;B$2&amp;"]("&amp;B$4&amp;markmap!$I126&amp;".html)"&amp;" ["&amp;$B$3&amp;"]("&amp;B$4&amp;markmap!$I126&amp;".md)")</f>
        <v>#### 1.12.1.3 Test and Measurement Equipment (Electronics/Avionics)[📃](./db/e6b0-740edbe2.html) [✏️](./db/e6b0-740edbe2.md)</v>
      </c>
      <c r="N126" t="str">
        <f ca="1"/>
        <v>##### 1.2.4.2.3 Support Equipment[📃](./db/e6b0-2f3a8838.html) [✏️](./db/e6b0-2f3a8838.md)</v>
      </c>
    </row>
    <row r="127" spans="4:14" x14ac:dyDescent="0.5">
      <c r="D127" t="s">
        <v>4</v>
      </c>
      <c r="E127">
        <v>4</v>
      </c>
      <c r="F127" t="s">
        <v>114</v>
      </c>
      <c r="G127" t="str">
        <f ca="1">IF(markmap!$E127="","",IF(markmap!$E127&gt;OFFSET(markmap!$E127,-1,0,1,1),IF(OFFSET(markmap!$G127,-1,0,1,1)="","1",OFFSET(markmap!$G127,-1,0,1,1))&amp;REPT(".1",markmap!$E127-MAX(OFFSET(markmap!$E127,-1,0,1,1),1)),IF(ISERROR(FIND(".",OFFSET(markmap!$G127,-1,0,1,1))),REPT("1.",markmap!$E127-1)&amp;IFERROR(VALUE(OFFSET(markmap!$G127,-1,0,1,1))+1,"1"),IF(markmap!$E127=1,"",IFERROR(LEFT(OFFSET(markmap!$G127,-1,0,1,1),FIND("^",SUBSTITUTE(OFFSET(markmap!$G127,-1,0,1,1),".","^",markmap!$E127-1))),""))&amp;VALUE(TRIM(MID(SUBSTITUTE(OFFSET(markmap!$G127,-1,0,1,1),".",REPT(" ",LEN(OFFSET(markmap!$G127,-1,0,1,1)))),(markmap!$E127-1)*LEN(OFFSET(markmap!$G127,-1,0,1,1))+1,LEN(OFFSET(markmap!$G127,-1,0,1,1)))))+1)))</f>
        <v>1.12.1.4</v>
      </c>
      <c r="H127" t="str">
        <f t="shared" ca="1" si="1"/>
        <v>1.12.1.4</v>
      </c>
      <c r="I127" t="str" cm="1">
        <f t="array" aca="1" ref="I127" ca="1">pseudoGuid</f>
        <v>e6b0-7f560a18</v>
      </c>
      <c r="J127" t="str">
        <f ca="1">IF(E127="","",REPT("#",markmap!$E127)&amp;" "&amp;(IF(B$1="mindmap",markmap!$F127,markmap!$H127&amp;" "&amp;markmap!$F127))&amp;"["&amp;B$2&amp;"]("&amp;B$4&amp;markmap!$I127&amp;".html)"&amp;" ["&amp;$B$3&amp;"]("&amp;B$4&amp;markmap!$I127&amp;".md)")</f>
        <v>#### 1.12.1.4 Test and Measurement Equipment (Other Major Subsystems 1...n (Specify))[📃](./db/e6b0-7f560a18.html) [✏️](./db/e6b0-7f560a18.md)</v>
      </c>
      <c r="N127" t="str">
        <f ca="1"/>
        <v>##### 1.2.4.2.4 Structures[📃](./db/e6b0-68f1a28e.html) [✏️](./db/e6b0-68f1a28e.md)</v>
      </c>
    </row>
    <row r="128" spans="4:14" x14ac:dyDescent="0.5">
      <c r="D128" t="s">
        <v>4</v>
      </c>
      <c r="E128">
        <v>3</v>
      </c>
      <c r="F128" t="s">
        <v>115</v>
      </c>
      <c r="G128" t="str">
        <f ca="1">IF(markmap!$E128="","",IF(markmap!$E128&gt;OFFSET(markmap!$E128,-1,0,1,1),IF(OFFSET(markmap!$G128,-1,0,1,1)="","1",OFFSET(markmap!$G128,-1,0,1,1))&amp;REPT(".1",markmap!$E128-MAX(OFFSET(markmap!$E128,-1,0,1,1),1)),IF(ISERROR(FIND(".",OFFSET(markmap!$G128,-1,0,1,1))),REPT("1.",markmap!$E128-1)&amp;IFERROR(VALUE(OFFSET(markmap!$G128,-1,0,1,1))+1,"1"),IF(markmap!$E128=1,"",IFERROR(LEFT(OFFSET(markmap!$G128,-1,0,1,1),FIND("^",SUBSTITUTE(OFFSET(markmap!$G128,-1,0,1,1),".","^",markmap!$E128-1))),""))&amp;VALUE(TRIM(MID(SUBSTITUTE(OFFSET(markmap!$G128,-1,0,1,1),".",REPT(" ",LEN(OFFSET(markmap!$G128,-1,0,1,1)))),(markmap!$E128-1)*LEN(OFFSET(markmap!$G128,-1,0,1,1))+1,LEN(OFFSET(markmap!$G128,-1,0,1,1)))))+1)))</f>
        <v>1.12.2</v>
      </c>
      <c r="H128" t="str">
        <f t="shared" ca="1" si="1"/>
        <v>1.12.2</v>
      </c>
      <c r="I128" t="str" cm="1">
        <f t="array" aca="1" ref="I128" ca="1">pseudoGuid</f>
        <v>e6b0-78c3fe19</v>
      </c>
      <c r="J128" t="str">
        <f ca="1">IF(E128="","",REPT("#",markmap!$E128)&amp;" "&amp;(IF(B$1="mindmap",markmap!$F128,markmap!$H128&amp;" "&amp;markmap!$F128))&amp;"["&amp;B$2&amp;"]("&amp;B$4&amp;markmap!$I128&amp;".html)"&amp;" ["&amp;$B$3&amp;"]("&amp;B$4&amp;markmap!$I128&amp;".md)")</f>
        <v>### 1.12.2 Support and Handling Equipment[📃](./db/e6b0-78c3fe19.html) [✏️](./db/e6b0-78c3fe19.md)</v>
      </c>
      <c r="N128" t="str">
        <f ca="1"/>
        <v>##### 1.2.4.2.5 Mechanisms and Pyrotechnics[📃](./db/e6b0-0dd5e427.html) [✏️](./db/e6b0-0dd5e427.md)</v>
      </c>
    </row>
    <row r="129" spans="4:14" x14ac:dyDescent="0.5">
      <c r="D129" t="s">
        <v>4</v>
      </c>
      <c r="E129">
        <v>4</v>
      </c>
      <c r="F129" t="s">
        <v>116</v>
      </c>
      <c r="G129" t="str">
        <f ca="1">IF(markmap!$E129="","",IF(markmap!$E129&gt;OFFSET(markmap!$E129,-1,0,1,1),IF(OFFSET(markmap!$G129,-1,0,1,1)="","1",OFFSET(markmap!$G129,-1,0,1,1))&amp;REPT(".1",markmap!$E129-MAX(OFFSET(markmap!$E129,-1,0,1,1),1)),IF(ISERROR(FIND(".",OFFSET(markmap!$G129,-1,0,1,1))),REPT("1.",markmap!$E129-1)&amp;IFERROR(VALUE(OFFSET(markmap!$G129,-1,0,1,1))+1,"1"),IF(markmap!$E129=1,"",IFERROR(LEFT(OFFSET(markmap!$G129,-1,0,1,1),FIND("^",SUBSTITUTE(OFFSET(markmap!$G129,-1,0,1,1),".","^",markmap!$E129-1))),""))&amp;VALUE(TRIM(MID(SUBSTITUTE(OFFSET(markmap!$G129,-1,0,1,1),".",REPT(" ",LEN(OFFSET(markmap!$G129,-1,0,1,1)))),(markmap!$E129-1)*LEN(OFFSET(markmap!$G129,-1,0,1,1))+1,LEN(OFFSET(markmap!$G129,-1,0,1,1)))))+1)))</f>
        <v>1.12.2.1</v>
      </c>
      <c r="H129" t="str">
        <f t="shared" ca="1" si="1"/>
        <v>1.12.2.1</v>
      </c>
      <c r="I129" t="str" cm="1">
        <f t="array" aca="1" ref="I129" ca="1">pseudoGuid</f>
        <v>e6b0-f70faa77</v>
      </c>
      <c r="J129" t="str">
        <f ca="1">IF(E129="","",REPT("#",markmap!$E129)&amp;" "&amp;(IF(B$1="mindmap",markmap!$F129,markmap!$H129&amp;" "&amp;markmap!$F129))&amp;"["&amp;B$2&amp;"]("&amp;B$4&amp;markmap!$I129&amp;".html)"&amp;" ["&amp;$B$3&amp;"]("&amp;B$4&amp;markmap!$I129&amp;".md)")</f>
        <v>#### 1.12.2.1 Support and Handling Equipment (Airframe/Hull/Vehicle)[📃](./db/e6b0-f70faa77.html) [✏️](./db/e6b0-f70faa77.md)</v>
      </c>
      <c r="N129" t="str">
        <f ca="1"/>
        <v>##### 1.2.4.2.6 Structures and Mechanisms Other[📃](./db/e6b0-765a2b6d.html) [✏️](./db/e6b0-765a2b6d.md)</v>
      </c>
    </row>
    <row r="130" spans="4:14" x14ac:dyDescent="0.5">
      <c r="D130" t="s">
        <v>4</v>
      </c>
      <c r="E130">
        <v>4</v>
      </c>
      <c r="F130" t="s">
        <v>117</v>
      </c>
      <c r="G130" t="str">
        <f ca="1">IF(markmap!$E130="","",IF(markmap!$E130&gt;OFFSET(markmap!$E130,-1,0,1,1),IF(OFFSET(markmap!$G130,-1,0,1,1)="","1",OFFSET(markmap!$G130,-1,0,1,1))&amp;REPT(".1",markmap!$E130-MAX(OFFSET(markmap!$E130,-1,0,1,1),1)),IF(ISERROR(FIND(".",OFFSET(markmap!$G130,-1,0,1,1))),REPT("1.",markmap!$E130-1)&amp;IFERROR(VALUE(OFFSET(markmap!$G130,-1,0,1,1))+1,"1"),IF(markmap!$E130=1,"",IFERROR(LEFT(OFFSET(markmap!$G130,-1,0,1,1),FIND("^",SUBSTITUTE(OFFSET(markmap!$G130,-1,0,1,1),".","^",markmap!$E130-1))),""))&amp;VALUE(TRIM(MID(SUBSTITUTE(OFFSET(markmap!$G130,-1,0,1,1),".",REPT(" ",LEN(OFFSET(markmap!$G130,-1,0,1,1)))),(markmap!$E130-1)*LEN(OFFSET(markmap!$G130,-1,0,1,1))+1,LEN(OFFSET(markmap!$G130,-1,0,1,1)))))+1)))</f>
        <v>1.12.2.2</v>
      </c>
      <c r="H130" t="str">
        <f t="shared" ca="1" si="1"/>
        <v>1.12.2.2</v>
      </c>
      <c r="I130" t="str" cm="1">
        <f t="array" aca="1" ref="I130" ca="1">pseudoGuid</f>
        <v>e6b0-3de3fcae</v>
      </c>
      <c r="J130" t="str">
        <f ca="1">IF(E130="","",REPT("#",markmap!$E130)&amp;" "&amp;(IF(B$1="mindmap",markmap!$F130,markmap!$H130&amp;" "&amp;markmap!$F130))&amp;"["&amp;B$2&amp;"]("&amp;B$4&amp;markmap!$I130&amp;".html)"&amp;" ["&amp;$B$3&amp;"]("&amp;B$4&amp;markmap!$I130&amp;".md)")</f>
        <v>#### 1.12.2.2 Support and Handling Equipment (Propulsion)[📃](./db/e6b0-3de3fcae.html) [✏️](./db/e6b0-3de3fcae.md)</v>
      </c>
      <c r="N130" t="str">
        <f ca="1"/>
        <v>#### 1.2.4.3 Thermal Control[📃](./db/e6b0-ff8430f4.html) [✏️](./db/e6b0-ff8430f4.md)</v>
      </c>
    </row>
    <row r="131" spans="4:14" x14ac:dyDescent="0.5">
      <c r="D131" t="s">
        <v>4</v>
      </c>
      <c r="E131">
        <v>4</v>
      </c>
      <c r="F131" t="s">
        <v>118</v>
      </c>
      <c r="G131" t="str">
        <f ca="1">IF(markmap!$E131="","",IF(markmap!$E131&gt;OFFSET(markmap!$E131,-1,0,1,1),IF(OFFSET(markmap!$G131,-1,0,1,1)="","1",OFFSET(markmap!$G131,-1,0,1,1))&amp;REPT(".1",markmap!$E131-MAX(OFFSET(markmap!$E131,-1,0,1,1),1)),IF(ISERROR(FIND(".",OFFSET(markmap!$G131,-1,0,1,1))),REPT("1.",markmap!$E131-1)&amp;IFERROR(VALUE(OFFSET(markmap!$G131,-1,0,1,1))+1,"1"),IF(markmap!$E131=1,"",IFERROR(LEFT(OFFSET(markmap!$G131,-1,0,1,1),FIND("^",SUBSTITUTE(OFFSET(markmap!$G131,-1,0,1,1),".","^",markmap!$E131-1))),""))&amp;VALUE(TRIM(MID(SUBSTITUTE(OFFSET(markmap!$G131,-1,0,1,1),".",REPT(" ",LEN(OFFSET(markmap!$G131,-1,0,1,1)))),(markmap!$E131-1)*LEN(OFFSET(markmap!$G131,-1,0,1,1))+1,LEN(OFFSET(markmap!$G131,-1,0,1,1)))))+1)))</f>
        <v>1.12.2.3</v>
      </c>
      <c r="H131" t="str">
        <f t="shared" ref="H131:H194" ca="1" si="2">IFERROR("1."&amp;RIGHT(G131,LEN(G131)-FIND(".",G131,1)),"1")</f>
        <v>1.12.2.3</v>
      </c>
      <c r="I131" t="str" cm="1">
        <f t="array" aca="1" ref="I131" ca="1">pseudoGuid</f>
        <v>e6b0-e14d18dd</v>
      </c>
      <c r="J131" t="str">
        <f ca="1">IF(E131="","",REPT("#",markmap!$E131)&amp;" "&amp;(IF(B$1="mindmap",markmap!$F131,markmap!$H131&amp;" "&amp;markmap!$F131))&amp;"["&amp;B$2&amp;"]("&amp;B$4&amp;markmap!$I131&amp;".html)"&amp;" ["&amp;$B$3&amp;"]("&amp;B$4&amp;markmap!$I131&amp;".md)")</f>
        <v>#### 1.12.2.3 Support and Handling Equipment (Electronics/Avionics)[📃](./db/e6b0-e14d18dd.html) [✏️](./db/e6b0-e14d18dd.md)</v>
      </c>
      <c r="N131" t="str">
        <f ca="1"/>
        <v>##### 1.2.4.3.1 SEPM[📃](./db/e6b0-6e918054.html) [✏️](./db/e6b0-6e918054.md)</v>
      </c>
    </row>
    <row r="132" spans="4:14" x14ac:dyDescent="0.5">
      <c r="D132" t="s">
        <v>4</v>
      </c>
      <c r="E132">
        <v>4</v>
      </c>
      <c r="F132" t="s">
        <v>119</v>
      </c>
      <c r="G132" t="str">
        <f ca="1">IF(markmap!$E132="","",IF(markmap!$E132&gt;OFFSET(markmap!$E132,-1,0,1,1),IF(OFFSET(markmap!$G132,-1,0,1,1)="","1",OFFSET(markmap!$G132,-1,0,1,1))&amp;REPT(".1",markmap!$E132-MAX(OFFSET(markmap!$E132,-1,0,1,1),1)),IF(ISERROR(FIND(".",OFFSET(markmap!$G132,-1,0,1,1))),REPT("1.",markmap!$E132-1)&amp;IFERROR(VALUE(OFFSET(markmap!$G132,-1,0,1,1))+1,"1"),IF(markmap!$E132=1,"",IFERROR(LEFT(OFFSET(markmap!$G132,-1,0,1,1),FIND("^",SUBSTITUTE(OFFSET(markmap!$G132,-1,0,1,1),".","^",markmap!$E132-1))),""))&amp;VALUE(TRIM(MID(SUBSTITUTE(OFFSET(markmap!$G132,-1,0,1,1),".",REPT(" ",LEN(OFFSET(markmap!$G132,-1,0,1,1)))),(markmap!$E132-1)*LEN(OFFSET(markmap!$G132,-1,0,1,1))+1,LEN(OFFSET(markmap!$G132,-1,0,1,1)))))+1)))</f>
        <v>1.12.2.4</v>
      </c>
      <c r="H132" t="str">
        <f t="shared" ca="1" si="2"/>
        <v>1.12.2.4</v>
      </c>
      <c r="I132" t="str" cm="1">
        <f t="array" aca="1" ref="I132" ca="1">pseudoGuid</f>
        <v>e6b0-f883bd28</v>
      </c>
      <c r="J132" t="str">
        <f ca="1">IF(E132="","",REPT("#",markmap!$E132)&amp;" "&amp;(IF(B$1="mindmap",markmap!$F132,markmap!$H132&amp;" "&amp;markmap!$F132))&amp;"["&amp;B$2&amp;"]("&amp;B$4&amp;markmap!$I132&amp;".html)"&amp;" ["&amp;$B$3&amp;"]("&amp;B$4&amp;markmap!$I132&amp;".md)")</f>
        <v>#### 1.12.2.4 Support and Handling Equipment (Other Major Subsystems 1...n (Specify))[📃](./db/e6b0-f883bd28.html) [✏️](./db/e6b0-f883bd28.md)</v>
      </c>
      <c r="N132" t="str">
        <f ca="1"/>
        <v>##### 1.2.4.3.2 Assembly[📃](./db/e6b0-eb18e428.html) [✏️](./db/e6b0-eb18e428.md)</v>
      </c>
    </row>
    <row r="133" spans="4:14" x14ac:dyDescent="0.5">
      <c r="D133" t="s">
        <v>4</v>
      </c>
      <c r="E133">
        <v>2</v>
      </c>
      <c r="F133" t="s">
        <v>121</v>
      </c>
      <c r="G133" t="str">
        <f ca="1">IF(markmap!$E133="","",IF(markmap!$E133&gt;OFFSET(markmap!$E133,-1,0,1,1),IF(OFFSET(markmap!$G133,-1,0,1,1)="","1",OFFSET(markmap!$G133,-1,0,1,1))&amp;REPT(".1",markmap!$E133-MAX(OFFSET(markmap!$E133,-1,0,1,1),1)),IF(ISERROR(FIND(".",OFFSET(markmap!$G133,-1,0,1,1))),REPT("1.",markmap!$E133-1)&amp;IFERROR(VALUE(OFFSET(markmap!$G133,-1,0,1,1))+1,"1"),IF(markmap!$E133=1,"",IFERROR(LEFT(OFFSET(markmap!$G133,-1,0,1,1),FIND("^",SUBSTITUTE(OFFSET(markmap!$G133,-1,0,1,1),".","^",markmap!$E133-1))),""))&amp;VALUE(TRIM(MID(SUBSTITUTE(OFFSET(markmap!$G133,-1,0,1,1),".",REPT(" ",LEN(OFFSET(markmap!$G133,-1,0,1,1)))),(markmap!$E133-1)*LEN(OFFSET(markmap!$G133,-1,0,1,1))+1,LEN(OFFSET(markmap!$G133,-1,0,1,1)))))+1)))</f>
        <v>1.13</v>
      </c>
      <c r="H133" t="str">
        <f t="shared" ca="1" si="2"/>
        <v>1.13</v>
      </c>
      <c r="I133" t="str" cm="1">
        <f t="array" aca="1" ref="I133" ca="1">pseudoGuid</f>
        <v>e6b0-3cabd47c</v>
      </c>
      <c r="J133" t="str">
        <f ca="1">IF(E133="","",REPT("#",markmap!$E133)&amp;" "&amp;(IF(B$1="mindmap",markmap!$F133,markmap!$H133&amp;" "&amp;markmap!$F133))&amp;"["&amp;B$2&amp;"]("&amp;B$4&amp;markmap!$I133&amp;".html)"&amp;" ["&amp;$B$3&amp;"]("&amp;B$4&amp;markmap!$I133&amp;".md)")</f>
        <v>## 1.13 Operational/Site Activation by Site 1...n (Specify)[📃](./db/e6b0-3cabd47c.html) [✏️](./db/e6b0-3cabd47c.md)</v>
      </c>
      <c r="N133" t="str">
        <f ca="1"/>
        <v>##### 1.2.4.3.3 Support Equipment[📃](./db/e6b0-7687c691.html) [✏️](./db/e6b0-7687c691.md)</v>
      </c>
    </row>
    <row r="134" spans="4:14" x14ac:dyDescent="0.5">
      <c r="D134" t="s">
        <v>4</v>
      </c>
      <c r="E134">
        <v>3</v>
      </c>
      <c r="F134" t="s">
        <v>122</v>
      </c>
      <c r="G134" t="str">
        <f ca="1">IF(markmap!$E134="","",IF(markmap!$E134&gt;OFFSET(markmap!$E134,-1,0,1,1),IF(OFFSET(markmap!$G134,-1,0,1,1)="","1",OFFSET(markmap!$G134,-1,0,1,1))&amp;REPT(".1",markmap!$E134-MAX(OFFSET(markmap!$E134,-1,0,1,1),1)),IF(ISERROR(FIND(".",OFFSET(markmap!$G134,-1,0,1,1))),REPT("1.",markmap!$E134-1)&amp;IFERROR(VALUE(OFFSET(markmap!$G134,-1,0,1,1))+1,"1"),IF(markmap!$E134=1,"",IFERROR(LEFT(OFFSET(markmap!$G134,-1,0,1,1),FIND("^",SUBSTITUTE(OFFSET(markmap!$G134,-1,0,1,1),".","^",markmap!$E134-1))),""))&amp;VALUE(TRIM(MID(SUBSTITUTE(OFFSET(markmap!$G134,-1,0,1,1),".",REPT(" ",LEN(OFFSET(markmap!$G134,-1,0,1,1)))),(markmap!$E134-1)*LEN(OFFSET(markmap!$G134,-1,0,1,1))+1,LEN(OFFSET(markmap!$G134,-1,0,1,1)))))+1)))</f>
        <v>1.13.1</v>
      </c>
      <c r="H134" t="str">
        <f t="shared" ca="1" si="2"/>
        <v>1.13.1</v>
      </c>
      <c r="I134" t="str" cm="1">
        <f t="array" aca="1" ref="I134" ca="1">pseudoGuid</f>
        <v>e6b0-6b48b179</v>
      </c>
      <c r="J134" t="str">
        <f ca="1">IF(E134="","",REPT("#",markmap!$E134)&amp;" "&amp;(IF(B$1="mindmap",markmap!$F134,markmap!$H134&amp;" "&amp;markmap!$F134))&amp;"["&amp;B$2&amp;"]("&amp;B$4&amp;markmap!$I134&amp;".html)"&amp;" ["&amp;$B$3&amp;"]("&amp;B$4&amp;markmap!$I134&amp;".md)")</f>
        <v>### 1.13.1 System Assembly[📃](./db/e6b0-6b48b179.html) [✏️](./db/e6b0-6b48b179.md)</v>
      </c>
      <c r="N134" t="str">
        <f ca="1"/>
        <v>##### 1.2.4.3.4 Cryogenic Devices[📃](./db/e6b0-986a0d8e.html) [✏️](./db/e6b0-986a0d8e.md)</v>
      </c>
    </row>
    <row r="135" spans="4:14" x14ac:dyDescent="0.5">
      <c r="D135" t="s">
        <v>4</v>
      </c>
      <c r="E135">
        <v>3</v>
      </c>
      <c r="F135" t="s">
        <v>123</v>
      </c>
      <c r="G135" t="str">
        <f ca="1">IF(markmap!$E135="","",IF(markmap!$E135&gt;OFFSET(markmap!$E135,-1,0,1,1),IF(OFFSET(markmap!$G135,-1,0,1,1)="","1",OFFSET(markmap!$G135,-1,0,1,1))&amp;REPT(".1",markmap!$E135-MAX(OFFSET(markmap!$E135,-1,0,1,1),1)),IF(ISERROR(FIND(".",OFFSET(markmap!$G135,-1,0,1,1))),REPT("1.",markmap!$E135-1)&amp;IFERROR(VALUE(OFFSET(markmap!$G135,-1,0,1,1))+1,"1"),IF(markmap!$E135=1,"",IFERROR(LEFT(OFFSET(markmap!$G135,-1,0,1,1),FIND("^",SUBSTITUTE(OFFSET(markmap!$G135,-1,0,1,1),".","^",markmap!$E135-1))),""))&amp;VALUE(TRIM(MID(SUBSTITUTE(OFFSET(markmap!$G135,-1,0,1,1),".",REPT(" ",LEN(OFFSET(markmap!$G135,-1,0,1,1)))),(markmap!$E135-1)*LEN(OFFSET(markmap!$G135,-1,0,1,1))+1,LEN(OFFSET(markmap!$G135,-1,0,1,1)))))+1)))</f>
        <v>1.13.2</v>
      </c>
      <c r="H135" t="str">
        <f t="shared" ca="1" si="2"/>
        <v>1.13.2</v>
      </c>
      <c r="I135" t="str" cm="1">
        <f t="array" aca="1" ref="I135" ca="1">pseudoGuid</f>
        <v>e6b0-31f4f1a5</v>
      </c>
      <c r="J135" t="str">
        <f ca="1">IF(E135="","",REPT("#",markmap!$E135)&amp;" "&amp;(IF(B$1="mindmap",markmap!$F135,markmap!$H135&amp;" "&amp;markmap!$F135))&amp;"["&amp;B$2&amp;"]("&amp;B$4&amp;markmap!$I135&amp;".html)"&amp;" ["&amp;$B$3&amp;"]("&amp;B$4&amp;markmap!$I135&amp;".md)")</f>
        <v>### 1.13.2 Contractor Technical Support[📃](./db/e6b0-31f4f1a5.html) [✏️](./db/e6b0-31f4f1a5.md)</v>
      </c>
      <c r="N135" t="str">
        <f ca="1"/>
        <v>##### 1.2.4.3.5 Liquid Loops[📃](./db/e6b0-c18c9c3b.html) [✏️](./db/e6b0-c18c9c3b.md)</v>
      </c>
    </row>
    <row r="136" spans="4:14" x14ac:dyDescent="0.5">
      <c r="D136" t="s">
        <v>4</v>
      </c>
      <c r="E136">
        <v>3</v>
      </c>
      <c r="F136" t="s">
        <v>124</v>
      </c>
      <c r="G136" t="str">
        <f ca="1">IF(markmap!$E136="","",IF(markmap!$E136&gt;OFFSET(markmap!$E136,-1,0,1,1),IF(OFFSET(markmap!$G136,-1,0,1,1)="","1",OFFSET(markmap!$G136,-1,0,1,1))&amp;REPT(".1",markmap!$E136-MAX(OFFSET(markmap!$E136,-1,0,1,1),1)),IF(ISERROR(FIND(".",OFFSET(markmap!$G136,-1,0,1,1))),REPT("1.",markmap!$E136-1)&amp;IFERROR(VALUE(OFFSET(markmap!$G136,-1,0,1,1))+1,"1"),IF(markmap!$E136=1,"",IFERROR(LEFT(OFFSET(markmap!$G136,-1,0,1,1),FIND("^",SUBSTITUTE(OFFSET(markmap!$G136,-1,0,1,1),".","^",markmap!$E136-1))),""))&amp;VALUE(TRIM(MID(SUBSTITUTE(OFFSET(markmap!$G136,-1,0,1,1),".",REPT(" ",LEN(OFFSET(markmap!$G136,-1,0,1,1)))),(markmap!$E136-1)*LEN(OFFSET(markmap!$G136,-1,0,1,1))+1,LEN(OFFSET(markmap!$G136,-1,0,1,1)))))+1)))</f>
        <v>1.13.3</v>
      </c>
      <c r="H136" t="str">
        <f t="shared" ca="1" si="2"/>
        <v>1.13.3</v>
      </c>
      <c r="I136" t="str" cm="1">
        <f t="array" aca="1" ref="I136" ca="1">pseudoGuid</f>
        <v>e6b0-1edecff4</v>
      </c>
      <c r="J136" t="str">
        <f ca="1">IF(E136="","",REPT("#",markmap!$E136)&amp;" "&amp;(IF(B$1="mindmap",markmap!$F136,markmap!$H136&amp;" "&amp;markmap!$F136))&amp;"["&amp;B$2&amp;"]("&amp;B$4&amp;markmap!$I136&amp;".html)"&amp;" ["&amp;$B$3&amp;"]("&amp;B$4&amp;markmap!$I136&amp;".md)")</f>
        <v>### 1.13.3 Site Construction[📃](./db/e6b0-1edecff4.html) [✏️](./db/e6b0-1edecff4.md)</v>
      </c>
      <c r="N136" t="str">
        <f ca="1"/>
        <v>##### 1.2.4.3.6 Electric Coolers[📃](./db/e6b0-91fbaf08.html) [✏️](./db/e6b0-91fbaf08.md)</v>
      </c>
    </row>
    <row r="137" spans="4:14" x14ac:dyDescent="0.5">
      <c r="D137" t="s">
        <v>4</v>
      </c>
      <c r="E137">
        <v>3</v>
      </c>
      <c r="F137" t="s">
        <v>125</v>
      </c>
      <c r="G137" t="str">
        <f ca="1">IF(markmap!$E137="","",IF(markmap!$E137&gt;OFFSET(markmap!$E137,-1,0,1,1),IF(OFFSET(markmap!$G137,-1,0,1,1)="","1",OFFSET(markmap!$G137,-1,0,1,1))&amp;REPT(".1",markmap!$E137-MAX(OFFSET(markmap!$E137,-1,0,1,1),1)),IF(ISERROR(FIND(".",OFFSET(markmap!$G137,-1,0,1,1))),REPT("1.",markmap!$E137-1)&amp;IFERROR(VALUE(OFFSET(markmap!$G137,-1,0,1,1))+1,"1"),IF(markmap!$E137=1,"",IFERROR(LEFT(OFFSET(markmap!$G137,-1,0,1,1),FIND("^",SUBSTITUTE(OFFSET(markmap!$G137,-1,0,1,1),".","^",markmap!$E137-1))),""))&amp;VALUE(TRIM(MID(SUBSTITUTE(OFFSET(markmap!$G137,-1,0,1,1),".",REPT(" ",LEN(OFFSET(markmap!$G137,-1,0,1,1)))),(markmap!$E137-1)*LEN(OFFSET(markmap!$G137,-1,0,1,1))+1,LEN(OFFSET(markmap!$G137,-1,0,1,1)))))+1)))</f>
        <v>1.13.4</v>
      </c>
      <c r="H137" t="str">
        <f t="shared" ca="1" si="2"/>
        <v>1.13.4</v>
      </c>
      <c r="I137" t="str" cm="1">
        <f t="array" aca="1" ref="I137" ca="1">pseudoGuid</f>
        <v>e6b0-2019a000</v>
      </c>
      <c r="J137" t="str">
        <f ca="1">IF(E137="","",REPT("#",markmap!$E137)&amp;" "&amp;(IF(B$1="mindmap",markmap!$F137,markmap!$H137&amp;" "&amp;markmap!$F137))&amp;"["&amp;B$2&amp;"]("&amp;B$4&amp;markmap!$I137&amp;".html)"&amp;" ["&amp;$B$3&amp;"]("&amp;B$4&amp;markmap!$I137&amp;".md)")</f>
        <v>### 1.13.4 Site/Ship/Vehicle Conversion[📃](./db/e6b0-2019a000.html) [✏️](./db/e6b0-2019a000.md)</v>
      </c>
      <c r="N137" t="str">
        <f ca="1"/>
        <v>##### 1.2.4.3.7 Electric Heaters[📃](./db/e6b0-415c925d.html) [✏️](./db/e6b0-415c925d.md)</v>
      </c>
    </row>
    <row r="138" spans="4:14" x14ac:dyDescent="0.5">
      <c r="D138" t="s">
        <v>4</v>
      </c>
      <c r="E138">
        <v>3</v>
      </c>
      <c r="F138" t="s">
        <v>126</v>
      </c>
      <c r="G138" t="str">
        <f ca="1">IF(markmap!$E138="","",IF(markmap!$E138&gt;OFFSET(markmap!$E138,-1,0,1,1),IF(OFFSET(markmap!$G138,-1,0,1,1)="","1",OFFSET(markmap!$G138,-1,0,1,1))&amp;REPT(".1",markmap!$E138-MAX(OFFSET(markmap!$E138,-1,0,1,1),1)),IF(ISERROR(FIND(".",OFFSET(markmap!$G138,-1,0,1,1))),REPT("1.",markmap!$E138-1)&amp;IFERROR(VALUE(OFFSET(markmap!$G138,-1,0,1,1))+1,"1"),IF(markmap!$E138=1,"",IFERROR(LEFT(OFFSET(markmap!$G138,-1,0,1,1),FIND("^",SUBSTITUTE(OFFSET(markmap!$G138,-1,0,1,1),".","^",markmap!$E138-1))),""))&amp;VALUE(TRIM(MID(SUBSTITUTE(OFFSET(markmap!$G138,-1,0,1,1),".",REPT(" ",LEN(OFFSET(markmap!$G138,-1,0,1,1)))),(markmap!$E138-1)*LEN(OFFSET(markmap!$G138,-1,0,1,1))+1,LEN(OFFSET(markmap!$G138,-1,0,1,1)))))+1)))</f>
        <v>1.13.5</v>
      </c>
      <c r="H138" t="str">
        <f t="shared" ca="1" si="2"/>
        <v>1.13.5</v>
      </c>
      <c r="I138" t="str" cm="1">
        <f t="array" aca="1" ref="I138" ca="1">pseudoGuid</f>
        <v>e6b0-2766f1ec</v>
      </c>
      <c r="J138" t="str">
        <f ca="1">IF(E138="","",REPT("#",markmap!$E138)&amp;" "&amp;(IF(B$1="mindmap",markmap!$F138,markmap!$H138&amp;" "&amp;markmap!$F138))&amp;"["&amp;B$2&amp;"]("&amp;B$4&amp;markmap!$I138&amp;".html)"&amp;" ["&amp;$B$3&amp;"]("&amp;B$4&amp;markmap!$I138&amp;".md)")</f>
        <v>### 1.13.5 Interim Contractor Support (ICS)[📃](./db/e6b0-2766f1ec.html) [✏️](./db/e6b0-2766f1ec.md)</v>
      </c>
      <c r="N138" t="str">
        <f ca="1"/>
        <v>##### 1.2.4.3.8 Passive Devices[📃](./db/e6b0-e8d575d1.html) [✏️](./db/e6b0-e8d575d1.md)</v>
      </c>
    </row>
    <row r="139" spans="4:14" x14ac:dyDescent="0.5">
      <c r="D139" t="s">
        <v>4</v>
      </c>
      <c r="E139">
        <v>2</v>
      </c>
      <c r="F139" t="s">
        <v>127</v>
      </c>
      <c r="G139" t="str">
        <f ca="1">IF(markmap!$E139="","",IF(markmap!$E139&gt;OFFSET(markmap!$E139,-1,0,1,1),IF(OFFSET(markmap!$G139,-1,0,1,1)="","1",OFFSET(markmap!$G139,-1,0,1,1))&amp;REPT(".1",markmap!$E139-MAX(OFFSET(markmap!$E139,-1,0,1,1),1)),IF(ISERROR(FIND(".",OFFSET(markmap!$G139,-1,0,1,1))),REPT("1.",markmap!$E139-1)&amp;IFERROR(VALUE(OFFSET(markmap!$G139,-1,0,1,1))+1,"1"),IF(markmap!$E139=1,"",IFERROR(LEFT(OFFSET(markmap!$G139,-1,0,1,1),FIND("^",SUBSTITUTE(OFFSET(markmap!$G139,-1,0,1,1),".","^",markmap!$E139-1))),""))&amp;VALUE(TRIM(MID(SUBSTITUTE(OFFSET(markmap!$G139,-1,0,1,1),".",REPT(" ",LEN(OFFSET(markmap!$G139,-1,0,1,1)))),(markmap!$E139-1)*LEN(OFFSET(markmap!$G139,-1,0,1,1))+1,LEN(OFFSET(markmap!$G139,-1,0,1,1)))))+1)))</f>
        <v>1.14</v>
      </c>
      <c r="H139" t="str">
        <f t="shared" ca="1" si="2"/>
        <v>1.14</v>
      </c>
      <c r="I139" t="str" cm="1">
        <f t="array" aca="1" ref="I139" ca="1">pseudoGuid</f>
        <v>e6b0-d2b70bd1</v>
      </c>
      <c r="J139" t="str">
        <f ca="1">IF(E139="","",REPT("#",markmap!$E139)&amp;" "&amp;(IF(B$1="mindmap",markmap!$F139,markmap!$H139&amp;" "&amp;markmap!$F139))&amp;"["&amp;B$2&amp;"]("&amp;B$4&amp;markmap!$I139&amp;".html)"&amp;" ["&amp;$B$3&amp;"]("&amp;B$4&amp;markmap!$I139&amp;".md)")</f>
        <v>## 1.14 Contractor Logistics Support (CLS)[📃](./db/e6b0-d2b70bd1.html) [✏️](./db/e6b0-d2b70bd1.md)</v>
      </c>
      <c r="N139" t="str">
        <f ca="1"/>
        <v>##### 1.2.4.3.9 Sun Shields[📃](./db/e6b0-d17fa598.html) [✏️](./db/e6b0-d17fa598.md)</v>
      </c>
    </row>
    <row r="140" spans="4:14" x14ac:dyDescent="0.5">
      <c r="D140" t="s">
        <v>4</v>
      </c>
      <c r="E140">
        <v>2</v>
      </c>
      <c r="F140" t="s">
        <v>128</v>
      </c>
      <c r="G140" t="str">
        <f ca="1">IF(markmap!$E140="","",IF(markmap!$E140&gt;OFFSET(markmap!$E140,-1,0,1,1),IF(OFFSET(markmap!$G140,-1,0,1,1)="","1",OFFSET(markmap!$G140,-1,0,1,1))&amp;REPT(".1",markmap!$E140-MAX(OFFSET(markmap!$E140,-1,0,1,1),1)),IF(ISERROR(FIND(".",OFFSET(markmap!$G140,-1,0,1,1))),REPT("1.",markmap!$E140-1)&amp;IFERROR(VALUE(OFFSET(markmap!$G140,-1,0,1,1))+1,"1"),IF(markmap!$E140=1,"",IFERROR(LEFT(OFFSET(markmap!$G140,-1,0,1,1),FIND("^",SUBSTITUTE(OFFSET(markmap!$G140,-1,0,1,1),".","^",markmap!$E140-1))),""))&amp;VALUE(TRIM(MID(SUBSTITUTE(OFFSET(markmap!$G140,-1,0,1,1),".",REPT(" ",LEN(OFFSET(markmap!$G140,-1,0,1,1)))),(markmap!$E140-1)*LEN(OFFSET(markmap!$G140,-1,0,1,1))+1,LEN(OFFSET(markmap!$G140,-1,0,1,1)))))+1)))</f>
        <v>1.15</v>
      </c>
      <c r="H140" t="str">
        <f t="shared" ca="1" si="2"/>
        <v>1.15</v>
      </c>
      <c r="I140" t="str" cm="1">
        <f t="array" aca="1" ref="I140" ca="1">pseudoGuid</f>
        <v>e6b0-a9e47b2b</v>
      </c>
      <c r="J140" t="str">
        <f ca="1">IF(E140="","",REPT("#",markmap!$E140)&amp;" "&amp;(IF(B$1="mindmap",markmap!$F140,markmap!$H140&amp;" "&amp;markmap!$F140))&amp;"["&amp;B$2&amp;"]("&amp;B$4&amp;markmap!$I140&amp;".html)"&amp;" ["&amp;$B$3&amp;"]("&amp;B$4&amp;markmap!$I140&amp;".md)")</f>
        <v>## 1.15 Industrial Facilities[📃](./db/e6b0-a9e47b2b.html) [✏️](./db/e6b0-a9e47b2b.md)</v>
      </c>
      <c r="N140" t="str">
        <f ca="1"/>
        <v>##### 1.2.4.3.10 Thermal Control Other[📃](./db/e6b0-69fbb574.html) [✏️](./db/e6b0-69fbb574.md)</v>
      </c>
    </row>
    <row r="141" spans="4:14" x14ac:dyDescent="0.5">
      <c r="D141" t="s">
        <v>4</v>
      </c>
      <c r="E141">
        <v>3</v>
      </c>
      <c r="F141" t="s">
        <v>129</v>
      </c>
      <c r="G141" t="str">
        <f ca="1">IF(markmap!$E141="","",IF(markmap!$E141&gt;OFFSET(markmap!$E141,-1,0,1,1),IF(OFFSET(markmap!$G141,-1,0,1,1)="","1",OFFSET(markmap!$G141,-1,0,1,1))&amp;REPT(".1",markmap!$E141-MAX(OFFSET(markmap!$E141,-1,0,1,1),1)),IF(ISERROR(FIND(".",OFFSET(markmap!$G141,-1,0,1,1))),REPT("1.",markmap!$E141-1)&amp;IFERROR(VALUE(OFFSET(markmap!$G141,-1,0,1,1))+1,"1"),IF(markmap!$E141=1,"",IFERROR(LEFT(OFFSET(markmap!$G141,-1,0,1,1),FIND("^",SUBSTITUTE(OFFSET(markmap!$G141,-1,0,1,1),".","^",markmap!$E141-1))),""))&amp;VALUE(TRIM(MID(SUBSTITUTE(OFFSET(markmap!$G141,-1,0,1,1),".",REPT(" ",LEN(OFFSET(markmap!$G141,-1,0,1,1)))),(markmap!$E141-1)*LEN(OFFSET(markmap!$G141,-1,0,1,1))+1,LEN(OFFSET(markmap!$G141,-1,0,1,1)))))+1)))</f>
        <v>1.15.1</v>
      </c>
      <c r="H141" t="str">
        <f t="shared" ca="1" si="2"/>
        <v>1.15.1</v>
      </c>
      <c r="I141" t="str" cm="1">
        <f t="array" aca="1" ref="I141" ca="1">pseudoGuid</f>
        <v>e6b0-1b61e1ae</v>
      </c>
      <c r="J141" t="str">
        <f ca="1">IF(E141="","",REPT("#",markmap!$E141)&amp;" "&amp;(IF(B$1="mindmap",markmap!$F141,markmap!$H141&amp;" "&amp;markmap!$F141))&amp;"["&amp;B$2&amp;"]("&amp;B$4&amp;markmap!$I141&amp;".html)"&amp;" ["&amp;$B$3&amp;"]("&amp;B$4&amp;markmap!$I141&amp;".md)")</f>
        <v>### 1.15.1 Construction/Conversion/Expansion[📃](./db/e6b0-1b61e1ae.html) [✏️](./db/e6b0-1b61e1ae.md)</v>
      </c>
      <c r="N141" t="str">
        <f ca="1"/>
        <v>#### 1.2.4.4 Electrical Power[📃](./db/e6b0-fcd4302d.html) [✏️](./db/e6b0-fcd4302d.md)</v>
      </c>
    </row>
    <row r="142" spans="4:14" x14ac:dyDescent="0.5">
      <c r="D142" t="s">
        <v>4</v>
      </c>
      <c r="E142">
        <v>3</v>
      </c>
      <c r="F142" t="s">
        <v>130</v>
      </c>
      <c r="G142" t="str">
        <f ca="1">IF(markmap!$E142="","",IF(markmap!$E142&gt;OFFSET(markmap!$E142,-1,0,1,1),IF(OFFSET(markmap!$G142,-1,0,1,1)="","1",OFFSET(markmap!$G142,-1,0,1,1))&amp;REPT(".1",markmap!$E142-MAX(OFFSET(markmap!$E142,-1,0,1,1),1)),IF(ISERROR(FIND(".",OFFSET(markmap!$G142,-1,0,1,1))),REPT("1.",markmap!$E142-1)&amp;IFERROR(VALUE(OFFSET(markmap!$G142,-1,0,1,1))+1,"1"),IF(markmap!$E142=1,"",IFERROR(LEFT(OFFSET(markmap!$G142,-1,0,1,1),FIND("^",SUBSTITUTE(OFFSET(markmap!$G142,-1,0,1,1),".","^",markmap!$E142-1))),""))&amp;VALUE(TRIM(MID(SUBSTITUTE(OFFSET(markmap!$G142,-1,0,1,1),".",REPT(" ",LEN(OFFSET(markmap!$G142,-1,0,1,1)))),(markmap!$E142-1)*LEN(OFFSET(markmap!$G142,-1,0,1,1))+1,LEN(OFFSET(markmap!$G142,-1,0,1,1)))))+1)))</f>
        <v>1.15.2</v>
      </c>
      <c r="H142" t="str">
        <f t="shared" ca="1" si="2"/>
        <v>1.15.2</v>
      </c>
      <c r="I142" t="str" cm="1">
        <f t="array" aca="1" ref="I142" ca="1">pseudoGuid</f>
        <v>e6b0-937e0bf2</v>
      </c>
      <c r="J142" t="str">
        <f ca="1">IF(E142="","",REPT("#",markmap!$E142)&amp;" "&amp;(IF(B$1="mindmap",markmap!$F142,markmap!$H142&amp;" "&amp;markmap!$F142))&amp;"["&amp;B$2&amp;"]("&amp;B$4&amp;markmap!$I142&amp;".html)"&amp;" ["&amp;$B$3&amp;"]("&amp;B$4&amp;markmap!$I142&amp;".md)")</f>
        <v>### 1.15.2 Equipment Acquisition or Modernization[📃](./db/e6b0-937e0bf2.html) [✏️](./db/e6b0-937e0bf2.md)</v>
      </c>
      <c r="N142" t="str">
        <f ca="1"/>
        <v>##### 1.2.4.4.1 SEPM[📃](./db/e6b0-dd5e4102.html) [✏️](./db/e6b0-dd5e4102.md)</v>
      </c>
    </row>
    <row r="143" spans="4:14" x14ac:dyDescent="0.5">
      <c r="D143" t="s">
        <v>4</v>
      </c>
      <c r="E143">
        <v>3</v>
      </c>
      <c r="F143" t="s">
        <v>131</v>
      </c>
      <c r="G143" t="str">
        <f ca="1">IF(markmap!$E143="","",IF(markmap!$E143&gt;OFFSET(markmap!$E143,-1,0,1,1),IF(OFFSET(markmap!$G143,-1,0,1,1)="","1",OFFSET(markmap!$G143,-1,0,1,1))&amp;REPT(".1",markmap!$E143-MAX(OFFSET(markmap!$E143,-1,0,1,1),1)),IF(ISERROR(FIND(".",OFFSET(markmap!$G143,-1,0,1,1))),REPT("1.",markmap!$E143-1)&amp;IFERROR(VALUE(OFFSET(markmap!$G143,-1,0,1,1))+1,"1"),IF(markmap!$E143=1,"",IFERROR(LEFT(OFFSET(markmap!$G143,-1,0,1,1),FIND("^",SUBSTITUTE(OFFSET(markmap!$G143,-1,0,1,1),".","^",markmap!$E143-1))),""))&amp;VALUE(TRIM(MID(SUBSTITUTE(OFFSET(markmap!$G143,-1,0,1,1),".",REPT(" ",LEN(OFFSET(markmap!$G143,-1,0,1,1)))),(markmap!$E143-1)*LEN(OFFSET(markmap!$G143,-1,0,1,1))+1,LEN(OFFSET(markmap!$G143,-1,0,1,1)))))+1)))</f>
        <v>1.15.3</v>
      </c>
      <c r="H143" t="str">
        <f t="shared" ca="1" si="2"/>
        <v>1.15.3</v>
      </c>
      <c r="I143" t="str" cm="1">
        <f t="array" aca="1" ref="I143" ca="1">pseudoGuid</f>
        <v>e6b0-fad3e620</v>
      </c>
      <c r="J143" t="str">
        <f ca="1">IF(E143="","",REPT("#",markmap!$E143)&amp;" "&amp;(IF(B$1="mindmap",markmap!$F143,markmap!$H143&amp;" "&amp;markmap!$F143))&amp;"["&amp;B$2&amp;"]("&amp;B$4&amp;markmap!$I143&amp;".html)"&amp;" ["&amp;$B$3&amp;"]("&amp;B$4&amp;markmap!$I143&amp;".md)")</f>
        <v>### 1.15.3 Maintenance (Industrial Facilities)[📃](./db/e6b0-fad3e620.html) [✏️](./db/e6b0-fad3e620.md)</v>
      </c>
      <c r="N143" t="str">
        <f ca="1"/>
        <v>##### 1.2.4.4.2 Assembly[📃](./db/e6b0-459733c5.html) [✏️](./db/e6b0-459733c5.md)</v>
      </c>
    </row>
    <row r="144" spans="4:14" x14ac:dyDescent="0.5">
      <c r="D144" t="s">
        <v>4</v>
      </c>
      <c r="E144">
        <v>2</v>
      </c>
      <c r="F144" t="s">
        <v>132</v>
      </c>
      <c r="G144" t="str">
        <f ca="1">IF(markmap!$E144="","",IF(markmap!$E144&gt;OFFSET(markmap!$E144,-1,0,1,1),IF(OFFSET(markmap!$G144,-1,0,1,1)="","1",OFFSET(markmap!$G144,-1,0,1,1))&amp;REPT(".1",markmap!$E144-MAX(OFFSET(markmap!$E144,-1,0,1,1),1)),IF(ISERROR(FIND(".",OFFSET(markmap!$G144,-1,0,1,1))),REPT("1.",markmap!$E144-1)&amp;IFERROR(VALUE(OFFSET(markmap!$G144,-1,0,1,1))+1,"1"),IF(markmap!$E144=1,"",IFERROR(LEFT(OFFSET(markmap!$G144,-1,0,1,1),FIND("^",SUBSTITUTE(OFFSET(markmap!$G144,-1,0,1,1),".","^",markmap!$E144-1))),""))&amp;VALUE(TRIM(MID(SUBSTITUTE(OFFSET(markmap!$G144,-1,0,1,1),".",REPT(" ",LEN(OFFSET(markmap!$G144,-1,0,1,1)))),(markmap!$E144-1)*LEN(OFFSET(markmap!$G144,-1,0,1,1))+1,LEN(OFFSET(markmap!$G144,-1,0,1,1)))))+1)))</f>
        <v>1.16</v>
      </c>
      <c r="H144" t="str">
        <f t="shared" ca="1" si="2"/>
        <v>1.16</v>
      </c>
      <c r="I144" t="str" cm="1">
        <f t="array" aca="1" ref="I144" ca="1">pseudoGuid</f>
        <v>e6b0-470d6e30</v>
      </c>
      <c r="J144" t="str">
        <f ca="1">IF(E144="","",REPT("#",markmap!$E144)&amp;" "&amp;(IF(B$1="mindmap",markmap!$F144,markmap!$H144&amp;" "&amp;markmap!$F144))&amp;"["&amp;B$2&amp;"]("&amp;B$4&amp;markmap!$I144&amp;".html)"&amp;" ["&amp;$B$3&amp;"]("&amp;B$4&amp;markmap!$I144&amp;".md)")</f>
        <v>## 1.16 Initial Spares and Repair Parts[📃](./db/e6b0-470d6e30.html) [✏️](./db/e6b0-470d6e30.md)</v>
      </c>
      <c r="N144" t="str">
        <f ca="1"/>
        <v>##### 1.2.4.4.3 Support Equipment[📃](./db/e6b0-adb82311.html) [✏️](./db/e6b0-adb82311.md)</v>
      </c>
    </row>
    <row r="145" spans="4:14" x14ac:dyDescent="0.5">
      <c r="D145" t="s">
        <v>1537</v>
      </c>
      <c r="E145">
        <v>1</v>
      </c>
      <c r="F145" t="s">
        <v>134</v>
      </c>
      <c r="G145" t="str">
        <f ca="1">IF(markmap!$E145="","",IF(markmap!$E145&gt;OFFSET(markmap!$E145,-1,0,1,1),IF(OFFSET(markmap!$G145,-1,0,1,1)="","1",OFFSET(markmap!$G145,-1,0,1,1))&amp;REPT(".1",markmap!$E145-MAX(OFFSET(markmap!$E145,-1,0,1,1),1)),IF(ISERROR(FIND(".",OFFSET(markmap!$G145,-1,0,1,1))),REPT("1.",markmap!$E145-1)&amp;IFERROR(VALUE(OFFSET(markmap!$G145,-1,0,1,1))+1,"1"),IF(markmap!$E145=1,"",IFERROR(LEFT(OFFSET(markmap!$G145,-1,0,1,1),FIND("^",SUBSTITUTE(OFFSET(markmap!$G145,-1,0,1,1),".","^",markmap!$E145-1))),""))&amp;VALUE(TRIM(MID(SUBSTITUTE(OFFSET(markmap!$G145,-1,0,1,1),".",REPT(" ",LEN(OFFSET(markmap!$G145,-1,0,1,1)))),(markmap!$E145-1)*LEN(OFFSET(markmap!$G145,-1,0,1,1))+1,LEN(OFFSET(markmap!$G145,-1,0,1,1)))))+1)))</f>
        <v>2</v>
      </c>
      <c r="H145" t="str">
        <f t="shared" ca="1" si="2"/>
        <v>1</v>
      </c>
      <c r="I145" t="str" cm="1">
        <f t="array" aca="1" ref="I145" ca="1">pseudoGuid</f>
        <v>e6b0-eea249b8</v>
      </c>
      <c r="J145" t="str">
        <f ca="1">IF(E145="","",REPT("#",markmap!$E145)&amp;" "&amp;(IF(B$1="mindmap",markmap!$F145,markmap!$H145&amp;" "&amp;markmap!$F145))&amp;"["&amp;B$2&amp;"]("&amp;B$4&amp;markmap!$I145&amp;".html)"&amp;" ["&amp;$B$3&amp;"]("&amp;B$4&amp;markmap!$I145&amp;".md)")</f>
        <v># 1 WBS for Bicycle[📃](./db/e6b0-eea249b8.html) [✏️](./db/e6b0-eea249b8.md)</v>
      </c>
      <c r="N145" t="str">
        <f ca="1"/>
        <v>##### 1.2.4.4.4 Power Sources[📃](./db/e6b0-d5e4ddd4.html) [✏️](./db/e6b0-d5e4ddd4.md)</v>
      </c>
    </row>
    <row r="146" spans="4:14" x14ac:dyDescent="0.5">
      <c r="D146" t="s">
        <v>1537</v>
      </c>
      <c r="E146">
        <v>2</v>
      </c>
      <c r="F146" t="s">
        <v>135</v>
      </c>
      <c r="G146" t="str">
        <f ca="1">IF(markmap!$E146="","",IF(markmap!$E146&gt;OFFSET(markmap!$E146,-1,0,1,1),IF(OFFSET(markmap!$G146,-1,0,1,1)="","1",OFFSET(markmap!$G146,-1,0,1,1))&amp;REPT(".1",markmap!$E146-MAX(OFFSET(markmap!$E146,-1,0,1,1),1)),IF(ISERROR(FIND(".",OFFSET(markmap!$G146,-1,0,1,1))),REPT("1.",markmap!$E146-1)&amp;IFERROR(VALUE(OFFSET(markmap!$G146,-1,0,1,1))+1,"1"),IF(markmap!$E146=1,"",IFERROR(LEFT(OFFSET(markmap!$G146,-1,0,1,1),FIND("^",SUBSTITUTE(OFFSET(markmap!$G146,-1,0,1,1),".","^",markmap!$E146-1))),""))&amp;VALUE(TRIM(MID(SUBSTITUTE(OFFSET(markmap!$G146,-1,0,1,1),".",REPT(" ",LEN(OFFSET(markmap!$G146,-1,0,1,1)))),(markmap!$E146-1)*LEN(OFFSET(markmap!$G146,-1,0,1,1))+1,LEN(OFFSET(markmap!$G146,-1,0,1,1)))))+1)))</f>
        <v>2.1</v>
      </c>
      <c r="H146" t="str">
        <f t="shared" ca="1" si="2"/>
        <v>1.1</v>
      </c>
      <c r="I146" t="str" cm="1">
        <f t="array" aca="1" ref="I146" ca="1">pseudoGuid</f>
        <v>e6b0-3b06a755</v>
      </c>
      <c r="J146" t="str">
        <f ca="1">IF(E146="","",REPT("#",markmap!$E146)&amp;" "&amp;(IF(B$1="mindmap",markmap!$F146,markmap!$H146&amp;" "&amp;markmap!$F146))&amp;"["&amp;B$2&amp;"]("&amp;B$4&amp;markmap!$I146&amp;".html)"&amp;" ["&amp;$B$3&amp;"]("&amp;B$4&amp;markmap!$I146&amp;".md)")</f>
        <v>## 1.1 Frame Set[📃](./db/e6b0-3b06a755.html) [✏️](./db/e6b0-3b06a755.md)</v>
      </c>
      <c r="N146" t="str">
        <f ca="1"/>
        <v>##### 1.2.4.4.5 Power Control[📃](./db/e6b0-b16b7492.html) [✏️](./db/e6b0-b16b7492.md)</v>
      </c>
    </row>
    <row r="147" spans="4:14" x14ac:dyDescent="0.5">
      <c r="D147" t="s">
        <v>1537</v>
      </c>
      <c r="E147">
        <v>3</v>
      </c>
      <c r="F147" t="s">
        <v>136</v>
      </c>
      <c r="G147" t="str">
        <f ca="1">IF(markmap!$E147="","",IF(markmap!$E147&gt;OFFSET(markmap!$E147,-1,0,1,1),IF(OFFSET(markmap!$G147,-1,0,1,1)="","1",OFFSET(markmap!$G147,-1,0,1,1))&amp;REPT(".1",markmap!$E147-MAX(OFFSET(markmap!$E147,-1,0,1,1),1)),IF(ISERROR(FIND(".",OFFSET(markmap!$G147,-1,0,1,1))),REPT("1.",markmap!$E147-1)&amp;IFERROR(VALUE(OFFSET(markmap!$G147,-1,0,1,1))+1,"1"),IF(markmap!$E147=1,"",IFERROR(LEFT(OFFSET(markmap!$G147,-1,0,1,1),FIND("^",SUBSTITUTE(OFFSET(markmap!$G147,-1,0,1,1),".","^",markmap!$E147-1))),""))&amp;VALUE(TRIM(MID(SUBSTITUTE(OFFSET(markmap!$G147,-1,0,1,1),".",REPT(" ",LEN(OFFSET(markmap!$G147,-1,0,1,1)))),(markmap!$E147-1)*LEN(OFFSET(markmap!$G147,-1,0,1,1))+1,LEN(OFFSET(markmap!$G147,-1,0,1,1)))))+1)))</f>
        <v>2.1.1</v>
      </c>
      <c r="H147" t="str">
        <f t="shared" ca="1" si="2"/>
        <v>1.1.1</v>
      </c>
      <c r="I147" t="str" cm="1">
        <f t="array" aca="1" ref="I147" ca="1">pseudoGuid</f>
        <v>e6b0-6e96231a</v>
      </c>
      <c r="J147" t="str">
        <f ca="1">IF(E147="","",REPT("#",markmap!$E147)&amp;" "&amp;(IF(B$1="mindmap",markmap!$F147,markmap!$H147&amp;" "&amp;markmap!$F147))&amp;"["&amp;B$2&amp;"]("&amp;B$4&amp;markmap!$I147&amp;".html)"&amp;" ["&amp;$B$3&amp;"]("&amp;B$4&amp;markmap!$I147&amp;".md)")</f>
        <v>### 1.1.1 Frame[📃](./db/e6b0-6e96231a.html) [✏️](./db/e6b0-6e96231a.md)</v>
      </c>
      <c r="N147" t="str">
        <f ca="1"/>
        <v>##### 1.2.4.4.6 Power Conditioning[📃](./db/e6b0-d16c399d.html) [✏️](./db/e6b0-d16c399d.md)</v>
      </c>
    </row>
    <row r="148" spans="4:14" x14ac:dyDescent="0.5">
      <c r="D148" t="s">
        <v>1537</v>
      </c>
      <c r="E148">
        <v>3</v>
      </c>
      <c r="F148" t="s">
        <v>137</v>
      </c>
      <c r="G148" t="str">
        <f ca="1">IF(markmap!$E148="","",IF(markmap!$E148&gt;OFFSET(markmap!$E148,-1,0,1,1),IF(OFFSET(markmap!$G148,-1,0,1,1)="","1",OFFSET(markmap!$G148,-1,0,1,1))&amp;REPT(".1",markmap!$E148-MAX(OFFSET(markmap!$E148,-1,0,1,1),1)),IF(ISERROR(FIND(".",OFFSET(markmap!$G148,-1,0,1,1))),REPT("1.",markmap!$E148-1)&amp;IFERROR(VALUE(OFFSET(markmap!$G148,-1,0,1,1))+1,"1"),IF(markmap!$E148=1,"",IFERROR(LEFT(OFFSET(markmap!$G148,-1,0,1,1),FIND("^",SUBSTITUTE(OFFSET(markmap!$G148,-1,0,1,1),".","^",markmap!$E148-1))),""))&amp;VALUE(TRIM(MID(SUBSTITUTE(OFFSET(markmap!$G148,-1,0,1,1),".",REPT(" ",LEN(OFFSET(markmap!$G148,-1,0,1,1)))),(markmap!$E148-1)*LEN(OFFSET(markmap!$G148,-1,0,1,1))+1,LEN(OFFSET(markmap!$G148,-1,0,1,1)))))+1)))</f>
        <v>2.1.2</v>
      </c>
      <c r="H148" t="str">
        <f t="shared" ca="1" si="2"/>
        <v>1.1.2</v>
      </c>
      <c r="I148" t="str" cm="1">
        <f t="array" aca="1" ref="I148" ca="1">pseudoGuid</f>
        <v>e6b0-ac40fcc7</v>
      </c>
      <c r="J148" t="str">
        <f ca="1">IF(E148="","",REPT("#",markmap!$E148)&amp;" "&amp;(IF(B$1="mindmap",markmap!$F148,markmap!$H148&amp;" "&amp;markmap!$F148))&amp;"["&amp;B$2&amp;"]("&amp;B$4&amp;markmap!$I148&amp;".html)"&amp;" ["&amp;$B$3&amp;"]("&amp;B$4&amp;markmap!$I148&amp;".md)")</f>
        <v>### 1.1.2 Handlebar[📃](./db/e6b0-ac40fcc7.html) [✏️](./db/e6b0-ac40fcc7.md)</v>
      </c>
      <c r="N148" t="str">
        <f ca="1"/>
        <v>##### 1.2.4.4.7 Harnesses and Cables[📃](./db/e6b0-88a4be49.html) [✏️](./db/e6b0-88a4be49.md)</v>
      </c>
    </row>
    <row r="149" spans="4:14" x14ac:dyDescent="0.5">
      <c r="D149" t="s">
        <v>1537</v>
      </c>
      <c r="E149">
        <v>3</v>
      </c>
      <c r="F149" t="s">
        <v>138</v>
      </c>
      <c r="G149" t="str">
        <f ca="1">IF(markmap!$E149="","",IF(markmap!$E149&gt;OFFSET(markmap!$E149,-1,0,1,1),IF(OFFSET(markmap!$G149,-1,0,1,1)="","1",OFFSET(markmap!$G149,-1,0,1,1))&amp;REPT(".1",markmap!$E149-MAX(OFFSET(markmap!$E149,-1,0,1,1),1)),IF(ISERROR(FIND(".",OFFSET(markmap!$G149,-1,0,1,1))),REPT("1.",markmap!$E149-1)&amp;IFERROR(VALUE(OFFSET(markmap!$G149,-1,0,1,1))+1,"1"),IF(markmap!$E149=1,"",IFERROR(LEFT(OFFSET(markmap!$G149,-1,0,1,1),FIND("^",SUBSTITUTE(OFFSET(markmap!$G149,-1,0,1,1),".","^",markmap!$E149-1))),""))&amp;VALUE(TRIM(MID(SUBSTITUTE(OFFSET(markmap!$G149,-1,0,1,1),".",REPT(" ",LEN(OFFSET(markmap!$G149,-1,0,1,1)))),(markmap!$E149-1)*LEN(OFFSET(markmap!$G149,-1,0,1,1))+1,LEN(OFFSET(markmap!$G149,-1,0,1,1)))))+1)))</f>
        <v>2.1.3</v>
      </c>
      <c r="H149" t="str">
        <f t="shared" ca="1" si="2"/>
        <v>1.1.3</v>
      </c>
      <c r="I149" t="str" cm="1">
        <f t="array" aca="1" ref="I149" ca="1">pseudoGuid</f>
        <v>e6b0-487b6dcf</v>
      </c>
      <c r="J149" t="str">
        <f ca="1">IF(E149="","",REPT("#",markmap!$E149)&amp;" "&amp;(IF(B$1="mindmap",markmap!$F149,markmap!$H149&amp;" "&amp;markmap!$F149))&amp;"["&amp;B$2&amp;"]("&amp;B$4&amp;markmap!$I149&amp;".html)"&amp;" ["&amp;$B$3&amp;"]("&amp;B$4&amp;markmap!$I149&amp;".md)")</f>
        <v>### 1.1.3 Fork[📃](./db/e6b0-487b6dcf.html) [✏️](./db/e6b0-487b6dcf.md)</v>
      </c>
      <c r="N149" t="str">
        <f ca="1"/>
        <v>##### 1.2.4.4.8 Electrical Power Other[📃](./db/e6b0-7da1e6ed.html) [✏️](./db/e6b0-7da1e6ed.md)</v>
      </c>
    </row>
    <row r="150" spans="4:14" x14ac:dyDescent="0.5">
      <c r="D150" t="s">
        <v>1537</v>
      </c>
      <c r="E150">
        <v>3</v>
      </c>
      <c r="F150" t="s">
        <v>139</v>
      </c>
      <c r="G150" t="str">
        <f ca="1">IF(markmap!$E150="","",IF(markmap!$E150&gt;OFFSET(markmap!$E150,-1,0,1,1),IF(OFFSET(markmap!$G150,-1,0,1,1)="","1",OFFSET(markmap!$G150,-1,0,1,1))&amp;REPT(".1",markmap!$E150-MAX(OFFSET(markmap!$E150,-1,0,1,1),1)),IF(ISERROR(FIND(".",OFFSET(markmap!$G150,-1,0,1,1))),REPT("1.",markmap!$E150-1)&amp;IFERROR(VALUE(OFFSET(markmap!$G150,-1,0,1,1))+1,"1"),IF(markmap!$E150=1,"",IFERROR(LEFT(OFFSET(markmap!$G150,-1,0,1,1),FIND("^",SUBSTITUTE(OFFSET(markmap!$G150,-1,0,1,1),".","^",markmap!$E150-1))),""))&amp;VALUE(TRIM(MID(SUBSTITUTE(OFFSET(markmap!$G150,-1,0,1,1),".",REPT(" ",LEN(OFFSET(markmap!$G150,-1,0,1,1)))),(markmap!$E150-1)*LEN(OFFSET(markmap!$G150,-1,0,1,1))+1,LEN(OFFSET(markmap!$G150,-1,0,1,1)))))+1)))</f>
        <v>2.1.4</v>
      </c>
      <c r="H150" t="str">
        <f t="shared" ca="1" si="2"/>
        <v>1.1.4</v>
      </c>
      <c r="I150" t="str" cm="1">
        <f t="array" aca="1" ref="I150" ca="1">pseudoGuid</f>
        <v>e6b0-d6edb5c0</v>
      </c>
      <c r="J150" t="str">
        <f ca="1">IF(E150="","",REPT("#",markmap!$E150)&amp;" "&amp;(IF(B$1="mindmap",markmap!$F150,markmap!$H150&amp;" "&amp;markmap!$F150))&amp;"["&amp;B$2&amp;"]("&amp;B$4&amp;markmap!$I150&amp;".html)"&amp;" ["&amp;$B$3&amp;"]("&amp;B$4&amp;markmap!$I150&amp;".md)")</f>
        <v>### 1.1.4 Seat[📃](./db/e6b0-d6edb5c0.html) [✏️](./db/e6b0-d6edb5c0.md)</v>
      </c>
      <c r="N150" t="str">
        <f ca="1"/>
        <v>#### 1.2.4.5 Pointing[📃](./db/e6b0-8ca01063.html) [✏️](./db/e6b0-8ca01063.md)</v>
      </c>
    </row>
    <row r="151" spans="4:14" x14ac:dyDescent="0.5">
      <c r="D151" t="s">
        <v>1537</v>
      </c>
      <c r="E151">
        <v>2</v>
      </c>
      <c r="F151" t="s">
        <v>140</v>
      </c>
      <c r="G151" t="str">
        <f ca="1">IF(markmap!$E151="","",IF(markmap!$E151&gt;OFFSET(markmap!$E151,-1,0,1,1),IF(OFFSET(markmap!$G151,-1,0,1,1)="","1",OFFSET(markmap!$G151,-1,0,1,1))&amp;REPT(".1",markmap!$E151-MAX(OFFSET(markmap!$E151,-1,0,1,1),1)),IF(ISERROR(FIND(".",OFFSET(markmap!$G151,-1,0,1,1))),REPT("1.",markmap!$E151-1)&amp;IFERROR(VALUE(OFFSET(markmap!$G151,-1,0,1,1))+1,"1"),IF(markmap!$E151=1,"",IFERROR(LEFT(OFFSET(markmap!$G151,-1,0,1,1),FIND("^",SUBSTITUTE(OFFSET(markmap!$G151,-1,0,1,1),".","^",markmap!$E151-1))),""))&amp;VALUE(TRIM(MID(SUBSTITUTE(OFFSET(markmap!$G151,-1,0,1,1),".",REPT(" ",LEN(OFFSET(markmap!$G151,-1,0,1,1)))),(markmap!$E151-1)*LEN(OFFSET(markmap!$G151,-1,0,1,1))+1,LEN(OFFSET(markmap!$G151,-1,0,1,1)))))+1)))</f>
        <v>2.2</v>
      </c>
      <c r="H151" t="str">
        <f t="shared" ca="1" si="2"/>
        <v>1.2</v>
      </c>
      <c r="I151" t="str" cm="1">
        <f t="array" aca="1" ref="I151" ca="1">pseudoGuid</f>
        <v>e6b0-3a51a870</v>
      </c>
      <c r="J151" t="str">
        <f ca="1">IF(E151="","",REPT("#",markmap!$E151)&amp;" "&amp;(IF(B$1="mindmap",markmap!$F151,markmap!$H151&amp;" "&amp;markmap!$F151))&amp;"["&amp;B$2&amp;"]("&amp;B$4&amp;markmap!$I151&amp;".html)"&amp;" ["&amp;$B$3&amp;"]("&amp;B$4&amp;markmap!$I151&amp;".md)")</f>
        <v>## 1.2 Crank Set[📃](./db/e6b0-3a51a870.html) [✏️](./db/e6b0-3a51a870.md)</v>
      </c>
      <c r="N151" t="str">
        <f ca="1"/>
        <v>##### 1.2.4.5.1 SEPM[📃](./db/e6b0-6914bd3a.html) [✏️](./db/e6b0-6914bd3a.md)</v>
      </c>
    </row>
    <row r="152" spans="4:14" x14ac:dyDescent="0.5">
      <c r="D152" t="s">
        <v>1537</v>
      </c>
      <c r="E152">
        <v>2</v>
      </c>
      <c r="F152" t="s">
        <v>141</v>
      </c>
      <c r="G152" t="str">
        <f ca="1">IF(markmap!$E152="","",IF(markmap!$E152&gt;OFFSET(markmap!$E152,-1,0,1,1),IF(OFFSET(markmap!$G152,-1,0,1,1)="","1",OFFSET(markmap!$G152,-1,0,1,1))&amp;REPT(".1",markmap!$E152-MAX(OFFSET(markmap!$E152,-1,0,1,1),1)),IF(ISERROR(FIND(".",OFFSET(markmap!$G152,-1,0,1,1))),REPT("1.",markmap!$E152-1)&amp;IFERROR(VALUE(OFFSET(markmap!$G152,-1,0,1,1))+1,"1"),IF(markmap!$E152=1,"",IFERROR(LEFT(OFFSET(markmap!$G152,-1,0,1,1),FIND("^",SUBSTITUTE(OFFSET(markmap!$G152,-1,0,1,1),".","^",markmap!$E152-1))),""))&amp;VALUE(TRIM(MID(SUBSTITUTE(OFFSET(markmap!$G152,-1,0,1,1),".",REPT(" ",LEN(OFFSET(markmap!$G152,-1,0,1,1)))),(markmap!$E152-1)*LEN(OFFSET(markmap!$G152,-1,0,1,1))+1,LEN(OFFSET(markmap!$G152,-1,0,1,1)))))+1)))</f>
        <v>2.3</v>
      </c>
      <c r="H152" t="str">
        <f t="shared" ca="1" si="2"/>
        <v>1.3</v>
      </c>
      <c r="I152" t="str" cm="1">
        <f t="array" aca="1" ref="I152" ca="1">pseudoGuid</f>
        <v>e6b0-c4168655</v>
      </c>
      <c r="J152" t="str">
        <f ca="1">IF(E152="","",REPT("#",markmap!$E152)&amp;" "&amp;(IF(B$1="mindmap",markmap!$F152,markmap!$H152&amp;" "&amp;markmap!$F152))&amp;"["&amp;B$2&amp;"]("&amp;B$4&amp;markmap!$I152&amp;".html)"&amp;" ["&amp;$B$3&amp;"]("&amp;B$4&amp;markmap!$I152&amp;".md)")</f>
        <v>## 1.3 Wheels[📃](./db/e6b0-c4168655.html) [✏️](./db/e6b0-c4168655.md)</v>
      </c>
      <c r="N152" t="str">
        <f ca="1"/>
        <v>##### 1.2.4.5.2 Assembly[📃](./db/e6b0-60b95ee9.html) [✏️](./db/e6b0-60b95ee9.md)</v>
      </c>
    </row>
    <row r="153" spans="4:14" x14ac:dyDescent="0.5">
      <c r="D153" t="s">
        <v>1537</v>
      </c>
      <c r="E153">
        <v>3</v>
      </c>
      <c r="F153" t="s">
        <v>142</v>
      </c>
      <c r="G153" t="str">
        <f ca="1">IF(markmap!$E153="","",IF(markmap!$E153&gt;OFFSET(markmap!$E153,-1,0,1,1),IF(OFFSET(markmap!$G153,-1,0,1,1)="","1",OFFSET(markmap!$G153,-1,0,1,1))&amp;REPT(".1",markmap!$E153-MAX(OFFSET(markmap!$E153,-1,0,1,1),1)),IF(ISERROR(FIND(".",OFFSET(markmap!$G153,-1,0,1,1))),REPT("1.",markmap!$E153-1)&amp;IFERROR(VALUE(OFFSET(markmap!$G153,-1,0,1,1))+1,"1"),IF(markmap!$E153=1,"",IFERROR(LEFT(OFFSET(markmap!$G153,-1,0,1,1),FIND("^",SUBSTITUTE(OFFSET(markmap!$G153,-1,0,1,1),".","^",markmap!$E153-1))),""))&amp;VALUE(TRIM(MID(SUBSTITUTE(OFFSET(markmap!$G153,-1,0,1,1),".",REPT(" ",LEN(OFFSET(markmap!$G153,-1,0,1,1)))),(markmap!$E153-1)*LEN(OFFSET(markmap!$G153,-1,0,1,1))+1,LEN(OFFSET(markmap!$G153,-1,0,1,1)))))+1)))</f>
        <v>2.3.1</v>
      </c>
      <c r="H153" t="str">
        <f t="shared" ca="1" si="2"/>
        <v>1.3.1</v>
      </c>
      <c r="I153" t="str" cm="1">
        <f t="array" aca="1" ref="I153" ca="1">pseudoGuid</f>
        <v>e6b0-8e4a3795</v>
      </c>
      <c r="J153" t="str">
        <f ca="1">IF(E153="","",REPT("#",markmap!$E153)&amp;" "&amp;(IF(B$1="mindmap",markmap!$F153,markmap!$H153&amp;" "&amp;markmap!$F153))&amp;"["&amp;B$2&amp;"]("&amp;B$4&amp;markmap!$I153&amp;".html)"&amp;" ["&amp;$B$3&amp;"]("&amp;B$4&amp;markmap!$I153&amp;".md)")</f>
        <v>### 1.3.1 Front Wheel[📃](./db/e6b0-8e4a3795.html) [✏️](./db/e6b0-8e4a3795.md)</v>
      </c>
      <c r="N153" t="str">
        <f ca="1"/>
        <v>##### 1.2.4.5.3 Support Equipment[📃](./db/e6b0-b2a912ff.html) [✏️](./db/e6b0-b2a912ff.md)</v>
      </c>
    </row>
    <row r="154" spans="4:14" x14ac:dyDescent="0.5">
      <c r="D154" t="s">
        <v>1537</v>
      </c>
      <c r="E154">
        <v>3</v>
      </c>
      <c r="F154" t="s">
        <v>143</v>
      </c>
      <c r="G154" t="str">
        <f ca="1">IF(markmap!$E154="","",IF(markmap!$E154&gt;OFFSET(markmap!$E154,-1,0,1,1),IF(OFFSET(markmap!$G154,-1,0,1,1)="","1",OFFSET(markmap!$G154,-1,0,1,1))&amp;REPT(".1",markmap!$E154-MAX(OFFSET(markmap!$E154,-1,0,1,1),1)),IF(ISERROR(FIND(".",OFFSET(markmap!$G154,-1,0,1,1))),REPT("1.",markmap!$E154-1)&amp;IFERROR(VALUE(OFFSET(markmap!$G154,-1,0,1,1))+1,"1"),IF(markmap!$E154=1,"",IFERROR(LEFT(OFFSET(markmap!$G154,-1,0,1,1),FIND("^",SUBSTITUTE(OFFSET(markmap!$G154,-1,0,1,1),".","^",markmap!$E154-1))),""))&amp;VALUE(TRIM(MID(SUBSTITUTE(OFFSET(markmap!$G154,-1,0,1,1),".",REPT(" ",LEN(OFFSET(markmap!$G154,-1,0,1,1)))),(markmap!$E154-1)*LEN(OFFSET(markmap!$G154,-1,0,1,1))+1,LEN(OFFSET(markmap!$G154,-1,0,1,1)))))+1)))</f>
        <v>2.3.2</v>
      </c>
      <c r="H154" t="str">
        <f t="shared" ca="1" si="2"/>
        <v>1.3.2</v>
      </c>
      <c r="I154" t="str" cm="1">
        <f t="array" aca="1" ref="I154" ca="1">pseudoGuid</f>
        <v>e6b0-5bff9da5</v>
      </c>
      <c r="J154" t="str">
        <f ca="1">IF(E154="","",REPT("#",markmap!$E154)&amp;" "&amp;(IF(B$1="mindmap",markmap!$F154,markmap!$H154&amp;" "&amp;markmap!$F154))&amp;"["&amp;B$2&amp;"]("&amp;B$4&amp;markmap!$I154&amp;".html)"&amp;" ["&amp;$B$3&amp;"]("&amp;B$4&amp;markmap!$I154&amp;".md)")</f>
        <v>### 1.3.2 Rear Wheel[📃](./db/e6b0-5bff9da5.html) [✏️](./db/e6b0-5bff9da5.md)</v>
      </c>
      <c r="N154" t="str">
        <f ca="1"/>
        <v>##### 1.2.4.5.4 Computers and Processors 1...n (Specify)[📃](./db/e6b0-97e50298.html) [✏️](./db/e6b0-97e50298.md)</v>
      </c>
    </row>
    <row r="155" spans="4:14" x14ac:dyDescent="0.5">
      <c r="D155" t="s">
        <v>1537</v>
      </c>
      <c r="E155">
        <v>2</v>
      </c>
      <c r="F155" t="s">
        <v>144</v>
      </c>
      <c r="G155" t="str">
        <f ca="1">IF(markmap!$E155="","",IF(markmap!$E155&gt;OFFSET(markmap!$E155,-1,0,1,1),IF(OFFSET(markmap!$G155,-1,0,1,1)="","1",OFFSET(markmap!$G155,-1,0,1,1))&amp;REPT(".1",markmap!$E155-MAX(OFFSET(markmap!$E155,-1,0,1,1),1)),IF(ISERROR(FIND(".",OFFSET(markmap!$G155,-1,0,1,1))),REPT("1.",markmap!$E155-1)&amp;IFERROR(VALUE(OFFSET(markmap!$G155,-1,0,1,1))+1,"1"),IF(markmap!$E155=1,"",IFERROR(LEFT(OFFSET(markmap!$G155,-1,0,1,1),FIND("^",SUBSTITUTE(OFFSET(markmap!$G155,-1,0,1,1),".","^",markmap!$E155-1))),""))&amp;VALUE(TRIM(MID(SUBSTITUTE(OFFSET(markmap!$G155,-1,0,1,1),".",REPT(" ",LEN(OFFSET(markmap!$G155,-1,0,1,1)))),(markmap!$E155-1)*LEN(OFFSET(markmap!$G155,-1,0,1,1))+1,LEN(OFFSET(markmap!$G155,-1,0,1,1)))))+1)))</f>
        <v>2.4</v>
      </c>
      <c r="H155" t="str">
        <f t="shared" ca="1" si="2"/>
        <v>1.4</v>
      </c>
      <c r="I155" t="str" cm="1">
        <f t="array" aca="1" ref="I155" ca="1">pseudoGuid</f>
        <v>e6b0-91b95278</v>
      </c>
      <c r="J155" t="str">
        <f ca="1">IF(E155="","",REPT("#",markmap!$E155)&amp;" "&amp;(IF(B$1="mindmap",markmap!$F155,markmap!$H155&amp;" "&amp;markmap!$F155))&amp;"["&amp;B$2&amp;"]("&amp;B$4&amp;markmap!$I155&amp;".html)"&amp;" ["&amp;$B$3&amp;"]("&amp;B$4&amp;markmap!$I155&amp;".md)")</f>
        <v>## 1.4 Braking System[📃](./db/e6b0-91b95278.html) [✏️](./db/e6b0-91b95278.md)</v>
      </c>
      <c r="N155" t="str">
        <f ca="1"/>
        <v>##### 1.2.4.5.5 Command/Telemetry Units 1...n (Specify)[📃](./db/e6b0-ceba5b1e.html) [✏️](./db/e6b0-ceba5b1e.md)</v>
      </c>
    </row>
    <row r="156" spans="4:14" x14ac:dyDescent="0.5">
      <c r="D156" t="s">
        <v>1537</v>
      </c>
      <c r="E156">
        <v>2</v>
      </c>
      <c r="F156" t="s">
        <v>145</v>
      </c>
      <c r="G156" t="str">
        <f ca="1">IF(markmap!$E156="","",IF(markmap!$E156&gt;OFFSET(markmap!$E156,-1,0,1,1),IF(OFFSET(markmap!$G156,-1,0,1,1)="","1",OFFSET(markmap!$G156,-1,0,1,1))&amp;REPT(".1",markmap!$E156-MAX(OFFSET(markmap!$E156,-1,0,1,1),1)),IF(ISERROR(FIND(".",OFFSET(markmap!$G156,-1,0,1,1))),REPT("1.",markmap!$E156-1)&amp;IFERROR(VALUE(OFFSET(markmap!$G156,-1,0,1,1))+1,"1"),IF(markmap!$E156=1,"",IFERROR(LEFT(OFFSET(markmap!$G156,-1,0,1,1),FIND("^",SUBSTITUTE(OFFSET(markmap!$G156,-1,0,1,1),".","^",markmap!$E156-1))),""))&amp;VALUE(TRIM(MID(SUBSTITUTE(OFFSET(markmap!$G156,-1,0,1,1),".",REPT(" ",LEN(OFFSET(markmap!$G156,-1,0,1,1)))),(markmap!$E156-1)*LEN(OFFSET(markmap!$G156,-1,0,1,1))+1,LEN(OFFSET(markmap!$G156,-1,0,1,1)))))+1)))</f>
        <v>2.5</v>
      </c>
      <c r="H156" t="str">
        <f t="shared" ca="1" si="2"/>
        <v>1.5</v>
      </c>
      <c r="I156" t="str" cm="1">
        <f t="array" aca="1" ref="I156" ca="1">pseudoGuid</f>
        <v>e6b0-e100964f</v>
      </c>
      <c r="J156" t="str">
        <f ca="1">IF(E156="","",REPT("#",markmap!$E156)&amp;" "&amp;(IF(B$1="mindmap",markmap!$F156,markmap!$H156&amp;" "&amp;markmap!$F156))&amp;"["&amp;B$2&amp;"]("&amp;B$4&amp;markmap!$I156&amp;".html)"&amp;" ["&amp;$B$3&amp;"]("&amp;B$4&amp;markmap!$I156&amp;".md)")</f>
        <v>## 1.5 Shifting System[📃](./db/e6b0-e100964f.html) [✏️](./db/e6b0-e100964f.md)</v>
      </c>
      <c r="N156" t="str">
        <f ca="1"/>
        <v>##### 1.2.4.5.6 Control Electronics 1...n (Specify)[📃](./db/e6b0-580075c5.html) [✏️](./db/e6b0-580075c5.md)</v>
      </c>
    </row>
    <row r="157" spans="4:14" x14ac:dyDescent="0.5">
      <c r="D157" t="s">
        <v>1537</v>
      </c>
      <c r="E157">
        <v>2</v>
      </c>
      <c r="F157" t="s">
        <v>146</v>
      </c>
      <c r="G157" t="str">
        <f ca="1">IF(markmap!$E157="","",IF(markmap!$E157&gt;OFFSET(markmap!$E157,-1,0,1,1),IF(OFFSET(markmap!$G157,-1,0,1,1)="","1",OFFSET(markmap!$G157,-1,0,1,1))&amp;REPT(".1",markmap!$E157-MAX(OFFSET(markmap!$E157,-1,0,1,1),1)),IF(ISERROR(FIND(".",OFFSET(markmap!$G157,-1,0,1,1))),REPT("1.",markmap!$E157-1)&amp;IFERROR(VALUE(OFFSET(markmap!$G157,-1,0,1,1))+1,"1"),IF(markmap!$E157=1,"",IFERROR(LEFT(OFFSET(markmap!$G157,-1,0,1,1),FIND("^",SUBSTITUTE(OFFSET(markmap!$G157,-1,0,1,1),".","^",markmap!$E157-1))),""))&amp;VALUE(TRIM(MID(SUBSTITUTE(OFFSET(markmap!$G157,-1,0,1,1),".",REPT(" ",LEN(OFFSET(markmap!$G157,-1,0,1,1)))),(markmap!$E157-1)*LEN(OFFSET(markmap!$G157,-1,0,1,1))+1,LEN(OFFSET(markmap!$G157,-1,0,1,1)))))+1)))</f>
        <v>2.6</v>
      </c>
      <c r="H157" t="str">
        <f t="shared" ca="1" si="2"/>
        <v>1.6</v>
      </c>
      <c r="I157" t="str" cm="1">
        <f t="array" aca="1" ref="I157" ca="1">pseudoGuid</f>
        <v>e6b0-861c8bfb</v>
      </c>
      <c r="J157" t="str">
        <f ca="1">IF(E157="","",REPT("#",markmap!$E157)&amp;" "&amp;(IF(B$1="mindmap",markmap!$F157,markmap!$H157&amp;" "&amp;markmap!$F157))&amp;"["&amp;B$2&amp;"]("&amp;B$4&amp;markmap!$I157&amp;".html)"&amp;" ["&amp;$B$3&amp;"]("&amp;B$4&amp;markmap!$I157&amp;".md)")</f>
        <v>## 1.6 Integration[📃](./db/e6b0-861c8bfb.html) [✏️](./db/e6b0-861c8bfb.md)</v>
      </c>
      <c r="N157" t="str">
        <f ca="1"/>
        <v>##### 1.2.4.5.7 Pointing Sensors 1...n (Specify)[📃](./db/e6b0-7dfe60a9.html) [✏️](./db/e6b0-7dfe60a9.md)</v>
      </c>
    </row>
    <row r="158" spans="4:14" x14ac:dyDescent="0.5">
      <c r="D158" t="s">
        <v>1537</v>
      </c>
      <c r="E158">
        <v>3</v>
      </c>
      <c r="F158" t="s">
        <v>147</v>
      </c>
      <c r="G158" t="str">
        <f ca="1">IF(markmap!$E158="","",IF(markmap!$E158&gt;OFFSET(markmap!$E158,-1,0,1,1),IF(OFFSET(markmap!$G158,-1,0,1,1)="","1",OFFSET(markmap!$G158,-1,0,1,1))&amp;REPT(".1",markmap!$E158-MAX(OFFSET(markmap!$E158,-1,0,1,1),1)),IF(ISERROR(FIND(".",OFFSET(markmap!$G158,-1,0,1,1))),REPT("1.",markmap!$E158-1)&amp;IFERROR(VALUE(OFFSET(markmap!$G158,-1,0,1,1))+1,"1"),IF(markmap!$E158=1,"",IFERROR(LEFT(OFFSET(markmap!$G158,-1,0,1,1),FIND("^",SUBSTITUTE(OFFSET(markmap!$G158,-1,0,1,1),".","^",markmap!$E158-1))),""))&amp;VALUE(TRIM(MID(SUBSTITUTE(OFFSET(markmap!$G158,-1,0,1,1),".",REPT(" ",LEN(OFFSET(markmap!$G158,-1,0,1,1)))),(markmap!$E158-1)*LEN(OFFSET(markmap!$G158,-1,0,1,1))+1,LEN(OFFSET(markmap!$G158,-1,0,1,1)))))+1)))</f>
        <v>2.6.1</v>
      </c>
      <c r="H158" t="str">
        <f t="shared" ca="1" si="2"/>
        <v>1.6.1</v>
      </c>
      <c r="I158" t="str" cm="1">
        <f t="array" aca="1" ref="I158" ca="1">pseudoGuid</f>
        <v>e6b0-34ba8049</v>
      </c>
      <c r="J158" t="str">
        <f ca="1">IF(E158="","",REPT("#",markmap!$E158)&amp;" "&amp;(IF(B$1="mindmap",markmap!$F158,markmap!$H158&amp;" "&amp;markmap!$F158))&amp;"["&amp;B$2&amp;"]("&amp;B$4&amp;markmap!$I158&amp;".html)"&amp;" ["&amp;$B$3&amp;"]("&amp;B$4&amp;markmap!$I158&amp;".md)")</f>
        <v>### 1.6.1 Concept[📃](./db/e6b0-34ba8049.html) [✏️](./db/e6b0-34ba8049.md)</v>
      </c>
      <c r="N158" t="str">
        <f ca="1"/>
        <v>##### 1.2.4.5.8 Payload Positioners1...n (Specify)[📃](./db/e6b0-55b83357.html) [✏️](./db/e6b0-55b83357.md)</v>
      </c>
    </row>
    <row r="159" spans="4:14" x14ac:dyDescent="0.5">
      <c r="D159" t="s">
        <v>1537</v>
      </c>
      <c r="E159">
        <v>3</v>
      </c>
      <c r="F159" t="s">
        <v>148</v>
      </c>
      <c r="G159" t="str">
        <f ca="1">IF(markmap!$E159="","",IF(markmap!$E159&gt;OFFSET(markmap!$E159,-1,0,1,1),IF(OFFSET(markmap!$G159,-1,0,1,1)="","1",OFFSET(markmap!$G159,-1,0,1,1))&amp;REPT(".1",markmap!$E159-MAX(OFFSET(markmap!$E159,-1,0,1,1),1)),IF(ISERROR(FIND(".",OFFSET(markmap!$G159,-1,0,1,1))),REPT("1.",markmap!$E159-1)&amp;IFERROR(VALUE(OFFSET(markmap!$G159,-1,0,1,1))+1,"1"),IF(markmap!$E159=1,"",IFERROR(LEFT(OFFSET(markmap!$G159,-1,0,1,1),FIND("^",SUBSTITUTE(OFFSET(markmap!$G159,-1,0,1,1),".","^",markmap!$E159-1))),""))&amp;VALUE(TRIM(MID(SUBSTITUTE(OFFSET(markmap!$G159,-1,0,1,1),".",REPT(" ",LEN(OFFSET(markmap!$G159,-1,0,1,1)))),(markmap!$E159-1)*LEN(OFFSET(markmap!$G159,-1,0,1,1))+1,LEN(OFFSET(markmap!$G159,-1,0,1,1)))))+1)))</f>
        <v>2.6.2</v>
      </c>
      <c r="H159" t="str">
        <f t="shared" ca="1" si="2"/>
        <v>1.6.2</v>
      </c>
      <c r="I159" t="str" cm="1">
        <f t="array" aca="1" ref="I159" ca="1">pseudoGuid</f>
        <v>e6b0-010943d3</v>
      </c>
      <c r="J159" t="str">
        <f ca="1">IF(E159="","",REPT("#",markmap!$E159)&amp;" "&amp;(IF(B$1="mindmap",markmap!$F159,markmap!$H159&amp;" "&amp;markmap!$F159))&amp;"["&amp;B$2&amp;"]("&amp;B$4&amp;markmap!$I159&amp;".html)"&amp;" ["&amp;$B$3&amp;"]("&amp;B$4&amp;markmap!$I159&amp;".md)")</f>
        <v>### 1.6.2 Design[📃](./db/e6b0-010943d3.html) [✏️](./db/e6b0-010943d3.md)</v>
      </c>
      <c r="N159" t="str">
        <f ca="1"/>
        <v>##### 1.2.4.5.9 Security[📃](./db/e6b0-b6f934d4.html) [✏️](./db/e6b0-b6f934d4.md)</v>
      </c>
    </row>
    <row r="160" spans="4:14" x14ac:dyDescent="0.5">
      <c r="D160" t="s">
        <v>1537</v>
      </c>
      <c r="E160">
        <v>3</v>
      </c>
      <c r="F160" t="s">
        <v>149</v>
      </c>
      <c r="G160" t="str">
        <f ca="1">IF(markmap!$E160="","",IF(markmap!$E160&gt;OFFSET(markmap!$E160,-1,0,1,1),IF(OFFSET(markmap!$G160,-1,0,1,1)="","1",OFFSET(markmap!$G160,-1,0,1,1))&amp;REPT(".1",markmap!$E160-MAX(OFFSET(markmap!$E160,-1,0,1,1),1)),IF(ISERROR(FIND(".",OFFSET(markmap!$G160,-1,0,1,1))),REPT("1.",markmap!$E160-1)&amp;IFERROR(VALUE(OFFSET(markmap!$G160,-1,0,1,1))+1,"1"),IF(markmap!$E160=1,"",IFERROR(LEFT(OFFSET(markmap!$G160,-1,0,1,1),FIND("^",SUBSTITUTE(OFFSET(markmap!$G160,-1,0,1,1),".","^",markmap!$E160-1))),""))&amp;VALUE(TRIM(MID(SUBSTITUTE(OFFSET(markmap!$G160,-1,0,1,1),".",REPT(" ",LEN(OFFSET(markmap!$G160,-1,0,1,1)))),(markmap!$E160-1)*LEN(OFFSET(markmap!$G160,-1,0,1,1))+1,LEN(OFFSET(markmap!$G160,-1,0,1,1)))))+1)))</f>
        <v>2.6.3</v>
      </c>
      <c r="H160" t="str">
        <f t="shared" ca="1" si="2"/>
        <v>1.6.3</v>
      </c>
      <c r="I160" t="str" cm="1">
        <f t="array" aca="1" ref="I160" ca="1">pseudoGuid</f>
        <v>e6b0-07146938</v>
      </c>
      <c r="J160" t="str">
        <f ca="1">IF(E160="","",REPT("#",markmap!$E160)&amp;" "&amp;(IF(B$1="mindmap",markmap!$F160,markmap!$H160&amp;" "&amp;markmap!$F160))&amp;"["&amp;B$2&amp;"]("&amp;B$4&amp;markmap!$I160&amp;".html)"&amp;" ["&amp;$B$3&amp;"]("&amp;B$4&amp;markmap!$I160&amp;".md)")</f>
        <v>### 1.6.3 Assembly[📃](./db/e6b0-07146938.html) [✏️](./db/e6b0-07146938.md)</v>
      </c>
      <c r="N160" t="str">
        <f ca="1"/>
        <v>##### 1.2.4.5.10 Data Storage[📃](./db/e6b0-4551fba7.html) [✏️](./db/e6b0-4551fba7.md)</v>
      </c>
    </row>
    <row r="161" spans="4:14" x14ac:dyDescent="0.5">
      <c r="D161" t="s">
        <v>1537</v>
      </c>
      <c r="E161">
        <v>3</v>
      </c>
      <c r="F161" t="s">
        <v>150</v>
      </c>
      <c r="G161" t="str">
        <f ca="1">IF(markmap!$E161="","",IF(markmap!$E161&gt;OFFSET(markmap!$E161,-1,0,1,1),IF(OFFSET(markmap!$G161,-1,0,1,1)="","1",OFFSET(markmap!$G161,-1,0,1,1))&amp;REPT(".1",markmap!$E161-MAX(OFFSET(markmap!$E161,-1,0,1,1),1)),IF(ISERROR(FIND(".",OFFSET(markmap!$G161,-1,0,1,1))),REPT("1.",markmap!$E161-1)&amp;IFERROR(VALUE(OFFSET(markmap!$G161,-1,0,1,1))+1,"1"),IF(markmap!$E161=1,"",IFERROR(LEFT(OFFSET(markmap!$G161,-1,0,1,1),FIND("^",SUBSTITUTE(OFFSET(markmap!$G161,-1,0,1,1),".","^",markmap!$E161-1))),""))&amp;VALUE(TRIM(MID(SUBSTITUTE(OFFSET(markmap!$G161,-1,0,1,1),".",REPT(" ",LEN(OFFSET(markmap!$G161,-1,0,1,1)))),(markmap!$E161-1)*LEN(OFFSET(markmap!$G161,-1,0,1,1))+1,LEN(OFFSET(markmap!$G161,-1,0,1,1)))))+1)))</f>
        <v>2.6.4</v>
      </c>
      <c r="H161" t="str">
        <f t="shared" ca="1" si="2"/>
        <v>1.6.4</v>
      </c>
      <c r="I161" t="str" cm="1">
        <f t="array" aca="1" ref="I161" ca="1">pseudoGuid</f>
        <v>e6b0-9d27b549</v>
      </c>
      <c r="J161" t="str">
        <f ca="1">IF(E161="","",REPT("#",markmap!$E161)&amp;" "&amp;(IF(B$1="mindmap",markmap!$F161,markmap!$H161&amp;" "&amp;markmap!$F161))&amp;"["&amp;B$2&amp;"]("&amp;B$4&amp;markmap!$I161&amp;".html)"&amp;" ["&amp;$B$3&amp;"]("&amp;B$4&amp;markmap!$I161&amp;".md)")</f>
        <v>### 1.6.4 Testing[📃](./db/e6b0-9d27b549.html) [✏️](./db/e6b0-9d27b549.md)</v>
      </c>
      <c r="N161" t="str">
        <f ca="1"/>
        <v>##### 1.2.4.5.11 Multifunctional Digital Electronic Boxes 1...n (Specify)[📃](./db/e6b0-76c4c037.html) [✏️](./db/e6b0-76c4c037.md)</v>
      </c>
    </row>
    <row r="162" spans="4:14" x14ac:dyDescent="0.5">
      <c r="D162" t="s">
        <v>1537</v>
      </c>
      <c r="E162">
        <v>4</v>
      </c>
      <c r="F162" t="s">
        <v>151</v>
      </c>
      <c r="G162" t="str">
        <f ca="1">IF(markmap!$E162="","",IF(markmap!$E162&gt;OFFSET(markmap!$E162,-1,0,1,1),IF(OFFSET(markmap!$G162,-1,0,1,1)="","1",OFFSET(markmap!$G162,-1,0,1,1))&amp;REPT(".1",markmap!$E162-MAX(OFFSET(markmap!$E162,-1,0,1,1),1)),IF(ISERROR(FIND(".",OFFSET(markmap!$G162,-1,0,1,1))),REPT("1.",markmap!$E162-1)&amp;IFERROR(VALUE(OFFSET(markmap!$G162,-1,0,1,1))+1,"1"),IF(markmap!$E162=1,"",IFERROR(LEFT(OFFSET(markmap!$G162,-1,0,1,1),FIND("^",SUBSTITUTE(OFFSET(markmap!$G162,-1,0,1,1),".","^",markmap!$E162-1))),""))&amp;VALUE(TRIM(MID(SUBSTITUTE(OFFSET(markmap!$G162,-1,0,1,1),".",REPT(" ",LEN(OFFSET(markmap!$G162,-1,0,1,1)))),(markmap!$E162-1)*LEN(OFFSET(markmap!$G162,-1,0,1,1))+1,LEN(OFFSET(markmap!$G162,-1,0,1,1)))))+1)))</f>
        <v>2.6.4.1</v>
      </c>
      <c r="H162" t="str">
        <f t="shared" ca="1" si="2"/>
        <v>1.6.4.1</v>
      </c>
      <c r="I162" t="str" cm="1">
        <f t="array" aca="1" ref="I162" ca="1">pseudoGuid</f>
        <v>e6b0-2182cfb2</v>
      </c>
      <c r="J162" t="str">
        <f ca="1">IF(E162="","",REPT("#",markmap!$E162)&amp;" "&amp;(IF(B$1="mindmap",markmap!$F162,markmap!$H162&amp;" "&amp;markmap!$F162))&amp;"["&amp;B$2&amp;"]("&amp;B$4&amp;markmap!$I162&amp;".html)"&amp;" ["&amp;$B$3&amp;"]("&amp;B$4&amp;markmap!$I162&amp;".md)")</f>
        <v>#### 1.6.4.1 Component Test[📃](./db/e6b0-2182cfb2.html) [✏️](./db/e6b0-2182cfb2.md)</v>
      </c>
      <c r="N162" t="str">
        <f ca="1"/>
        <v>##### 1.2.4.5.12 Pointing[📃](./db/e6b0-ff0d423e.html) [✏️](./db/e6b0-ff0d423e.md)</v>
      </c>
    </row>
    <row r="163" spans="4:14" x14ac:dyDescent="0.5">
      <c r="D163" t="s">
        <v>1537</v>
      </c>
      <c r="E163">
        <v>4</v>
      </c>
      <c r="F163" t="s">
        <v>152</v>
      </c>
      <c r="G163" t="str">
        <f ca="1">IF(markmap!$E163="","",IF(markmap!$E163&gt;OFFSET(markmap!$E163,-1,0,1,1),IF(OFFSET(markmap!$G163,-1,0,1,1)="","1",OFFSET(markmap!$G163,-1,0,1,1))&amp;REPT(".1",markmap!$E163-MAX(OFFSET(markmap!$E163,-1,0,1,1),1)),IF(ISERROR(FIND(".",OFFSET(markmap!$G163,-1,0,1,1))),REPT("1.",markmap!$E163-1)&amp;IFERROR(VALUE(OFFSET(markmap!$G163,-1,0,1,1))+1,"1"),IF(markmap!$E163=1,"",IFERROR(LEFT(OFFSET(markmap!$G163,-1,0,1,1),FIND("^",SUBSTITUTE(OFFSET(markmap!$G163,-1,0,1,1),".","^",markmap!$E163-1))),""))&amp;VALUE(TRIM(MID(SUBSTITUTE(OFFSET(markmap!$G163,-1,0,1,1),".",REPT(" ",LEN(OFFSET(markmap!$G163,-1,0,1,1)))),(markmap!$E163-1)*LEN(OFFSET(markmap!$G163,-1,0,1,1))+1,LEN(OFFSET(markmap!$G163,-1,0,1,1)))))+1)))</f>
        <v>2.6.4.2</v>
      </c>
      <c r="H163" t="str">
        <f t="shared" ca="1" si="2"/>
        <v>1.6.4.2</v>
      </c>
      <c r="I163" t="str" cm="1">
        <f t="array" aca="1" ref="I163" ca="1">pseudoGuid</f>
        <v>e6b0-239c9da9</v>
      </c>
      <c r="J163" t="str">
        <f ca="1">IF(E163="","",REPT("#",markmap!$E163)&amp;" "&amp;(IF(B$1="mindmap",markmap!$F163,markmap!$H163&amp;" "&amp;markmap!$F163))&amp;"["&amp;B$2&amp;"]("&amp;B$4&amp;markmap!$I163&amp;".html)"&amp;" ["&amp;$B$3&amp;"]("&amp;B$4&amp;markmap!$I163&amp;".md)")</f>
        <v>#### 1.6.4.2 Product Test[📃](./db/e6b0-239c9da9.html) [✏️](./db/e6b0-239c9da9.md)</v>
      </c>
      <c r="N163" t="str">
        <f ca="1"/>
        <v>#### 1.2.4.6 Payload Antenna 1...n (Specify)[📃](./db/e6b0-97c750ae.html) [✏️](./db/e6b0-97c750ae.md)</v>
      </c>
    </row>
    <row r="164" spans="4:14" x14ac:dyDescent="0.5">
      <c r="D164" t="s">
        <v>1537</v>
      </c>
      <c r="E164">
        <v>4</v>
      </c>
      <c r="F164" t="s">
        <v>153</v>
      </c>
      <c r="G164" t="str">
        <f ca="1">IF(markmap!$E164="","",IF(markmap!$E164&gt;OFFSET(markmap!$E164,-1,0,1,1),IF(OFFSET(markmap!$G164,-1,0,1,1)="","1",OFFSET(markmap!$G164,-1,0,1,1))&amp;REPT(".1",markmap!$E164-MAX(OFFSET(markmap!$E164,-1,0,1,1),1)),IF(ISERROR(FIND(".",OFFSET(markmap!$G164,-1,0,1,1))),REPT("1.",markmap!$E164-1)&amp;IFERROR(VALUE(OFFSET(markmap!$G164,-1,0,1,1))+1,"1"),IF(markmap!$E164=1,"",IFERROR(LEFT(OFFSET(markmap!$G164,-1,0,1,1),FIND("^",SUBSTITUTE(OFFSET(markmap!$G164,-1,0,1,1),".","^",markmap!$E164-1))),""))&amp;VALUE(TRIM(MID(SUBSTITUTE(OFFSET(markmap!$G164,-1,0,1,1),".",REPT(" ",LEN(OFFSET(markmap!$G164,-1,0,1,1)))),(markmap!$E164-1)*LEN(OFFSET(markmap!$G164,-1,0,1,1))+1,LEN(OFFSET(markmap!$G164,-1,0,1,1)))))+1)))</f>
        <v>2.6.4.3</v>
      </c>
      <c r="H164" t="str">
        <f t="shared" ca="1" si="2"/>
        <v>1.6.4.3</v>
      </c>
      <c r="I164" t="str" cm="1">
        <f t="array" aca="1" ref="I164" ca="1">pseudoGuid</f>
        <v>e6b0-6b63aad9</v>
      </c>
      <c r="J164" t="str">
        <f ca="1">IF(E164="","",REPT("#",markmap!$E164)&amp;" "&amp;(IF(B$1="mindmap",markmap!$F164,markmap!$H164&amp;" "&amp;markmap!$F164))&amp;"["&amp;B$2&amp;"]("&amp;B$4&amp;markmap!$I164&amp;".html)"&amp;" ["&amp;$B$3&amp;"]("&amp;B$4&amp;markmap!$I164&amp;".md)")</f>
        <v>#### 1.6.4.3 Customer Test[📃](./db/e6b0-6b63aad9.html) [✏️](./db/e6b0-6b63aad9.md)</v>
      </c>
      <c r="N164" t="str">
        <f ca="1"/>
        <v>##### 1.2.4.6.1 SEPM[📃](./db/e6b0-348c00a9.html) [✏️](./db/e6b0-348c00a9.md)</v>
      </c>
    </row>
    <row r="165" spans="4:14" x14ac:dyDescent="0.5">
      <c r="D165" t="s">
        <v>1537</v>
      </c>
      <c r="E165">
        <v>2</v>
      </c>
      <c r="F165" t="s">
        <v>154</v>
      </c>
      <c r="G165" t="str">
        <f ca="1">IF(markmap!$E165="","",IF(markmap!$E165&gt;OFFSET(markmap!$E165,-1,0,1,1),IF(OFFSET(markmap!$G165,-1,0,1,1)="","1",OFFSET(markmap!$G165,-1,0,1,1))&amp;REPT(".1",markmap!$E165-MAX(OFFSET(markmap!$E165,-1,0,1,1),1)),IF(ISERROR(FIND(".",OFFSET(markmap!$G165,-1,0,1,1))),REPT("1.",markmap!$E165-1)&amp;IFERROR(VALUE(OFFSET(markmap!$G165,-1,0,1,1))+1,"1"),IF(markmap!$E165=1,"",IFERROR(LEFT(OFFSET(markmap!$G165,-1,0,1,1),FIND("^",SUBSTITUTE(OFFSET(markmap!$G165,-1,0,1,1),".","^",markmap!$E165-1))),""))&amp;VALUE(TRIM(MID(SUBSTITUTE(OFFSET(markmap!$G165,-1,0,1,1),".",REPT(" ",LEN(OFFSET(markmap!$G165,-1,0,1,1)))),(markmap!$E165-1)*LEN(OFFSET(markmap!$G165,-1,0,1,1))+1,LEN(OFFSET(markmap!$G165,-1,0,1,1)))))+1)))</f>
        <v>2.7</v>
      </c>
      <c r="H165" t="str">
        <f t="shared" ca="1" si="2"/>
        <v>1.7</v>
      </c>
      <c r="I165" t="str" cm="1">
        <f t="array" aca="1" ref="I165" ca="1">pseudoGuid</f>
        <v>e6b0-ffb4e320</v>
      </c>
      <c r="J165" t="str">
        <f ca="1">IF(E165="","",REPT("#",markmap!$E165)&amp;" "&amp;(IF(B$1="mindmap",markmap!$F165,markmap!$H165&amp;" "&amp;markmap!$F165))&amp;"["&amp;B$2&amp;"]("&amp;B$4&amp;markmap!$I165&amp;".html)"&amp;" ["&amp;$B$3&amp;"]("&amp;B$4&amp;markmap!$I165&amp;".md)")</f>
        <v>## 1.7 Project Management[📃](./db/e6b0-ffb4e320.html) [✏️](./db/e6b0-ffb4e320.md)</v>
      </c>
      <c r="N165" t="str">
        <f ca="1"/>
        <v>##### 1.2.4.6.2 Assembly[📃](./db/e6b0-fb6b874e.html) [✏️](./db/e6b0-fb6b874e.md)</v>
      </c>
    </row>
    <row r="166" spans="4:14" x14ac:dyDescent="0.5">
      <c r="D166" t="s">
        <v>1555</v>
      </c>
      <c r="E166">
        <v>1</v>
      </c>
      <c r="F166" t="s">
        <v>1538</v>
      </c>
      <c r="G166" t="str">
        <f ca="1">IF(markmap!$E166="","",IF(markmap!$E166&gt;OFFSET(markmap!$E166,-1,0,1,1),IF(OFFSET(markmap!$G166,-1,0,1,1)="","1",OFFSET(markmap!$G166,-1,0,1,1))&amp;REPT(".1",markmap!$E166-MAX(OFFSET(markmap!$E166,-1,0,1,1),1)),IF(ISERROR(FIND(".",OFFSET(markmap!$G166,-1,0,1,1))),REPT("1.",markmap!$E166-1)&amp;IFERROR(VALUE(OFFSET(markmap!$G166,-1,0,1,1))+1,"1"),IF(markmap!$E166=1,"",IFERROR(LEFT(OFFSET(markmap!$G166,-1,0,1,1),FIND("^",SUBSTITUTE(OFFSET(markmap!$G166,-1,0,1,1),".","^",markmap!$E166-1))),""))&amp;VALUE(TRIM(MID(SUBSTITUTE(OFFSET(markmap!$G166,-1,0,1,1),".",REPT(" ",LEN(OFFSET(markmap!$G166,-1,0,1,1)))),(markmap!$E166-1)*LEN(OFFSET(markmap!$G166,-1,0,1,1))+1,LEN(OFFSET(markmap!$G166,-1,0,1,1)))))+1)))</f>
        <v>3</v>
      </c>
      <c r="H166" t="str">
        <f t="shared" ca="1" si="2"/>
        <v>1</v>
      </c>
      <c r="I166" t="str" cm="1">
        <f t="array" aca="1" ref="I166" ca="1">pseudoGuid</f>
        <v>e6b0-3ec4880d</v>
      </c>
      <c r="J166" t="str">
        <f ca="1">IF(E166="","",REPT("#",markmap!$E166)&amp;" "&amp;(IF(B$1="mindmap",markmap!$F166,markmap!$H166&amp;" "&amp;markmap!$F166))&amp;"["&amp;B$2&amp;"]("&amp;B$4&amp;markmap!$I166&amp;".html)"&amp;" ["&amp;$B$3&amp;"]("&amp;B$4&amp;markmap!$I166&amp;".md)")</f>
        <v># 1 WBS for Bicycle UI Simulation[📃](./db/e6b0-3ec4880d.html) [✏️](./db/e6b0-3ec4880d.md)</v>
      </c>
      <c r="N166" t="str">
        <f ca="1"/>
        <v>##### 1.2.4.6.3 Support Equipment[📃](./db/e6b0-b53432f7.html) [✏️](./db/e6b0-b53432f7.md)</v>
      </c>
    </row>
    <row r="167" spans="4:14" x14ac:dyDescent="0.5">
      <c r="D167" t="s">
        <v>1555</v>
      </c>
      <c r="E167">
        <v>2</v>
      </c>
      <c r="F167" t="s">
        <v>135</v>
      </c>
      <c r="G167" t="str">
        <f ca="1">IF(markmap!$E167="","",IF(markmap!$E167&gt;OFFSET(markmap!$E167,-1,0,1,1),IF(OFFSET(markmap!$G167,-1,0,1,1)="","1",OFFSET(markmap!$G167,-1,0,1,1))&amp;REPT(".1",markmap!$E167-MAX(OFFSET(markmap!$E167,-1,0,1,1),1)),IF(ISERROR(FIND(".",OFFSET(markmap!$G167,-1,0,1,1))),REPT("1.",markmap!$E167-1)&amp;IFERROR(VALUE(OFFSET(markmap!$G167,-1,0,1,1))+1,"1"),IF(markmap!$E167=1,"",IFERROR(LEFT(OFFSET(markmap!$G167,-1,0,1,1),FIND("^",SUBSTITUTE(OFFSET(markmap!$G167,-1,0,1,1),".","^",markmap!$E167-1))),""))&amp;VALUE(TRIM(MID(SUBSTITUTE(OFFSET(markmap!$G167,-1,0,1,1),".",REPT(" ",LEN(OFFSET(markmap!$G167,-1,0,1,1)))),(markmap!$E167-1)*LEN(OFFSET(markmap!$G167,-1,0,1,1))+1,LEN(OFFSET(markmap!$G167,-1,0,1,1)))))+1)))</f>
        <v>3.1</v>
      </c>
      <c r="H167" t="str">
        <f t="shared" ca="1" si="2"/>
        <v>1.1</v>
      </c>
      <c r="I167" t="str" cm="1">
        <f t="array" aca="1" ref="I167" ca="1">pseudoGuid</f>
        <v>e6b0-b9e5338e</v>
      </c>
      <c r="J167" t="str">
        <f ca="1">IF(E167="","",REPT("#",markmap!$E167)&amp;" "&amp;(IF(B$1="mindmap",markmap!$F167,markmap!$H167&amp;" "&amp;markmap!$F167))&amp;"["&amp;B$2&amp;"]("&amp;B$4&amp;markmap!$I167&amp;".html)"&amp;" ["&amp;$B$3&amp;"]("&amp;B$4&amp;markmap!$I167&amp;".md)")</f>
        <v>## 1.1 Frame Set[📃](./db/e6b0-b9e5338e.html) [✏️](./db/e6b0-b9e5338e.md)</v>
      </c>
      <c r="N167" t="str">
        <f ca="1"/>
        <v>##### 1.2.4.6.4 Structures and Mechanisms[📃](./db/e6b0-b032bbc7.html) [✏️](./db/e6b0-b032bbc7.md)</v>
      </c>
    </row>
    <row r="168" spans="4:14" x14ac:dyDescent="0.5">
      <c r="D168" t="s">
        <v>1555</v>
      </c>
      <c r="E168">
        <v>3</v>
      </c>
      <c r="F168" t="s">
        <v>136</v>
      </c>
      <c r="G168" t="str">
        <f ca="1">IF(markmap!$E168="","",IF(markmap!$E168&gt;OFFSET(markmap!$E168,-1,0,1,1),IF(OFFSET(markmap!$G168,-1,0,1,1)="","1",OFFSET(markmap!$G168,-1,0,1,1))&amp;REPT(".1",markmap!$E168-MAX(OFFSET(markmap!$E168,-1,0,1,1),1)),IF(ISERROR(FIND(".",OFFSET(markmap!$G168,-1,0,1,1))),REPT("1.",markmap!$E168-1)&amp;IFERROR(VALUE(OFFSET(markmap!$G168,-1,0,1,1))+1,"1"),IF(markmap!$E168=1,"",IFERROR(LEFT(OFFSET(markmap!$G168,-1,0,1,1),FIND("^",SUBSTITUTE(OFFSET(markmap!$G168,-1,0,1,1),".","^",markmap!$E168-1))),""))&amp;VALUE(TRIM(MID(SUBSTITUTE(OFFSET(markmap!$G168,-1,0,1,1),".",REPT(" ",LEN(OFFSET(markmap!$G168,-1,0,1,1)))),(markmap!$E168-1)*LEN(OFFSET(markmap!$G168,-1,0,1,1))+1,LEN(OFFSET(markmap!$G168,-1,0,1,1)))))+1)))</f>
        <v>3.1.1</v>
      </c>
      <c r="H168" t="str">
        <f t="shared" ca="1" si="2"/>
        <v>1.1.1</v>
      </c>
      <c r="I168" t="str" cm="1">
        <f t="array" aca="1" ref="I168" ca="1">pseudoGuid</f>
        <v>e6b0-70ba006a</v>
      </c>
      <c r="J168" t="str">
        <f ca="1">IF(E168="","",REPT("#",markmap!$E168)&amp;" "&amp;(IF(B$1="mindmap",markmap!$F168,markmap!$H168&amp;" "&amp;markmap!$F168))&amp;"["&amp;B$2&amp;"]("&amp;B$4&amp;markmap!$I168&amp;".html)"&amp;" ["&amp;$B$3&amp;"]("&amp;B$4&amp;markmap!$I168&amp;".md)")</f>
        <v>### 1.1.1 Frame[📃](./db/e6b0-70ba006a.html) [✏️](./db/e6b0-70ba006a.md)</v>
      </c>
      <c r="N168" t="str">
        <f ca="1"/>
        <v>##### 1.2.4.6.5 Antenna Positioners[📃](./db/e6b0-43948c33.html) [✏️](./db/e6b0-43948c33.md)</v>
      </c>
    </row>
    <row r="169" spans="4:14" x14ac:dyDescent="0.5">
      <c r="D169" t="s">
        <v>1555</v>
      </c>
      <c r="E169">
        <v>3</v>
      </c>
      <c r="F169" t="s">
        <v>137</v>
      </c>
      <c r="G169" t="str">
        <f ca="1">IF(markmap!$E169="","",IF(markmap!$E169&gt;OFFSET(markmap!$E169,-1,0,1,1),IF(OFFSET(markmap!$G169,-1,0,1,1)="","1",OFFSET(markmap!$G169,-1,0,1,1))&amp;REPT(".1",markmap!$E169-MAX(OFFSET(markmap!$E169,-1,0,1,1),1)),IF(ISERROR(FIND(".",OFFSET(markmap!$G169,-1,0,1,1))),REPT("1.",markmap!$E169-1)&amp;IFERROR(VALUE(OFFSET(markmap!$G169,-1,0,1,1))+1,"1"),IF(markmap!$E169=1,"",IFERROR(LEFT(OFFSET(markmap!$G169,-1,0,1,1),FIND("^",SUBSTITUTE(OFFSET(markmap!$G169,-1,0,1,1),".","^",markmap!$E169-1))),""))&amp;VALUE(TRIM(MID(SUBSTITUTE(OFFSET(markmap!$G169,-1,0,1,1),".",REPT(" ",LEN(OFFSET(markmap!$G169,-1,0,1,1)))),(markmap!$E169-1)*LEN(OFFSET(markmap!$G169,-1,0,1,1))+1,LEN(OFFSET(markmap!$G169,-1,0,1,1)))))+1)))</f>
        <v>3.1.2</v>
      </c>
      <c r="H169" t="str">
        <f t="shared" ca="1" si="2"/>
        <v>1.1.2</v>
      </c>
      <c r="I169" t="str" cm="1">
        <f t="array" aca="1" ref="I169" ca="1">pseudoGuid</f>
        <v>e6b0-214d73d8</v>
      </c>
      <c r="J169" t="str">
        <f ca="1">IF(E169="","",REPT("#",markmap!$E169)&amp;" "&amp;(IF(B$1="mindmap",markmap!$F169,markmap!$H169&amp;" "&amp;markmap!$F169))&amp;"["&amp;B$2&amp;"]("&amp;B$4&amp;markmap!$I169&amp;".html)"&amp;" ["&amp;$B$3&amp;"]("&amp;B$4&amp;markmap!$I169&amp;".md)")</f>
        <v>### 1.1.2 Handlebar[📃](./db/e6b0-214d73d8.html) [✏️](./db/e6b0-214d73d8.md)</v>
      </c>
      <c r="N169" t="str">
        <f ca="1"/>
        <v>##### 1.2.4.6.6 Reflector/Horn 1...n (Specify)[📃](./db/e6b0-8b15d090.html) [✏️](./db/e6b0-8b15d090.md)</v>
      </c>
    </row>
    <row r="170" spans="4:14" x14ac:dyDescent="0.5">
      <c r="D170" t="s">
        <v>1555</v>
      </c>
      <c r="E170">
        <v>3</v>
      </c>
      <c r="F170" t="s">
        <v>138</v>
      </c>
      <c r="G170" t="str">
        <f ca="1">IF(markmap!$E170="","",IF(markmap!$E170&gt;OFFSET(markmap!$E170,-1,0,1,1),IF(OFFSET(markmap!$G170,-1,0,1,1)="","1",OFFSET(markmap!$G170,-1,0,1,1))&amp;REPT(".1",markmap!$E170-MAX(OFFSET(markmap!$E170,-1,0,1,1),1)),IF(ISERROR(FIND(".",OFFSET(markmap!$G170,-1,0,1,1))),REPT("1.",markmap!$E170-1)&amp;IFERROR(VALUE(OFFSET(markmap!$G170,-1,0,1,1))+1,"1"),IF(markmap!$E170=1,"",IFERROR(LEFT(OFFSET(markmap!$G170,-1,0,1,1),FIND("^",SUBSTITUTE(OFFSET(markmap!$G170,-1,0,1,1),".","^",markmap!$E170-1))),""))&amp;VALUE(TRIM(MID(SUBSTITUTE(OFFSET(markmap!$G170,-1,0,1,1),".",REPT(" ",LEN(OFFSET(markmap!$G170,-1,0,1,1)))),(markmap!$E170-1)*LEN(OFFSET(markmap!$G170,-1,0,1,1))+1,LEN(OFFSET(markmap!$G170,-1,0,1,1)))))+1)))</f>
        <v>3.1.3</v>
      </c>
      <c r="H170" t="str">
        <f t="shared" ca="1" si="2"/>
        <v>1.1.3</v>
      </c>
      <c r="I170" t="str" cm="1">
        <f t="array" aca="1" ref="I170" ca="1">pseudoGuid</f>
        <v>e6b0-893835f6</v>
      </c>
      <c r="J170" t="str">
        <f ca="1">IF(E170="","",REPT("#",markmap!$E170)&amp;" "&amp;(IF(B$1="mindmap",markmap!$F170,markmap!$H170&amp;" "&amp;markmap!$F170))&amp;"["&amp;B$2&amp;"]("&amp;B$4&amp;markmap!$I170&amp;".html)"&amp;" ["&amp;$B$3&amp;"]("&amp;B$4&amp;markmap!$I170&amp;".md)")</f>
        <v>### 1.1.3 Fork[📃](./db/e6b0-893835f6.html) [✏️](./db/e6b0-893835f6.md)</v>
      </c>
      <c r="N170" t="str">
        <f ca="1"/>
        <v>##### 1.2.4.6.7 Feed 1...n (Specify)[📃](./db/e6b0-6506c6e4.html) [✏️](./db/e6b0-6506c6e4.md)</v>
      </c>
    </row>
    <row r="171" spans="4:14" x14ac:dyDescent="0.5">
      <c r="D171" t="s">
        <v>1555</v>
      </c>
      <c r="E171">
        <v>3</v>
      </c>
      <c r="F171" t="s">
        <v>139</v>
      </c>
      <c r="G171" t="str">
        <f ca="1">IF(markmap!$E171="","",IF(markmap!$E171&gt;OFFSET(markmap!$E171,-1,0,1,1),IF(OFFSET(markmap!$G171,-1,0,1,1)="","1",OFFSET(markmap!$G171,-1,0,1,1))&amp;REPT(".1",markmap!$E171-MAX(OFFSET(markmap!$E171,-1,0,1,1),1)),IF(ISERROR(FIND(".",OFFSET(markmap!$G171,-1,0,1,1))),REPT("1.",markmap!$E171-1)&amp;IFERROR(VALUE(OFFSET(markmap!$G171,-1,0,1,1))+1,"1"),IF(markmap!$E171=1,"",IFERROR(LEFT(OFFSET(markmap!$G171,-1,0,1,1),FIND("^",SUBSTITUTE(OFFSET(markmap!$G171,-1,0,1,1),".","^",markmap!$E171-1))),""))&amp;VALUE(TRIM(MID(SUBSTITUTE(OFFSET(markmap!$G171,-1,0,1,1),".",REPT(" ",LEN(OFFSET(markmap!$G171,-1,0,1,1)))),(markmap!$E171-1)*LEN(OFFSET(markmap!$G171,-1,0,1,1))+1,LEN(OFFSET(markmap!$G171,-1,0,1,1)))))+1)))</f>
        <v>3.1.4</v>
      </c>
      <c r="H171" t="str">
        <f t="shared" ca="1" si="2"/>
        <v>1.1.4</v>
      </c>
      <c r="I171" t="str" cm="1">
        <f t="array" aca="1" ref="I171" ca="1">pseudoGuid</f>
        <v>e6b0-a299033e</v>
      </c>
      <c r="J171" t="str">
        <f ca="1">IF(E171="","",REPT("#",markmap!$E171)&amp;" "&amp;(IF(B$1="mindmap",markmap!$F171,markmap!$H171&amp;" "&amp;markmap!$F171))&amp;"["&amp;B$2&amp;"]("&amp;B$4&amp;markmap!$I171&amp;".html)"&amp;" ["&amp;$B$3&amp;"]("&amp;B$4&amp;markmap!$I171&amp;".md)")</f>
        <v>### 1.1.4 Seat[📃](./db/e6b0-a299033e.html) [✏️](./db/e6b0-a299033e.md)</v>
      </c>
      <c r="N171" t="str">
        <f ca="1"/>
        <v>##### 1.2.4.6.8 Waveguide/Coax/Cabling[📃](./db/e6b0-12f9ef0b.html) [✏️](./db/e6b0-12f9ef0b.md)</v>
      </c>
    </row>
    <row r="172" spans="4:14" x14ac:dyDescent="0.5">
      <c r="D172" t="s">
        <v>1555</v>
      </c>
      <c r="E172">
        <v>2</v>
      </c>
      <c r="F172" t="s">
        <v>140</v>
      </c>
      <c r="G172" t="str">
        <f ca="1">IF(markmap!$E172="","",IF(markmap!$E172&gt;OFFSET(markmap!$E172,-1,0,1,1),IF(OFFSET(markmap!$G172,-1,0,1,1)="","1",OFFSET(markmap!$G172,-1,0,1,1))&amp;REPT(".1",markmap!$E172-MAX(OFFSET(markmap!$E172,-1,0,1,1),1)),IF(ISERROR(FIND(".",OFFSET(markmap!$G172,-1,0,1,1))),REPT("1.",markmap!$E172-1)&amp;IFERROR(VALUE(OFFSET(markmap!$G172,-1,0,1,1))+1,"1"),IF(markmap!$E172=1,"",IFERROR(LEFT(OFFSET(markmap!$G172,-1,0,1,1),FIND("^",SUBSTITUTE(OFFSET(markmap!$G172,-1,0,1,1),".","^",markmap!$E172-1))),""))&amp;VALUE(TRIM(MID(SUBSTITUTE(OFFSET(markmap!$G172,-1,0,1,1),".",REPT(" ",LEN(OFFSET(markmap!$G172,-1,0,1,1)))),(markmap!$E172-1)*LEN(OFFSET(markmap!$G172,-1,0,1,1))+1,LEN(OFFSET(markmap!$G172,-1,0,1,1)))))+1)))</f>
        <v>3.2</v>
      </c>
      <c r="H172" t="str">
        <f t="shared" ca="1" si="2"/>
        <v>1.2</v>
      </c>
      <c r="I172" t="str" cm="1">
        <f t="array" aca="1" ref="I172" ca="1">pseudoGuid</f>
        <v>e6b0-a889048b</v>
      </c>
      <c r="J172" t="str">
        <f ca="1">IF(E172="","",REPT("#",markmap!$E172)&amp;" "&amp;(IF(B$1="mindmap",markmap!$F172,markmap!$H172&amp;" "&amp;markmap!$F172))&amp;"["&amp;B$2&amp;"]("&amp;B$4&amp;markmap!$I172&amp;".html)"&amp;" ["&amp;$B$3&amp;"]("&amp;B$4&amp;markmap!$I172&amp;".md)")</f>
        <v>## 1.2 Crank Set[📃](./db/e6b0-a889048b.html) [✏️](./db/e6b0-a889048b.md)</v>
      </c>
      <c r="N172" t="str">
        <f ca="1"/>
        <v>##### 1.2.4.6.9 Transmit/Receive Modules[📃](./db/e6b0-e283a4d9.html) [✏️](./db/e6b0-e283a4d9.md)</v>
      </c>
    </row>
    <row r="173" spans="4:14" x14ac:dyDescent="0.5">
      <c r="D173" t="s">
        <v>1555</v>
      </c>
      <c r="E173">
        <v>2</v>
      </c>
      <c r="F173" t="s">
        <v>141</v>
      </c>
      <c r="G173" t="str">
        <f ca="1">IF(markmap!$E173="","",IF(markmap!$E173&gt;OFFSET(markmap!$E173,-1,0,1,1),IF(OFFSET(markmap!$G173,-1,0,1,1)="","1",OFFSET(markmap!$G173,-1,0,1,1))&amp;REPT(".1",markmap!$E173-MAX(OFFSET(markmap!$E173,-1,0,1,1),1)),IF(ISERROR(FIND(".",OFFSET(markmap!$G173,-1,0,1,1))),REPT("1.",markmap!$E173-1)&amp;IFERROR(VALUE(OFFSET(markmap!$G173,-1,0,1,1))+1,"1"),IF(markmap!$E173=1,"",IFERROR(LEFT(OFFSET(markmap!$G173,-1,0,1,1),FIND("^",SUBSTITUTE(OFFSET(markmap!$G173,-1,0,1,1),".","^",markmap!$E173-1))),""))&amp;VALUE(TRIM(MID(SUBSTITUTE(OFFSET(markmap!$G173,-1,0,1,1),".",REPT(" ",LEN(OFFSET(markmap!$G173,-1,0,1,1)))),(markmap!$E173-1)*LEN(OFFSET(markmap!$G173,-1,0,1,1))+1,LEN(OFFSET(markmap!$G173,-1,0,1,1)))))+1)))</f>
        <v>3.3</v>
      </c>
      <c r="H173" t="str">
        <f t="shared" ca="1" si="2"/>
        <v>1.3</v>
      </c>
      <c r="I173" t="str" cm="1">
        <f t="array" aca="1" ref="I173" ca="1">pseudoGuid</f>
        <v>e6b0-a0d7580b</v>
      </c>
      <c r="J173" t="str">
        <f ca="1">IF(E173="","",REPT("#",markmap!$E173)&amp;" "&amp;(IF(B$1="mindmap",markmap!$F173,markmap!$H173&amp;" "&amp;markmap!$F173))&amp;"["&amp;B$2&amp;"]("&amp;B$4&amp;markmap!$I173&amp;".html)"&amp;" ["&amp;$B$3&amp;"]("&amp;B$4&amp;markmap!$I173&amp;".md)")</f>
        <v>## 1.3 Wheels[📃](./db/e6b0-a0d7580b.html) [✏️](./db/e6b0-a0d7580b.md)</v>
      </c>
      <c r="N173" t="str">
        <f ca="1"/>
        <v>##### 1.2.4.6.10 Antenna Other[📃](./db/e6b0-8d4808b4.html) [✏️](./db/e6b0-8d4808b4.md)</v>
      </c>
    </row>
    <row r="174" spans="4:14" x14ac:dyDescent="0.5">
      <c r="D174" t="s">
        <v>1555</v>
      </c>
      <c r="E174">
        <v>3</v>
      </c>
      <c r="F174" t="s">
        <v>142</v>
      </c>
      <c r="G174" t="str">
        <f ca="1">IF(markmap!$E174="","",IF(markmap!$E174&gt;OFFSET(markmap!$E174,-1,0,1,1),IF(OFFSET(markmap!$G174,-1,0,1,1)="","1",OFFSET(markmap!$G174,-1,0,1,1))&amp;REPT(".1",markmap!$E174-MAX(OFFSET(markmap!$E174,-1,0,1,1),1)),IF(ISERROR(FIND(".",OFFSET(markmap!$G174,-1,0,1,1))),REPT("1.",markmap!$E174-1)&amp;IFERROR(VALUE(OFFSET(markmap!$G174,-1,0,1,1))+1,"1"),IF(markmap!$E174=1,"",IFERROR(LEFT(OFFSET(markmap!$G174,-1,0,1,1),FIND("^",SUBSTITUTE(OFFSET(markmap!$G174,-1,0,1,1),".","^",markmap!$E174-1))),""))&amp;VALUE(TRIM(MID(SUBSTITUTE(OFFSET(markmap!$G174,-1,0,1,1),".",REPT(" ",LEN(OFFSET(markmap!$G174,-1,0,1,1)))),(markmap!$E174-1)*LEN(OFFSET(markmap!$G174,-1,0,1,1))+1,LEN(OFFSET(markmap!$G174,-1,0,1,1)))))+1)))</f>
        <v>3.3.1</v>
      </c>
      <c r="H174" t="str">
        <f t="shared" ca="1" si="2"/>
        <v>1.3.1</v>
      </c>
      <c r="I174" t="str" cm="1">
        <f t="array" aca="1" ref="I174" ca="1">pseudoGuid</f>
        <v>e6b0-13ae27be</v>
      </c>
      <c r="J174" t="str">
        <f ca="1">IF(E174="","",REPT("#",markmap!$E174)&amp;" "&amp;(IF(B$1="mindmap",markmap!$F174,markmap!$H174&amp;" "&amp;markmap!$F174))&amp;"["&amp;B$2&amp;"]("&amp;B$4&amp;markmap!$I174&amp;".html)"&amp;" ["&amp;$B$3&amp;"]("&amp;B$4&amp;markmap!$I174&amp;".md)")</f>
        <v>### 1.3.1 Front Wheel[📃](./db/e6b0-13ae27be.html) [✏️](./db/e6b0-13ae27be.md)</v>
      </c>
      <c r="N174" t="str">
        <f ca="1"/>
        <v>#### 1.2.4.7 Payload Signal Electronics[📃](./db/e6b0-5bfe884e.html) [✏️](./db/e6b0-5bfe884e.md)</v>
      </c>
    </row>
    <row r="175" spans="4:14" x14ac:dyDescent="0.5">
      <c r="D175" t="s">
        <v>1555</v>
      </c>
      <c r="E175">
        <v>3</v>
      </c>
      <c r="F175" t="s">
        <v>143</v>
      </c>
      <c r="G175" t="str">
        <f ca="1">IF(markmap!$E175="","",IF(markmap!$E175&gt;OFFSET(markmap!$E175,-1,0,1,1),IF(OFFSET(markmap!$G175,-1,0,1,1)="","1",OFFSET(markmap!$G175,-1,0,1,1))&amp;REPT(".1",markmap!$E175-MAX(OFFSET(markmap!$E175,-1,0,1,1),1)),IF(ISERROR(FIND(".",OFFSET(markmap!$G175,-1,0,1,1))),REPT("1.",markmap!$E175-1)&amp;IFERROR(VALUE(OFFSET(markmap!$G175,-1,0,1,1))+1,"1"),IF(markmap!$E175=1,"",IFERROR(LEFT(OFFSET(markmap!$G175,-1,0,1,1),FIND("^",SUBSTITUTE(OFFSET(markmap!$G175,-1,0,1,1),".","^",markmap!$E175-1))),""))&amp;VALUE(TRIM(MID(SUBSTITUTE(OFFSET(markmap!$G175,-1,0,1,1),".",REPT(" ",LEN(OFFSET(markmap!$G175,-1,0,1,1)))),(markmap!$E175-1)*LEN(OFFSET(markmap!$G175,-1,0,1,1))+1,LEN(OFFSET(markmap!$G175,-1,0,1,1)))))+1)))</f>
        <v>3.3.2</v>
      </c>
      <c r="H175" t="str">
        <f t="shared" ca="1" si="2"/>
        <v>1.3.2</v>
      </c>
      <c r="I175" t="str" cm="1">
        <f t="array" aca="1" ref="I175" ca="1">pseudoGuid</f>
        <v>e6b0-b3d4e468</v>
      </c>
      <c r="J175" t="str">
        <f ca="1">IF(E175="","",REPT("#",markmap!$E175)&amp;" "&amp;(IF(B$1="mindmap",markmap!$F175,markmap!$H175&amp;" "&amp;markmap!$F175))&amp;"["&amp;B$2&amp;"]("&amp;B$4&amp;markmap!$I175&amp;".html)"&amp;" ["&amp;$B$3&amp;"]("&amp;B$4&amp;markmap!$I175&amp;".md)")</f>
        <v>### 1.3.2 Rear Wheel[📃](./db/e6b0-b3d4e468.html) [✏️](./db/e6b0-b3d4e468.md)</v>
      </c>
      <c r="N175" t="str">
        <f ca="1"/>
        <v>##### 1.2.4.7.1 SEPM[📃](./db/e6b0-7653f411.html) [✏️](./db/e6b0-7653f411.md)</v>
      </c>
    </row>
    <row r="176" spans="4:14" x14ac:dyDescent="0.5">
      <c r="D176" t="s">
        <v>1555</v>
      </c>
      <c r="E176">
        <v>2</v>
      </c>
      <c r="F176" t="s">
        <v>144</v>
      </c>
      <c r="G176" t="str">
        <f ca="1">IF(markmap!$E176="","",IF(markmap!$E176&gt;OFFSET(markmap!$E176,-1,0,1,1),IF(OFFSET(markmap!$G176,-1,0,1,1)="","1",OFFSET(markmap!$G176,-1,0,1,1))&amp;REPT(".1",markmap!$E176-MAX(OFFSET(markmap!$E176,-1,0,1,1),1)),IF(ISERROR(FIND(".",OFFSET(markmap!$G176,-1,0,1,1))),REPT("1.",markmap!$E176-1)&amp;IFERROR(VALUE(OFFSET(markmap!$G176,-1,0,1,1))+1,"1"),IF(markmap!$E176=1,"",IFERROR(LEFT(OFFSET(markmap!$G176,-1,0,1,1),FIND("^",SUBSTITUTE(OFFSET(markmap!$G176,-1,0,1,1),".","^",markmap!$E176-1))),""))&amp;VALUE(TRIM(MID(SUBSTITUTE(OFFSET(markmap!$G176,-1,0,1,1),".",REPT(" ",LEN(OFFSET(markmap!$G176,-1,0,1,1)))),(markmap!$E176-1)*LEN(OFFSET(markmap!$G176,-1,0,1,1))+1,LEN(OFFSET(markmap!$G176,-1,0,1,1)))))+1)))</f>
        <v>3.4</v>
      </c>
      <c r="H176" t="str">
        <f t="shared" ca="1" si="2"/>
        <v>1.4</v>
      </c>
      <c r="I176" t="str" cm="1">
        <f t="array" aca="1" ref="I176" ca="1">pseudoGuid</f>
        <v>e6b0-322afc69</v>
      </c>
      <c r="J176" t="str">
        <f ca="1">IF(E176="","",REPT("#",markmap!$E176)&amp;" "&amp;(IF(B$1="mindmap",markmap!$F176,markmap!$H176&amp;" "&amp;markmap!$F176))&amp;"["&amp;B$2&amp;"]("&amp;B$4&amp;markmap!$I176&amp;".html)"&amp;" ["&amp;$B$3&amp;"]("&amp;B$4&amp;markmap!$I176&amp;".md)")</f>
        <v>## 1.4 Braking System[📃](./db/e6b0-322afc69.html) [✏️](./db/e6b0-322afc69.md)</v>
      </c>
      <c r="N176" t="str">
        <f ca="1"/>
        <v>##### 1.2.4.7.2 Assembly[📃](./db/e6b0-90f52355.html) [✏️](./db/e6b0-90f52355.md)</v>
      </c>
    </row>
    <row r="177" spans="4:14" x14ac:dyDescent="0.5">
      <c r="D177" t="s">
        <v>1555</v>
      </c>
      <c r="E177">
        <v>2</v>
      </c>
      <c r="F177" t="s">
        <v>145</v>
      </c>
      <c r="G177" t="str">
        <f ca="1">IF(markmap!$E177="","",IF(markmap!$E177&gt;OFFSET(markmap!$E177,-1,0,1,1),IF(OFFSET(markmap!$G177,-1,0,1,1)="","1",OFFSET(markmap!$G177,-1,0,1,1))&amp;REPT(".1",markmap!$E177-MAX(OFFSET(markmap!$E177,-1,0,1,1),1)),IF(ISERROR(FIND(".",OFFSET(markmap!$G177,-1,0,1,1))),REPT("1.",markmap!$E177-1)&amp;IFERROR(VALUE(OFFSET(markmap!$G177,-1,0,1,1))+1,"1"),IF(markmap!$E177=1,"",IFERROR(LEFT(OFFSET(markmap!$G177,-1,0,1,1),FIND("^",SUBSTITUTE(OFFSET(markmap!$G177,-1,0,1,1),".","^",markmap!$E177-1))),""))&amp;VALUE(TRIM(MID(SUBSTITUTE(OFFSET(markmap!$G177,-1,0,1,1),".",REPT(" ",LEN(OFFSET(markmap!$G177,-1,0,1,1)))),(markmap!$E177-1)*LEN(OFFSET(markmap!$G177,-1,0,1,1))+1,LEN(OFFSET(markmap!$G177,-1,0,1,1)))))+1)))</f>
        <v>3.5</v>
      </c>
      <c r="H177" t="str">
        <f t="shared" ca="1" si="2"/>
        <v>1.5</v>
      </c>
      <c r="I177" t="str" cm="1">
        <f t="array" aca="1" ref="I177" ca="1">pseudoGuid</f>
        <v>e6b0-5dd09178</v>
      </c>
      <c r="J177" t="str">
        <f ca="1">IF(E177="","",REPT("#",markmap!$E177)&amp;" "&amp;(IF(B$1="mindmap",markmap!$F177,markmap!$H177&amp;" "&amp;markmap!$F177))&amp;"["&amp;B$2&amp;"]("&amp;B$4&amp;markmap!$I177&amp;".html)"&amp;" ["&amp;$B$3&amp;"]("&amp;B$4&amp;markmap!$I177&amp;".md)")</f>
        <v>## 1.5 Shifting System[📃](./db/e6b0-5dd09178.html) [✏️](./db/e6b0-5dd09178.md)</v>
      </c>
      <c r="N177" t="str">
        <f ca="1"/>
        <v>##### 1.2.4.7.3 Support Equipment[📃](./db/e6b0-d9cf5b50.html) [✏️](./db/e6b0-d9cf5b50.md)</v>
      </c>
    </row>
    <row r="178" spans="4:14" x14ac:dyDescent="0.5">
      <c r="D178" t="s">
        <v>1555</v>
      </c>
      <c r="E178">
        <v>2</v>
      </c>
      <c r="F178" t="s">
        <v>146</v>
      </c>
      <c r="G178" t="str">
        <f ca="1">IF(markmap!$E178="","",IF(markmap!$E178&gt;OFFSET(markmap!$E178,-1,0,1,1),IF(OFFSET(markmap!$G178,-1,0,1,1)="","1",OFFSET(markmap!$G178,-1,0,1,1))&amp;REPT(".1",markmap!$E178-MAX(OFFSET(markmap!$E178,-1,0,1,1),1)),IF(ISERROR(FIND(".",OFFSET(markmap!$G178,-1,0,1,1))),REPT("1.",markmap!$E178-1)&amp;IFERROR(VALUE(OFFSET(markmap!$G178,-1,0,1,1))+1,"1"),IF(markmap!$E178=1,"",IFERROR(LEFT(OFFSET(markmap!$G178,-1,0,1,1),FIND("^",SUBSTITUTE(OFFSET(markmap!$G178,-1,0,1,1),".","^",markmap!$E178-1))),""))&amp;VALUE(TRIM(MID(SUBSTITUTE(OFFSET(markmap!$G178,-1,0,1,1),".",REPT(" ",LEN(OFFSET(markmap!$G178,-1,0,1,1)))),(markmap!$E178-1)*LEN(OFFSET(markmap!$G178,-1,0,1,1))+1,LEN(OFFSET(markmap!$G178,-1,0,1,1)))))+1)))</f>
        <v>3.6</v>
      </c>
      <c r="H178" t="str">
        <f t="shared" ca="1" si="2"/>
        <v>1.6</v>
      </c>
      <c r="I178" t="str" cm="1">
        <f t="array" aca="1" ref="I178" ca="1">pseudoGuid</f>
        <v>e6b0-210dbc61</v>
      </c>
      <c r="J178" t="str">
        <f ca="1">IF(E178="","",REPT("#",markmap!$E178)&amp;" "&amp;(IF(B$1="mindmap",markmap!$F178,markmap!$H178&amp;" "&amp;markmap!$F178))&amp;"["&amp;B$2&amp;"]("&amp;B$4&amp;markmap!$I178&amp;".html)"&amp;" ["&amp;$B$3&amp;"]("&amp;B$4&amp;markmap!$I178&amp;".md)")</f>
        <v>## 1.6 Integration[📃](./db/e6b0-210dbc61.html) [✏️](./db/e6b0-210dbc61.md)</v>
      </c>
      <c r="N178" t="str">
        <f ca="1"/>
        <v>##### 1.2.4.7.4 Passive Signal Flow Control[📃](./db/e6b0-14cc999e.html) [✏️](./db/e6b0-14cc999e.md)</v>
      </c>
    </row>
    <row r="179" spans="4:14" x14ac:dyDescent="0.5">
      <c r="D179" t="s">
        <v>1555</v>
      </c>
      <c r="E179">
        <v>3</v>
      </c>
      <c r="F179" t="s">
        <v>147</v>
      </c>
      <c r="G179" t="str">
        <f ca="1">IF(markmap!$E179="","",IF(markmap!$E179&gt;OFFSET(markmap!$E179,-1,0,1,1),IF(OFFSET(markmap!$G179,-1,0,1,1)="","1",OFFSET(markmap!$G179,-1,0,1,1))&amp;REPT(".1",markmap!$E179-MAX(OFFSET(markmap!$E179,-1,0,1,1),1)),IF(ISERROR(FIND(".",OFFSET(markmap!$G179,-1,0,1,1))),REPT("1.",markmap!$E179-1)&amp;IFERROR(VALUE(OFFSET(markmap!$G179,-1,0,1,1))+1,"1"),IF(markmap!$E179=1,"",IFERROR(LEFT(OFFSET(markmap!$G179,-1,0,1,1),FIND("^",SUBSTITUTE(OFFSET(markmap!$G179,-1,0,1,1),".","^",markmap!$E179-1))),""))&amp;VALUE(TRIM(MID(SUBSTITUTE(OFFSET(markmap!$G179,-1,0,1,1),".",REPT(" ",LEN(OFFSET(markmap!$G179,-1,0,1,1)))),(markmap!$E179-1)*LEN(OFFSET(markmap!$G179,-1,0,1,1))+1,LEN(OFFSET(markmap!$G179,-1,0,1,1)))))+1)))</f>
        <v>3.6.1</v>
      </c>
      <c r="H179" t="str">
        <f t="shared" ca="1" si="2"/>
        <v>1.6.1</v>
      </c>
      <c r="I179" t="str" cm="1">
        <f t="array" aca="1" ref="I179" ca="1">pseudoGuid</f>
        <v>e6b0-54da6e48</v>
      </c>
      <c r="J179" t="str">
        <f ca="1">IF(E179="","",REPT("#",markmap!$E179)&amp;" "&amp;(IF(B$1="mindmap",markmap!$F179,markmap!$H179&amp;" "&amp;markmap!$F179))&amp;"["&amp;B$2&amp;"]("&amp;B$4&amp;markmap!$I179&amp;".html)"&amp;" ["&amp;$B$3&amp;"]("&amp;B$4&amp;markmap!$I179&amp;".md)")</f>
        <v>### 1.6.1 Concept[📃](./db/e6b0-54da6e48.html) [✏️](./db/e6b0-54da6e48.md)</v>
      </c>
      <c r="N179" t="str">
        <f ca="1"/>
        <v>##### 1.2.4.7.5 Transmitter/Receiver/Transceiver/Transponder 1...n (Specify)[📃](./db/e6b0-5f756d0e.html) [✏️](./db/e6b0-5f756d0e.md)</v>
      </c>
    </row>
    <row r="180" spans="4:14" x14ac:dyDescent="0.5">
      <c r="D180" t="s">
        <v>1555</v>
      </c>
      <c r="E180">
        <v>3</v>
      </c>
      <c r="F180" t="s">
        <v>148</v>
      </c>
      <c r="G180" t="str">
        <f ca="1">IF(markmap!$E180="","",IF(markmap!$E180&gt;OFFSET(markmap!$E180,-1,0,1,1),IF(OFFSET(markmap!$G180,-1,0,1,1)="","1",OFFSET(markmap!$G180,-1,0,1,1))&amp;REPT(".1",markmap!$E180-MAX(OFFSET(markmap!$E180,-1,0,1,1),1)),IF(ISERROR(FIND(".",OFFSET(markmap!$G180,-1,0,1,1))),REPT("1.",markmap!$E180-1)&amp;IFERROR(VALUE(OFFSET(markmap!$G180,-1,0,1,1))+1,"1"),IF(markmap!$E180=1,"",IFERROR(LEFT(OFFSET(markmap!$G180,-1,0,1,1),FIND("^",SUBSTITUTE(OFFSET(markmap!$G180,-1,0,1,1),".","^",markmap!$E180-1))),""))&amp;VALUE(TRIM(MID(SUBSTITUTE(OFFSET(markmap!$G180,-1,0,1,1),".",REPT(" ",LEN(OFFSET(markmap!$G180,-1,0,1,1)))),(markmap!$E180-1)*LEN(OFFSET(markmap!$G180,-1,0,1,1))+1,LEN(OFFSET(markmap!$G180,-1,0,1,1)))))+1)))</f>
        <v>3.6.2</v>
      </c>
      <c r="H180" t="str">
        <f t="shared" ca="1" si="2"/>
        <v>1.6.2</v>
      </c>
      <c r="I180" t="str" cm="1">
        <f t="array" aca="1" ref="I180" ca="1">pseudoGuid</f>
        <v>e6b0-f53050f9</v>
      </c>
      <c r="J180" t="str">
        <f ca="1">IF(E180="","",REPT("#",markmap!$E180)&amp;" "&amp;(IF(B$1="mindmap",markmap!$F180,markmap!$H180&amp;" "&amp;markmap!$F180))&amp;"["&amp;B$2&amp;"]("&amp;B$4&amp;markmap!$I180&amp;".html)"&amp;" ["&amp;$B$3&amp;"]("&amp;B$4&amp;markmap!$I180&amp;".md)")</f>
        <v>### 1.6.2 Design[📃](./db/e6b0-f53050f9.html) [✏️](./db/e6b0-f53050f9.md)</v>
      </c>
      <c r="N180" t="str">
        <f ca="1"/>
        <v>##### 1.2.4.7.6 Modulators/Demodulators/Modems 1...n (Specify)[📃](./db/e6b0-f1041a68.html) [✏️](./db/e6b0-f1041a68.md)</v>
      </c>
    </row>
    <row r="181" spans="4:14" x14ac:dyDescent="0.5">
      <c r="D181" t="s">
        <v>1555</v>
      </c>
      <c r="E181">
        <v>3</v>
      </c>
      <c r="F181" t="s">
        <v>149</v>
      </c>
      <c r="G181" t="str">
        <f ca="1">IF(markmap!$E181="","",IF(markmap!$E181&gt;OFFSET(markmap!$E181,-1,0,1,1),IF(OFFSET(markmap!$G181,-1,0,1,1)="","1",OFFSET(markmap!$G181,-1,0,1,1))&amp;REPT(".1",markmap!$E181-MAX(OFFSET(markmap!$E181,-1,0,1,1),1)),IF(ISERROR(FIND(".",OFFSET(markmap!$G181,-1,0,1,1))),REPT("1.",markmap!$E181-1)&amp;IFERROR(VALUE(OFFSET(markmap!$G181,-1,0,1,1))+1,"1"),IF(markmap!$E181=1,"",IFERROR(LEFT(OFFSET(markmap!$G181,-1,0,1,1),FIND("^",SUBSTITUTE(OFFSET(markmap!$G181,-1,0,1,1),".","^",markmap!$E181-1))),""))&amp;VALUE(TRIM(MID(SUBSTITUTE(OFFSET(markmap!$G181,-1,0,1,1),".",REPT(" ",LEN(OFFSET(markmap!$G181,-1,0,1,1)))),(markmap!$E181-1)*LEN(OFFSET(markmap!$G181,-1,0,1,1))+1,LEN(OFFSET(markmap!$G181,-1,0,1,1)))))+1)))</f>
        <v>3.6.3</v>
      </c>
      <c r="H181" t="str">
        <f t="shared" ca="1" si="2"/>
        <v>1.6.3</v>
      </c>
      <c r="I181" t="str" cm="1">
        <f t="array" aca="1" ref="I181" ca="1">pseudoGuid</f>
        <v>e6b0-834d12c0</v>
      </c>
      <c r="J181" t="str">
        <f ca="1">IF(E181="","",REPT("#",markmap!$E181)&amp;" "&amp;(IF(B$1="mindmap",markmap!$F181,markmap!$H181&amp;" "&amp;markmap!$F181))&amp;"["&amp;B$2&amp;"]("&amp;B$4&amp;markmap!$I181&amp;".html)"&amp;" ["&amp;$B$3&amp;"]("&amp;B$4&amp;markmap!$I181&amp;".md)")</f>
        <v>### 1.6.3 Assembly[📃](./db/e6b0-834d12c0.html) [✏️](./db/e6b0-834d12c0.md)</v>
      </c>
      <c r="N181" t="str">
        <f ca="1"/>
        <v>##### 1.2.4.7.7 Multiplexers/Demultiplexers 1...n (Specify)[📃](./db/e6b0-16ecc1eb.html) [✏️](./db/e6b0-16ecc1eb.md)</v>
      </c>
    </row>
    <row r="182" spans="4:14" x14ac:dyDescent="0.5">
      <c r="D182" t="s">
        <v>1555</v>
      </c>
      <c r="E182">
        <v>3</v>
      </c>
      <c r="F182" t="s">
        <v>150</v>
      </c>
      <c r="G182" t="str">
        <f ca="1">IF(markmap!$E182="","",IF(markmap!$E182&gt;OFFSET(markmap!$E182,-1,0,1,1),IF(OFFSET(markmap!$G182,-1,0,1,1)="","1",OFFSET(markmap!$G182,-1,0,1,1))&amp;REPT(".1",markmap!$E182-MAX(OFFSET(markmap!$E182,-1,0,1,1),1)),IF(ISERROR(FIND(".",OFFSET(markmap!$G182,-1,0,1,1))),REPT("1.",markmap!$E182-1)&amp;IFERROR(VALUE(OFFSET(markmap!$G182,-1,0,1,1))+1,"1"),IF(markmap!$E182=1,"",IFERROR(LEFT(OFFSET(markmap!$G182,-1,0,1,1),FIND("^",SUBSTITUTE(OFFSET(markmap!$G182,-1,0,1,1),".","^",markmap!$E182-1))),""))&amp;VALUE(TRIM(MID(SUBSTITUTE(OFFSET(markmap!$G182,-1,0,1,1),".",REPT(" ",LEN(OFFSET(markmap!$G182,-1,0,1,1)))),(markmap!$E182-1)*LEN(OFFSET(markmap!$G182,-1,0,1,1))+1,LEN(OFFSET(markmap!$G182,-1,0,1,1)))))+1)))</f>
        <v>3.6.4</v>
      </c>
      <c r="H182" t="str">
        <f t="shared" ca="1" si="2"/>
        <v>1.6.4</v>
      </c>
      <c r="I182" t="str" cm="1">
        <f t="array" aca="1" ref="I182" ca="1">pseudoGuid</f>
        <v>e6b0-56b4dd43</v>
      </c>
      <c r="J182" t="str">
        <f ca="1">IF(E182="","",REPT("#",markmap!$E182)&amp;" "&amp;(IF(B$1="mindmap",markmap!$F182,markmap!$H182&amp;" "&amp;markmap!$F182))&amp;"["&amp;B$2&amp;"]("&amp;B$4&amp;markmap!$I182&amp;".html)"&amp;" ["&amp;$B$3&amp;"]("&amp;B$4&amp;markmap!$I182&amp;".md)")</f>
        <v>### 1.6.4 Testing[📃](./db/e6b0-56b4dd43.html) [✏️](./db/e6b0-56b4dd43.md)</v>
      </c>
      <c r="N182" t="str">
        <f ca="1"/>
        <v>##### 1.2.4.7.8 Amplifiers 1...n (Specify)[📃](./db/e6b0-5076fafd.html) [✏️](./db/e6b0-5076fafd.md)</v>
      </c>
    </row>
    <row r="183" spans="4:14" x14ac:dyDescent="0.5">
      <c r="D183" t="s">
        <v>1555</v>
      </c>
      <c r="E183">
        <v>4</v>
      </c>
      <c r="F183" t="s">
        <v>1539</v>
      </c>
      <c r="G183" t="str">
        <f ca="1">IF(markmap!$E183="","",IF(markmap!$E183&gt;OFFSET(markmap!$E183,-1,0,1,1),IF(OFFSET(markmap!$G183,-1,0,1,1)="","1",OFFSET(markmap!$G183,-1,0,1,1))&amp;REPT(".1",markmap!$E183-MAX(OFFSET(markmap!$E183,-1,0,1,1),1)),IF(ISERROR(FIND(".",OFFSET(markmap!$G183,-1,0,1,1))),REPT("1.",markmap!$E183-1)&amp;IFERROR(VALUE(OFFSET(markmap!$G183,-1,0,1,1))+1,"1"),IF(markmap!$E183=1,"",IFERROR(LEFT(OFFSET(markmap!$G183,-1,0,1,1),FIND("^",SUBSTITUTE(OFFSET(markmap!$G183,-1,0,1,1),".","^",markmap!$E183-1))),""))&amp;VALUE(TRIM(MID(SUBSTITUTE(OFFSET(markmap!$G183,-1,0,1,1),".",REPT(" ",LEN(OFFSET(markmap!$G183,-1,0,1,1)))),(markmap!$E183-1)*LEN(OFFSET(markmap!$G183,-1,0,1,1))+1,LEN(OFFSET(markmap!$G183,-1,0,1,1)))))+1)))</f>
        <v>3.6.4.1</v>
      </c>
      <c r="H183" t="str">
        <f t="shared" ca="1" si="2"/>
        <v>1.6.4.1</v>
      </c>
      <c r="I183" t="str" cm="1">
        <f t="array" aca="1" ref="I183" ca="1">pseudoGuid</f>
        <v>e6b0-93d79731</v>
      </c>
      <c r="J183" t="str">
        <f ca="1">IF(E183="","",REPT("#",markmap!$E183)&amp;" "&amp;(IF(B$1="mindmap",markmap!$F183,markmap!$H183&amp;" "&amp;markmap!$F183))&amp;"["&amp;B$2&amp;"]("&amp;B$4&amp;markmap!$I183&amp;".html)"&amp;" ["&amp;$B$3&amp;"]("&amp;B$4&amp;markmap!$I183&amp;".md)")</f>
        <v>#### 1.6.4.1 Component Test RFP[📃](./db/e6b0-93d79731.html) [✏️](./db/e6b0-93d79731.md)</v>
      </c>
      <c r="N183" t="str">
        <f ca="1"/>
        <v>##### 1.2.4.7.9 Frequency Upconverters/Downconverters 1...n (Specify)[📃](./db/e6b0-14b27cd8.html) [✏️](./db/e6b0-14b27cd8.md)</v>
      </c>
    </row>
    <row r="184" spans="4:14" x14ac:dyDescent="0.5">
      <c r="D184" t="s">
        <v>1555</v>
      </c>
      <c r="E184">
        <v>5</v>
      </c>
      <c r="F184" t="s">
        <v>1540</v>
      </c>
      <c r="G184" t="str">
        <f ca="1">IF(markmap!$E184="","",IF(markmap!$E184&gt;OFFSET(markmap!$E184,-1,0,1,1),IF(OFFSET(markmap!$G184,-1,0,1,1)="","1",OFFSET(markmap!$G184,-1,0,1,1))&amp;REPT(".1",markmap!$E184-MAX(OFFSET(markmap!$E184,-1,0,1,1),1)),IF(ISERROR(FIND(".",OFFSET(markmap!$G184,-1,0,1,1))),REPT("1.",markmap!$E184-1)&amp;IFERROR(VALUE(OFFSET(markmap!$G184,-1,0,1,1))+1,"1"),IF(markmap!$E184=1,"",IFERROR(LEFT(OFFSET(markmap!$G184,-1,0,1,1),FIND("^",SUBSTITUTE(OFFSET(markmap!$G184,-1,0,1,1),".","^",markmap!$E184-1))),""))&amp;VALUE(TRIM(MID(SUBSTITUTE(OFFSET(markmap!$G184,-1,0,1,1),".",REPT(" ",LEN(OFFSET(markmap!$G184,-1,0,1,1)))),(markmap!$E184-1)*LEN(OFFSET(markmap!$G184,-1,0,1,1))+1,LEN(OFFSET(markmap!$G184,-1,0,1,1)))))+1)))</f>
        <v>3.6.4.1.1</v>
      </c>
      <c r="H184" t="str">
        <f t="shared" ca="1" si="2"/>
        <v>1.6.4.1.1</v>
      </c>
      <c r="I184" t="str" cm="1">
        <f t="array" aca="1" ref="I184" ca="1">pseudoGuid</f>
        <v>e6b0-34e8e0b8</v>
      </c>
      <c r="J184" t="str">
        <f ca="1">IF(E184="","",REPT("#",markmap!$E184)&amp;" "&amp;(IF(B$1="mindmap",markmap!$F184,markmap!$H184&amp;" "&amp;markmap!$F184))&amp;"["&amp;B$2&amp;"]("&amp;B$4&amp;markmap!$I184&amp;".html)"&amp;" ["&amp;$B$3&amp;"]("&amp;B$4&amp;markmap!$I184&amp;".md)")</f>
        <v>##### 1.6.4.1.1 Mechanical Engineer[📃](./db/e6b0-34e8e0b8.html) [✏️](./db/e6b0-34e8e0b8.md)</v>
      </c>
      <c r="N184" t="str">
        <f ca="1"/>
        <v>##### 1.2.4.7.10 Frequency and Timing 1...n (Specify)[📃](./db/e6b0-f972bdc8.html) [✏️](./db/e6b0-f972bdc8.md)</v>
      </c>
    </row>
    <row r="185" spans="4:14" x14ac:dyDescent="0.5">
      <c r="D185" t="s">
        <v>1555</v>
      </c>
      <c r="E185">
        <v>6</v>
      </c>
      <c r="F185" t="s">
        <v>1541</v>
      </c>
      <c r="G185" t="str">
        <f ca="1">IF(markmap!$E185="","",IF(markmap!$E185&gt;OFFSET(markmap!$E185,-1,0,1,1),IF(OFFSET(markmap!$G185,-1,0,1,1)="","1",OFFSET(markmap!$G185,-1,0,1,1))&amp;REPT(".1",markmap!$E185-MAX(OFFSET(markmap!$E185,-1,0,1,1),1)),IF(ISERROR(FIND(".",OFFSET(markmap!$G185,-1,0,1,1))),REPT("1.",markmap!$E185-1)&amp;IFERROR(VALUE(OFFSET(markmap!$G185,-1,0,1,1))+1,"1"),IF(markmap!$E185=1,"",IFERROR(LEFT(OFFSET(markmap!$G185,-1,0,1,1),FIND("^",SUBSTITUTE(OFFSET(markmap!$G185,-1,0,1,1),".","^",markmap!$E185-1))),""))&amp;VALUE(TRIM(MID(SUBSTITUTE(OFFSET(markmap!$G185,-1,0,1,1),".",REPT(" ",LEN(OFFSET(markmap!$G185,-1,0,1,1)))),(markmap!$E185-1)*LEN(OFFSET(markmap!$G185,-1,0,1,1))+1,LEN(OFFSET(markmap!$G185,-1,0,1,1)))))+1)))</f>
        <v>3.6.4.1.1.1</v>
      </c>
      <c r="H185" t="str">
        <f t="shared" ca="1" si="2"/>
        <v>1.6.4.1.1.1</v>
      </c>
      <c r="I185" t="str" cm="1">
        <f t="array" aca="1" ref="I185" ca="1">pseudoGuid</f>
        <v>e6b0-702d5125</v>
      </c>
      <c r="J185" t="str">
        <f ca="1">IF(E185="","",REPT("#",markmap!$E185)&amp;" "&amp;(IF(B$1="mindmap",markmap!$F185,markmap!$H185&amp;" "&amp;markmap!$F185))&amp;"["&amp;B$2&amp;"]("&amp;B$4&amp;markmap!$I185&amp;".html)"&amp;" ["&amp;$B$3&amp;"]("&amp;B$4&amp;markmap!$I185&amp;".md)")</f>
        <v>###### 1.6.4.1.1.1 mechEngrL4_JD.docx[📃](./db/e6b0-702d5125.html) [✏️](./db/e6b0-702d5125.md)</v>
      </c>
      <c r="N185" t="str">
        <f ca="1"/>
        <v>##### 1.2.4.7.11 Signal Conditioners 1...n (Specify)[📃](./db/e6b0-0421f7e8.html) [✏️](./db/e6b0-0421f7e8.md)</v>
      </c>
    </row>
    <row r="186" spans="4:14" x14ac:dyDescent="0.5">
      <c r="D186" t="s">
        <v>1555</v>
      </c>
      <c r="E186">
        <v>5</v>
      </c>
      <c r="F186" t="s">
        <v>1542</v>
      </c>
      <c r="G186" t="str">
        <f ca="1">IF(markmap!$E186="","",IF(markmap!$E186&gt;OFFSET(markmap!$E186,-1,0,1,1),IF(OFFSET(markmap!$G186,-1,0,1,1)="","1",OFFSET(markmap!$G186,-1,0,1,1))&amp;REPT(".1",markmap!$E186-MAX(OFFSET(markmap!$E186,-1,0,1,1),1)),IF(ISERROR(FIND(".",OFFSET(markmap!$G186,-1,0,1,1))),REPT("1.",markmap!$E186-1)&amp;IFERROR(VALUE(OFFSET(markmap!$G186,-1,0,1,1))+1,"1"),IF(markmap!$E186=1,"",IFERROR(LEFT(OFFSET(markmap!$G186,-1,0,1,1),FIND("^",SUBSTITUTE(OFFSET(markmap!$G186,-1,0,1,1),".","^",markmap!$E186-1))),""))&amp;VALUE(TRIM(MID(SUBSTITUTE(OFFSET(markmap!$G186,-1,0,1,1),".",REPT(" ",LEN(OFFSET(markmap!$G186,-1,0,1,1)))),(markmap!$E186-1)*LEN(OFFSET(markmap!$G186,-1,0,1,1))+1,LEN(OFFSET(markmap!$G186,-1,0,1,1)))))+1)))</f>
        <v>3.6.4.1.2</v>
      </c>
      <c r="H186" t="str">
        <f t="shared" ca="1" si="2"/>
        <v>1.6.4.1.2</v>
      </c>
      <c r="I186" t="str" cm="1">
        <f t="array" aca="1" ref="I186" ca="1">pseudoGuid</f>
        <v>e6b0-08bcb41c</v>
      </c>
      <c r="J186" t="str">
        <f ca="1">IF(E186="","",REPT("#",markmap!$E186)&amp;" "&amp;(IF(B$1="mindmap",markmap!$F186,markmap!$H186&amp;" "&amp;markmap!$F186))&amp;"["&amp;B$2&amp;"]("&amp;B$4&amp;markmap!$I186&amp;".html)"&amp;" ["&amp;$B$3&amp;"]("&amp;B$4&amp;markmap!$I186&amp;".md)")</f>
        <v>##### 1.6.4.1.2 Industrial Designer[📃](./db/e6b0-08bcb41c.html) [✏️](./db/e6b0-08bcb41c.md)</v>
      </c>
      <c r="N186" t="str">
        <f ca="1"/>
        <v>##### 1.2.4.7.12 Multifunctional Signal Electronic Boxes 1...n (Specify)[📃](./db/e6b0-2259d2cb.html) [✏️](./db/e6b0-2259d2cb.md)</v>
      </c>
    </row>
    <row r="187" spans="4:14" x14ac:dyDescent="0.5">
      <c r="D187" t="s">
        <v>1555</v>
      </c>
      <c r="E187">
        <v>5</v>
      </c>
      <c r="F187" t="s">
        <v>1543</v>
      </c>
      <c r="G187" t="str">
        <f ca="1">IF(markmap!$E187="","",IF(markmap!$E187&gt;OFFSET(markmap!$E187,-1,0,1,1),IF(OFFSET(markmap!$G187,-1,0,1,1)="","1",OFFSET(markmap!$G187,-1,0,1,1))&amp;REPT(".1",markmap!$E187-MAX(OFFSET(markmap!$E187,-1,0,1,1),1)),IF(ISERROR(FIND(".",OFFSET(markmap!$G187,-1,0,1,1))),REPT("1.",markmap!$E187-1)&amp;IFERROR(VALUE(OFFSET(markmap!$G187,-1,0,1,1))+1,"1"),IF(markmap!$E187=1,"",IFERROR(LEFT(OFFSET(markmap!$G187,-1,0,1,1),FIND("^",SUBSTITUTE(OFFSET(markmap!$G187,-1,0,1,1),".","^",markmap!$E187-1))),""))&amp;VALUE(TRIM(MID(SUBSTITUTE(OFFSET(markmap!$G187,-1,0,1,1),".",REPT(" ",LEN(OFFSET(markmap!$G187,-1,0,1,1)))),(markmap!$E187-1)*LEN(OFFSET(markmap!$G187,-1,0,1,1))+1,LEN(OFFSET(markmap!$G187,-1,0,1,1)))))+1)))</f>
        <v>3.6.4.1.3</v>
      </c>
      <c r="H187" t="str">
        <f t="shared" ca="1" si="2"/>
        <v>1.6.4.1.3</v>
      </c>
      <c r="I187" t="str" cm="1">
        <f t="array" aca="1" ref="I187" ca="1">pseudoGuid</f>
        <v>e6b0-fabd6179</v>
      </c>
      <c r="J187" t="str">
        <f ca="1">IF(E187="","",REPT("#",markmap!$E187)&amp;" "&amp;(IF(B$1="mindmap",markmap!$F187,markmap!$H187&amp;" "&amp;markmap!$F187))&amp;"["&amp;B$2&amp;"]("&amp;B$4&amp;markmap!$I187&amp;".html)"&amp;" ["&amp;$B$3&amp;"]("&amp;B$4&amp;markmap!$I187&amp;".md)")</f>
        <v>##### 1.6.4.1.3 Materials Scientist[📃](./db/e6b0-fabd6179.html) [✏️](./db/e6b0-fabd6179.md)</v>
      </c>
      <c r="N187" t="str">
        <f ca="1"/>
        <v>##### 1.2.4.7.13 Signal Electronics Other[📃](./db/e6b0-818a0c33.html) [✏️](./db/e6b0-818a0c33.md)</v>
      </c>
    </row>
    <row r="188" spans="4:14" x14ac:dyDescent="0.5">
      <c r="D188" t="s">
        <v>1555</v>
      </c>
      <c r="E188">
        <v>6</v>
      </c>
      <c r="F188" t="s">
        <v>1544</v>
      </c>
      <c r="G188" t="str">
        <f ca="1">IF(markmap!$E188="","",IF(markmap!$E188&gt;OFFSET(markmap!$E188,-1,0,1,1),IF(OFFSET(markmap!$G188,-1,0,1,1)="","1",OFFSET(markmap!$G188,-1,0,1,1))&amp;REPT(".1",markmap!$E188-MAX(OFFSET(markmap!$E188,-1,0,1,1),1)),IF(ISERROR(FIND(".",OFFSET(markmap!$G188,-1,0,1,1))),REPT("1.",markmap!$E188-1)&amp;IFERROR(VALUE(OFFSET(markmap!$G188,-1,0,1,1))+1,"1"),IF(markmap!$E188=1,"",IFERROR(LEFT(OFFSET(markmap!$G188,-1,0,1,1),FIND("^",SUBSTITUTE(OFFSET(markmap!$G188,-1,0,1,1),".","^",markmap!$E188-1))),""))&amp;VALUE(TRIM(MID(SUBSTITUTE(OFFSET(markmap!$G188,-1,0,1,1),".",REPT(" ",LEN(OFFSET(markmap!$G188,-1,0,1,1)))),(markmap!$E188-1)*LEN(OFFSET(markmap!$G188,-1,0,1,1))+1,LEN(OFFSET(markmap!$G188,-1,0,1,1)))))+1)))</f>
        <v>3.6.4.1.3.1</v>
      </c>
      <c r="H188" t="str">
        <f t="shared" ca="1" si="2"/>
        <v>1.6.4.1.3.1</v>
      </c>
      <c r="I188" t="str" cm="1">
        <f t="array" aca="1" ref="I188" ca="1">pseudoGuid</f>
        <v>e6b0-70b46981</v>
      </c>
      <c r="J188" t="str">
        <f ca="1">IF(E188="","",REPT("#",markmap!$E188)&amp;" "&amp;(IF(B$1="mindmap",markmap!$F188,markmap!$H188&amp;" "&amp;markmap!$F188))&amp;"["&amp;B$2&amp;"]("&amp;B$4&amp;markmap!$I188&amp;".html)"&amp;" ["&amp;$B$3&amp;"]("&amp;B$4&amp;markmap!$I188&amp;".md)")</f>
        <v>###### 1.6.4.1.3.1 acme_SOW.docx[📃](./db/e6b0-70b46981.html) [✏️](./db/e6b0-70b46981.md)</v>
      </c>
      <c r="N188" t="str">
        <f ca="1"/>
        <v>#### 1.2.4.8 Optical Assembly[📃](./db/e6b0-9ab238ae.html) [✏️](./db/e6b0-9ab238ae.md)</v>
      </c>
    </row>
    <row r="189" spans="4:14" x14ac:dyDescent="0.5">
      <c r="D189" t="s">
        <v>1555</v>
      </c>
      <c r="E189">
        <v>6</v>
      </c>
      <c r="F189" t="s">
        <v>1545</v>
      </c>
      <c r="G189" t="str">
        <f ca="1">IF(markmap!$E189="","",IF(markmap!$E189&gt;OFFSET(markmap!$E189,-1,0,1,1),IF(OFFSET(markmap!$G189,-1,0,1,1)="","1",OFFSET(markmap!$G189,-1,0,1,1))&amp;REPT(".1",markmap!$E189-MAX(OFFSET(markmap!$E189,-1,0,1,1),1)),IF(ISERROR(FIND(".",OFFSET(markmap!$G189,-1,0,1,1))),REPT("1.",markmap!$E189-1)&amp;IFERROR(VALUE(OFFSET(markmap!$G189,-1,0,1,1))+1,"1"),IF(markmap!$E189=1,"",IFERROR(LEFT(OFFSET(markmap!$G189,-1,0,1,1),FIND("^",SUBSTITUTE(OFFSET(markmap!$G189,-1,0,1,1),".","^",markmap!$E189-1))),""))&amp;VALUE(TRIM(MID(SUBSTITUTE(OFFSET(markmap!$G189,-1,0,1,1),".",REPT(" ",LEN(OFFSET(markmap!$G189,-1,0,1,1)))),(markmap!$E189-1)*LEN(OFFSET(markmap!$G189,-1,0,1,1))+1,LEN(OFFSET(markmap!$G189,-1,0,1,1)))))+1)))</f>
        <v>3.6.4.1.3.2</v>
      </c>
      <c r="H189" t="str">
        <f t="shared" ca="1" si="2"/>
        <v>1.6.4.1.3.2</v>
      </c>
      <c r="I189" t="str" cm="1">
        <f t="array" aca="1" ref="I189" ca="1">pseudoGuid</f>
        <v>e6b0-86fe109c</v>
      </c>
      <c r="J189" t="str">
        <f ca="1">IF(E189="","",REPT("#",markmap!$E189)&amp;" "&amp;(IF(B$1="mindmap",markmap!$F189,markmap!$H189&amp;" "&amp;markmap!$F189))&amp;"["&amp;B$2&amp;"]("&amp;B$4&amp;markmap!$I189&amp;".html)"&amp;" ["&amp;$B$3&amp;"]("&amp;B$4&amp;markmap!$I189&amp;".md)")</f>
        <v>###### 1.6.4.1.3.2 acme_quote.xlsx[📃](./db/e6b0-86fe109c.html) [✏️](./db/e6b0-86fe109c.md)</v>
      </c>
      <c r="N189" t="str">
        <f ca="1"/>
        <v>##### 1.2.4.8.1 SEPM[📃](./db/e6b0-75785f98.html) [✏️](./db/e6b0-75785f98.md)</v>
      </c>
    </row>
    <row r="190" spans="4:14" x14ac:dyDescent="0.5">
      <c r="D190" t="s">
        <v>1555</v>
      </c>
      <c r="E190">
        <v>5</v>
      </c>
      <c r="F190" t="s">
        <v>1546</v>
      </c>
      <c r="G190" t="str">
        <f ca="1">IF(markmap!$E190="","",IF(markmap!$E190&gt;OFFSET(markmap!$E190,-1,0,1,1),IF(OFFSET(markmap!$G190,-1,0,1,1)="","1",OFFSET(markmap!$G190,-1,0,1,1))&amp;REPT(".1",markmap!$E190-MAX(OFFSET(markmap!$E190,-1,0,1,1),1)),IF(ISERROR(FIND(".",OFFSET(markmap!$G190,-1,0,1,1))),REPT("1.",markmap!$E190-1)&amp;IFERROR(VALUE(OFFSET(markmap!$G190,-1,0,1,1))+1,"1"),IF(markmap!$E190=1,"",IFERROR(LEFT(OFFSET(markmap!$G190,-1,0,1,1),FIND("^",SUBSTITUTE(OFFSET(markmap!$G190,-1,0,1,1),".","^",markmap!$E190-1))),""))&amp;VALUE(TRIM(MID(SUBSTITUTE(OFFSET(markmap!$G190,-1,0,1,1),".",REPT(" ",LEN(OFFSET(markmap!$G190,-1,0,1,1)))),(markmap!$E190-1)*LEN(OFFSET(markmap!$G190,-1,0,1,1))+1,LEN(OFFSET(markmap!$G190,-1,0,1,1)))))+1)))</f>
        <v>3.6.4.1.4</v>
      </c>
      <c r="H190" t="str">
        <f t="shared" ca="1" si="2"/>
        <v>1.6.4.1.4</v>
      </c>
      <c r="I190" t="str" cm="1">
        <f t="array" aca="1" ref="I190" ca="1">pseudoGuid</f>
        <v>e6b0-6cf5fd9b</v>
      </c>
      <c r="J190" t="str">
        <f ca="1">IF(E190="","",REPT("#",markmap!$E190)&amp;" "&amp;(IF(B$1="mindmap",markmap!$F190,markmap!$H190&amp;" "&amp;markmap!$F190))&amp;"["&amp;B$2&amp;"]("&amp;B$4&amp;markmap!$I190&amp;".html)"&amp;" ["&amp;$B$3&amp;"]("&amp;B$4&amp;markmap!$I190&amp;".md)")</f>
        <v>##### 1.6.4.1.4 Prototypes[📃](./db/e6b0-6cf5fd9b.html) [✏️](./db/e6b0-6cf5fd9b.md)</v>
      </c>
      <c r="N190" t="str">
        <f ca="1"/>
        <v>##### 1.2.4.8.2 Assembly[📃](./db/e6b0-a1dd79cc.html) [✏️](./db/e6b0-a1dd79cc.md)</v>
      </c>
    </row>
    <row r="191" spans="4:14" x14ac:dyDescent="0.5">
      <c r="D191" t="s">
        <v>1555</v>
      </c>
      <c r="E191">
        <v>6</v>
      </c>
      <c r="F191" t="s">
        <v>1547</v>
      </c>
      <c r="G191" t="str">
        <f ca="1">IF(markmap!$E191="","",IF(markmap!$E191&gt;OFFSET(markmap!$E191,-1,0,1,1),IF(OFFSET(markmap!$G191,-1,0,1,1)="","1",OFFSET(markmap!$G191,-1,0,1,1))&amp;REPT(".1",markmap!$E191-MAX(OFFSET(markmap!$E191,-1,0,1,1),1)),IF(ISERROR(FIND(".",OFFSET(markmap!$G191,-1,0,1,1))),REPT("1.",markmap!$E191-1)&amp;IFERROR(VALUE(OFFSET(markmap!$G191,-1,0,1,1))+1,"1"),IF(markmap!$E191=1,"",IFERROR(LEFT(OFFSET(markmap!$G191,-1,0,1,1),FIND("^",SUBSTITUTE(OFFSET(markmap!$G191,-1,0,1,1),".","^",markmap!$E191-1))),""))&amp;VALUE(TRIM(MID(SUBSTITUTE(OFFSET(markmap!$G191,-1,0,1,1),".",REPT(" ",LEN(OFFSET(markmap!$G191,-1,0,1,1)))),(markmap!$E191-1)*LEN(OFFSET(markmap!$G191,-1,0,1,1))+1,LEN(OFFSET(markmap!$G191,-1,0,1,1)))))+1)))</f>
        <v>3.6.4.1.4.1</v>
      </c>
      <c r="H191" t="str">
        <f t="shared" ca="1" si="2"/>
        <v>1.6.4.1.4.1</v>
      </c>
      <c r="I191" t="str" cm="1">
        <f t="array" aca="1" ref="I191" ca="1">pseudoGuid</f>
        <v>e6b0-06bbfeec</v>
      </c>
      <c r="J191" t="str">
        <f ca="1">IF(E191="","",REPT("#",markmap!$E191)&amp;" "&amp;(IF(B$1="mindmap",markmap!$F191,markmap!$H191&amp;" "&amp;markmap!$F191))&amp;"["&amp;B$2&amp;"]("&amp;B$4&amp;markmap!$I191&amp;".html)"&amp;" ["&amp;$B$3&amp;"]("&amp;B$4&amp;markmap!$I191&amp;".md)")</f>
        <v>###### 1.6.4.1.4.1 supplierA.xlsx[📃](./db/e6b0-06bbfeec.html) [✏️](./db/e6b0-06bbfeec.md)</v>
      </c>
      <c r="N191" t="str">
        <f ca="1"/>
        <v>##### 1.2.4.8.3 Support Equipment[📃](./db/e6b0-7d94436e.html) [✏️](./db/e6b0-7d94436e.md)</v>
      </c>
    </row>
    <row r="192" spans="4:14" x14ac:dyDescent="0.5">
      <c r="D192" t="s">
        <v>1555</v>
      </c>
      <c r="E192">
        <v>6</v>
      </c>
      <c r="F192" t="s">
        <v>1548</v>
      </c>
      <c r="G192" t="str">
        <f ca="1">IF(markmap!$E192="","",IF(markmap!$E192&gt;OFFSET(markmap!$E192,-1,0,1,1),IF(OFFSET(markmap!$G192,-1,0,1,1)="","1",OFFSET(markmap!$G192,-1,0,1,1))&amp;REPT(".1",markmap!$E192-MAX(OFFSET(markmap!$E192,-1,0,1,1),1)),IF(ISERROR(FIND(".",OFFSET(markmap!$G192,-1,0,1,1))),REPT("1.",markmap!$E192-1)&amp;IFERROR(VALUE(OFFSET(markmap!$G192,-1,0,1,1))+1,"1"),IF(markmap!$E192=1,"",IFERROR(LEFT(OFFSET(markmap!$G192,-1,0,1,1),FIND("^",SUBSTITUTE(OFFSET(markmap!$G192,-1,0,1,1),".","^",markmap!$E192-1))),""))&amp;VALUE(TRIM(MID(SUBSTITUTE(OFFSET(markmap!$G192,-1,0,1,1),".",REPT(" ",LEN(OFFSET(markmap!$G192,-1,0,1,1)))),(markmap!$E192-1)*LEN(OFFSET(markmap!$G192,-1,0,1,1))+1,LEN(OFFSET(markmap!$G192,-1,0,1,1)))))+1)))</f>
        <v>3.6.4.1.4.2</v>
      </c>
      <c r="H192" t="str">
        <f t="shared" ca="1" si="2"/>
        <v>1.6.4.1.4.2</v>
      </c>
      <c r="I192" t="str" cm="1">
        <f t="array" aca="1" ref="I192" ca="1">pseudoGuid</f>
        <v>e6b0-11714416</v>
      </c>
      <c r="J192" t="str">
        <f ca="1">IF(E192="","",REPT("#",markmap!$E192)&amp;" "&amp;(IF(B$1="mindmap",markmap!$F192,markmap!$H192&amp;" "&amp;markmap!$F192))&amp;"["&amp;B$2&amp;"]("&amp;B$4&amp;markmap!$I192&amp;".html)"&amp;" ["&amp;$B$3&amp;"]("&amp;B$4&amp;markmap!$I192&amp;".md)")</f>
        <v>###### 1.6.4.1.4.2 supplierB.xlsx[📃](./db/e6b0-11714416.html) [✏️](./db/e6b0-11714416.md)</v>
      </c>
      <c r="N192" t="str">
        <f ca="1"/>
        <v>##### 1.2.4.8.4 Structure/Outerbarrel/Cover[📃](./db/e6b0-1f23007f.html) [✏️](./db/e6b0-1f23007f.md)</v>
      </c>
    </row>
    <row r="193" spans="4:14" x14ac:dyDescent="0.5">
      <c r="D193" t="s">
        <v>1555</v>
      </c>
      <c r="E193">
        <v>5</v>
      </c>
      <c r="F193" t="s">
        <v>1549</v>
      </c>
      <c r="G193" t="str">
        <f ca="1">IF(markmap!$E193="","",IF(markmap!$E193&gt;OFFSET(markmap!$E193,-1,0,1,1),IF(OFFSET(markmap!$G193,-1,0,1,1)="","1",OFFSET(markmap!$G193,-1,0,1,1))&amp;REPT(".1",markmap!$E193-MAX(OFFSET(markmap!$E193,-1,0,1,1),1)),IF(ISERROR(FIND(".",OFFSET(markmap!$G193,-1,0,1,1))),REPT("1.",markmap!$E193-1)&amp;IFERROR(VALUE(OFFSET(markmap!$G193,-1,0,1,1))+1,"1"),IF(markmap!$E193=1,"",IFERROR(LEFT(OFFSET(markmap!$G193,-1,0,1,1),FIND("^",SUBSTITUTE(OFFSET(markmap!$G193,-1,0,1,1),".","^",markmap!$E193-1))),""))&amp;VALUE(TRIM(MID(SUBSTITUTE(OFFSET(markmap!$G193,-1,0,1,1),".",REPT(" ",LEN(OFFSET(markmap!$G193,-1,0,1,1)))),(markmap!$E193-1)*LEN(OFFSET(markmap!$G193,-1,0,1,1))+1,LEN(OFFSET(markmap!$G193,-1,0,1,1)))))+1)))</f>
        <v>3.6.4.1.5</v>
      </c>
      <c r="H193" t="str">
        <f t="shared" ca="1" si="2"/>
        <v>1.6.4.1.5</v>
      </c>
      <c r="I193" t="str" cm="1">
        <f t="array" aca="1" ref="I193" ca="1">pseudoGuid</f>
        <v>e6b0-f50e7176</v>
      </c>
      <c r="J193" t="str">
        <f ca="1">IF(E193="","",REPT("#",markmap!$E193)&amp;" "&amp;(IF(B$1="mindmap",markmap!$F193,markmap!$H193&amp;" "&amp;markmap!$F193))&amp;"["&amp;B$2&amp;"]("&amp;B$4&amp;markmap!$I193&amp;".html)"&amp;" ["&amp;$B$3&amp;"]("&amp;B$4&amp;markmap!$I193&amp;".md)")</f>
        <v>##### 1.6.4.1.5 Test Engineer[📃](./db/e6b0-f50e7176.html) [✏️](./db/e6b0-f50e7176.md)</v>
      </c>
      <c r="N193" t="str">
        <f ca="1"/>
        <v>##### 1.2.4.8.5 Mirrors/Optics 1...n (Specify)[📃](./db/e6b0-75476582.html) [✏️](./db/e6b0-75476582.md)</v>
      </c>
    </row>
    <row r="194" spans="4:14" x14ac:dyDescent="0.5">
      <c r="D194" t="s">
        <v>1555</v>
      </c>
      <c r="E194">
        <v>5</v>
      </c>
      <c r="F194" t="s">
        <v>1550</v>
      </c>
      <c r="G194" t="str">
        <f ca="1">IF(markmap!$E194="","",IF(markmap!$E194&gt;OFFSET(markmap!$E194,-1,0,1,1),IF(OFFSET(markmap!$G194,-1,0,1,1)="","1",OFFSET(markmap!$G194,-1,0,1,1))&amp;REPT(".1",markmap!$E194-MAX(OFFSET(markmap!$E194,-1,0,1,1),1)),IF(ISERROR(FIND(".",OFFSET(markmap!$G194,-1,0,1,1))),REPT("1.",markmap!$E194-1)&amp;IFERROR(VALUE(OFFSET(markmap!$G194,-1,0,1,1))+1,"1"),IF(markmap!$E194=1,"",IFERROR(LEFT(OFFSET(markmap!$G194,-1,0,1,1),FIND("^",SUBSTITUTE(OFFSET(markmap!$G194,-1,0,1,1),".","^",markmap!$E194-1))),""))&amp;VALUE(TRIM(MID(SUBSTITUTE(OFFSET(markmap!$G194,-1,0,1,1),".",REPT(" ",LEN(OFFSET(markmap!$G194,-1,0,1,1)))),(markmap!$E194-1)*LEN(OFFSET(markmap!$G194,-1,0,1,1))+1,LEN(OFFSET(markmap!$G194,-1,0,1,1)))))+1)))</f>
        <v>3.6.4.1.6</v>
      </c>
      <c r="H194" t="str">
        <f t="shared" ca="1" si="2"/>
        <v>1.6.4.1.6</v>
      </c>
      <c r="I194" t="str" cm="1">
        <f t="array" aca="1" ref="I194" ca="1">pseudoGuid</f>
        <v>e6b0-40fd4328</v>
      </c>
      <c r="J194" t="str">
        <f ca="1">IF(E194="","",REPT("#",markmap!$E194)&amp;" "&amp;(IF(B$1="mindmap",markmap!$F194,markmap!$H194&amp;" "&amp;markmap!$F194))&amp;"["&amp;B$2&amp;"]("&amp;B$4&amp;markmap!$I194&amp;".html)"&amp;" ["&amp;$B$3&amp;"]("&amp;B$4&amp;markmap!$I194&amp;".md)")</f>
        <v>##### 1.6.4.1.6 ComponentTestPlan.docx[📃](./db/e6b0-40fd4328.html) [✏️](./db/e6b0-40fd4328.md)</v>
      </c>
      <c r="N194" t="str">
        <f ca="1"/>
        <v>##### 1.2.4.8.6 Aft Optics Assembly[📃](./db/e6b0-52527309.html) [✏️](./db/e6b0-52527309.md)</v>
      </c>
    </row>
    <row r="195" spans="4:14" x14ac:dyDescent="0.5">
      <c r="D195" t="s">
        <v>1555</v>
      </c>
      <c r="E195">
        <v>5</v>
      </c>
      <c r="F195" t="s">
        <v>1551</v>
      </c>
      <c r="G195" t="str">
        <f ca="1">IF(markmap!$E195="","",IF(markmap!$E195&gt;OFFSET(markmap!$E195,-1,0,1,1),IF(OFFSET(markmap!$G195,-1,0,1,1)="","1",OFFSET(markmap!$G195,-1,0,1,1))&amp;REPT(".1",markmap!$E195-MAX(OFFSET(markmap!$E195,-1,0,1,1),1)),IF(ISERROR(FIND(".",OFFSET(markmap!$G195,-1,0,1,1))),REPT("1.",markmap!$E195-1)&amp;IFERROR(VALUE(OFFSET(markmap!$G195,-1,0,1,1))+1,"1"),IF(markmap!$E195=1,"",IFERROR(LEFT(OFFSET(markmap!$G195,-1,0,1,1),FIND("^",SUBSTITUTE(OFFSET(markmap!$G195,-1,0,1,1),".","^",markmap!$E195-1))),""))&amp;VALUE(TRIM(MID(SUBSTITUTE(OFFSET(markmap!$G195,-1,0,1,1),".",REPT(" ",LEN(OFFSET(markmap!$G195,-1,0,1,1)))),(markmap!$E195-1)*LEN(OFFSET(markmap!$G195,-1,0,1,1))+1,LEN(OFFSET(markmap!$G195,-1,0,1,1)))))+1)))</f>
        <v>3.6.4.1.7</v>
      </c>
      <c r="H195" t="str">
        <f t="shared" ref="H195:H258" ca="1" si="3">IFERROR("1."&amp;RIGHT(G195,LEN(G195)-FIND(".",G195,1)),"1")</f>
        <v>1.6.4.1.7</v>
      </c>
      <c r="I195" t="str" cm="1">
        <f t="array" aca="1" ref="I195" ca="1">pseudoGuid</f>
        <v>e6b0-331137a5</v>
      </c>
      <c r="J195" t="str">
        <f ca="1">IF(E195="","",REPT("#",markmap!$E195)&amp;" "&amp;(IF(B$1="mindmap",markmap!$F195,markmap!$H195&amp;" "&amp;markmap!$F195))&amp;"["&amp;B$2&amp;"]("&amp;B$4&amp;markmap!$I195&amp;".html)"&amp;" ["&amp;$B$3&amp;"]("&amp;B$4&amp;markmap!$I195&amp;".md)")</f>
        <v>##### 1.6.4.1.7 ProtoBreakdown.xlsx[📃](./db/e6b0-331137a5.html) [✏️](./db/e6b0-331137a5.md)</v>
      </c>
      <c r="N195" t="str">
        <f ca="1"/>
        <v>##### 1.2.4.8.7 Alignment and Calibration 1...n (Specify)[📃](./db/e6b0-d740bbb4.html) [✏️](./db/e6b0-d740bbb4.md)</v>
      </c>
    </row>
    <row r="196" spans="4:14" x14ac:dyDescent="0.5">
      <c r="D196" t="s">
        <v>1555</v>
      </c>
      <c r="E196">
        <v>4</v>
      </c>
      <c r="F196" t="s">
        <v>152</v>
      </c>
      <c r="G196" t="str">
        <f ca="1">IF(markmap!$E196="","",IF(markmap!$E196&gt;OFFSET(markmap!$E196,-1,0,1,1),IF(OFFSET(markmap!$G196,-1,0,1,1)="","1",OFFSET(markmap!$G196,-1,0,1,1))&amp;REPT(".1",markmap!$E196-MAX(OFFSET(markmap!$E196,-1,0,1,1),1)),IF(ISERROR(FIND(".",OFFSET(markmap!$G196,-1,0,1,1))),REPT("1.",markmap!$E196-1)&amp;IFERROR(VALUE(OFFSET(markmap!$G196,-1,0,1,1))+1,"1"),IF(markmap!$E196=1,"",IFERROR(LEFT(OFFSET(markmap!$G196,-1,0,1,1),FIND("^",SUBSTITUTE(OFFSET(markmap!$G196,-1,0,1,1),".","^",markmap!$E196-1))),""))&amp;VALUE(TRIM(MID(SUBSTITUTE(OFFSET(markmap!$G196,-1,0,1,1),".",REPT(" ",LEN(OFFSET(markmap!$G196,-1,0,1,1)))),(markmap!$E196-1)*LEN(OFFSET(markmap!$G196,-1,0,1,1))+1,LEN(OFFSET(markmap!$G196,-1,0,1,1)))))+1)))</f>
        <v>3.6.4.2</v>
      </c>
      <c r="H196" t="str">
        <f t="shared" ca="1" si="3"/>
        <v>1.6.4.2</v>
      </c>
      <c r="I196" t="str" cm="1">
        <f t="array" aca="1" ref="I196" ca="1">pseudoGuid</f>
        <v>e6b0-e73e96f1</v>
      </c>
      <c r="J196" t="str">
        <f ca="1">IF(E196="","",REPT("#",markmap!$E196)&amp;" "&amp;(IF(B$1="mindmap",markmap!$F196,markmap!$H196&amp;" "&amp;markmap!$F196))&amp;"["&amp;B$2&amp;"]("&amp;B$4&amp;markmap!$I196&amp;".html)"&amp;" ["&amp;$B$3&amp;"]("&amp;B$4&amp;markmap!$I196&amp;".md)")</f>
        <v>#### 1.6.4.2 Product Test[📃](./db/e6b0-e73e96f1.html) [✏️](./db/e6b0-e73e96f1.md)</v>
      </c>
      <c r="N196" t="str">
        <f ca="1"/>
        <v>##### 1.2.4.8.8 Thermal 1...n (Specify)[📃](./db/e6b0-7e7847be.html) [✏️](./db/e6b0-7e7847be.md)</v>
      </c>
    </row>
    <row r="197" spans="4:14" x14ac:dyDescent="0.5">
      <c r="D197" t="s">
        <v>1555</v>
      </c>
      <c r="E197">
        <v>5</v>
      </c>
      <c r="F197" t="s">
        <v>1552</v>
      </c>
      <c r="G197" t="str">
        <f ca="1">IF(markmap!$E197="","",IF(markmap!$E197&gt;OFFSET(markmap!$E197,-1,0,1,1),IF(OFFSET(markmap!$G197,-1,0,1,1)="","1",OFFSET(markmap!$G197,-1,0,1,1))&amp;REPT(".1",markmap!$E197-MAX(OFFSET(markmap!$E197,-1,0,1,1),1)),IF(ISERROR(FIND(".",OFFSET(markmap!$G197,-1,0,1,1))),REPT("1.",markmap!$E197-1)&amp;IFERROR(VALUE(OFFSET(markmap!$G197,-1,0,1,1))+1,"1"),IF(markmap!$E197=1,"",IFERROR(LEFT(OFFSET(markmap!$G197,-1,0,1,1),FIND("^",SUBSTITUTE(OFFSET(markmap!$G197,-1,0,1,1),".","^",markmap!$E197-1))),""))&amp;VALUE(TRIM(MID(SUBSTITUTE(OFFSET(markmap!$G197,-1,0,1,1),".",REPT(" ",LEN(OFFSET(markmap!$G197,-1,0,1,1)))),(markmap!$E197-1)*LEN(OFFSET(markmap!$G197,-1,0,1,1))+1,LEN(OFFSET(markmap!$G197,-1,0,1,1)))))+1)))</f>
        <v>3.6.4.2.1</v>
      </c>
      <c r="H197" t="str">
        <f t="shared" ca="1" si="3"/>
        <v>1.6.4.2.1</v>
      </c>
      <c r="I197" t="str" cm="1">
        <f t="array" aca="1" ref="I197" ca="1">pseudoGuid</f>
        <v>e6b0-ae028907</v>
      </c>
      <c r="J197" t="str">
        <f ca="1">IF(E197="","",REPT("#",markmap!$E197)&amp;" "&amp;(IF(B$1="mindmap",markmap!$F197,markmap!$H197&amp;" "&amp;markmap!$F197))&amp;"["&amp;B$2&amp;"]("&amp;B$4&amp;markmap!$I197&amp;".html)"&amp;" ["&amp;$B$3&amp;"]("&amp;B$4&amp;markmap!$I197&amp;".md)")</f>
        <v>##### 1.6.4.2.1 Product Test Engineer[📃](./db/e6b0-ae028907.html) [✏️](./db/e6b0-ae028907.md)</v>
      </c>
      <c r="N197" t="str">
        <f ca="1"/>
        <v>##### 1.2.4.8.9 Control Electronics 1...n (Specify)[📃](./db/e6b0-9504f3ba.html) [✏️](./db/e6b0-9504f3ba.md)</v>
      </c>
    </row>
    <row r="198" spans="4:14" x14ac:dyDescent="0.5">
      <c r="D198" t="s">
        <v>1555</v>
      </c>
      <c r="E198">
        <v>5</v>
      </c>
      <c r="F198" t="s">
        <v>1540</v>
      </c>
      <c r="G198" t="str">
        <f ca="1">IF(markmap!$E198="","",IF(markmap!$E198&gt;OFFSET(markmap!$E198,-1,0,1,1),IF(OFFSET(markmap!$G198,-1,0,1,1)="","1",OFFSET(markmap!$G198,-1,0,1,1))&amp;REPT(".1",markmap!$E198-MAX(OFFSET(markmap!$E198,-1,0,1,1),1)),IF(ISERROR(FIND(".",OFFSET(markmap!$G198,-1,0,1,1))),REPT("1.",markmap!$E198-1)&amp;IFERROR(VALUE(OFFSET(markmap!$G198,-1,0,1,1))+1,"1"),IF(markmap!$E198=1,"",IFERROR(LEFT(OFFSET(markmap!$G198,-1,0,1,1),FIND("^",SUBSTITUTE(OFFSET(markmap!$G198,-1,0,1,1),".","^",markmap!$E198-1))),""))&amp;VALUE(TRIM(MID(SUBSTITUTE(OFFSET(markmap!$G198,-1,0,1,1),".",REPT(" ",LEN(OFFSET(markmap!$G198,-1,0,1,1)))),(markmap!$E198-1)*LEN(OFFSET(markmap!$G198,-1,0,1,1))+1,LEN(OFFSET(markmap!$G198,-1,0,1,1)))))+1)))</f>
        <v>3.6.4.2.2</v>
      </c>
      <c r="H198" t="str">
        <f t="shared" ca="1" si="3"/>
        <v>1.6.4.2.2</v>
      </c>
      <c r="I198" t="str" cm="1">
        <f t="array" aca="1" ref="I198" ca="1">pseudoGuid</f>
        <v>e6b0-5ab0050e</v>
      </c>
      <c r="J198" t="str">
        <f ca="1">IF(E198="","",REPT("#",markmap!$E198)&amp;" "&amp;(IF(B$1="mindmap",markmap!$F198,markmap!$H198&amp;" "&amp;markmap!$F198))&amp;"["&amp;B$2&amp;"]("&amp;B$4&amp;markmap!$I198&amp;".html)"&amp;" ["&amp;$B$3&amp;"]("&amp;B$4&amp;markmap!$I198&amp;".md)")</f>
        <v>##### 1.6.4.2.2 Mechanical Engineer[📃](./db/e6b0-5ab0050e.html) [✏️](./db/e6b0-5ab0050e.md)</v>
      </c>
      <c r="N198" t="str">
        <f ca="1"/>
        <v>##### 1.2.4.8.10 Optical Assembly Other[📃](./db/e6b0-8584c440.html) [✏️](./db/e6b0-8584c440.md)</v>
      </c>
    </row>
    <row r="199" spans="4:14" x14ac:dyDescent="0.5">
      <c r="D199" t="s">
        <v>1555</v>
      </c>
      <c r="E199">
        <v>4</v>
      </c>
      <c r="F199" t="s">
        <v>153</v>
      </c>
      <c r="G199" t="str">
        <f ca="1">IF(markmap!$E199="","",IF(markmap!$E199&gt;OFFSET(markmap!$E199,-1,0,1,1),IF(OFFSET(markmap!$G199,-1,0,1,1)="","1",OFFSET(markmap!$G199,-1,0,1,1))&amp;REPT(".1",markmap!$E199-MAX(OFFSET(markmap!$E199,-1,0,1,1),1)),IF(ISERROR(FIND(".",OFFSET(markmap!$G199,-1,0,1,1))),REPT("1.",markmap!$E199-1)&amp;IFERROR(VALUE(OFFSET(markmap!$G199,-1,0,1,1))+1,"1"),IF(markmap!$E199=1,"",IFERROR(LEFT(OFFSET(markmap!$G199,-1,0,1,1),FIND("^",SUBSTITUTE(OFFSET(markmap!$G199,-1,0,1,1),".","^",markmap!$E199-1))),""))&amp;VALUE(TRIM(MID(SUBSTITUTE(OFFSET(markmap!$G199,-1,0,1,1),".",REPT(" ",LEN(OFFSET(markmap!$G199,-1,0,1,1)))),(markmap!$E199-1)*LEN(OFFSET(markmap!$G199,-1,0,1,1))+1,LEN(OFFSET(markmap!$G199,-1,0,1,1)))))+1)))</f>
        <v>3.6.4.3</v>
      </c>
      <c r="H199" t="str">
        <f t="shared" ca="1" si="3"/>
        <v>1.6.4.3</v>
      </c>
      <c r="I199" t="str" cm="1">
        <f t="array" aca="1" ref="I199" ca="1">pseudoGuid</f>
        <v>e6b0-7a4dc446</v>
      </c>
      <c r="J199" t="str">
        <f ca="1">IF(E199="","",REPT("#",markmap!$E199)&amp;" "&amp;(IF(B$1="mindmap",markmap!$F199,markmap!$H199&amp;" "&amp;markmap!$F199))&amp;"["&amp;B$2&amp;"]("&amp;B$4&amp;markmap!$I199&amp;".html)"&amp;" ["&amp;$B$3&amp;"]("&amp;B$4&amp;markmap!$I199&amp;".md)")</f>
        <v>#### 1.6.4.3 Customer Test[📃](./db/e6b0-7a4dc446.html) [✏️](./db/e6b0-7a4dc446.md)</v>
      </c>
      <c r="N199" t="str">
        <f ca="1"/>
        <v>#### 1.2.4.9 Sensor[📃](./db/e6b0-f2f09001.html) [✏️](./db/e6b0-f2f09001.md)</v>
      </c>
    </row>
    <row r="200" spans="4:14" x14ac:dyDescent="0.5">
      <c r="D200" t="s">
        <v>1555</v>
      </c>
      <c r="E200">
        <v>5</v>
      </c>
      <c r="F200" t="s">
        <v>1552</v>
      </c>
      <c r="G200" t="str">
        <f ca="1">IF(markmap!$E200="","",IF(markmap!$E200&gt;OFFSET(markmap!$E200,-1,0,1,1),IF(OFFSET(markmap!$G200,-1,0,1,1)="","1",OFFSET(markmap!$G200,-1,0,1,1))&amp;REPT(".1",markmap!$E200-MAX(OFFSET(markmap!$E200,-1,0,1,1),1)),IF(ISERROR(FIND(".",OFFSET(markmap!$G200,-1,0,1,1))),REPT("1.",markmap!$E200-1)&amp;IFERROR(VALUE(OFFSET(markmap!$G200,-1,0,1,1))+1,"1"),IF(markmap!$E200=1,"",IFERROR(LEFT(OFFSET(markmap!$G200,-1,0,1,1),FIND("^",SUBSTITUTE(OFFSET(markmap!$G200,-1,0,1,1),".","^",markmap!$E200-1))),""))&amp;VALUE(TRIM(MID(SUBSTITUTE(OFFSET(markmap!$G200,-1,0,1,1),".",REPT(" ",LEN(OFFSET(markmap!$G200,-1,0,1,1)))),(markmap!$E200-1)*LEN(OFFSET(markmap!$G200,-1,0,1,1))+1,LEN(OFFSET(markmap!$G200,-1,0,1,1)))))+1)))</f>
        <v>3.6.4.3.1</v>
      </c>
      <c r="H200" t="str">
        <f t="shared" ca="1" si="3"/>
        <v>1.6.4.3.1</v>
      </c>
      <c r="I200" t="str" cm="1">
        <f t="array" aca="1" ref="I200" ca="1">pseudoGuid</f>
        <v>e6b0-c53174c0</v>
      </c>
      <c r="J200" t="str">
        <f ca="1">IF(E200="","",REPT("#",markmap!$E200)&amp;" "&amp;(IF(B$1="mindmap",markmap!$F200,markmap!$H200&amp;" "&amp;markmap!$F200))&amp;"["&amp;B$2&amp;"]("&amp;B$4&amp;markmap!$I200&amp;".html)"&amp;" ["&amp;$B$3&amp;"]("&amp;B$4&amp;markmap!$I200&amp;".md)")</f>
        <v>##### 1.6.4.3.1 Product Test Engineer[📃](./db/e6b0-c53174c0.html) [✏️](./db/e6b0-c53174c0.md)</v>
      </c>
      <c r="N200" t="str">
        <f ca="1"/>
        <v>##### 1.2.4.9.1 SEPM[📃](./db/e6b0-2c40c245.html) [✏️](./db/e6b0-2c40c245.md)</v>
      </c>
    </row>
    <row r="201" spans="4:14" x14ac:dyDescent="0.5">
      <c r="D201" t="s">
        <v>1555</v>
      </c>
      <c r="E201">
        <v>5</v>
      </c>
      <c r="F201" t="s">
        <v>1553</v>
      </c>
      <c r="G201" t="str">
        <f ca="1">IF(markmap!$E201="","",IF(markmap!$E201&gt;OFFSET(markmap!$E201,-1,0,1,1),IF(OFFSET(markmap!$G201,-1,0,1,1)="","1",OFFSET(markmap!$G201,-1,0,1,1))&amp;REPT(".1",markmap!$E201-MAX(OFFSET(markmap!$E201,-1,0,1,1),1)),IF(ISERROR(FIND(".",OFFSET(markmap!$G201,-1,0,1,1))),REPT("1.",markmap!$E201-1)&amp;IFERROR(VALUE(OFFSET(markmap!$G201,-1,0,1,1))+1,"1"),IF(markmap!$E201=1,"",IFERROR(LEFT(OFFSET(markmap!$G201,-1,0,1,1),FIND("^",SUBSTITUTE(OFFSET(markmap!$G201,-1,0,1,1),".","^",markmap!$E201-1))),""))&amp;VALUE(TRIM(MID(SUBSTITUTE(OFFSET(markmap!$G201,-1,0,1,1),".",REPT(" ",LEN(OFFSET(markmap!$G201,-1,0,1,1)))),(markmap!$E201-1)*LEN(OFFSET(markmap!$G201,-1,0,1,1))+1,LEN(OFFSET(markmap!$G201,-1,0,1,1)))))+1)))</f>
        <v>3.6.4.3.2</v>
      </c>
      <c r="H201" t="str">
        <f t="shared" ca="1" si="3"/>
        <v>1.6.4.3.2</v>
      </c>
      <c r="I201" t="str" cm="1">
        <f t="array" aca="1" ref="I201" ca="1">pseudoGuid</f>
        <v>e6b0-095851c1</v>
      </c>
      <c r="J201" t="str">
        <f ca="1">IF(E201="","",REPT("#",markmap!$E201)&amp;" "&amp;(IF(B$1="mindmap",markmap!$F201,markmap!$H201&amp;" "&amp;markmap!$F201))&amp;"["&amp;B$2&amp;"]("&amp;B$4&amp;markmap!$I201&amp;".html)"&amp;" ["&amp;$B$3&amp;"]("&amp;B$4&amp;markmap!$I201&amp;".md)")</f>
        <v>##### 1.6.4.3.2 User Testing[📃](./db/e6b0-095851c1.html) [✏️](./db/e6b0-095851c1.md)</v>
      </c>
      <c r="N201" t="str">
        <f ca="1"/>
        <v>##### 1.2.4.9.2 Assembly[📃](./db/e6b0-cdd21377.html) [✏️](./db/e6b0-cdd21377.md)</v>
      </c>
    </row>
    <row r="202" spans="4:14" x14ac:dyDescent="0.5">
      <c r="D202" t="s">
        <v>1555</v>
      </c>
      <c r="E202">
        <v>2</v>
      </c>
      <c r="F202" t="s">
        <v>154</v>
      </c>
      <c r="G202" t="str">
        <f ca="1">IF(markmap!$E202="","",IF(markmap!$E202&gt;OFFSET(markmap!$E202,-1,0,1,1),IF(OFFSET(markmap!$G202,-1,0,1,1)="","1",OFFSET(markmap!$G202,-1,0,1,1))&amp;REPT(".1",markmap!$E202-MAX(OFFSET(markmap!$E202,-1,0,1,1),1)),IF(ISERROR(FIND(".",OFFSET(markmap!$G202,-1,0,1,1))),REPT("1.",markmap!$E202-1)&amp;IFERROR(VALUE(OFFSET(markmap!$G202,-1,0,1,1))+1,"1"),IF(markmap!$E202=1,"",IFERROR(LEFT(OFFSET(markmap!$G202,-1,0,1,1),FIND("^",SUBSTITUTE(OFFSET(markmap!$G202,-1,0,1,1),".","^",markmap!$E202-1))),""))&amp;VALUE(TRIM(MID(SUBSTITUTE(OFFSET(markmap!$G202,-1,0,1,1),".",REPT(" ",LEN(OFFSET(markmap!$G202,-1,0,1,1)))),(markmap!$E202-1)*LEN(OFFSET(markmap!$G202,-1,0,1,1))+1,LEN(OFFSET(markmap!$G202,-1,0,1,1)))))+1)))</f>
        <v>3.7</v>
      </c>
      <c r="H202" t="str">
        <f t="shared" ca="1" si="3"/>
        <v>1.7</v>
      </c>
      <c r="I202" t="str" cm="1">
        <f t="array" aca="1" ref="I202" ca="1">pseudoGuid</f>
        <v>e6b0-473909f2</v>
      </c>
      <c r="J202" t="str">
        <f ca="1">IF(E202="","",REPT("#",markmap!$E202)&amp;" "&amp;(IF(B$1="mindmap",markmap!$F202,markmap!$H202&amp;" "&amp;markmap!$F202))&amp;"["&amp;B$2&amp;"]("&amp;B$4&amp;markmap!$I202&amp;".html)"&amp;" ["&amp;$B$3&amp;"]("&amp;B$4&amp;markmap!$I202&amp;".md)")</f>
        <v>## 1.7 Project Management[📃](./db/e6b0-473909f2.html) [✏️](./db/e6b0-473909f2.md)</v>
      </c>
      <c r="N202" t="str">
        <f ca="1"/>
        <v>##### 1.2.4.9.3 Support Equipment[📃](./db/e6b0-4828e921.html) [✏️](./db/e6b0-4828e921.md)</v>
      </c>
    </row>
    <row r="203" spans="4:14" x14ac:dyDescent="0.5">
      <c r="D203" t="s">
        <v>1555</v>
      </c>
      <c r="E203">
        <v>3</v>
      </c>
      <c r="F203" t="s">
        <v>150</v>
      </c>
      <c r="G203" t="str">
        <f ca="1">IF(markmap!$E203="","",IF(markmap!$E203&gt;OFFSET(markmap!$E203,-1,0,1,1),IF(OFFSET(markmap!$G203,-1,0,1,1)="","1",OFFSET(markmap!$G203,-1,0,1,1))&amp;REPT(".1",markmap!$E203-MAX(OFFSET(markmap!$E203,-1,0,1,1),1)),IF(ISERROR(FIND(".",OFFSET(markmap!$G203,-1,0,1,1))),REPT("1.",markmap!$E203-1)&amp;IFERROR(VALUE(OFFSET(markmap!$G203,-1,0,1,1))+1,"1"),IF(markmap!$E203=1,"",IFERROR(LEFT(OFFSET(markmap!$G203,-1,0,1,1),FIND("^",SUBSTITUTE(OFFSET(markmap!$G203,-1,0,1,1),".","^",markmap!$E203-1))),""))&amp;VALUE(TRIM(MID(SUBSTITUTE(OFFSET(markmap!$G203,-1,0,1,1),".",REPT(" ",LEN(OFFSET(markmap!$G203,-1,0,1,1)))),(markmap!$E203-1)*LEN(OFFSET(markmap!$G203,-1,0,1,1))+1,LEN(OFFSET(markmap!$G203,-1,0,1,1)))))+1)))</f>
        <v>3.7.1</v>
      </c>
      <c r="H203" t="str">
        <f t="shared" ca="1" si="3"/>
        <v>1.7.1</v>
      </c>
      <c r="I203" t="str" cm="1">
        <f t="array" aca="1" ref="I203" ca="1">pseudoGuid</f>
        <v>e6b0-358a7dc0</v>
      </c>
      <c r="J203" t="str">
        <f ca="1">IF(E203="","",REPT("#",markmap!$E203)&amp;" "&amp;(IF(B$1="mindmap",markmap!$F203,markmap!$H203&amp;" "&amp;markmap!$F203))&amp;"["&amp;B$2&amp;"]("&amp;B$4&amp;markmap!$I203&amp;".html)"&amp;" ["&amp;$B$3&amp;"]("&amp;B$4&amp;markmap!$I203&amp;".md)")</f>
        <v>### 1.7.1 Testing[📃](./db/e6b0-358a7dc0.html) [✏️](./db/e6b0-358a7dc0.md)</v>
      </c>
      <c r="N203" t="str">
        <f ca="1"/>
        <v>##### 1.2.4.9.4 Payload Structure 1...n (Specify)[📃](./db/e6b0-c7e6e1b7.html) [✏️](./db/e6b0-c7e6e1b7.md)</v>
      </c>
    </row>
    <row r="204" spans="4:14" x14ac:dyDescent="0.5">
      <c r="D204" t="s">
        <v>1555</v>
      </c>
      <c r="E204">
        <v>4</v>
      </c>
      <c r="F204" t="s">
        <v>1554</v>
      </c>
      <c r="G204" t="str">
        <f ca="1">IF(markmap!$E204="","",IF(markmap!$E204&gt;OFFSET(markmap!$E204,-1,0,1,1),IF(OFFSET(markmap!$G204,-1,0,1,1)="","1",OFFSET(markmap!$G204,-1,0,1,1))&amp;REPT(".1",markmap!$E204-MAX(OFFSET(markmap!$E204,-1,0,1,1),1)),IF(ISERROR(FIND(".",OFFSET(markmap!$G204,-1,0,1,1))),REPT("1.",markmap!$E204-1)&amp;IFERROR(VALUE(OFFSET(markmap!$G204,-1,0,1,1))+1,"1"),IF(markmap!$E204=1,"",IFERROR(LEFT(OFFSET(markmap!$G204,-1,0,1,1),FIND("^",SUBSTITUTE(OFFSET(markmap!$G204,-1,0,1,1),".","^",markmap!$E204-1))),""))&amp;VALUE(TRIM(MID(SUBSTITUTE(OFFSET(markmap!$G204,-1,0,1,1),".",REPT(" ",LEN(OFFSET(markmap!$G204,-1,0,1,1)))),(markmap!$E204-1)*LEN(OFFSET(markmap!$G204,-1,0,1,1))+1,LEN(OFFSET(markmap!$G204,-1,0,1,1)))))+1)))</f>
        <v>3.7.1.1</v>
      </c>
      <c r="H204" t="str">
        <f t="shared" ca="1" si="3"/>
        <v>1.7.1.1</v>
      </c>
      <c r="I204" t="str" cm="1">
        <f t="array" aca="1" ref="I204" ca="1">pseudoGuid</f>
        <v>e6b0-ee051659</v>
      </c>
      <c r="J204" t="str">
        <f ca="1">IF(E204="","",REPT("#",markmap!$E204)&amp;" "&amp;(IF(B$1="mindmap",markmap!$F204,markmap!$H204&amp;" "&amp;markmap!$F204))&amp;"["&amp;B$2&amp;"]("&amp;B$4&amp;markmap!$I204&amp;".html)"&amp;" ["&amp;$B$3&amp;"]("&amp;B$4&amp;markmap!$I204&amp;".md)")</f>
        <v>#### 1.7.1.1 Project Manager[📃](./db/e6b0-ee051659.html) [✏️](./db/e6b0-ee051659.md)</v>
      </c>
      <c r="N204" t="str">
        <f ca="1"/>
        <v>##### 1.2.4.9.5 Focal Plane Array 1...n (Specify)[📃](./db/e6b0-bae89b14.html) [✏️](./db/e6b0-bae89b14.md)</v>
      </c>
    </row>
    <row r="205" spans="4:14" x14ac:dyDescent="0.5">
      <c r="D205" t="s">
        <v>1556</v>
      </c>
      <c r="E205">
        <v>1</v>
      </c>
      <c r="F205" t="s">
        <v>155</v>
      </c>
      <c r="G205" t="str">
        <f ca="1">IF(markmap!$E205="","",IF(markmap!$E205&gt;OFFSET(markmap!$E205,-1,0,1,1),IF(OFFSET(markmap!$G205,-1,0,1,1)="","1",OFFSET(markmap!$G205,-1,0,1,1))&amp;REPT(".1",markmap!$E205-MAX(OFFSET(markmap!$E205,-1,0,1,1),1)),IF(ISERROR(FIND(".",OFFSET(markmap!$G205,-1,0,1,1))),REPT("1.",markmap!$E205-1)&amp;IFERROR(VALUE(OFFSET(markmap!$G205,-1,0,1,1))+1,"1"),IF(markmap!$E205=1,"",IFERROR(LEFT(OFFSET(markmap!$G205,-1,0,1,1),FIND("^",SUBSTITUTE(OFFSET(markmap!$G205,-1,0,1,1),".","^",markmap!$E205-1))),""))&amp;VALUE(TRIM(MID(SUBSTITUTE(OFFSET(markmap!$G205,-1,0,1,1),".",REPT(" ",LEN(OFFSET(markmap!$G205,-1,0,1,1)))),(markmap!$E205-1)*LEN(OFFSET(markmap!$G205,-1,0,1,1))+1,LEN(OFFSET(markmap!$G205,-1,0,1,1)))))+1)))</f>
        <v>4</v>
      </c>
      <c r="H205" t="str">
        <f t="shared" ca="1" si="3"/>
        <v>1</v>
      </c>
      <c r="I205" t="str" cm="1">
        <f t="array" aca="1" ref="I205" ca="1">pseudoGuid</f>
        <v>e6b0-d4aaeb08</v>
      </c>
      <c r="J205" t="str">
        <f ca="1">IF(E205="","",REPT("#",markmap!$E205)&amp;" "&amp;(IF(B$1="mindmap",markmap!$F205,markmap!$H205&amp;" "&amp;markmap!$F205))&amp;"["&amp;B$2&amp;"]("&amp;B$4&amp;markmap!$I205&amp;".html)"&amp;" ["&amp;$B$3&amp;"]("&amp;B$4&amp;markmap!$I205&amp;".md)")</f>
        <v># 1 WBS for MIL-STD-811f Appendix B: Electronics/Avionics/Generic Systems[📃](./db/e6b0-d4aaeb08.html) [✏️](./db/e6b0-d4aaeb08.md)</v>
      </c>
      <c r="N205" t="str">
        <f ca="1"/>
        <v>##### 1.2.4.9.6 Sensor Positioners 1...n (Specify)[📃](./db/e6b0-a7e23c1f.html) [✏️](./db/e6b0-a7e23c1f.md)</v>
      </c>
    </row>
    <row r="206" spans="4:14" x14ac:dyDescent="0.5">
      <c r="D206" t="s">
        <v>1556</v>
      </c>
      <c r="E206">
        <v>2</v>
      </c>
      <c r="F206" t="s">
        <v>156</v>
      </c>
      <c r="G206" t="str">
        <f ca="1">IF(markmap!$E206="","",IF(markmap!$E206&gt;OFFSET(markmap!$E206,-1,0,1,1),IF(OFFSET(markmap!$G206,-1,0,1,1)="","1",OFFSET(markmap!$G206,-1,0,1,1))&amp;REPT(".1",markmap!$E206-MAX(OFFSET(markmap!$E206,-1,0,1,1),1)),IF(ISERROR(FIND(".",OFFSET(markmap!$G206,-1,0,1,1))),REPT("1.",markmap!$E206-1)&amp;IFERROR(VALUE(OFFSET(markmap!$G206,-1,0,1,1))+1,"1"),IF(markmap!$E206=1,"",IFERROR(LEFT(OFFSET(markmap!$G206,-1,0,1,1),FIND("^",SUBSTITUTE(OFFSET(markmap!$G206,-1,0,1,1),".","^",markmap!$E206-1))),""))&amp;VALUE(TRIM(MID(SUBSTITUTE(OFFSET(markmap!$G206,-1,0,1,1),".",REPT(" ",LEN(OFFSET(markmap!$G206,-1,0,1,1)))),(markmap!$E206-1)*LEN(OFFSET(markmap!$G206,-1,0,1,1))+1,LEN(OFFSET(markmap!$G206,-1,0,1,1)))))+1)))</f>
        <v>4.1</v>
      </c>
      <c r="H206" t="str">
        <f t="shared" ca="1" si="3"/>
        <v>1.1</v>
      </c>
      <c r="I206" t="str" cm="1">
        <f t="array" aca="1" ref="I206" ca="1">pseudoGuid</f>
        <v>e6b0-6c8d1e91</v>
      </c>
      <c r="J206" t="str">
        <f ca="1">IF(E206="","",REPT("#",markmap!$E206)&amp;" "&amp;(IF(B$1="mindmap",markmap!$F206,markmap!$H206&amp;" "&amp;markmap!$F206))&amp;"["&amp;B$2&amp;"]("&amp;B$4&amp;markmap!$I206&amp;".html)"&amp;" ["&amp;$B$3&amp;"]("&amp;B$4&amp;markmap!$I206&amp;".md)")</f>
        <v>## 1.1 Prime Mission Product (PMP) 1...n (Specify)[📃](./db/e6b0-6c8d1e91.html) [✏️](./db/e6b0-6c8d1e91.md)</v>
      </c>
      <c r="N206" t="str">
        <f ca="1"/>
        <v>##### 1.2.4.9.7 Sensor Electronics 1...n (Specify)[📃](./db/e6b0-a9b14732.html) [✏️](./db/e6b0-a9b14732.md)</v>
      </c>
    </row>
    <row r="207" spans="4:14" x14ac:dyDescent="0.5">
      <c r="D207" t="s">
        <v>1556</v>
      </c>
      <c r="E207">
        <v>3</v>
      </c>
      <c r="F207" t="s">
        <v>157</v>
      </c>
      <c r="G207" t="str">
        <f ca="1">IF(markmap!$E207="","",IF(markmap!$E207&gt;OFFSET(markmap!$E207,-1,0,1,1),IF(OFFSET(markmap!$G207,-1,0,1,1)="","1",OFFSET(markmap!$G207,-1,0,1,1))&amp;REPT(".1",markmap!$E207-MAX(OFFSET(markmap!$E207,-1,0,1,1),1)),IF(ISERROR(FIND(".",OFFSET(markmap!$G207,-1,0,1,1))),REPT("1.",markmap!$E207-1)&amp;IFERROR(VALUE(OFFSET(markmap!$G207,-1,0,1,1))+1,"1"),IF(markmap!$E207=1,"",IFERROR(LEFT(OFFSET(markmap!$G207,-1,0,1,1),FIND("^",SUBSTITUTE(OFFSET(markmap!$G207,-1,0,1,1),".","^",markmap!$E207-1))),""))&amp;VALUE(TRIM(MID(SUBSTITUTE(OFFSET(markmap!$G207,-1,0,1,1),".",REPT(" ",LEN(OFFSET(markmap!$G207,-1,0,1,1)))),(markmap!$E207-1)*LEN(OFFSET(markmap!$G207,-1,0,1,1))+1,LEN(OFFSET(markmap!$G207,-1,0,1,1)))))+1)))</f>
        <v>4.1.1</v>
      </c>
      <c r="H207" t="str">
        <f t="shared" ca="1" si="3"/>
        <v>1.1.1</v>
      </c>
      <c r="I207" t="str" cm="1">
        <f t="array" aca="1" ref="I207" ca="1">pseudoGuid</f>
        <v>e6b0-9a36b3e6</v>
      </c>
      <c r="J207" t="str">
        <f ca="1">IF(E207="","",REPT("#",markmap!$E207)&amp;" "&amp;(IF(B$1="mindmap",markmap!$F207,markmap!$H207&amp;" "&amp;markmap!$F207))&amp;"["&amp;B$2&amp;"]("&amp;B$4&amp;markmap!$I207&amp;".html)"&amp;" ["&amp;$B$3&amp;"]("&amp;B$4&amp;markmap!$I207&amp;".md)")</f>
        <v>### 1.1.1 PMP Integration[📃](./db/e6b0-9a36b3e6.html) [✏️](./db/e6b0-9a36b3e6.md)</v>
      </c>
      <c r="N207" t="str">
        <f ca="1"/>
        <v>##### 1.2.4.9.8 Alignment and Calibration 1...n (Specify)[📃](./db/e6b0-5ff52136.html) [✏️](./db/e6b0-5ff52136.md)</v>
      </c>
    </row>
    <row r="208" spans="4:14" x14ac:dyDescent="0.5">
      <c r="D208" t="s">
        <v>1556</v>
      </c>
      <c r="E208">
        <v>3</v>
      </c>
      <c r="F208" t="s">
        <v>158</v>
      </c>
      <c r="G208" t="str">
        <f ca="1">IF(markmap!$E208="","",IF(markmap!$E208&gt;OFFSET(markmap!$E208,-1,0,1,1),IF(OFFSET(markmap!$G208,-1,0,1,1)="","1",OFFSET(markmap!$G208,-1,0,1,1))&amp;REPT(".1",markmap!$E208-MAX(OFFSET(markmap!$E208,-1,0,1,1),1)),IF(ISERROR(FIND(".",OFFSET(markmap!$G208,-1,0,1,1))),REPT("1.",markmap!$E208-1)&amp;IFERROR(VALUE(OFFSET(markmap!$G208,-1,0,1,1))+1,"1"),IF(markmap!$E208=1,"",IFERROR(LEFT(OFFSET(markmap!$G208,-1,0,1,1),FIND("^",SUBSTITUTE(OFFSET(markmap!$G208,-1,0,1,1),".","^",markmap!$E208-1))),""))&amp;VALUE(TRIM(MID(SUBSTITUTE(OFFSET(markmap!$G208,-1,0,1,1),".",REPT(" ",LEN(OFFSET(markmap!$G208,-1,0,1,1)))),(markmap!$E208-1)*LEN(OFFSET(markmap!$G208,-1,0,1,1))+1,LEN(OFFSET(markmap!$G208,-1,0,1,1)))))+1)))</f>
        <v>4.1.2</v>
      </c>
      <c r="H208" t="str">
        <f t="shared" ca="1" si="3"/>
        <v>1.1.2</v>
      </c>
      <c r="I208" t="str" cm="1">
        <f t="array" aca="1" ref="I208" ca="1">pseudoGuid</f>
        <v>e6b0-d942a2f4</v>
      </c>
      <c r="J208" t="str">
        <f ca="1">IF(E208="","",REPT("#",markmap!$E208)&amp;" "&amp;(IF(B$1="mindmap",markmap!$F208,markmap!$H208&amp;" "&amp;markmap!$F208))&amp;"["&amp;B$2&amp;"]("&amp;B$4&amp;markmap!$I208&amp;".html)"&amp;" ["&amp;$B$3&amp;"]("&amp;B$4&amp;markmap!$I208&amp;".md)")</f>
        <v>### 1.1.2 PMP Subsystem 1...n (Specify)[📃](./db/e6b0-d942a2f4.html) [✏️](./db/e6b0-d942a2f4.md)</v>
      </c>
      <c r="N208" t="str">
        <f ca="1"/>
        <v>##### 1.2.4.9.9 Magnetometer 1...n (Specify)[📃](./db/e6b0-fa8938b1.html) [✏️](./db/e6b0-fa8938b1.md)</v>
      </c>
    </row>
    <row r="209" spans="4:14" x14ac:dyDescent="0.5">
      <c r="D209" t="s">
        <v>1556</v>
      </c>
      <c r="E209">
        <v>4</v>
      </c>
      <c r="F209" t="s">
        <v>159</v>
      </c>
      <c r="G209" t="str">
        <f ca="1">IF(markmap!$E209="","",IF(markmap!$E209&gt;OFFSET(markmap!$E209,-1,0,1,1),IF(OFFSET(markmap!$G209,-1,0,1,1)="","1",OFFSET(markmap!$G209,-1,0,1,1))&amp;REPT(".1",markmap!$E209-MAX(OFFSET(markmap!$E209,-1,0,1,1),1)),IF(ISERROR(FIND(".",OFFSET(markmap!$G209,-1,0,1,1))),REPT("1.",markmap!$E209-1)&amp;IFERROR(VALUE(OFFSET(markmap!$G209,-1,0,1,1))+1,"1"),IF(markmap!$E209=1,"",IFERROR(LEFT(OFFSET(markmap!$G209,-1,0,1,1),FIND("^",SUBSTITUTE(OFFSET(markmap!$G209,-1,0,1,1),".","^",markmap!$E209-1))),""))&amp;VALUE(TRIM(MID(SUBSTITUTE(OFFSET(markmap!$G209,-1,0,1,1),".",REPT(" ",LEN(OFFSET(markmap!$G209,-1,0,1,1)))),(markmap!$E209-1)*LEN(OFFSET(markmap!$G209,-1,0,1,1))+1,LEN(OFFSET(markmap!$G209,-1,0,1,1)))))+1)))</f>
        <v>4.1.2.1</v>
      </c>
      <c r="H209" t="str">
        <f t="shared" ca="1" si="3"/>
        <v>1.1.2.1</v>
      </c>
      <c r="I209" t="str" cm="1">
        <f t="array" aca="1" ref="I209" ca="1">pseudoGuid</f>
        <v>e6b0-883a7be3</v>
      </c>
      <c r="J209" t="str">
        <f ca="1">IF(E209="","",REPT("#",markmap!$E209)&amp;" "&amp;(IF(B$1="mindmap",markmap!$F209,markmap!$H209&amp;" "&amp;markmap!$F209))&amp;"["&amp;B$2&amp;"]("&amp;B$4&amp;markmap!$I209&amp;".html)"&amp;" ["&amp;$B$3&amp;"]("&amp;B$4&amp;markmap!$I209&amp;".md)")</f>
        <v>#### 1.1.2.1 Subsystem Integration[📃](./db/e6b0-883a7be3.html) [✏️](./db/e6b0-883a7be3.md)</v>
      </c>
      <c r="N209" t="str">
        <f ca="1"/>
        <v>##### 1.2.4.9.10 Spectrometer 1...n (Specify)[📃](./db/e6b0-20dec9e4.html) [✏️](./db/e6b0-20dec9e4.md)</v>
      </c>
    </row>
    <row r="210" spans="4:14" x14ac:dyDescent="0.5">
      <c r="D210" t="s">
        <v>1556</v>
      </c>
      <c r="E210">
        <v>4</v>
      </c>
      <c r="F210" t="s">
        <v>160</v>
      </c>
      <c r="G210" t="str">
        <f ca="1">IF(markmap!$E210="","",IF(markmap!$E210&gt;OFFSET(markmap!$E210,-1,0,1,1),IF(OFFSET(markmap!$G210,-1,0,1,1)="","1",OFFSET(markmap!$G210,-1,0,1,1))&amp;REPT(".1",markmap!$E210-MAX(OFFSET(markmap!$E210,-1,0,1,1),1)),IF(ISERROR(FIND(".",OFFSET(markmap!$G210,-1,0,1,1))),REPT("1.",markmap!$E210-1)&amp;IFERROR(VALUE(OFFSET(markmap!$G210,-1,0,1,1))+1,"1"),IF(markmap!$E210=1,"",IFERROR(LEFT(OFFSET(markmap!$G210,-1,0,1,1),FIND("^",SUBSTITUTE(OFFSET(markmap!$G210,-1,0,1,1),".","^",markmap!$E210-1))),""))&amp;VALUE(TRIM(MID(SUBSTITUTE(OFFSET(markmap!$G210,-1,0,1,1),".",REPT(" ",LEN(OFFSET(markmap!$G210,-1,0,1,1)))),(markmap!$E210-1)*LEN(OFFSET(markmap!$G210,-1,0,1,1))+1,LEN(OFFSET(markmap!$G210,-1,0,1,1)))))+1)))</f>
        <v>4.1.2.2</v>
      </c>
      <c r="H210" t="str">
        <f t="shared" ca="1" si="3"/>
        <v>1.1.2.2</v>
      </c>
      <c r="I210" t="str" cm="1">
        <f t="array" aca="1" ref="I210" ca="1">pseudoGuid</f>
        <v>e6b0-8b9ec44e</v>
      </c>
      <c r="J210" t="str">
        <f ca="1">IF(E210="","",REPT("#",markmap!$E210)&amp;" "&amp;(IF(B$1="mindmap",markmap!$F210,markmap!$H210&amp;" "&amp;markmap!$F210))&amp;"["&amp;B$2&amp;"]("&amp;B$4&amp;markmap!$I210&amp;".html)"&amp;" ["&amp;$B$3&amp;"]("&amp;B$4&amp;markmap!$I210&amp;".md)")</f>
        <v>#### 1.1.2.2 Subsystem Hardware 1...n (Specify)[📃](./db/e6b0-8b9ec44e.html) [✏️](./db/e6b0-8b9ec44e.md)</v>
      </c>
      <c r="N210" t="str">
        <f ca="1"/>
        <v>##### 1.2.4.9.11 Radiometer 1...n (Specify)[📃](./db/e6b0-745dc381.html) [✏️](./db/e6b0-745dc381.md)</v>
      </c>
    </row>
    <row r="211" spans="4:14" x14ac:dyDescent="0.5">
      <c r="D211" t="s">
        <v>1556</v>
      </c>
      <c r="E211">
        <v>4</v>
      </c>
      <c r="F211" t="s">
        <v>161</v>
      </c>
      <c r="G211" t="str">
        <f ca="1">IF(markmap!$E211="","",IF(markmap!$E211&gt;OFFSET(markmap!$E211,-1,0,1,1),IF(OFFSET(markmap!$G211,-1,0,1,1)="","1",OFFSET(markmap!$G211,-1,0,1,1))&amp;REPT(".1",markmap!$E211-MAX(OFFSET(markmap!$E211,-1,0,1,1),1)),IF(ISERROR(FIND(".",OFFSET(markmap!$G211,-1,0,1,1))),REPT("1.",markmap!$E211-1)&amp;IFERROR(VALUE(OFFSET(markmap!$G211,-1,0,1,1))+1,"1"),IF(markmap!$E211=1,"",IFERROR(LEFT(OFFSET(markmap!$G211,-1,0,1,1),FIND("^",SUBSTITUTE(OFFSET(markmap!$G211,-1,0,1,1),".","^",markmap!$E211-1))),""))&amp;VALUE(TRIM(MID(SUBSTITUTE(OFFSET(markmap!$G211,-1,0,1,1),".",REPT(" ",LEN(OFFSET(markmap!$G211,-1,0,1,1)))),(markmap!$E211-1)*LEN(OFFSET(markmap!$G211,-1,0,1,1))+1,LEN(OFFSET(markmap!$G211,-1,0,1,1)))))+1)))</f>
        <v>4.1.2.3</v>
      </c>
      <c r="H211" t="str">
        <f t="shared" ca="1" si="3"/>
        <v>1.1.2.3</v>
      </c>
      <c r="I211" t="str" cm="1">
        <f t="array" aca="1" ref="I211" ca="1">pseudoGuid</f>
        <v>e6b0-3fe07197</v>
      </c>
      <c r="J211" t="str">
        <f ca="1">IF(E211="","",REPT("#",markmap!$E211)&amp;" "&amp;(IF(B$1="mindmap",markmap!$F211,markmap!$H211&amp;" "&amp;markmap!$F211))&amp;"["&amp;B$2&amp;"]("&amp;B$4&amp;markmap!$I211&amp;".html)"&amp;" ["&amp;$B$3&amp;"]("&amp;B$4&amp;markmap!$I211&amp;".md)")</f>
        <v>#### 1.1.2.3 Subsystem Software Release 1...n (Specify)[📃](./db/e6b0-3fe07197.html) [✏️](./db/e6b0-3fe07197.md)</v>
      </c>
      <c r="N211" t="str">
        <f ca="1"/>
        <v>##### 1.2.4.9.12 Camera 1...n (Specify)[📃](./db/e6b0-478687c8.html) [✏️](./db/e6b0-478687c8.md)</v>
      </c>
    </row>
    <row r="212" spans="4:14" x14ac:dyDescent="0.5">
      <c r="D212" t="s">
        <v>1556</v>
      </c>
      <c r="E212">
        <v>3</v>
      </c>
      <c r="F212" t="s">
        <v>162</v>
      </c>
      <c r="G212" t="str">
        <f ca="1">IF(markmap!$E212="","",IF(markmap!$E212&gt;OFFSET(markmap!$E212,-1,0,1,1),IF(OFFSET(markmap!$G212,-1,0,1,1)="","1",OFFSET(markmap!$G212,-1,0,1,1))&amp;REPT(".1",markmap!$E212-MAX(OFFSET(markmap!$E212,-1,0,1,1),1)),IF(ISERROR(FIND(".",OFFSET(markmap!$G212,-1,0,1,1))),REPT("1.",markmap!$E212-1)&amp;IFERROR(VALUE(OFFSET(markmap!$G212,-1,0,1,1))+1,"1"),IF(markmap!$E212=1,"",IFERROR(LEFT(OFFSET(markmap!$G212,-1,0,1,1),FIND("^",SUBSTITUTE(OFFSET(markmap!$G212,-1,0,1,1),".","^",markmap!$E212-1))),""))&amp;VALUE(TRIM(MID(SUBSTITUTE(OFFSET(markmap!$G212,-1,0,1,1),".",REPT(" ",LEN(OFFSET(markmap!$G212,-1,0,1,1)))),(markmap!$E212-1)*LEN(OFFSET(markmap!$G212,-1,0,1,1))+1,LEN(OFFSET(markmap!$G212,-1,0,1,1)))))+1)))</f>
        <v>4.1.3</v>
      </c>
      <c r="H212" t="str">
        <f t="shared" ca="1" si="3"/>
        <v>1.1.3</v>
      </c>
      <c r="I212" t="str" cm="1">
        <f t="array" aca="1" ref="I212" ca="1">pseudoGuid</f>
        <v>e6b0-1c75219f</v>
      </c>
      <c r="J212" t="str">
        <f ca="1">IF(E212="","",REPT("#",markmap!$E212)&amp;" "&amp;(IF(B$1="mindmap",markmap!$F212,markmap!$H212&amp;" "&amp;markmap!$F212))&amp;"["&amp;B$2&amp;"]("&amp;B$4&amp;markmap!$I212&amp;".html)"&amp;" ["&amp;$B$3&amp;"]("&amp;B$4&amp;markmap!$I212&amp;".md)")</f>
        <v>### 1.1.3 PMP Software Release 1...n (Specify)[📃](./db/e6b0-1c75219f.html) [✏️](./db/e6b0-1c75219f.md)</v>
      </c>
      <c r="N212" t="str">
        <f ca="1"/>
        <v>##### 1.2.4.9.13 Sounder 1...n (Specify)[📃](./db/e6b0-7119b707.html) [✏️](./db/e6b0-7119b707.md)</v>
      </c>
    </row>
    <row r="213" spans="4:14" x14ac:dyDescent="0.5">
      <c r="D213" t="s">
        <v>1556</v>
      </c>
      <c r="E213">
        <v>4</v>
      </c>
      <c r="F213" t="s">
        <v>163</v>
      </c>
      <c r="G213" t="str">
        <f ca="1">IF(markmap!$E213="","",IF(markmap!$E213&gt;OFFSET(markmap!$E213,-1,0,1,1),IF(OFFSET(markmap!$G213,-1,0,1,1)="","1",OFFSET(markmap!$G213,-1,0,1,1))&amp;REPT(".1",markmap!$E213-MAX(OFFSET(markmap!$E213,-1,0,1,1),1)),IF(ISERROR(FIND(".",OFFSET(markmap!$G213,-1,0,1,1))),REPT("1.",markmap!$E213-1)&amp;IFERROR(VALUE(OFFSET(markmap!$G213,-1,0,1,1))+1,"1"),IF(markmap!$E213=1,"",IFERROR(LEFT(OFFSET(markmap!$G213,-1,0,1,1),FIND("^",SUBSTITUTE(OFFSET(markmap!$G213,-1,0,1,1),".","^",markmap!$E213-1))),""))&amp;VALUE(TRIM(MID(SUBSTITUTE(OFFSET(markmap!$G213,-1,0,1,1),".",REPT(" ",LEN(OFFSET(markmap!$G213,-1,0,1,1)))),(markmap!$E213-1)*LEN(OFFSET(markmap!$G213,-1,0,1,1))+1,LEN(OFFSET(markmap!$G213,-1,0,1,1)))))+1)))</f>
        <v>4.1.3.1</v>
      </c>
      <c r="H213" t="str">
        <f t="shared" ca="1" si="3"/>
        <v>1.1.3.1</v>
      </c>
      <c r="I213" t="str" cm="1">
        <f t="array" aca="1" ref="I213" ca="1">pseudoGuid</f>
        <v>e6b0-0af1fa73</v>
      </c>
      <c r="J213" t="str">
        <f ca="1">IF(E213="","",REPT("#",markmap!$E213)&amp;" "&amp;(IF(B$1="mindmap",markmap!$F213,markmap!$H213&amp;" "&amp;markmap!$F213))&amp;"["&amp;B$2&amp;"]("&amp;B$4&amp;markmap!$I213&amp;".html)"&amp;" ["&amp;$B$3&amp;"]("&amp;B$4&amp;markmap!$I213&amp;".md)")</f>
        <v>#### 1.1.3.1 Computer Software Configuration Item (CSCI) 1...n (Specify)[📃](./db/e6b0-0af1fa73.html) [✏️](./db/e6b0-0af1fa73.md)</v>
      </c>
      <c r="N213" t="str">
        <f ca="1"/>
        <v>##### 1.2.4.9.14 Flight Sensor Software[📃](./db/e6b0-630947e1.html) [✏️](./db/e6b0-630947e1.md)</v>
      </c>
    </row>
    <row r="214" spans="4:14" x14ac:dyDescent="0.5">
      <c r="D214" t="s">
        <v>1556</v>
      </c>
      <c r="E214">
        <v>4</v>
      </c>
      <c r="F214" t="s">
        <v>164</v>
      </c>
      <c r="G214" t="str">
        <f ca="1">IF(markmap!$E214="","",IF(markmap!$E214&gt;OFFSET(markmap!$E214,-1,0,1,1),IF(OFFSET(markmap!$G214,-1,0,1,1)="","1",OFFSET(markmap!$G214,-1,0,1,1))&amp;REPT(".1",markmap!$E214-MAX(OFFSET(markmap!$E214,-1,0,1,1),1)),IF(ISERROR(FIND(".",OFFSET(markmap!$G214,-1,0,1,1))),REPT("1.",markmap!$E214-1)&amp;IFERROR(VALUE(OFFSET(markmap!$G214,-1,0,1,1))+1,"1"),IF(markmap!$E214=1,"",IFERROR(LEFT(OFFSET(markmap!$G214,-1,0,1,1),FIND("^",SUBSTITUTE(OFFSET(markmap!$G214,-1,0,1,1),".","^",markmap!$E214-1))),""))&amp;VALUE(TRIM(MID(SUBSTITUTE(OFFSET(markmap!$G214,-1,0,1,1),".",REPT(" ",LEN(OFFSET(markmap!$G214,-1,0,1,1)))),(markmap!$E214-1)*LEN(OFFSET(markmap!$G214,-1,0,1,1))+1,LEN(OFFSET(markmap!$G214,-1,0,1,1)))))+1)))</f>
        <v>4.1.3.2</v>
      </c>
      <c r="H214" t="str">
        <f t="shared" ca="1" si="3"/>
        <v>1.1.3.2</v>
      </c>
      <c r="I214" t="str" cm="1">
        <f t="array" aca="1" ref="I214" ca="1">pseudoGuid</f>
        <v>e6b0-c4fb467e</v>
      </c>
      <c r="J214" t="str">
        <f ca="1">IF(E214="","",REPT("#",markmap!$E214)&amp;" "&amp;(IF(B$1="mindmap",markmap!$F214,markmap!$H214&amp;" "&amp;markmap!$F214))&amp;"["&amp;B$2&amp;"]("&amp;B$4&amp;markmap!$I214&amp;".html)"&amp;" ["&amp;$B$3&amp;"]("&amp;B$4&amp;markmap!$I214&amp;".md)")</f>
        <v>#### 1.1.3.2 PMP Software Integration[📃](./db/e6b0-c4fb467e.html) [✏️](./db/e6b0-c4fb467e.md)</v>
      </c>
      <c r="N214" t="str">
        <f ca="1"/>
        <v>##### 1.2.4.9.15 Other Sensor Types 1...n (Specify)[📃](./db/e6b0-7840d847.html) [✏️](./db/e6b0-7840d847.md)</v>
      </c>
    </row>
    <row r="215" spans="4:14" x14ac:dyDescent="0.5">
      <c r="D215" t="s">
        <v>1556</v>
      </c>
      <c r="E215">
        <v>2</v>
      </c>
      <c r="F215" t="s">
        <v>165</v>
      </c>
      <c r="G215" t="str">
        <f ca="1">IF(markmap!$E215="","",IF(markmap!$E215&gt;OFFSET(markmap!$E215,-1,0,1,1),IF(OFFSET(markmap!$G215,-1,0,1,1)="","1",OFFSET(markmap!$G215,-1,0,1,1))&amp;REPT(".1",markmap!$E215-MAX(OFFSET(markmap!$E215,-1,0,1,1),1)),IF(ISERROR(FIND(".",OFFSET(markmap!$G215,-1,0,1,1))),REPT("1.",markmap!$E215-1)&amp;IFERROR(VALUE(OFFSET(markmap!$G215,-1,0,1,1))+1,"1"),IF(markmap!$E215=1,"",IFERROR(LEFT(OFFSET(markmap!$G215,-1,0,1,1),FIND("^",SUBSTITUTE(OFFSET(markmap!$G215,-1,0,1,1),".","^",markmap!$E215-1))),""))&amp;VALUE(TRIM(MID(SUBSTITUTE(OFFSET(markmap!$G215,-1,0,1,1),".",REPT(" ",LEN(OFFSET(markmap!$G215,-1,0,1,1)))),(markmap!$E215-1)*LEN(OFFSET(markmap!$G215,-1,0,1,1))+1,LEN(OFFSET(markmap!$G215,-1,0,1,1)))))+1)))</f>
        <v>4.2</v>
      </c>
      <c r="H215" t="str">
        <f t="shared" ca="1" si="3"/>
        <v>1.2</v>
      </c>
      <c r="I215" t="str" cm="1">
        <f t="array" aca="1" ref="I215" ca="1">pseudoGuid</f>
        <v>e6b0-e9fc895b</v>
      </c>
      <c r="J215" t="str">
        <f ca="1">IF(E215="","",REPT("#",markmap!$E215)&amp;" "&amp;(IF(B$1="mindmap",markmap!$F215,markmap!$H215&amp;" "&amp;markmap!$F215))&amp;"["&amp;B$2&amp;"]("&amp;B$4&amp;markmap!$I215&amp;".html)"&amp;" ["&amp;$B$3&amp;"]("&amp;B$4&amp;markmap!$I215&amp;".md)")</f>
        <v>## 1.2 Platform Integration[📃](./db/e6b0-e9fc895b.html) [✏️](./db/e6b0-e9fc895b.md)</v>
      </c>
      <c r="N215" t="str">
        <f ca="1"/>
        <v>##### 1.2.4.9.16 Mission Sensor Other[📃](./db/e6b0-3b810c48.html) [✏️](./db/e6b0-3b810c48.md)</v>
      </c>
    </row>
    <row r="216" spans="4:14" x14ac:dyDescent="0.5">
      <c r="D216" t="s">
        <v>1556</v>
      </c>
      <c r="E216">
        <v>2</v>
      </c>
      <c r="F216" t="s">
        <v>67</v>
      </c>
      <c r="G216" t="str">
        <f ca="1">IF(markmap!$E216="","",IF(markmap!$E216&gt;OFFSET(markmap!$E216,-1,0,1,1),IF(OFFSET(markmap!$G216,-1,0,1,1)="","1",OFFSET(markmap!$G216,-1,0,1,1))&amp;REPT(".1",markmap!$E216-MAX(OFFSET(markmap!$E216,-1,0,1,1),1)),IF(ISERROR(FIND(".",OFFSET(markmap!$G216,-1,0,1,1))),REPT("1.",markmap!$E216-1)&amp;IFERROR(VALUE(OFFSET(markmap!$G216,-1,0,1,1))+1,"1"),IF(markmap!$E216=1,"",IFERROR(LEFT(OFFSET(markmap!$G216,-1,0,1,1),FIND("^",SUBSTITUTE(OFFSET(markmap!$G216,-1,0,1,1),".","^",markmap!$E216-1))),""))&amp;VALUE(TRIM(MID(SUBSTITUTE(OFFSET(markmap!$G216,-1,0,1,1),".",REPT(" ",LEN(OFFSET(markmap!$G216,-1,0,1,1)))),(markmap!$E216-1)*LEN(OFFSET(markmap!$G216,-1,0,1,1))+1,LEN(OFFSET(markmap!$G216,-1,0,1,1)))))+1)))</f>
        <v>4.3</v>
      </c>
      <c r="H216" t="str">
        <f t="shared" ca="1" si="3"/>
        <v>1.3</v>
      </c>
      <c r="I216" t="str" cm="1">
        <f t="array" aca="1" ref="I216" ca="1">pseudoGuid</f>
        <v>e6b0-7c00a5cd</v>
      </c>
      <c r="J216" t="str">
        <f ca="1">IF(E216="","",REPT("#",markmap!$E216)&amp;" "&amp;(IF(B$1="mindmap",markmap!$F216,markmap!$H216&amp;" "&amp;markmap!$F216))&amp;"["&amp;B$2&amp;"]("&amp;B$4&amp;markmap!$I216&amp;".html)"&amp;" ["&amp;$B$3&amp;"]("&amp;B$4&amp;markmap!$I216&amp;".md)")</f>
        <v>## 1.3 Systems Engineering[📃](./db/e6b0-7c00a5cd.html) [✏️](./db/e6b0-7c00a5cd.md)</v>
      </c>
      <c r="N216" t="str">
        <f ca="1"/>
        <v>#### 1.2.4.10 Payload Flight Software[📃](./db/e6b0-066bd06e.html) [✏️](./db/e6b0-066bd06e.md)</v>
      </c>
    </row>
    <row r="217" spans="4:14" x14ac:dyDescent="0.5">
      <c r="D217" t="s">
        <v>1556</v>
      </c>
      <c r="E217">
        <v>3</v>
      </c>
      <c r="F217" t="s">
        <v>68</v>
      </c>
      <c r="G217" t="str">
        <f ca="1">IF(markmap!$E217="","",IF(markmap!$E217&gt;OFFSET(markmap!$E217,-1,0,1,1),IF(OFFSET(markmap!$G217,-1,0,1,1)="","1",OFFSET(markmap!$G217,-1,0,1,1))&amp;REPT(".1",markmap!$E217-MAX(OFFSET(markmap!$E217,-1,0,1,1),1)),IF(ISERROR(FIND(".",OFFSET(markmap!$G217,-1,0,1,1))),REPT("1.",markmap!$E217-1)&amp;IFERROR(VALUE(OFFSET(markmap!$G217,-1,0,1,1))+1,"1"),IF(markmap!$E217=1,"",IFERROR(LEFT(OFFSET(markmap!$G217,-1,0,1,1),FIND("^",SUBSTITUTE(OFFSET(markmap!$G217,-1,0,1,1),".","^",markmap!$E217-1))),""))&amp;VALUE(TRIM(MID(SUBSTITUTE(OFFSET(markmap!$G217,-1,0,1,1),".",REPT(" ",LEN(OFFSET(markmap!$G217,-1,0,1,1)))),(markmap!$E217-1)*LEN(OFFSET(markmap!$G217,-1,0,1,1))+1,LEN(OFFSET(markmap!$G217,-1,0,1,1)))))+1)))</f>
        <v>4.3.1</v>
      </c>
      <c r="H217" t="str">
        <f t="shared" ca="1" si="3"/>
        <v>1.3.1</v>
      </c>
      <c r="I217" t="str" cm="1">
        <f t="array" aca="1" ref="I217" ca="1">pseudoGuid</f>
        <v>e6b0-127caf82</v>
      </c>
      <c r="J217" t="str">
        <f ca="1">IF(E217="","",REPT("#",markmap!$E217)&amp;" "&amp;(IF(B$1="mindmap",markmap!$F217,markmap!$H217&amp;" "&amp;markmap!$F217))&amp;"["&amp;B$2&amp;"]("&amp;B$4&amp;markmap!$I217&amp;".html)"&amp;" ["&amp;$B$3&amp;"]("&amp;B$4&amp;markmap!$I217&amp;".md)")</f>
        <v>### 1.3.1 Software Systems Engineering[📃](./db/e6b0-127caf82.html) [✏️](./db/e6b0-127caf82.md)</v>
      </c>
      <c r="N217" t="str">
        <f ca="1"/>
        <v>##### 1.2.4.10.1 SEPM[📃](./db/e6b0-1e05a9e4.html) [✏️](./db/e6b0-1e05a9e4.md)</v>
      </c>
    </row>
    <row r="218" spans="4:14" x14ac:dyDescent="0.5">
      <c r="D218" t="s">
        <v>1556</v>
      </c>
      <c r="E218">
        <v>3</v>
      </c>
      <c r="F218" t="s">
        <v>69</v>
      </c>
      <c r="G218" t="str">
        <f ca="1">IF(markmap!$E218="","",IF(markmap!$E218&gt;OFFSET(markmap!$E218,-1,0,1,1),IF(OFFSET(markmap!$G218,-1,0,1,1)="","1",OFFSET(markmap!$G218,-1,0,1,1))&amp;REPT(".1",markmap!$E218-MAX(OFFSET(markmap!$E218,-1,0,1,1),1)),IF(ISERROR(FIND(".",OFFSET(markmap!$G218,-1,0,1,1))),REPT("1.",markmap!$E218-1)&amp;IFERROR(VALUE(OFFSET(markmap!$G218,-1,0,1,1))+1,"1"),IF(markmap!$E218=1,"",IFERROR(LEFT(OFFSET(markmap!$G218,-1,0,1,1),FIND("^",SUBSTITUTE(OFFSET(markmap!$G218,-1,0,1,1),".","^",markmap!$E218-1))),""))&amp;VALUE(TRIM(MID(SUBSTITUTE(OFFSET(markmap!$G218,-1,0,1,1),".",REPT(" ",LEN(OFFSET(markmap!$G218,-1,0,1,1)))),(markmap!$E218-1)*LEN(OFFSET(markmap!$G218,-1,0,1,1))+1,LEN(OFFSET(markmap!$G218,-1,0,1,1)))))+1)))</f>
        <v>4.3.2</v>
      </c>
      <c r="H218" t="str">
        <f t="shared" ca="1" si="3"/>
        <v>1.3.2</v>
      </c>
      <c r="I218" t="str" cm="1">
        <f t="array" aca="1" ref="I218" ca="1">pseudoGuid</f>
        <v>e6b0-4f4e319c</v>
      </c>
      <c r="J218" t="str">
        <f ca="1">IF(E218="","",REPT("#",markmap!$E218)&amp;" "&amp;(IF(B$1="mindmap",markmap!$F218,markmap!$H218&amp;" "&amp;markmap!$F218))&amp;"["&amp;B$2&amp;"]("&amp;B$4&amp;markmap!$I218&amp;".html)"&amp;" ["&amp;$B$3&amp;"]("&amp;B$4&amp;markmap!$I218&amp;".md)")</f>
        <v>### 1.3.2 Integrated Logistics Support (ILS) Systems Engineering[📃](./db/e6b0-4f4e319c.html) [✏️](./db/e6b0-4f4e319c.md)</v>
      </c>
      <c r="N218" t="str">
        <f ca="1"/>
        <v>##### 1.2.4.10.2 Assembly[📃](./db/e6b0-6a297414.html) [✏️](./db/e6b0-6a297414.md)</v>
      </c>
    </row>
    <row r="219" spans="4:14" x14ac:dyDescent="0.5">
      <c r="D219" t="s">
        <v>1556</v>
      </c>
      <c r="E219">
        <v>3</v>
      </c>
      <c r="F219" t="s">
        <v>70</v>
      </c>
      <c r="G219" t="str">
        <f ca="1">IF(markmap!$E219="","",IF(markmap!$E219&gt;OFFSET(markmap!$E219,-1,0,1,1),IF(OFFSET(markmap!$G219,-1,0,1,1)="","1",OFFSET(markmap!$G219,-1,0,1,1))&amp;REPT(".1",markmap!$E219-MAX(OFFSET(markmap!$E219,-1,0,1,1),1)),IF(ISERROR(FIND(".",OFFSET(markmap!$G219,-1,0,1,1))),REPT("1.",markmap!$E219-1)&amp;IFERROR(VALUE(OFFSET(markmap!$G219,-1,0,1,1))+1,"1"),IF(markmap!$E219=1,"",IFERROR(LEFT(OFFSET(markmap!$G219,-1,0,1,1),FIND("^",SUBSTITUTE(OFFSET(markmap!$G219,-1,0,1,1),".","^",markmap!$E219-1))),""))&amp;VALUE(TRIM(MID(SUBSTITUTE(OFFSET(markmap!$G219,-1,0,1,1),".",REPT(" ",LEN(OFFSET(markmap!$G219,-1,0,1,1)))),(markmap!$E219-1)*LEN(OFFSET(markmap!$G219,-1,0,1,1))+1,LEN(OFFSET(markmap!$G219,-1,0,1,1)))))+1)))</f>
        <v>4.3.3</v>
      </c>
      <c r="H219" t="str">
        <f t="shared" ca="1" si="3"/>
        <v>1.3.3</v>
      </c>
      <c r="I219" t="str" cm="1">
        <f t="array" aca="1" ref="I219" ca="1">pseudoGuid</f>
        <v>e6b0-ceeb0a7b</v>
      </c>
      <c r="J219" t="str">
        <f ca="1">IF(E219="","",REPT("#",markmap!$E219)&amp;" "&amp;(IF(B$1="mindmap",markmap!$F219,markmap!$H219&amp;" "&amp;markmap!$F219))&amp;"["&amp;B$2&amp;"]("&amp;B$4&amp;markmap!$I219&amp;".html)"&amp;" ["&amp;$B$3&amp;"]("&amp;B$4&amp;markmap!$I219&amp;".md)")</f>
        <v>### 1.3.3 Cybersecurity Systems Engineering[📃](./db/e6b0-ceeb0a7b.html) [✏️](./db/e6b0-ceeb0a7b.md)</v>
      </c>
      <c r="N219" t="str">
        <f ca="1"/>
        <v>##### 1.2.4.10.3 Support Equipment[📃](./db/e6b0-a9c3f4ea.html) [✏️](./db/e6b0-a9c3f4ea.md)</v>
      </c>
    </row>
    <row r="220" spans="4:14" x14ac:dyDescent="0.5">
      <c r="D220" t="s">
        <v>1556</v>
      </c>
      <c r="E220">
        <v>3</v>
      </c>
      <c r="F220" t="s">
        <v>71</v>
      </c>
      <c r="G220" t="str">
        <f ca="1">IF(markmap!$E220="","",IF(markmap!$E220&gt;OFFSET(markmap!$E220,-1,0,1,1),IF(OFFSET(markmap!$G220,-1,0,1,1)="","1",OFFSET(markmap!$G220,-1,0,1,1))&amp;REPT(".1",markmap!$E220-MAX(OFFSET(markmap!$E220,-1,0,1,1),1)),IF(ISERROR(FIND(".",OFFSET(markmap!$G220,-1,0,1,1))),REPT("1.",markmap!$E220-1)&amp;IFERROR(VALUE(OFFSET(markmap!$G220,-1,0,1,1))+1,"1"),IF(markmap!$E220=1,"",IFERROR(LEFT(OFFSET(markmap!$G220,-1,0,1,1),FIND("^",SUBSTITUTE(OFFSET(markmap!$G220,-1,0,1,1),".","^",markmap!$E220-1))),""))&amp;VALUE(TRIM(MID(SUBSTITUTE(OFFSET(markmap!$G220,-1,0,1,1),".",REPT(" ",LEN(OFFSET(markmap!$G220,-1,0,1,1)))),(markmap!$E220-1)*LEN(OFFSET(markmap!$G220,-1,0,1,1))+1,LEN(OFFSET(markmap!$G220,-1,0,1,1)))))+1)))</f>
        <v>4.3.4</v>
      </c>
      <c r="H220" t="str">
        <f t="shared" ca="1" si="3"/>
        <v>1.3.4</v>
      </c>
      <c r="I220" t="str" cm="1">
        <f t="array" aca="1" ref="I220" ca="1">pseudoGuid</f>
        <v>e6b0-76dff0dc</v>
      </c>
      <c r="J220" t="str">
        <f ca="1">IF(E220="","",REPT("#",markmap!$E220)&amp;" "&amp;(IF(B$1="mindmap",markmap!$F220,markmap!$H220&amp;" "&amp;markmap!$F220))&amp;"["&amp;B$2&amp;"]("&amp;B$4&amp;markmap!$I220&amp;".html)"&amp;" ["&amp;$B$3&amp;"]("&amp;B$4&amp;markmap!$I220&amp;".md)")</f>
        <v>### 1.3.4 Core Systems Engineering[📃](./db/e6b0-76dff0dc.html) [✏️](./db/e6b0-76dff0dc.md)</v>
      </c>
      <c r="N220" t="str">
        <f ca="1"/>
        <v>##### 1.2.4.10.4 CSCI 1...n (Specify)[📃](./db/e6b0-89df1d51.html) [✏️](./db/e6b0-89df1d51.md)</v>
      </c>
    </row>
    <row r="221" spans="4:14" x14ac:dyDescent="0.5">
      <c r="D221" t="s">
        <v>1556</v>
      </c>
      <c r="E221">
        <v>3</v>
      </c>
      <c r="F221" t="s">
        <v>72</v>
      </c>
      <c r="G221" t="str">
        <f ca="1">IF(markmap!$E221="","",IF(markmap!$E221&gt;OFFSET(markmap!$E221,-1,0,1,1),IF(OFFSET(markmap!$G221,-1,0,1,1)="","1",OFFSET(markmap!$G221,-1,0,1,1))&amp;REPT(".1",markmap!$E221-MAX(OFFSET(markmap!$E221,-1,0,1,1),1)),IF(ISERROR(FIND(".",OFFSET(markmap!$G221,-1,0,1,1))),REPT("1.",markmap!$E221-1)&amp;IFERROR(VALUE(OFFSET(markmap!$G221,-1,0,1,1))+1,"1"),IF(markmap!$E221=1,"",IFERROR(LEFT(OFFSET(markmap!$G221,-1,0,1,1),FIND("^",SUBSTITUTE(OFFSET(markmap!$G221,-1,0,1,1),".","^",markmap!$E221-1))),""))&amp;VALUE(TRIM(MID(SUBSTITUTE(OFFSET(markmap!$G221,-1,0,1,1),".",REPT(" ",LEN(OFFSET(markmap!$G221,-1,0,1,1)))),(markmap!$E221-1)*LEN(OFFSET(markmap!$G221,-1,0,1,1))+1,LEN(OFFSET(markmap!$G221,-1,0,1,1)))))+1)))</f>
        <v>4.3.5</v>
      </c>
      <c r="H221" t="str">
        <f t="shared" ca="1" si="3"/>
        <v>1.3.5</v>
      </c>
      <c r="I221" t="str" cm="1">
        <f t="array" aca="1" ref="I221" ca="1">pseudoGuid</f>
        <v>e6b0-a44d8571</v>
      </c>
      <c r="J221" t="str">
        <f ca="1">IF(E221="","",REPT("#",markmap!$E221)&amp;" "&amp;(IF(B$1="mindmap",markmap!$F221,markmap!$H221&amp;" "&amp;markmap!$F221))&amp;"["&amp;B$2&amp;"]("&amp;B$4&amp;markmap!$I221&amp;".html)"&amp;" ["&amp;$B$3&amp;"]("&amp;B$4&amp;markmap!$I221&amp;".md)")</f>
        <v>### 1.3.5 Other Systems Engineering 1...n (Specify)[📃](./db/e6b0-a44d8571.html) [✏️](./db/e6b0-a44d8571.md)</v>
      </c>
      <c r="N221" t="str">
        <f ca="1"/>
        <v>#### 1.2.4.11 Payload Other[📃](./db/e6b0-881d2221.html) [✏️](./db/e6b0-881d2221.md)</v>
      </c>
    </row>
    <row r="222" spans="4:14" x14ac:dyDescent="0.5">
      <c r="D222" t="s">
        <v>1556</v>
      </c>
      <c r="E222">
        <v>2</v>
      </c>
      <c r="F222" t="s">
        <v>73</v>
      </c>
      <c r="G222" t="str">
        <f ca="1">IF(markmap!$E222="","",IF(markmap!$E222&gt;OFFSET(markmap!$E222,-1,0,1,1),IF(OFFSET(markmap!$G222,-1,0,1,1)="","1",OFFSET(markmap!$G222,-1,0,1,1))&amp;REPT(".1",markmap!$E222-MAX(OFFSET(markmap!$E222,-1,0,1,1),1)),IF(ISERROR(FIND(".",OFFSET(markmap!$G222,-1,0,1,1))),REPT("1.",markmap!$E222-1)&amp;IFERROR(VALUE(OFFSET(markmap!$G222,-1,0,1,1))+1,"1"),IF(markmap!$E222=1,"",IFERROR(LEFT(OFFSET(markmap!$G222,-1,0,1,1),FIND("^",SUBSTITUTE(OFFSET(markmap!$G222,-1,0,1,1),".","^",markmap!$E222-1))),""))&amp;VALUE(TRIM(MID(SUBSTITUTE(OFFSET(markmap!$G222,-1,0,1,1),".",REPT(" ",LEN(OFFSET(markmap!$G222,-1,0,1,1)))),(markmap!$E222-1)*LEN(OFFSET(markmap!$G222,-1,0,1,1))+1,LEN(OFFSET(markmap!$G222,-1,0,1,1)))))+1)))</f>
        <v>4.4</v>
      </c>
      <c r="H222" t="str">
        <f t="shared" ca="1" si="3"/>
        <v>1.4</v>
      </c>
      <c r="I222" t="str" cm="1">
        <f t="array" aca="1" ref="I222" ca="1">pseudoGuid</f>
        <v>e6b0-2d9a9cd2</v>
      </c>
      <c r="J222" t="str">
        <f ca="1">IF(E222="","",REPT("#",markmap!$E222)&amp;" "&amp;(IF(B$1="mindmap",markmap!$F222,markmap!$H222&amp;" "&amp;markmap!$F222))&amp;"["&amp;B$2&amp;"]("&amp;B$4&amp;markmap!$I222&amp;".html)"&amp;" ["&amp;$B$3&amp;"]("&amp;B$4&amp;markmap!$I222&amp;".md)")</f>
        <v>## 1.4 Program Management[📃](./db/e6b0-2d9a9cd2.html) [✏️](./db/e6b0-2d9a9cd2.md)</v>
      </c>
      <c r="N222" t="str">
        <f ca="1"/>
        <v>### 1.2.5 Booster Adapter[📃](./db/e6b0-defeb6bc.html) [✏️](./db/e6b0-defeb6bc.md)</v>
      </c>
    </row>
    <row r="223" spans="4:14" x14ac:dyDescent="0.5">
      <c r="D223" t="s">
        <v>1556</v>
      </c>
      <c r="E223">
        <v>3</v>
      </c>
      <c r="F223" t="s">
        <v>74</v>
      </c>
      <c r="G223" t="str">
        <f ca="1">IF(markmap!$E223="","",IF(markmap!$E223&gt;OFFSET(markmap!$E223,-1,0,1,1),IF(OFFSET(markmap!$G223,-1,0,1,1)="","1",OFFSET(markmap!$G223,-1,0,1,1))&amp;REPT(".1",markmap!$E223-MAX(OFFSET(markmap!$E223,-1,0,1,1),1)),IF(ISERROR(FIND(".",OFFSET(markmap!$G223,-1,0,1,1))),REPT("1.",markmap!$E223-1)&amp;IFERROR(VALUE(OFFSET(markmap!$G223,-1,0,1,1))+1,"1"),IF(markmap!$E223=1,"",IFERROR(LEFT(OFFSET(markmap!$G223,-1,0,1,1),FIND("^",SUBSTITUTE(OFFSET(markmap!$G223,-1,0,1,1),".","^",markmap!$E223-1))),""))&amp;VALUE(TRIM(MID(SUBSTITUTE(OFFSET(markmap!$G223,-1,0,1,1),".",REPT(" ",LEN(OFFSET(markmap!$G223,-1,0,1,1)))),(markmap!$E223-1)*LEN(OFFSET(markmap!$G223,-1,0,1,1))+1,LEN(OFFSET(markmap!$G223,-1,0,1,1)))))+1)))</f>
        <v>4.4.1</v>
      </c>
      <c r="H223" t="str">
        <f t="shared" ca="1" si="3"/>
        <v>1.4.1</v>
      </c>
      <c r="I223" t="str" cm="1">
        <f t="array" aca="1" ref="I223" ca="1">pseudoGuid</f>
        <v>e6b0-bd44d9c3</v>
      </c>
      <c r="J223" t="str">
        <f ca="1">IF(E223="","",REPT("#",markmap!$E223)&amp;" "&amp;(IF(B$1="mindmap",markmap!$F223,markmap!$H223&amp;" "&amp;markmap!$F223))&amp;"["&amp;B$2&amp;"]("&amp;B$4&amp;markmap!$I223&amp;".html)"&amp;" ["&amp;$B$3&amp;"]("&amp;B$4&amp;markmap!$I223&amp;".md)")</f>
        <v>### 1.4.1 Software Program Management[📃](./db/e6b0-bd44d9c3.html) [✏️](./db/e6b0-bd44d9c3.md)</v>
      </c>
      <c r="N223" t="str">
        <f ca="1"/>
        <v>### 1.2.6 Space Vehicle Storage[📃](./db/e6b0-1d96e406.html) [✏️](./db/e6b0-1d96e406.md)</v>
      </c>
    </row>
    <row r="224" spans="4:14" x14ac:dyDescent="0.5">
      <c r="D224" t="s">
        <v>1556</v>
      </c>
      <c r="E224">
        <v>3</v>
      </c>
      <c r="F224" t="s">
        <v>75</v>
      </c>
      <c r="G224" t="str">
        <f ca="1">IF(markmap!$E224="","",IF(markmap!$E224&gt;OFFSET(markmap!$E224,-1,0,1,1),IF(OFFSET(markmap!$G224,-1,0,1,1)="","1",OFFSET(markmap!$G224,-1,0,1,1))&amp;REPT(".1",markmap!$E224-MAX(OFFSET(markmap!$E224,-1,0,1,1),1)),IF(ISERROR(FIND(".",OFFSET(markmap!$G224,-1,0,1,1))),REPT("1.",markmap!$E224-1)&amp;IFERROR(VALUE(OFFSET(markmap!$G224,-1,0,1,1))+1,"1"),IF(markmap!$E224=1,"",IFERROR(LEFT(OFFSET(markmap!$G224,-1,0,1,1),FIND("^",SUBSTITUTE(OFFSET(markmap!$G224,-1,0,1,1),".","^",markmap!$E224-1))),""))&amp;VALUE(TRIM(MID(SUBSTITUTE(OFFSET(markmap!$G224,-1,0,1,1),".",REPT(" ",LEN(OFFSET(markmap!$G224,-1,0,1,1)))),(markmap!$E224-1)*LEN(OFFSET(markmap!$G224,-1,0,1,1))+1,LEN(OFFSET(markmap!$G224,-1,0,1,1)))))+1)))</f>
        <v>4.4.2</v>
      </c>
      <c r="H224" t="str">
        <f t="shared" ca="1" si="3"/>
        <v>1.4.2</v>
      </c>
      <c r="I224" t="str" cm="1">
        <f t="array" aca="1" ref="I224" ca="1">pseudoGuid</f>
        <v>e6b0-3b623423</v>
      </c>
      <c r="J224" t="str">
        <f ca="1">IF(E224="","",REPT("#",markmap!$E224)&amp;" "&amp;(IF(B$1="mindmap",markmap!$F224,markmap!$H224&amp;" "&amp;markmap!$F224))&amp;"["&amp;B$2&amp;"]("&amp;B$4&amp;markmap!$I224&amp;".html)"&amp;" ["&amp;$B$3&amp;"]("&amp;B$4&amp;markmap!$I224&amp;".md)")</f>
        <v>### 1.4.2 Integrated Logistics Support (ILS) Program Management[📃](./db/e6b0-3b623423.html) [✏️](./db/e6b0-3b623423.md)</v>
      </c>
      <c r="N224" t="str">
        <f ca="1"/>
        <v>### 1.2.7 Launch Systems Integration (LSI)[📃](./db/e6b0-61bd26b6.html) [✏️](./db/e6b0-61bd26b6.md)</v>
      </c>
    </row>
    <row r="225" spans="4:14" x14ac:dyDescent="0.5">
      <c r="D225" t="s">
        <v>1556</v>
      </c>
      <c r="E225">
        <v>3</v>
      </c>
      <c r="F225" t="s">
        <v>76</v>
      </c>
      <c r="G225" t="str">
        <f ca="1">IF(markmap!$E225="","",IF(markmap!$E225&gt;OFFSET(markmap!$E225,-1,0,1,1),IF(OFFSET(markmap!$G225,-1,0,1,1)="","1",OFFSET(markmap!$G225,-1,0,1,1))&amp;REPT(".1",markmap!$E225-MAX(OFFSET(markmap!$E225,-1,0,1,1),1)),IF(ISERROR(FIND(".",OFFSET(markmap!$G225,-1,0,1,1))),REPT("1.",markmap!$E225-1)&amp;IFERROR(VALUE(OFFSET(markmap!$G225,-1,0,1,1))+1,"1"),IF(markmap!$E225=1,"",IFERROR(LEFT(OFFSET(markmap!$G225,-1,0,1,1),FIND("^",SUBSTITUTE(OFFSET(markmap!$G225,-1,0,1,1),".","^",markmap!$E225-1))),""))&amp;VALUE(TRIM(MID(SUBSTITUTE(OFFSET(markmap!$G225,-1,0,1,1),".",REPT(" ",LEN(OFFSET(markmap!$G225,-1,0,1,1)))),(markmap!$E225-1)*LEN(OFFSET(markmap!$G225,-1,0,1,1))+1,LEN(OFFSET(markmap!$G225,-1,0,1,1)))))+1)))</f>
        <v>4.4.3</v>
      </c>
      <c r="H225" t="str">
        <f t="shared" ca="1" si="3"/>
        <v>1.4.3</v>
      </c>
      <c r="I225" t="str" cm="1">
        <f t="array" aca="1" ref="I225" ca="1">pseudoGuid</f>
        <v>e6b0-9985c3c9</v>
      </c>
      <c r="J225" t="str">
        <f ca="1">IF(E225="","",REPT("#",markmap!$E225)&amp;" "&amp;(IF(B$1="mindmap",markmap!$F225,markmap!$H225&amp;" "&amp;markmap!$F225))&amp;"["&amp;B$2&amp;"]("&amp;B$4&amp;markmap!$I225&amp;".html)"&amp;" ["&amp;$B$3&amp;"]("&amp;B$4&amp;markmap!$I225&amp;".md)")</f>
        <v>### 1.4.3 Cybersecurity Management[📃](./db/e6b0-9985c3c9.html) [✏️](./db/e6b0-9985c3c9.md)</v>
      </c>
      <c r="N225" t="str">
        <f ca="1"/>
        <v>### 1.2.8 Launch Operations[📃](./db/e6b0-c61ae991.html) [✏️](./db/e6b0-c61ae991.md)</v>
      </c>
    </row>
    <row r="226" spans="4:14" x14ac:dyDescent="0.5">
      <c r="D226" t="s">
        <v>1556</v>
      </c>
      <c r="E226">
        <v>3</v>
      </c>
      <c r="F226" t="s">
        <v>77</v>
      </c>
      <c r="G226" t="str">
        <f ca="1">IF(markmap!$E226="","",IF(markmap!$E226&gt;OFFSET(markmap!$E226,-1,0,1,1),IF(OFFSET(markmap!$G226,-1,0,1,1)="","1",OFFSET(markmap!$G226,-1,0,1,1))&amp;REPT(".1",markmap!$E226-MAX(OFFSET(markmap!$E226,-1,0,1,1),1)),IF(ISERROR(FIND(".",OFFSET(markmap!$G226,-1,0,1,1))),REPT("1.",markmap!$E226-1)&amp;IFERROR(VALUE(OFFSET(markmap!$G226,-1,0,1,1))+1,"1"),IF(markmap!$E226=1,"",IFERROR(LEFT(OFFSET(markmap!$G226,-1,0,1,1),FIND("^",SUBSTITUTE(OFFSET(markmap!$G226,-1,0,1,1),".","^",markmap!$E226-1))),""))&amp;VALUE(TRIM(MID(SUBSTITUTE(OFFSET(markmap!$G226,-1,0,1,1),".",REPT(" ",LEN(OFFSET(markmap!$G226,-1,0,1,1)))),(markmap!$E226-1)*LEN(OFFSET(markmap!$G226,-1,0,1,1))+1,LEN(OFFSET(markmap!$G226,-1,0,1,1)))))+1)))</f>
        <v>4.4.4</v>
      </c>
      <c r="H226" t="str">
        <f t="shared" ca="1" si="3"/>
        <v>1.4.4</v>
      </c>
      <c r="I226" t="str" cm="1">
        <f t="array" aca="1" ref="I226" ca="1">pseudoGuid</f>
        <v>e6b0-4a52e6ac</v>
      </c>
      <c r="J226" t="str">
        <f ca="1">IF(E226="","",REPT("#",markmap!$E226)&amp;" "&amp;(IF(B$1="mindmap",markmap!$F226,markmap!$H226&amp;" "&amp;markmap!$F226))&amp;"["&amp;B$2&amp;"]("&amp;B$4&amp;markmap!$I226&amp;".html)"&amp;" ["&amp;$B$3&amp;"]("&amp;B$4&amp;markmap!$I226&amp;".md)")</f>
        <v>### 1.4.4 Core Program Management[📃](./db/e6b0-4a52e6ac.html) [✏️](./db/e6b0-4a52e6ac.md)</v>
      </c>
      <c r="N226" t="str">
        <f ca="1"/>
        <v>### 1.2.9 Mission Operations Support[📃](./db/e6b0-399800c3.html) [✏️](./db/e6b0-399800c3.md)</v>
      </c>
    </row>
    <row r="227" spans="4:14" x14ac:dyDescent="0.5">
      <c r="D227" t="s">
        <v>1556</v>
      </c>
      <c r="E227">
        <v>3</v>
      </c>
      <c r="F227" t="s">
        <v>78</v>
      </c>
      <c r="G227" t="str">
        <f ca="1">IF(markmap!$E227="","",IF(markmap!$E227&gt;OFFSET(markmap!$E227,-1,0,1,1),IF(OFFSET(markmap!$G227,-1,0,1,1)="","1",OFFSET(markmap!$G227,-1,0,1,1))&amp;REPT(".1",markmap!$E227-MAX(OFFSET(markmap!$E227,-1,0,1,1),1)),IF(ISERROR(FIND(".",OFFSET(markmap!$G227,-1,0,1,1))),REPT("1.",markmap!$E227-1)&amp;IFERROR(VALUE(OFFSET(markmap!$G227,-1,0,1,1))+1,"1"),IF(markmap!$E227=1,"",IFERROR(LEFT(OFFSET(markmap!$G227,-1,0,1,1),FIND("^",SUBSTITUTE(OFFSET(markmap!$G227,-1,0,1,1),".","^",markmap!$E227-1))),""))&amp;VALUE(TRIM(MID(SUBSTITUTE(OFFSET(markmap!$G227,-1,0,1,1),".",REPT(" ",LEN(OFFSET(markmap!$G227,-1,0,1,1)))),(markmap!$E227-1)*LEN(OFFSET(markmap!$G227,-1,0,1,1))+1,LEN(OFFSET(markmap!$G227,-1,0,1,1)))))+1)))</f>
        <v>4.4.5</v>
      </c>
      <c r="H227" t="str">
        <f t="shared" ca="1" si="3"/>
        <v>1.4.5</v>
      </c>
      <c r="I227" t="str" cm="1">
        <f t="array" aca="1" ref="I227" ca="1">pseudoGuid</f>
        <v>e6b0-b544fc4a</v>
      </c>
      <c r="J227" t="str">
        <f ca="1">IF(E227="","",REPT("#",markmap!$E227)&amp;" "&amp;(IF(B$1="mindmap",markmap!$F227,markmap!$H227&amp;" "&amp;markmap!$F227))&amp;"["&amp;B$2&amp;"]("&amp;B$4&amp;markmap!$I227&amp;".html)"&amp;" ["&amp;$B$3&amp;"]("&amp;B$4&amp;markmap!$I227&amp;".md)")</f>
        <v>### 1.4.5 Other Program Management 1...n (Specify)[📃](./db/e6b0-b544fc4a.html) [✏️](./db/e6b0-b544fc4a.md)</v>
      </c>
      <c r="N227" t="str">
        <f ca="1"/>
        <v>### 1.2.10 Space Vehicle Other[📃](./db/e6b0-1d6fd9c6.html) [✏️](./db/e6b0-1d6fd9c6.md)</v>
      </c>
    </row>
    <row r="228" spans="4:14" x14ac:dyDescent="0.5">
      <c r="D228" t="s">
        <v>1556</v>
      </c>
      <c r="E228">
        <v>2</v>
      </c>
      <c r="F228" t="s">
        <v>79</v>
      </c>
      <c r="G228" t="str">
        <f ca="1">IF(markmap!$E228="","",IF(markmap!$E228&gt;OFFSET(markmap!$E228,-1,0,1,1),IF(OFFSET(markmap!$G228,-1,0,1,1)="","1",OFFSET(markmap!$G228,-1,0,1,1))&amp;REPT(".1",markmap!$E228-MAX(OFFSET(markmap!$E228,-1,0,1,1),1)),IF(ISERROR(FIND(".",OFFSET(markmap!$G228,-1,0,1,1))),REPT("1.",markmap!$E228-1)&amp;IFERROR(VALUE(OFFSET(markmap!$G228,-1,0,1,1))+1,"1"),IF(markmap!$E228=1,"",IFERROR(LEFT(OFFSET(markmap!$G228,-1,0,1,1),FIND("^",SUBSTITUTE(OFFSET(markmap!$G228,-1,0,1,1),".","^",markmap!$E228-1))),""))&amp;VALUE(TRIM(MID(SUBSTITUTE(OFFSET(markmap!$G228,-1,0,1,1),".",REPT(" ",LEN(OFFSET(markmap!$G228,-1,0,1,1)))),(markmap!$E228-1)*LEN(OFFSET(markmap!$G228,-1,0,1,1))+1,LEN(OFFSET(markmap!$G228,-1,0,1,1)))))+1)))</f>
        <v>4.5</v>
      </c>
      <c r="H228" t="str">
        <f t="shared" ca="1" si="3"/>
        <v>1.5</v>
      </c>
      <c r="I228" t="str" cm="1">
        <f t="array" aca="1" ref="I228" ca="1">pseudoGuid</f>
        <v>e6b0-2b18726d</v>
      </c>
      <c r="J228" t="str">
        <f ca="1">IF(E228="","",REPT("#",markmap!$E228)&amp;" "&amp;(IF(B$1="mindmap",markmap!$F228,markmap!$H228&amp;" "&amp;markmap!$F228))&amp;"["&amp;B$2&amp;"]("&amp;B$4&amp;markmap!$I228&amp;".html)"&amp;" ["&amp;$B$3&amp;"]("&amp;B$4&amp;markmap!$I228&amp;".md)")</f>
        <v>## 1.5 System Test and Evaluation[📃](./db/e6b0-2b18726d.html) [✏️](./db/e6b0-2b18726d.md)</v>
      </c>
      <c r="N228" t="str">
        <f ca="1"/>
        <v>## 1.3 Ground Segment[📃](./db/e6b0-ff38720c.html) [✏️](./db/e6b0-ff38720c.md)</v>
      </c>
    </row>
    <row r="229" spans="4:14" x14ac:dyDescent="0.5">
      <c r="D229" t="s">
        <v>1556</v>
      </c>
      <c r="E229">
        <v>3</v>
      </c>
      <c r="F229" t="s">
        <v>80</v>
      </c>
      <c r="G229" t="str">
        <f ca="1">IF(markmap!$E229="","",IF(markmap!$E229&gt;OFFSET(markmap!$E229,-1,0,1,1),IF(OFFSET(markmap!$G229,-1,0,1,1)="","1",OFFSET(markmap!$G229,-1,0,1,1))&amp;REPT(".1",markmap!$E229-MAX(OFFSET(markmap!$E229,-1,0,1,1),1)),IF(ISERROR(FIND(".",OFFSET(markmap!$G229,-1,0,1,1))),REPT("1.",markmap!$E229-1)&amp;IFERROR(VALUE(OFFSET(markmap!$G229,-1,0,1,1))+1,"1"),IF(markmap!$E229=1,"",IFERROR(LEFT(OFFSET(markmap!$G229,-1,0,1,1),FIND("^",SUBSTITUTE(OFFSET(markmap!$G229,-1,0,1,1),".","^",markmap!$E229-1))),""))&amp;VALUE(TRIM(MID(SUBSTITUTE(OFFSET(markmap!$G229,-1,0,1,1),".",REPT(" ",LEN(OFFSET(markmap!$G229,-1,0,1,1)))),(markmap!$E229-1)*LEN(OFFSET(markmap!$G229,-1,0,1,1))+1,LEN(OFFSET(markmap!$G229,-1,0,1,1)))))+1)))</f>
        <v>4.5.1</v>
      </c>
      <c r="H229" t="str">
        <f t="shared" ca="1" si="3"/>
        <v>1.5.1</v>
      </c>
      <c r="I229" t="str" cm="1">
        <f t="array" aca="1" ref="I229" ca="1">pseudoGuid</f>
        <v>e6b0-d7700296</v>
      </c>
      <c r="J229" t="str">
        <f ca="1">IF(E229="","",REPT("#",markmap!$E229)&amp;" "&amp;(IF(B$1="mindmap",markmap!$F229,markmap!$H229&amp;" "&amp;markmap!$F229))&amp;"["&amp;B$2&amp;"]("&amp;B$4&amp;markmap!$I229&amp;".html)"&amp;" ["&amp;$B$3&amp;"]("&amp;B$4&amp;markmap!$I229&amp;".md)")</f>
        <v>### 1.5.1 Developmental Test and Evaluation[📃](./db/e6b0-d7700296.html) [✏️](./db/e6b0-d7700296.md)</v>
      </c>
      <c r="N229" t="str">
        <f ca="1"/>
        <v>### 1.3.1 SEIT/PM and Support Equipment[📃](./db/e6b0-8c1b2e39.html) [✏️](./db/e6b0-8c1b2e39.md)</v>
      </c>
    </row>
    <row r="230" spans="4:14" x14ac:dyDescent="0.5">
      <c r="D230" t="s">
        <v>1556</v>
      </c>
      <c r="E230">
        <v>4</v>
      </c>
      <c r="F230" t="s">
        <v>166</v>
      </c>
      <c r="G230" t="str">
        <f ca="1">IF(markmap!$E230="","",IF(markmap!$E230&gt;OFFSET(markmap!$E230,-1,0,1,1),IF(OFFSET(markmap!$G230,-1,0,1,1)="","1",OFFSET(markmap!$G230,-1,0,1,1))&amp;REPT(".1",markmap!$E230-MAX(OFFSET(markmap!$E230,-1,0,1,1),1)),IF(ISERROR(FIND(".",OFFSET(markmap!$G230,-1,0,1,1))),REPT("1.",markmap!$E230-1)&amp;IFERROR(VALUE(OFFSET(markmap!$G230,-1,0,1,1))+1,"1"),IF(markmap!$E230=1,"",IFERROR(LEFT(OFFSET(markmap!$G230,-1,0,1,1),FIND("^",SUBSTITUTE(OFFSET(markmap!$G230,-1,0,1,1),".","^",markmap!$E230-1))),""))&amp;VALUE(TRIM(MID(SUBSTITUTE(OFFSET(markmap!$G230,-1,0,1,1),".",REPT(" ",LEN(OFFSET(markmap!$G230,-1,0,1,1)))),(markmap!$E230-1)*LEN(OFFSET(markmap!$G230,-1,0,1,1))+1,LEN(OFFSET(markmap!$G230,-1,0,1,1)))))+1)))</f>
        <v>4.5.1.1</v>
      </c>
      <c r="H230" t="str">
        <f t="shared" ca="1" si="3"/>
        <v>1.5.1.1</v>
      </c>
      <c r="I230" t="str" cm="1">
        <f t="array" aca="1" ref="I230" ca="1">pseudoGuid</f>
        <v>e6b0-cc0879d5</v>
      </c>
      <c r="J230" t="str">
        <f ca="1">IF(E230="","",REPT("#",markmap!$E230)&amp;" "&amp;(IF(B$1="mindmap",markmap!$F230,markmap!$H230&amp;" "&amp;markmap!$F230))&amp;"["&amp;B$2&amp;"]("&amp;B$4&amp;markmap!$I230&amp;".html)"&amp;" ["&amp;$B$3&amp;"]("&amp;B$4&amp;markmap!$I230&amp;".md)")</f>
        <v>#### 1.5.1.1 Engineering Development Test[📃](./db/e6b0-cc0879d5.html) [✏️](./db/e6b0-cc0879d5.md)</v>
      </c>
      <c r="N230" t="str">
        <f ca="1"/>
        <v>#### 1.3.1.1 Systems Engineering[📃](./db/e6b0-f0440823.html) [✏️](./db/e6b0-f0440823.md)</v>
      </c>
    </row>
    <row r="231" spans="4:14" x14ac:dyDescent="0.5">
      <c r="D231" t="s">
        <v>1556</v>
      </c>
      <c r="E231">
        <v>4</v>
      </c>
      <c r="F231" t="s">
        <v>167</v>
      </c>
      <c r="G231" t="str">
        <f ca="1">IF(markmap!$E231="","",IF(markmap!$E231&gt;OFFSET(markmap!$E231,-1,0,1,1),IF(OFFSET(markmap!$G231,-1,0,1,1)="","1",OFFSET(markmap!$G231,-1,0,1,1))&amp;REPT(".1",markmap!$E231-MAX(OFFSET(markmap!$E231,-1,0,1,1),1)),IF(ISERROR(FIND(".",OFFSET(markmap!$G231,-1,0,1,1))),REPT("1.",markmap!$E231-1)&amp;IFERROR(VALUE(OFFSET(markmap!$G231,-1,0,1,1))+1,"1"),IF(markmap!$E231=1,"",IFERROR(LEFT(OFFSET(markmap!$G231,-1,0,1,1),FIND("^",SUBSTITUTE(OFFSET(markmap!$G231,-1,0,1,1),".","^",markmap!$E231-1))),""))&amp;VALUE(TRIM(MID(SUBSTITUTE(OFFSET(markmap!$G231,-1,0,1,1),".",REPT(" ",LEN(OFFSET(markmap!$G231,-1,0,1,1)))),(markmap!$E231-1)*LEN(OFFSET(markmap!$G231,-1,0,1,1))+1,LEN(OFFSET(markmap!$G231,-1,0,1,1)))))+1)))</f>
        <v>4.5.1.2</v>
      </c>
      <c r="H231" t="str">
        <f t="shared" ca="1" si="3"/>
        <v>1.5.1.2</v>
      </c>
      <c r="I231" t="str" cm="1">
        <f t="array" aca="1" ref="I231" ca="1">pseudoGuid</f>
        <v>e6b0-b31ecac7</v>
      </c>
      <c r="J231" t="str">
        <f ca="1">IF(E231="","",REPT("#",markmap!$E231)&amp;" "&amp;(IF(B$1="mindmap",markmap!$F231,markmap!$H231&amp;" "&amp;markmap!$F231))&amp;"["&amp;B$2&amp;"]("&amp;B$4&amp;markmap!$I231&amp;".html)"&amp;" ["&amp;$B$3&amp;"]("&amp;B$4&amp;markmap!$I231&amp;".md)")</f>
        <v>#### 1.5.1.2 System Qualification Test[📃](./db/e6b0-b31ecac7.html) [✏️](./db/e6b0-b31ecac7.md)</v>
      </c>
      <c r="N231" t="str">
        <f ca="1"/>
        <v>#### 1.3.1.2 Assembly[📃](./db/e6b0-79122265.html) [✏️](./db/e6b0-79122265.md)</v>
      </c>
    </row>
    <row r="232" spans="4:14" x14ac:dyDescent="0.5">
      <c r="D232" t="s">
        <v>1556</v>
      </c>
      <c r="E232">
        <v>4</v>
      </c>
      <c r="F232" t="s">
        <v>86</v>
      </c>
      <c r="G232" t="str">
        <f ca="1">IF(markmap!$E232="","",IF(markmap!$E232&gt;OFFSET(markmap!$E232,-1,0,1,1),IF(OFFSET(markmap!$G232,-1,0,1,1)="","1",OFFSET(markmap!$G232,-1,0,1,1))&amp;REPT(".1",markmap!$E232-MAX(OFFSET(markmap!$E232,-1,0,1,1),1)),IF(ISERROR(FIND(".",OFFSET(markmap!$G232,-1,0,1,1))),REPT("1.",markmap!$E232-1)&amp;IFERROR(VALUE(OFFSET(markmap!$G232,-1,0,1,1))+1,"1"),IF(markmap!$E232=1,"",IFERROR(LEFT(OFFSET(markmap!$G232,-1,0,1,1),FIND("^",SUBSTITUTE(OFFSET(markmap!$G232,-1,0,1,1),".","^",markmap!$E232-1))),""))&amp;VALUE(TRIM(MID(SUBSTITUTE(OFFSET(markmap!$G232,-1,0,1,1),".",REPT(" ",LEN(OFFSET(markmap!$G232,-1,0,1,1)))),(markmap!$E232-1)*LEN(OFFSET(markmap!$G232,-1,0,1,1))+1,LEN(OFFSET(markmap!$G232,-1,0,1,1)))))+1)))</f>
        <v>4.5.1.3</v>
      </c>
      <c r="H232" t="str">
        <f t="shared" ca="1" si="3"/>
        <v>1.5.1.3</v>
      </c>
      <c r="I232" t="str" cm="1">
        <f t="array" aca="1" ref="I232" ca="1">pseudoGuid</f>
        <v>e6b0-6ecb202a</v>
      </c>
      <c r="J232" t="str">
        <f ca="1">IF(E232="","",REPT("#",markmap!$E232)&amp;" "&amp;(IF(B$1="mindmap",markmap!$F232,markmap!$H232&amp;" "&amp;markmap!$F232))&amp;"["&amp;B$2&amp;"]("&amp;B$4&amp;markmap!$I232&amp;".html)"&amp;" ["&amp;$B$3&amp;"]("&amp;B$4&amp;markmap!$I232&amp;".md)")</f>
        <v>#### 1.5.1.3 Cybersecurity Test and Evaluation[📃](./db/e6b0-6ecb202a.html) [✏️](./db/e6b0-6ecb202a.md)</v>
      </c>
      <c r="N232" t="str">
        <f ca="1"/>
        <v>#### 1.3.1.3 Program Management[📃](./db/e6b0-77a14c9b.html) [✏️](./db/e6b0-77a14c9b.md)</v>
      </c>
    </row>
    <row r="233" spans="4:14" x14ac:dyDescent="0.5">
      <c r="D233" t="s">
        <v>1556</v>
      </c>
      <c r="E233">
        <v>4</v>
      </c>
      <c r="F233" t="s">
        <v>87</v>
      </c>
      <c r="G233" t="str">
        <f ca="1">IF(markmap!$E233="","",IF(markmap!$E233&gt;OFFSET(markmap!$E233,-1,0,1,1),IF(OFFSET(markmap!$G233,-1,0,1,1)="","1",OFFSET(markmap!$G233,-1,0,1,1))&amp;REPT(".1",markmap!$E233-MAX(OFFSET(markmap!$E233,-1,0,1,1),1)),IF(ISERROR(FIND(".",OFFSET(markmap!$G233,-1,0,1,1))),REPT("1.",markmap!$E233-1)&amp;IFERROR(VALUE(OFFSET(markmap!$G233,-1,0,1,1))+1,"1"),IF(markmap!$E233=1,"",IFERROR(LEFT(OFFSET(markmap!$G233,-1,0,1,1),FIND("^",SUBSTITUTE(OFFSET(markmap!$G233,-1,0,1,1),".","^",markmap!$E233-1))),""))&amp;VALUE(TRIM(MID(SUBSTITUTE(OFFSET(markmap!$G233,-1,0,1,1),".",REPT(" ",LEN(OFFSET(markmap!$G233,-1,0,1,1)))),(markmap!$E233-1)*LEN(OFFSET(markmap!$G233,-1,0,1,1))+1,LEN(OFFSET(markmap!$G233,-1,0,1,1)))))+1)))</f>
        <v>4.5.1.4</v>
      </c>
      <c r="H233" t="str">
        <f t="shared" ca="1" si="3"/>
        <v>1.5.1.4</v>
      </c>
      <c r="I233" t="str" cm="1">
        <f t="array" aca="1" ref="I233" ca="1">pseudoGuid</f>
        <v>e6b0-9873fa51</v>
      </c>
      <c r="J233" t="str">
        <f ca="1">IF(E233="","",REPT("#",markmap!$E233)&amp;" "&amp;(IF(B$1="mindmap",markmap!$F233,markmap!$H233&amp;" "&amp;markmap!$F233))&amp;"["&amp;B$2&amp;"]("&amp;B$4&amp;markmap!$I233&amp;".html)"&amp;" ["&amp;$B$3&amp;"]("&amp;B$4&amp;markmap!$I233&amp;".md)")</f>
        <v>#### 1.5.1.4 Other DT&amp;E Tests 1…n (Specify)[📃](./db/e6b0-9873fa51.html) [✏️](./db/e6b0-9873fa51.md)</v>
      </c>
      <c r="N233" t="str">
        <f ca="1"/>
        <v>#### 1.3.1.4 Support Equipment[📃](./db/e6b0-4a8439c2.html) [✏️](./db/e6b0-4a8439c2.md)</v>
      </c>
    </row>
    <row r="234" spans="4:14" x14ac:dyDescent="0.5">
      <c r="D234" t="s">
        <v>1556</v>
      </c>
      <c r="E234">
        <v>3</v>
      </c>
      <c r="F234" t="s">
        <v>88</v>
      </c>
      <c r="G234" t="str">
        <f ca="1">IF(markmap!$E234="","",IF(markmap!$E234&gt;OFFSET(markmap!$E234,-1,0,1,1),IF(OFFSET(markmap!$G234,-1,0,1,1)="","1",OFFSET(markmap!$G234,-1,0,1,1))&amp;REPT(".1",markmap!$E234-MAX(OFFSET(markmap!$E234,-1,0,1,1),1)),IF(ISERROR(FIND(".",OFFSET(markmap!$G234,-1,0,1,1))),REPT("1.",markmap!$E234-1)&amp;IFERROR(VALUE(OFFSET(markmap!$G234,-1,0,1,1))+1,"1"),IF(markmap!$E234=1,"",IFERROR(LEFT(OFFSET(markmap!$G234,-1,0,1,1),FIND("^",SUBSTITUTE(OFFSET(markmap!$G234,-1,0,1,1),".","^",markmap!$E234-1))),""))&amp;VALUE(TRIM(MID(SUBSTITUTE(OFFSET(markmap!$G234,-1,0,1,1),".",REPT(" ",LEN(OFFSET(markmap!$G234,-1,0,1,1)))),(markmap!$E234-1)*LEN(OFFSET(markmap!$G234,-1,0,1,1))+1,LEN(OFFSET(markmap!$G234,-1,0,1,1)))))+1)))</f>
        <v>4.5.2</v>
      </c>
      <c r="H234" t="str">
        <f t="shared" ca="1" si="3"/>
        <v>1.5.2</v>
      </c>
      <c r="I234" t="str" cm="1">
        <f t="array" aca="1" ref="I234" ca="1">pseudoGuid</f>
        <v>e6b0-b515a5f3</v>
      </c>
      <c r="J234" t="str">
        <f ca="1">IF(E234="","",REPT("#",markmap!$E234)&amp;" "&amp;(IF(B$1="mindmap",markmap!$F234,markmap!$H234&amp;" "&amp;markmap!$F234))&amp;"["&amp;B$2&amp;"]("&amp;B$4&amp;markmap!$I234&amp;".html)"&amp;" ["&amp;$B$3&amp;"]("&amp;B$4&amp;markmap!$I234&amp;".md)")</f>
        <v>### 1.5.2 Operational Test and Evaluation[📃](./db/e6b0-b515a5f3.html) [✏️](./db/e6b0-b515a5f3.md)</v>
      </c>
      <c r="N234" t="str">
        <f ca="1"/>
        <v>### 1.3.2 Ground Functions 1...n (Specify)[📃](./db/e6b0-5f83fdf5.html) [✏️](./db/e6b0-5f83fdf5.md)</v>
      </c>
    </row>
    <row r="235" spans="4:14" x14ac:dyDescent="0.5">
      <c r="D235" t="s">
        <v>1556</v>
      </c>
      <c r="E235">
        <v>4</v>
      </c>
      <c r="F235" t="s">
        <v>86</v>
      </c>
      <c r="G235" t="str">
        <f ca="1">IF(markmap!$E235="","",IF(markmap!$E235&gt;OFFSET(markmap!$E235,-1,0,1,1),IF(OFFSET(markmap!$G235,-1,0,1,1)="","1",OFFSET(markmap!$G235,-1,0,1,1))&amp;REPT(".1",markmap!$E235-MAX(OFFSET(markmap!$E235,-1,0,1,1),1)),IF(ISERROR(FIND(".",OFFSET(markmap!$G235,-1,0,1,1))),REPT("1.",markmap!$E235-1)&amp;IFERROR(VALUE(OFFSET(markmap!$G235,-1,0,1,1))+1,"1"),IF(markmap!$E235=1,"",IFERROR(LEFT(OFFSET(markmap!$G235,-1,0,1,1),FIND("^",SUBSTITUTE(OFFSET(markmap!$G235,-1,0,1,1),".","^",markmap!$E235-1))),""))&amp;VALUE(TRIM(MID(SUBSTITUTE(OFFSET(markmap!$G235,-1,0,1,1),".",REPT(" ",LEN(OFFSET(markmap!$G235,-1,0,1,1)))),(markmap!$E235-1)*LEN(OFFSET(markmap!$G235,-1,0,1,1))+1,LEN(OFFSET(markmap!$G235,-1,0,1,1)))))+1)))</f>
        <v>4.5.2.1</v>
      </c>
      <c r="H235" t="str">
        <f t="shared" ca="1" si="3"/>
        <v>1.5.2.1</v>
      </c>
      <c r="I235" t="str" cm="1">
        <f t="array" aca="1" ref="I235" ca="1">pseudoGuid</f>
        <v>e6b0-7cbff636</v>
      </c>
      <c r="J235" t="str">
        <f ca="1">IF(E235="","",REPT("#",markmap!$E235)&amp;" "&amp;(IF(B$1="mindmap",markmap!$F235,markmap!$H235&amp;" "&amp;markmap!$F235))&amp;"["&amp;B$2&amp;"]("&amp;B$4&amp;markmap!$I235&amp;".html)"&amp;" ["&amp;$B$3&amp;"]("&amp;B$4&amp;markmap!$I235&amp;".md)")</f>
        <v>#### 1.5.2.1 Cybersecurity Test and Evaluation[📃](./db/e6b0-7cbff636.html) [✏️](./db/e6b0-7cbff636.md)</v>
      </c>
      <c r="N235" t="str">
        <f ca="1"/>
        <v>#### 1.3.2.1 SEIT/PM and Support Equipment[📃](./db/e6b0-81e00d8b.html) [✏️](./db/e6b0-81e00d8b.md)</v>
      </c>
    </row>
    <row r="236" spans="4:14" x14ac:dyDescent="0.5">
      <c r="D236" t="s">
        <v>1556</v>
      </c>
      <c r="E236">
        <v>4</v>
      </c>
      <c r="F236" t="s">
        <v>168</v>
      </c>
      <c r="G236" t="str">
        <f ca="1">IF(markmap!$E236="","",IF(markmap!$E236&gt;OFFSET(markmap!$E236,-1,0,1,1),IF(OFFSET(markmap!$G236,-1,0,1,1)="","1",OFFSET(markmap!$G236,-1,0,1,1))&amp;REPT(".1",markmap!$E236-MAX(OFFSET(markmap!$E236,-1,0,1,1),1)),IF(ISERROR(FIND(".",OFFSET(markmap!$G236,-1,0,1,1))),REPT("1.",markmap!$E236-1)&amp;IFERROR(VALUE(OFFSET(markmap!$G236,-1,0,1,1))+1,"1"),IF(markmap!$E236=1,"",IFERROR(LEFT(OFFSET(markmap!$G236,-1,0,1,1),FIND("^",SUBSTITUTE(OFFSET(markmap!$G236,-1,0,1,1),".","^",markmap!$E236-1))),""))&amp;VALUE(TRIM(MID(SUBSTITUTE(OFFSET(markmap!$G236,-1,0,1,1),".",REPT(" ",LEN(OFFSET(markmap!$G236,-1,0,1,1)))),(markmap!$E236-1)*LEN(OFFSET(markmap!$G236,-1,0,1,1))+1,LEN(OFFSET(markmap!$G236,-1,0,1,1)))))+1)))</f>
        <v>4.5.2.2</v>
      </c>
      <c r="H236" t="str">
        <f t="shared" ca="1" si="3"/>
        <v>1.5.2.2</v>
      </c>
      <c r="I236" t="str" cm="1">
        <f t="array" aca="1" ref="I236" ca="1">pseudoGuid</f>
        <v>e6b0-7e390232</v>
      </c>
      <c r="J236" t="str">
        <f ca="1">IF(E236="","",REPT("#",markmap!$E236)&amp;" "&amp;(IF(B$1="mindmap",markmap!$F236,markmap!$H236&amp;" "&amp;markmap!$F236))&amp;"["&amp;B$2&amp;"]("&amp;B$4&amp;markmap!$I236&amp;".html)"&amp;" ["&amp;$B$3&amp;"]("&amp;B$4&amp;markmap!$I236&amp;".md)")</f>
        <v>#### 1.5.2.2 Other OT&amp;E Tests 1…n (Specify) [📃](./db/e6b0-7e390232.html) [✏️](./db/e6b0-7e390232.md)</v>
      </c>
      <c r="N236" t="str">
        <f ca="1"/>
        <v>##### 1.3.2.1.1 Systems Engineering[📃](./db/e6b0-978e7c14.html) [✏️](./db/e6b0-978e7c14.md)</v>
      </c>
    </row>
    <row r="237" spans="4:14" x14ac:dyDescent="0.5">
      <c r="D237" t="s">
        <v>1556</v>
      </c>
      <c r="E237">
        <v>3</v>
      </c>
      <c r="F237" t="s">
        <v>92</v>
      </c>
      <c r="G237" t="str">
        <f ca="1">IF(markmap!$E237="","",IF(markmap!$E237&gt;OFFSET(markmap!$E237,-1,0,1,1),IF(OFFSET(markmap!$G237,-1,0,1,1)="","1",OFFSET(markmap!$G237,-1,0,1,1))&amp;REPT(".1",markmap!$E237-MAX(OFFSET(markmap!$E237,-1,0,1,1),1)),IF(ISERROR(FIND(".",OFFSET(markmap!$G237,-1,0,1,1))),REPT("1.",markmap!$E237-1)&amp;IFERROR(VALUE(OFFSET(markmap!$G237,-1,0,1,1))+1,"1"),IF(markmap!$E237=1,"",IFERROR(LEFT(OFFSET(markmap!$G237,-1,0,1,1),FIND("^",SUBSTITUTE(OFFSET(markmap!$G237,-1,0,1,1),".","^",markmap!$E237-1))),""))&amp;VALUE(TRIM(MID(SUBSTITUTE(OFFSET(markmap!$G237,-1,0,1,1),".",REPT(" ",LEN(OFFSET(markmap!$G237,-1,0,1,1)))),(markmap!$E237-1)*LEN(OFFSET(markmap!$G237,-1,0,1,1))+1,LEN(OFFSET(markmap!$G237,-1,0,1,1)))))+1)))</f>
        <v>4.5.3</v>
      </c>
      <c r="H237" t="str">
        <f t="shared" ca="1" si="3"/>
        <v>1.5.3</v>
      </c>
      <c r="I237" t="str" cm="1">
        <f t="array" aca="1" ref="I237" ca="1">pseudoGuid</f>
        <v>e6b0-56be5acf</v>
      </c>
      <c r="J237" t="str">
        <f ca="1">IF(E237="","",REPT("#",markmap!$E237)&amp;" "&amp;(IF(B$1="mindmap",markmap!$F237,markmap!$H237&amp;" "&amp;markmap!$F237))&amp;"["&amp;B$2&amp;"]("&amp;B$4&amp;markmap!$I237&amp;".html)"&amp;" ["&amp;$B$3&amp;"]("&amp;B$4&amp;markmap!$I237&amp;".md)")</f>
        <v>### 1.5.3 Live Fire Test and Evaluation[📃](./db/e6b0-56be5acf.html) [✏️](./db/e6b0-56be5acf.md)</v>
      </c>
      <c r="N237" t="str">
        <f ca="1"/>
        <v>##### 1.3.2.1.2 Assembly[📃](./db/e6b0-baa3c920.html) [✏️](./db/e6b0-baa3c920.md)</v>
      </c>
    </row>
    <row r="238" spans="4:14" x14ac:dyDescent="0.5">
      <c r="D238" t="s">
        <v>1556</v>
      </c>
      <c r="E238">
        <v>3</v>
      </c>
      <c r="F238" t="s">
        <v>93</v>
      </c>
      <c r="G238" t="str">
        <f ca="1">IF(markmap!$E238="","",IF(markmap!$E238&gt;OFFSET(markmap!$E238,-1,0,1,1),IF(OFFSET(markmap!$G238,-1,0,1,1)="","1",OFFSET(markmap!$G238,-1,0,1,1))&amp;REPT(".1",markmap!$E238-MAX(OFFSET(markmap!$E238,-1,0,1,1),1)),IF(ISERROR(FIND(".",OFFSET(markmap!$G238,-1,0,1,1))),REPT("1.",markmap!$E238-1)&amp;IFERROR(VALUE(OFFSET(markmap!$G238,-1,0,1,1))+1,"1"),IF(markmap!$E238=1,"",IFERROR(LEFT(OFFSET(markmap!$G238,-1,0,1,1),FIND("^",SUBSTITUTE(OFFSET(markmap!$G238,-1,0,1,1),".","^",markmap!$E238-1))),""))&amp;VALUE(TRIM(MID(SUBSTITUTE(OFFSET(markmap!$G238,-1,0,1,1),".",REPT(" ",LEN(OFFSET(markmap!$G238,-1,0,1,1)))),(markmap!$E238-1)*LEN(OFFSET(markmap!$G238,-1,0,1,1))+1,LEN(OFFSET(markmap!$G238,-1,0,1,1)))))+1)))</f>
        <v>4.5.4</v>
      </c>
      <c r="H238" t="str">
        <f t="shared" ca="1" si="3"/>
        <v>1.5.4</v>
      </c>
      <c r="I238" t="str" cm="1">
        <f t="array" aca="1" ref="I238" ca="1">pseudoGuid</f>
        <v>e6b0-101b39f8</v>
      </c>
      <c r="J238" t="str">
        <f ca="1">IF(E238="","",REPT("#",markmap!$E238)&amp;" "&amp;(IF(B$1="mindmap",markmap!$F238,markmap!$H238&amp;" "&amp;markmap!$F238))&amp;"["&amp;B$2&amp;"]("&amp;B$4&amp;markmap!$I238&amp;".html)"&amp;" ["&amp;$B$3&amp;"]("&amp;B$4&amp;markmap!$I238&amp;".md)")</f>
        <v>### 1.5.4 Mock-ups/System Integration Labs (SILs)[📃](./db/e6b0-101b39f8.html) [✏️](./db/e6b0-101b39f8.md)</v>
      </c>
      <c r="N238" t="str">
        <f ca="1"/>
        <v>##### 1.3.2.1.3 Program Management[📃](./db/e6b0-cf9fc241.html) [✏️](./db/e6b0-cf9fc241.md)</v>
      </c>
    </row>
    <row r="239" spans="4:14" x14ac:dyDescent="0.5">
      <c r="D239" t="s">
        <v>1556</v>
      </c>
      <c r="E239">
        <v>3</v>
      </c>
      <c r="F239" t="s">
        <v>94</v>
      </c>
      <c r="G239" t="str">
        <f ca="1">IF(markmap!$E239="","",IF(markmap!$E239&gt;OFFSET(markmap!$E239,-1,0,1,1),IF(OFFSET(markmap!$G239,-1,0,1,1)="","1",OFFSET(markmap!$G239,-1,0,1,1))&amp;REPT(".1",markmap!$E239-MAX(OFFSET(markmap!$E239,-1,0,1,1),1)),IF(ISERROR(FIND(".",OFFSET(markmap!$G239,-1,0,1,1))),REPT("1.",markmap!$E239-1)&amp;IFERROR(VALUE(OFFSET(markmap!$G239,-1,0,1,1))+1,"1"),IF(markmap!$E239=1,"",IFERROR(LEFT(OFFSET(markmap!$G239,-1,0,1,1),FIND("^",SUBSTITUTE(OFFSET(markmap!$G239,-1,0,1,1),".","^",markmap!$E239-1))),""))&amp;VALUE(TRIM(MID(SUBSTITUTE(OFFSET(markmap!$G239,-1,0,1,1),".",REPT(" ",LEN(OFFSET(markmap!$G239,-1,0,1,1)))),(markmap!$E239-1)*LEN(OFFSET(markmap!$G239,-1,0,1,1))+1,LEN(OFFSET(markmap!$G239,-1,0,1,1)))))+1)))</f>
        <v>4.5.5</v>
      </c>
      <c r="H239" t="str">
        <f t="shared" ca="1" si="3"/>
        <v>1.5.5</v>
      </c>
      <c r="I239" t="str" cm="1">
        <f t="array" aca="1" ref="I239" ca="1">pseudoGuid</f>
        <v>e6b0-ce861501</v>
      </c>
      <c r="J239" t="str">
        <f ca="1">IF(E239="","",REPT("#",markmap!$E239)&amp;" "&amp;(IF(B$1="mindmap",markmap!$F239,markmap!$H239&amp;" "&amp;markmap!$F239))&amp;"["&amp;B$2&amp;"]("&amp;B$4&amp;markmap!$I239&amp;".html)"&amp;" ["&amp;$B$3&amp;"]("&amp;B$4&amp;markmap!$I239&amp;".md)")</f>
        <v>### 1.5.5 Test and Evaluation Support[📃](./db/e6b0-ce861501.html) [✏️](./db/e6b0-ce861501.md)</v>
      </c>
      <c r="N239" t="str">
        <f ca="1"/>
        <v>##### 1.3.2.1.4 Support Equipment[📃](./db/e6b0-5690a1bb.html) [✏️](./db/e6b0-5690a1bb.md)</v>
      </c>
    </row>
    <row r="240" spans="4:14" x14ac:dyDescent="0.5">
      <c r="D240" t="s">
        <v>1556</v>
      </c>
      <c r="E240">
        <v>3</v>
      </c>
      <c r="F240" t="s">
        <v>95</v>
      </c>
      <c r="G240" t="str">
        <f ca="1">IF(markmap!$E240="","",IF(markmap!$E240&gt;OFFSET(markmap!$E240,-1,0,1,1),IF(OFFSET(markmap!$G240,-1,0,1,1)="","1",OFFSET(markmap!$G240,-1,0,1,1))&amp;REPT(".1",markmap!$E240-MAX(OFFSET(markmap!$E240,-1,0,1,1),1)),IF(ISERROR(FIND(".",OFFSET(markmap!$G240,-1,0,1,1))),REPT("1.",markmap!$E240-1)&amp;IFERROR(VALUE(OFFSET(markmap!$G240,-1,0,1,1))+1,"1"),IF(markmap!$E240=1,"",IFERROR(LEFT(OFFSET(markmap!$G240,-1,0,1,1),FIND("^",SUBSTITUTE(OFFSET(markmap!$G240,-1,0,1,1),".","^",markmap!$E240-1))),""))&amp;VALUE(TRIM(MID(SUBSTITUTE(OFFSET(markmap!$G240,-1,0,1,1),".",REPT(" ",LEN(OFFSET(markmap!$G240,-1,0,1,1)))),(markmap!$E240-1)*LEN(OFFSET(markmap!$G240,-1,0,1,1))+1,LEN(OFFSET(markmap!$G240,-1,0,1,1)))))+1)))</f>
        <v>4.5.6</v>
      </c>
      <c r="H240" t="str">
        <f t="shared" ca="1" si="3"/>
        <v>1.5.6</v>
      </c>
      <c r="I240" t="str" cm="1">
        <f t="array" aca="1" ref="I240" ca="1">pseudoGuid</f>
        <v>e6b0-e3bbc5c7</v>
      </c>
      <c r="J240" t="str">
        <f ca="1">IF(E240="","",REPT("#",markmap!$E240)&amp;" "&amp;(IF(B$1="mindmap",markmap!$F240,markmap!$H240&amp;" "&amp;markmap!$F240))&amp;"["&amp;B$2&amp;"]("&amp;B$4&amp;markmap!$I240&amp;".html)"&amp;" ["&amp;$B$3&amp;"]("&amp;B$4&amp;markmap!$I240&amp;".md)")</f>
        <v>### 1.5.6 Test Facilities[📃](./db/e6b0-e3bbc5c7.html) [✏️](./db/e6b0-e3bbc5c7.md)</v>
      </c>
      <c r="N240" t="str">
        <f ca="1"/>
        <v>#### 1.3.2.2 COTS Hardware 1...n (Specify)[📃](./db/e6b0-956d0de1.html) [✏️](./db/e6b0-956d0de1.md)</v>
      </c>
    </row>
    <row r="241" spans="4:14" x14ac:dyDescent="0.5">
      <c r="D241" t="s">
        <v>1556</v>
      </c>
      <c r="E241">
        <v>2</v>
      </c>
      <c r="F241" t="s">
        <v>96</v>
      </c>
      <c r="G241" t="str">
        <f ca="1">IF(markmap!$E241="","",IF(markmap!$E241&gt;OFFSET(markmap!$E241,-1,0,1,1),IF(OFFSET(markmap!$G241,-1,0,1,1)="","1",OFFSET(markmap!$G241,-1,0,1,1))&amp;REPT(".1",markmap!$E241-MAX(OFFSET(markmap!$E241,-1,0,1,1),1)),IF(ISERROR(FIND(".",OFFSET(markmap!$G241,-1,0,1,1))),REPT("1.",markmap!$E241-1)&amp;IFERROR(VALUE(OFFSET(markmap!$G241,-1,0,1,1))+1,"1"),IF(markmap!$E241=1,"",IFERROR(LEFT(OFFSET(markmap!$G241,-1,0,1,1),FIND("^",SUBSTITUTE(OFFSET(markmap!$G241,-1,0,1,1),".","^",markmap!$E241-1))),""))&amp;VALUE(TRIM(MID(SUBSTITUTE(OFFSET(markmap!$G241,-1,0,1,1),".",REPT(" ",LEN(OFFSET(markmap!$G241,-1,0,1,1)))),(markmap!$E241-1)*LEN(OFFSET(markmap!$G241,-1,0,1,1))+1,LEN(OFFSET(markmap!$G241,-1,0,1,1)))))+1)))</f>
        <v>4.6</v>
      </c>
      <c r="H241" t="str">
        <f t="shared" ca="1" si="3"/>
        <v>1.6</v>
      </c>
      <c r="I241" t="str" cm="1">
        <f t="array" aca="1" ref="I241" ca="1">pseudoGuid</f>
        <v>e6b0-c72fda12</v>
      </c>
      <c r="J241" t="str">
        <f ca="1">IF(E241="","",REPT("#",markmap!$E241)&amp;" "&amp;(IF(B$1="mindmap",markmap!$F241,markmap!$H241&amp;" "&amp;markmap!$F241))&amp;"["&amp;B$2&amp;"]("&amp;B$4&amp;markmap!$I241&amp;".html)"&amp;" ["&amp;$B$3&amp;"]("&amp;B$4&amp;markmap!$I241&amp;".md)")</f>
        <v>## 1.6 Training[📃](./db/e6b0-c72fda12.html) [✏️](./db/e6b0-c72fda12.md)</v>
      </c>
      <c r="N241" t="str">
        <f ca="1"/>
        <v>##### 1.3.2.2.1 SEPM[📃](./db/e6b0-585ccb1a.html) [✏️](./db/e6b0-585ccb1a.md)</v>
      </c>
    </row>
    <row r="242" spans="4:14" x14ac:dyDescent="0.5">
      <c r="D242" t="s">
        <v>1556</v>
      </c>
      <c r="E242">
        <v>3</v>
      </c>
      <c r="F242" t="s">
        <v>97</v>
      </c>
      <c r="G242" t="str">
        <f ca="1">IF(markmap!$E242="","",IF(markmap!$E242&gt;OFFSET(markmap!$E242,-1,0,1,1),IF(OFFSET(markmap!$G242,-1,0,1,1)="","1",OFFSET(markmap!$G242,-1,0,1,1))&amp;REPT(".1",markmap!$E242-MAX(OFFSET(markmap!$E242,-1,0,1,1),1)),IF(ISERROR(FIND(".",OFFSET(markmap!$G242,-1,0,1,1))),REPT("1.",markmap!$E242-1)&amp;IFERROR(VALUE(OFFSET(markmap!$G242,-1,0,1,1))+1,"1"),IF(markmap!$E242=1,"",IFERROR(LEFT(OFFSET(markmap!$G242,-1,0,1,1),FIND("^",SUBSTITUTE(OFFSET(markmap!$G242,-1,0,1,1),".","^",markmap!$E242-1))),""))&amp;VALUE(TRIM(MID(SUBSTITUTE(OFFSET(markmap!$G242,-1,0,1,1),".",REPT(" ",LEN(OFFSET(markmap!$G242,-1,0,1,1)))),(markmap!$E242-1)*LEN(OFFSET(markmap!$G242,-1,0,1,1))+1,LEN(OFFSET(markmap!$G242,-1,0,1,1)))))+1)))</f>
        <v>4.6.1</v>
      </c>
      <c r="H242" t="str">
        <f t="shared" ca="1" si="3"/>
        <v>1.6.1</v>
      </c>
      <c r="I242" t="str" cm="1">
        <f t="array" aca="1" ref="I242" ca="1">pseudoGuid</f>
        <v>e6b0-4e74b269</v>
      </c>
      <c r="J242" t="str">
        <f ca="1">IF(E242="","",REPT("#",markmap!$E242)&amp;" "&amp;(IF(B$1="mindmap",markmap!$F242,markmap!$H242&amp;" "&amp;markmap!$F242))&amp;"["&amp;B$2&amp;"]("&amp;B$4&amp;markmap!$I242&amp;".html)"&amp;" ["&amp;$B$3&amp;"]("&amp;B$4&amp;markmap!$I242&amp;".md)")</f>
        <v>### 1.6.1 Equipment[📃](./db/e6b0-4e74b269.html) [✏️](./db/e6b0-4e74b269.md)</v>
      </c>
      <c r="N242" t="str">
        <f ca="1"/>
        <v>##### 1.3.2.2.2 Assembly[📃](./db/e6b0-6a8ef7de.html) [✏️](./db/e6b0-6a8ef7de.md)</v>
      </c>
    </row>
    <row r="243" spans="4:14" x14ac:dyDescent="0.5">
      <c r="D243" t="s">
        <v>1556</v>
      </c>
      <c r="E243">
        <v>4</v>
      </c>
      <c r="F243" t="s">
        <v>98</v>
      </c>
      <c r="G243" t="str">
        <f ca="1">IF(markmap!$E243="","",IF(markmap!$E243&gt;OFFSET(markmap!$E243,-1,0,1,1),IF(OFFSET(markmap!$G243,-1,0,1,1)="","1",OFFSET(markmap!$G243,-1,0,1,1))&amp;REPT(".1",markmap!$E243-MAX(OFFSET(markmap!$E243,-1,0,1,1),1)),IF(ISERROR(FIND(".",OFFSET(markmap!$G243,-1,0,1,1))),REPT("1.",markmap!$E243-1)&amp;IFERROR(VALUE(OFFSET(markmap!$G243,-1,0,1,1))+1,"1"),IF(markmap!$E243=1,"",IFERROR(LEFT(OFFSET(markmap!$G243,-1,0,1,1),FIND("^",SUBSTITUTE(OFFSET(markmap!$G243,-1,0,1,1),".","^",markmap!$E243-1))),""))&amp;VALUE(TRIM(MID(SUBSTITUTE(OFFSET(markmap!$G243,-1,0,1,1),".",REPT(" ",LEN(OFFSET(markmap!$G243,-1,0,1,1)))),(markmap!$E243-1)*LEN(OFFSET(markmap!$G243,-1,0,1,1))+1,LEN(OFFSET(markmap!$G243,-1,0,1,1)))))+1)))</f>
        <v>4.6.1.1</v>
      </c>
      <c r="H243" t="str">
        <f t="shared" ca="1" si="3"/>
        <v>1.6.1.1</v>
      </c>
      <c r="I243" t="str" cm="1">
        <f t="array" aca="1" ref="I243" ca="1">pseudoGuid</f>
        <v>e6b0-d5d7145b</v>
      </c>
      <c r="J243" t="str">
        <f ca="1">IF(E243="","",REPT("#",markmap!$E243)&amp;" "&amp;(IF(B$1="mindmap",markmap!$F243,markmap!$H243&amp;" "&amp;markmap!$F243))&amp;"["&amp;B$2&amp;"]("&amp;B$4&amp;markmap!$I243&amp;".html)"&amp;" ["&amp;$B$3&amp;"]("&amp;B$4&amp;markmap!$I243&amp;".md)")</f>
        <v>#### 1.6.1.1 Operator Instructional Equipment[📃](./db/e6b0-d5d7145b.html) [✏️](./db/e6b0-d5d7145b.md)</v>
      </c>
      <c r="N243" t="str">
        <f ca="1"/>
        <v>##### 1.3.2.2.3 Support Equipment[📃](./db/e6b0-38a1dc18.html) [✏️](./db/e6b0-38a1dc18.md)</v>
      </c>
    </row>
    <row r="244" spans="4:14" x14ac:dyDescent="0.5">
      <c r="D244" t="s">
        <v>1556</v>
      </c>
      <c r="E244">
        <v>4</v>
      </c>
      <c r="F244" t="s">
        <v>99</v>
      </c>
      <c r="G244" t="str">
        <f ca="1">IF(markmap!$E244="","",IF(markmap!$E244&gt;OFFSET(markmap!$E244,-1,0,1,1),IF(OFFSET(markmap!$G244,-1,0,1,1)="","1",OFFSET(markmap!$G244,-1,0,1,1))&amp;REPT(".1",markmap!$E244-MAX(OFFSET(markmap!$E244,-1,0,1,1),1)),IF(ISERROR(FIND(".",OFFSET(markmap!$G244,-1,0,1,1))),REPT("1.",markmap!$E244-1)&amp;IFERROR(VALUE(OFFSET(markmap!$G244,-1,0,1,1))+1,"1"),IF(markmap!$E244=1,"",IFERROR(LEFT(OFFSET(markmap!$G244,-1,0,1,1),FIND("^",SUBSTITUTE(OFFSET(markmap!$G244,-1,0,1,1),".","^",markmap!$E244-1))),""))&amp;VALUE(TRIM(MID(SUBSTITUTE(OFFSET(markmap!$G244,-1,0,1,1),".",REPT(" ",LEN(OFFSET(markmap!$G244,-1,0,1,1)))),(markmap!$E244-1)*LEN(OFFSET(markmap!$G244,-1,0,1,1))+1,LEN(OFFSET(markmap!$G244,-1,0,1,1)))))+1)))</f>
        <v>4.6.1.2</v>
      </c>
      <c r="H244" t="str">
        <f t="shared" ca="1" si="3"/>
        <v>1.6.1.2</v>
      </c>
      <c r="I244" t="str" cm="1">
        <f t="array" aca="1" ref="I244" ca="1">pseudoGuid</f>
        <v>e6b0-626fff92</v>
      </c>
      <c r="J244" t="str">
        <f ca="1">IF(E244="","",REPT("#",markmap!$E244)&amp;" "&amp;(IF(B$1="mindmap",markmap!$F244,markmap!$H244&amp;" "&amp;markmap!$F244))&amp;"["&amp;B$2&amp;"]("&amp;B$4&amp;markmap!$I244&amp;".html)"&amp;" ["&amp;$B$3&amp;"]("&amp;B$4&amp;markmap!$I244&amp;".md)")</f>
        <v>#### 1.6.1.2 Maintainer Instructional Equipment[📃](./db/e6b0-626fff92.html) [✏️](./db/e6b0-626fff92.md)</v>
      </c>
      <c r="N244" t="str">
        <f ca="1"/>
        <v>##### 1.3.2.2.4 Workstations 1...n (Specify)[📃](./db/e6b0-07ed8464.html) [✏️](./db/e6b0-07ed8464.md)</v>
      </c>
    </row>
    <row r="245" spans="4:14" x14ac:dyDescent="0.5">
      <c r="D245" t="s">
        <v>1556</v>
      </c>
      <c r="E245">
        <v>3</v>
      </c>
      <c r="F245" t="s">
        <v>100</v>
      </c>
      <c r="G245" t="str">
        <f ca="1">IF(markmap!$E245="","",IF(markmap!$E245&gt;OFFSET(markmap!$E245,-1,0,1,1),IF(OFFSET(markmap!$G245,-1,0,1,1)="","1",OFFSET(markmap!$G245,-1,0,1,1))&amp;REPT(".1",markmap!$E245-MAX(OFFSET(markmap!$E245,-1,0,1,1),1)),IF(ISERROR(FIND(".",OFFSET(markmap!$G245,-1,0,1,1))),REPT("1.",markmap!$E245-1)&amp;IFERROR(VALUE(OFFSET(markmap!$G245,-1,0,1,1))+1,"1"),IF(markmap!$E245=1,"",IFERROR(LEFT(OFFSET(markmap!$G245,-1,0,1,1),FIND("^",SUBSTITUTE(OFFSET(markmap!$G245,-1,0,1,1),".","^",markmap!$E245-1))),""))&amp;VALUE(TRIM(MID(SUBSTITUTE(OFFSET(markmap!$G245,-1,0,1,1),".",REPT(" ",LEN(OFFSET(markmap!$G245,-1,0,1,1)))),(markmap!$E245-1)*LEN(OFFSET(markmap!$G245,-1,0,1,1))+1,LEN(OFFSET(markmap!$G245,-1,0,1,1)))))+1)))</f>
        <v>4.6.2</v>
      </c>
      <c r="H245" t="str">
        <f t="shared" ca="1" si="3"/>
        <v>1.6.2</v>
      </c>
      <c r="I245" t="str" cm="1">
        <f t="array" aca="1" ref="I245" ca="1">pseudoGuid</f>
        <v>e6b0-d1e2355b</v>
      </c>
      <c r="J245" t="str">
        <f ca="1">IF(E245="","",REPT("#",markmap!$E245)&amp;" "&amp;(IF(B$1="mindmap",markmap!$F245,markmap!$H245&amp;" "&amp;markmap!$F245))&amp;"["&amp;B$2&amp;"]("&amp;B$4&amp;markmap!$I245&amp;".html)"&amp;" ["&amp;$B$3&amp;"]("&amp;B$4&amp;markmap!$I245&amp;".md)")</f>
        <v>### 1.6.2 Services[📃](./db/e6b0-d1e2355b.html) [✏️](./db/e6b0-d1e2355b.md)</v>
      </c>
      <c r="N245" t="str">
        <f ca="1"/>
        <v>##### 1.3.2.2.5 Servers 1...n (Specify)[📃](./db/e6b0-bbca0d0a.html) [✏️](./db/e6b0-bbca0d0a.md)</v>
      </c>
    </row>
    <row r="246" spans="4:14" x14ac:dyDescent="0.5">
      <c r="D246" t="s">
        <v>1556</v>
      </c>
      <c r="E246">
        <v>4</v>
      </c>
      <c r="F246" t="s">
        <v>101</v>
      </c>
      <c r="G246" t="str">
        <f ca="1">IF(markmap!$E246="","",IF(markmap!$E246&gt;OFFSET(markmap!$E246,-1,0,1,1),IF(OFFSET(markmap!$G246,-1,0,1,1)="","1",OFFSET(markmap!$G246,-1,0,1,1))&amp;REPT(".1",markmap!$E246-MAX(OFFSET(markmap!$E246,-1,0,1,1),1)),IF(ISERROR(FIND(".",OFFSET(markmap!$G246,-1,0,1,1))),REPT("1.",markmap!$E246-1)&amp;IFERROR(VALUE(OFFSET(markmap!$G246,-1,0,1,1))+1,"1"),IF(markmap!$E246=1,"",IFERROR(LEFT(OFFSET(markmap!$G246,-1,0,1,1),FIND("^",SUBSTITUTE(OFFSET(markmap!$G246,-1,0,1,1),".","^",markmap!$E246-1))),""))&amp;VALUE(TRIM(MID(SUBSTITUTE(OFFSET(markmap!$G246,-1,0,1,1),".",REPT(" ",LEN(OFFSET(markmap!$G246,-1,0,1,1)))),(markmap!$E246-1)*LEN(OFFSET(markmap!$G246,-1,0,1,1))+1,LEN(OFFSET(markmap!$G246,-1,0,1,1)))))+1)))</f>
        <v>4.6.2.1</v>
      </c>
      <c r="H246" t="str">
        <f t="shared" ca="1" si="3"/>
        <v>1.6.2.1</v>
      </c>
      <c r="I246" t="str" cm="1">
        <f t="array" aca="1" ref="I246" ca="1">pseudoGuid</f>
        <v>e6b0-5f597e0b</v>
      </c>
      <c r="J246" t="str">
        <f ca="1">IF(E246="","",REPT("#",markmap!$E246)&amp;" "&amp;(IF(B$1="mindmap",markmap!$F246,markmap!$H246&amp;" "&amp;markmap!$F246))&amp;"["&amp;B$2&amp;"]("&amp;B$4&amp;markmap!$I246&amp;".html)"&amp;" ["&amp;$B$3&amp;"]("&amp;B$4&amp;markmap!$I246&amp;".md)")</f>
        <v>#### 1.6.2.1 Operator Instructional Services[📃](./db/e6b0-5f597e0b.html) [✏️](./db/e6b0-5f597e0b.md)</v>
      </c>
      <c r="N246" t="str">
        <f ca="1"/>
        <v>##### 1.3.2.2.6 Storage and Archive 1...n (Specify)[📃](./db/e6b0-b2f0fe85.html) [✏️](./db/e6b0-b2f0fe85.md)</v>
      </c>
    </row>
    <row r="247" spans="4:14" x14ac:dyDescent="0.5">
      <c r="D247" t="s">
        <v>1556</v>
      </c>
      <c r="E247">
        <v>4</v>
      </c>
      <c r="F247" t="s">
        <v>102</v>
      </c>
      <c r="G247" t="str">
        <f ca="1">IF(markmap!$E247="","",IF(markmap!$E247&gt;OFFSET(markmap!$E247,-1,0,1,1),IF(OFFSET(markmap!$G247,-1,0,1,1)="","1",OFFSET(markmap!$G247,-1,0,1,1))&amp;REPT(".1",markmap!$E247-MAX(OFFSET(markmap!$E247,-1,0,1,1),1)),IF(ISERROR(FIND(".",OFFSET(markmap!$G247,-1,0,1,1))),REPT("1.",markmap!$E247-1)&amp;IFERROR(VALUE(OFFSET(markmap!$G247,-1,0,1,1))+1,"1"),IF(markmap!$E247=1,"",IFERROR(LEFT(OFFSET(markmap!$G247,-1,0,1,1),FIND("^",SUBSTITUTE(OFFSET(markmap!$G247,-1,0,1,1),".","^",markmap!$E247-1))),""))&amp;VALUE(TRIM(MID(SUBSTITUTE(OFFSET(markmap!$G247,-1,0,1,1),".",REPT(" ",LEN(OFFSET(markmap!$G247,-1,0,1,1)))),(markmap!$E247-1)*LEN(OFFSET(markmap!$G247,-1,0,1,1))+1,LEN(OFFSET(markmap!$G247,-1,0,1,1)))))+1)))</f>
        <v>4.6.2.2</v>
      </c>
      <c r="H247" t="str">
        <f t="shared" ca="1" si="3"/>
        <v>1.6.2.2</v>
      </c>
      <c r="I247" t="str" cm="1">
        <f t="array" aca="1" ref="I247" ca="1">pseudoGuid</f>
        <v>e6b0-bc0ae710</v>
      </c>
      <c r="J247" t="str">
        <f ca="1">IF(E247="","",REPT("#",markmap!$E247)&amp;" "&amp;(IF(B$1="mindmap",markmap!$F247,markmap!$H247&amp;" "&amp;markmap!$F247))&amp;"["&amp;B$2&amp;"]("&amp;B$4&amp;markmap!$I247&amp;".html)"&amp;" ["&amp;$B$3&amp;"]("&amp;B$4&amp;markmap!$I247&amp;".md)")</f>
        <v>#### 1.6.2.2 Maintainer Instructional Services[📃](./db/e6b0-bc0ae710.html) [✏️](./db/e6b0-bc0ae710.md)</v>
      </c>
      <c r="N247" t="str">
        <f ca="1"/>
        <v>##### 1.3.2.2.7 Network Equipment[📃](./db/e6b0-88a05082.html) [✏️](./db/e6b0-88a05082.md)</v>
      </c>
    </row>
    <row r="248" spans="4:14" x14ac:dyDescent="0.5">
      <c r="D248" t="s">
        <v>1556</v>
      </c>
      <c r="E248">
        <v>3</v>
      </c>
      <c r="F248" t="s">
        <v>103</v>
      </c>
      <c r="G248" t="str">
        <f ca="1">IF(markmap!$E248="","",IF(markmap!$E248&gt;OFFSET(markmap!$E248,-1,0,1,1),IF(OFFSET(markmap!$G248,-1,0,1,1)="","1",OFFSET(markmap!$G248,-1,0,1,1))&amp;REPT(".1",markmap!$E248-MAX(OFFSET(markmap!$E248,-1,0,1,1),1)),IF(ISERROR(FIND(".",OFFSET(markmap!$G248,-1,0,1,1))),REPT("1.",markmap!$E248-1)&amp;IFERROR(VALUE(OFFSET(markmap!$G248,-1,0,1,1))+1,"1"),IF(markmap!$E248=1,"",IFERROR(LEFT(OFFSET(markmap!$G248,-1,0,1,1),FIND("^",SUBSTITUTE(OFFSET(markmap!$G248,-1,0,1,1),".","^",markmap!$E248-1))),""))&amp;VALUE(TRIM(MID(SUBSTITUTE(OFFSET(markmap!$G248,-1,0,1,1),".",REPT(" ",LEN(OFFSET(markmap!$G248,-1,0,1,1)))),(markmap!$E248-1)*LEN(OFFSET(markmap!$G248,-1,0,1,1))+1,LEN(OFFSET(markmap!$G248,-1,0,1,1)))))+1)))</f>
        <v>4.6.3</v>
      </c>
      <c r="H248" t="str">
        <f t="shared" ca="1" si="3"/>
        <v>1.6.3</v>
      </c>
      <c r="I248" t="str" cm="1">
        <f t="array" aca="1" ref="I248" ca="1">pseudoGuid</f>
        <v>e6b0-fb3af7a4</v>
      </c>
      <c r="J248" t="str">
        <f ca="1">IF(E248="","",REPT("#",markmap!$E248)&amp;" "&amp;(IF(B$1="mindmap",markmap!$F248,markmap!$H248&amp;" "&amp;markmap!$F248))&amp;"["&amp;B$2&amp;"]("&amp;B$4&amp;markmap!$I248&amp;".html)"&amp;" ["&amp;$B$3&amp;"]("&amp;B$4&amp;markmap!$I248&amp;".md)")</f>
        <v>### 1.6.3 Facilities[📃](./db/e6b0-fb3af7a4.html) [✏️](./db/e6b0-fb3af7a4.md)</v>
      </c>
      <c r="N248" t="str">
        <f ca="1"/>
        <v>##### 1.3.2.2.8 Interface Equipment[📃](./db/e6b0-85a22edf.html) [✏️](./db/e6b0-85a22edf.md)</v>
      </c>
    </row>
    <row r="249" spans="4:14" x14ac:dyDescent="0.5">
      <c r="D249" t="s">
        <v>1556</v>
      </c>
      <c r="E249">
        <v>3</v>
      </c>
      <c r="F249" t="s">
        <v>104</v>
      </c>
      <c r="G249" t="str">
        <f ca="1">IF(markmap!$E249="","",IF(markmap!$E249&gt;OFFSET(markmap!$E249,-1,0,1,1),IF(OFFSET(markmap!$G249,-1,0,1,1)="","1",OFFSET(markmap!$G249,-1,0,1,1))&amp;REPT(".1",markmap!$E249-MAX(OFFSET(markmap!$E249,-1,0,1,1),1)),IF(ISERROR(FIND(".",OFFSET(markmap!$G249,-1,0,1,1))),REPT("1.",markmap!$E249-1)&amp;IFERROR(VALUE(OFFSET(markmap!$G249,-1,0,1,1))+1,"1"),IF(markmap!$E249=1,"",IFERROR(LEFT(OFFSET(markmap!$G249,-1,0,1,1),FIND("^",SUBSTITUTE(OFFSET(markmap!$G249,-1,0,1,1),".","^",markmap!$E249-1))),""))&amp;VALUE(TRIM(MID(SUBSTITUTE(OFFSET(markmap!$G249,-1,0,1,1),".",REPT(" ",LEN(OFFSET(markmap!$G249,-1,0,1,1)))),(markmap!$E249-1)*LEN(OFFSET(markmap!$G249,-1,0,1,1))+1,LEN(OFFSET(markmap!$G249,-1,0,1,1)))))+1)))</f>
        <v>4.6.4</v>
      </c>
      <c r="H249" t="str">
        <f t="shared" ca="1" si="3"/>
        <v>1.6.4</v>
      </c>
      <c r="I249" t="str" cm="1">
        <f t="array" aca="1" ref="I249" ca="1">pseudoGuid</f>
        <v>e6b0-e4371c03</v>
      </c>
      <c r="J249" t="str">
        <f ca="1">IF(E249="","",REPT("#",markmap!$E249)&amp;" "&amp;(IF(B$1="mindmap",markmap!$F249,markmap!$H249&amp;" "&amp;markmap!$F249))&amp;"["&amp;B$2&amp;"]("&amp;B$4&amp;markmap!$I249&amp;".html)"&amp;" ["&amp;$B$3&amp;"]("&amp;B$4&amp;markmap!$I249&amp;".md)")</f>
        <v>### 1.6.4 Training Software 1...n (Specify)[📃](./db/e6b0-e4371c03.html) [✏️](./db/e6b0-e4371c03.md)</v>
      </c>
      <c r="N249" t="str">
        <f ca="1"/>
        <v>##### 1.3.2.2.9 Security Encryption/Decryption 1...n (Specify)[📃](./db/e6b0-a06cb04f.html) [✏️](./db/e6b0-a06cb04f.md)</v>
      </c>
    </row>
    <row r="250" spans="4:14" x14ac:dyDescent="0.5">
      <c r="D250" t="s">
        <v>1556</v>
      </c>
      <c r="E250">
        <v>2</v>
      </c>
      <c r="F250" t="s">
        <v>105</v>
      </c>
      <c r="G250" t="str">
        <f ca="1">IF(markmap!$E250="","",IF(markmap!$E250&gt;OFFSET(markmap!$E250,-1,0,1,1),IF(OFFSET(markmap!$G250,-1,0,1,1)="","1",OFFSET(markmap!$G250,-1,0,1,1))&amp;REPT(".1",markmap!$E250-MAX(OFFSET(markmap!$E250,-1,0,1,1),1)),IF(ISERROR(FIND(".",OFFSET(markmap!$G250,-1,0,1,1))),REPT("1.",markmap!$E250-1)&amp;IFERROR(VALUE(OFFSET(markmap!$G250,-1,0,1,1))+1,"1"),IF(markmap!$E250=1,"",IFERROR(LEFT(OFFSET(markmap!$G250,-1,0,1,1),FIND("^",SUBSTITUTE(OFFSET(markmap!$G250,-1,0,1,1),".","^",markmap!$E250-1))),""))&amp;VALUE(TRIM(MID(SUBSTITUTE(OFFSET(markmap!$G250,-1,0,1,1),".",REPT(" ",LEN(OFFSET(markmap!$G250,-1,0,1,1)))),(markmap!$E250-1)*LEN(OFFSET(markmap!$G250,-1,0,1,1))+1,LEN(OFFSET(markmap!$G250,-1,0,1,1)))))+1)))</f>
        <v>4.7</v>
      </c>
      <c r="H250" t="str">
        <f t="shared" ca="1" si="3"/>
        <v>1.7</v>
      </c>
      <c r="I250" t="str" cm="1">
        <f t="array" aca="1" ref="I250" ca="1">pseudoGuid</f>
        <v>e6b0-a8a0e885</v>
      </c>
      <c r="J250" t="str">
        <f ca="1">IF(E250="","",REPT("#",markmap!$E250)&amp;" "&amp;(IF(B$1="mindmap",markmap!$F250,markmap!$H250&amp;" "&amp;markmap!$F250))&amp;"["&amp;B$2&amp;"]("&amp;B$4&amp;markmap!$I250&amp;".html)"&amp;" ["&amp;$B$3&amp;"]("&amp;B$4&amp;markmap!$I250&amp;".md)")</f>
        <v>## 1.7 Data[📃](./db/e6b0-a8a0e885.html) [✏️](./db/e6b0-a8a0e885.md)</v>
      </c>
      <c r="N250" t="str">
        <f ca="1"/>
        <v>##### 1.3.2.2.10 Data Processing 1...n (Specify)[📃](./db/e6b0-7b7cea38.html) [✏️](./db/e6b0-7b7cea38.md)</v>
      </c>
    </row>
    <row r="251" spans="4:14" x14ac:dyDescent="0.5">
      <c r="D251" t="s">
        <v>1556</v>
      </c>
      <c r="E251">
        <v>3</v>
      </c>
      <c r="F251" t="s">
        <v>106</v>
      </c>
      <c r="G251" t="str">
        <f ca="1">IF(markmap!$E251="","",IF(markmap!$E251&gt;OFFSET(markmap!$E251,-1,0,1,1),IF(OFFSET(markmap!$G251,-1,0,1,1)="","1",OFFSET(markmap!$G251,-1,0,1,1))&amp;REPT(".1",markmap!$E251-MAX(OFFSET(markmap!$E251,-1,0,1,1),1)),IF(ISERROR(FIND(".",OFFSET(markmap!$G251,-1,0,1,1))),REPT("1.",markmap!$E251-1)&amp;IFERROR(VALUE(OFFSET(markmap!$G251,-1,0,1,1))+1,"1"),IF(markmap!$E251=1,"",IFERROR(LEFT(OFFSET(markmap!$G251,-1,0,1,1),FIND("^",SUBSTITUTE(OFFSET(markmap!$G251,-1,0,1,1),".","^",markmap!$E251-1))),""))&amp;VALUE(TRIM(MID(SUBSTITUTE(OFFSET(markmap!$G251,-1,0,1,1),".",REPT(" ",LEN(OFFSET(markmap!$G251,-1,0,1,1)))),(markmap!$E251-1)*LEN(OFFSET(markmap!$G251,-1,0,1,1))+1,LEN(OFFSET(markmap!$G251,-1,0,1,1)))))+1)))</f>
        <v>4.7.1</v>
      </c>
      <c r="H251" t="str">
        <f t="shared" ca="1" si="3"/>
        <v>1.7.1</v>
      </c>
      <c r="I251" t="str" cm="1">
        <f t="array" aca="1" ref="I251" ca="1">pseudoGuid</f>
        <v>e6b0-6fbe9fd6</v>
      </c>
      <c r="J251" t="str">
        <f ca="1">IF(E251="","",REPT("#",markmap!$E251)&amp;" "&amp;(IF(B$1="mindmap",markmap!$F251,markmap!$H251&amp;" "&amp;markmap!$F251))&amp;"["&amp;B$2&amp;"]("&amp;B$4&amp;markmap!$I251&amp;".html)"&amp;" ["&amp;$B$3&amp;"]("&amp;B$4&amp;markmap!$I251&amp;".md)")</f>
        <v>### 1.7.1 Data Deliverables 1...n (Specify)[📃](./db/e6b0-6fbe9fd6.html) [✏️](./db/e6b0-6fbe9fd6.md)</v>
      </c>
      <c r="N251" t="str">
        <f ca="1"/>
        <v>##### 1.3.2.2.11 COTS Hardware Other[📃](./db/e6b0-a2cb5909.html) [✏️](./db/e6b0-a2cb5909.md)</v>
      </c>
    </row>
    <row r="252" spans="4:14" x14ac:dyDescent="0.5">
      <c r="D252" t="s">
        <v>1556</v>
      </c>
      <c r="E252">
        <v>3</v>
      </c>
      <c r="F252" t="s">
        <v>107</v>
      </c>
      <c r="G252" t="str">
        <f ca="1">IF(markmap!$E252="","",IF(markmap!$E252&gt;OFFSET(markmap!$E252,-1,0,1,1),IF(OFFSET(markmap!$G252,-1,0,1,1)="","1",OFFSET(markmap!$G252,-1,0,1,1))&amp;REPT(".1",markmap!$E252-MAX(OFFSET(markmap!$E252,-1,0,1,1),1)),IF(ISERROR(FIND(".",OFFSET(markmap!$G252,-1,0,1,1))),REPT("1.",markmap!$E252-1)&amp;IFERROR(VALUE(OFFSET(markmap!$G252,-1,0,1,1))+1,"1"),IF(markmap!$E252=1,"",IFERROR(LEFT(OFFSET(markmap!$G252,-1,0,1,1),FIND("^",SUBSTITUTE(OFFSET(markmap!$G252,-1,0,1,1),".","^",markmap!$E252-1))),""))&amp;VALUE(TRIM(MID(SUBSTITUTE(OFFSET(markmap!$G252,-1,0,1,1),".",REPT(" ",LEN(OFFSET(markmap!$G252,-1,0,1,1)))),(markmap!$E252-1)*LEN(OFFSET(markmap!$G252,-1,0,1,1))+1,LEN(OFFSET(markmap!$G252,-1,0,1,1)))))+1)))</f>
        <v>4.7.2</v>
      </c>
      <c r="H252" t="str">
        <f t="shared" ca="1" si="3"/>
        <v>1.7.2</v>
      </c>
      <c r="I252" t="str" cm="1">
        <f t="array" aca="1" ref="I252" ca="1">pseudoGuid</f>
        <v>e6b0-8a9f71f0</v>
      </c>
      <c r="J252" t="str">
        <f ca="1">IF(E252="","",REPT("#",markmap!$E252)&amp;" "&amp;(IF(B$1="mindmap",markmap!$F252,markmap!$H252&amp;" "&amp;markmap!$F252))&amp;"["&amp;B$2&amp;"]("&amp;B$4&amp;markmap!$I252&amp;".html)"&amp;" ["&amp;$B$3&amp;"]("&amp;B$4&amp;markmap!$I252&amp;".md)")</f>
        <v>### 1.7.2 Data Repository[📃](./db/e6b0-8a9f71f0.html) [✏️](./db/e6b0-8a9f71f0.md)</v>
      </c>
      <c r="N252" t="str">
        <f ca="1"/>
        <v>##### 1.3.2.2.12 Pre-Operations Maintenance 1...n (Specify)[📃](./db/e6b0-1950754f.html) [✏️](./db/e6b0-1950754f.md)</v>
      </c>
    </row>
    <row r="253" spans="4:14" x14ac:dyDescent="0.5">
      <c r="D253" t="s">
        <v>1556</v>
      </c>
      <c r="E253">
        <v>3</v>
      </c>
      <c r="F253" t="s">
        <v>108</v>
      </c>
      <c r="G253" t="str">
        <f ca="1">IF(markmap!$E253="","",IF(markmap!$E253&gt;OFFSET(markmap!$E253,-1,0,1,1),IF(OFFSET(markmap!$G253,-1,0,1,1)="","1",OFFSET(markmap!$G253,-1,0,1,1))&amp;REPT(".1",markmap!$E253-MAX(OFFSET(markmap!$E253,-1,0,1,1),1)),IF(ISERROR(FIND(".",OFFSET(markmap!$G253,-1,0,1,1))),REPT("1.",markmap!$E253-1)&amp;IFERROR(VALUE(OFFSET(markmap!$G253,-1,0,1,1))+1,"1"),IF(markmap!$E253=1,"",IFERROR(LEFT(OFFSET(markmap!$G253,-1,0,1,1),FIND("^",SUBSTITUTE(OFFSET(markmap!$G253,-1,0,1,1),".","^",markmap!$E253-1))),""))&amp;VALUE(TRIM(MID(SUBSTITUTE(OFFSET(markmap!$G253,-1,0,1,1),".",REPT(" ",LEN(OFFSET(markmap!$G253,-1,0,1,1)))),(markmap!$E253-1)*LEN(OFFSET(markmap!$G253,-1,0,1,1))+1,LEN(OFFSET(markmap!$G253,-1,0,1,1)))))+1)))</f>
        <v>4.7.3</v>
      </c>
      <c r="H253" t="str">
        <f t="shared" ca="1" si="3"/>
        <v>1.7.3</v>
      </c>
      <c r="I253" t="str" cm="1">
        <f t="array" aca="1" ref="I253" ca="1">pseudoGuid</f>
        <v>e6b0-171f075d</v>
      </c>
      <c r="J253" t="str">
        <f ca="1">IF(E253="","",REPT("#",markmap!$E253)&amp;" "&amp;(IF(B$1="mindmap",markmap!$F253,markmap!$H253&amp;" "&amp;markmap!$F253))&amp;"["&amp;B$2&amp;"]("&amp;B$4&amp;markmap!$I253&amp;".html)"&amp;" ["&amp;$B$3&amp;"]("&amp;B$4&amp;markmap!$I253&amp;".md)")</f>
        <v>### 1.7.3 Data Rights 1...n (Specify)[📃](./db/e6b0-171f075d.html) [✏️](./db/e6b0-171f075d.md)</v>
      </c>
      <c r="N253" t="str">
        <f ca="1"/>
        <v>##### 1.3.2.2.13 Environments 1...n (Specify)[📃](./db/e6b0-25f6df05.html) [✏️](./db/e6b0-25f6df05.md)</v>
      </c>
    </row>
    <row r="254" spans="4:14" x14ac:dyDescent="0.5">
      <c r="D254" t="s">
        <v>1556</v>
      </c>
      <c r="E254">
        <v>2</v>
      </c>
      <c r="F254" t="s">
        <v>109</v>
      </c>
      <c r="G254" t="str">
        <f ca="1">IF(markmap!$E254="","",IF(markmap!$E254&gt;OFFSET(markmap!$E254,-1,0,1,1),IF(OFFSET(markmap!$G254,-1,0,1,1)="","1",OFFSET(markmap!$G254,-1,0,1,1))&amp;REPT(".1",markmap!$E254-MAX(OFFSET(markmap!$E254,-1,0,1,1),1)),IF(ISERROR(FIND(".",OFFSET(markmap!$G254,-1,0,1,1))),REPT("1.",markmap!$E254-1)&amp;IFERROR(VALUE(OFFSET(markmap!$G254,-1,0,1,1))+1,"1"),IF(markmap!$E254=1,"",IFERROR(LEFT(OFFSET(markmap!$G254,-1,0,1,1),FIND("^",SUBSTITUTE(OFFSET(markmap!$G254,-1,0,1,1),".","^",markmap!$E254-1))),""))&amp;VALUE(TRIM(MID(SUBSTITUTE(OFFSET(markmap!$G254,-1,0,1,1),".",REPT(" ",LEN(OFFSET(markmap!$G254,-1,0,1,1)))),(markmap!$E254-1)*LEN(OFFSET(markmap!$G254,-1,0,1,1))+1,LEN(OFFSET(markmap!$G254,-1,0,1,1)))))+1)))</f>
        <v>4.8</v>
      </c>
      <c r="H254" t="str">
        <f t="shared" ca="1" si="3"/>
        <v>1.8</v>
      </c>
      <c r="I254" t="str" cm="1">
        <f t="array" aca="1" ref="I254" ca="1">pseudoGuid</f>
        <v>e6b0-b86e4c3e</v>
      </c>
      <c r="J254" t="str">
        <f ca="1">IF(E254="","",REPT("#",markmap!$E254)&amp;" "&amp;(IF(B$1="mindmap",markmap!$F254,markmap!$H254&amp;" "&amp;markmap!$F254))&amp;"["&amp;B$2&amp;"]("&amp;B$4&amp;markmap!$I254&amp;".html)"&amp;" ["&amp;$B$3&amp;"]("&amp;B$4&amp;markmap!$I254&amp;".md)")</f>
        <v>## 1.8 Peculiar Support Equipment[📃](./db/e6b0-b86e4c3e.html) [✏️](./db/e6b0-b86e4c3e.md)</v>
      </c>
      <c r="N254" t="str">
        <f ca="1"/>
        <v>#### 1.3.2.3 Custom Hardware 1...n (Specify)[📃](./db/e6b0-1abede02.html) [✏️](./db/e6b0-1abede02.md)</v>
      </c>
    </row>
    <row r="255" spans="4:14" x14ac:dyDescent="0.5">
      <c r="D255" t="s">
        <v>1556</v>
      </c>
      <c r="E255">
        <v>3</v>
      </c>
      <c r="F255" t="s">
        <v>110</v>
      </c>
      <c r="G255" t="str">
        <f ca="1">IF(markmap!$E255="","",IF(markmap!$E255&gt;OFFSET(markmap!$E255,-1,0,1,1),IF(OFFSET(markmap!$G255,-1,0,1,1)="","1",OFFSET(markmap!$G255,-1,0,1,1))&amp;REPT(".1",markmap!$E255-MAX(OFFSET(markmap!$E255,-1,0,1,1),1)),IF(ISERROR(FIND(".",OFFSET(markmap!$G255,-1,0,1,1))),REPT("1.",markmap!$E255-1)&amp;IFERROR(VALUE(OFFSET(markmap!$G255,-1,0,1,1))+1,"1"),IF(markmap!$E255=1,"",IFERROR(LEFT(OFFSET(markmap!$G255,-1,0,1,1),FIND("^",SUBSTITUTE(OFFSET(markmap!$G255,-1,0,1,1),".","^",markmap!$E255-1))),""))&amp;VALUE(TRIM(MID(SUBSTITUTE(OFFSET(markmap!$G255,-1,0,1,1),".",REPT(" ",LEN(OFFSET(markmap!$G255,-1,0,1,1)))),(markmap!$E255-1)*LEN(OFFSET(markmap!$G255,-1,0,1,1))+1,LEN(OFFSET(markmap!$G255,-1,0,1,1)))))+1)))</f>
        <v>4.8.1</v>
      </c>
      <c r="H255" t="str">
        <f t="shared" ca="1" si="3"/>
        <v>1.8.1</v>
      </c>
      <c r="I255" t="str" cm="1">
        <f t="array" aca="1" ref="I255" ca="1">pseudoGuid</f>
        <v>e6b0-67c63efd</v>
      </c>
      <c r="J255" t="str">
        <f ca="1">IF(E255="","",REPT("#",markmap!$E255)&amp;" "&amp;(IF(B$1="mindmap",markmap!$F255,markmap!$H255&amp;" "&amp;markmap!$F255))&amp;"["&amp;B$2&amp;"]("&amp;B$4&amp;markmap!$I255&amp;".html)"&amp;" ["&amp;$B$3&amp;"]("&amp;B$4&amp;markmap!$I255&amp;".md)")</f>
        <v>### 1.8.1 Test and Measurement Equipment[📃](./db/e6b0-67c63efd.html) [✏️](./db/e6b0-67c63efd.md)</v>
      </c>
      <c r="N255" t="str">
        <f ca="1"/>
        <v>##### 1.3.2.3.1 SEPM[📃](./db/e6b0-91e6243e.html) [✏️](./db/e6b0-91e6243e.md)</v>
      </c>
    </row>
    <row r="256" spans="4:14" x14ac:dyDescent="0.5">
      <c r="D256" t="s">
        <v>1556</v>
      </c>
      <c r="E256">
        <v>4</v>
      </c>
      <c r="F256" t="s">
        <v>111</v>
      </c>
      <c r="G256" t="str">
        <f ca="1">IF(markmap!$E256="","",IF(markmap!$E256&gt;OFFSET(markmap!$E256,-1,0,1,1),IF(OFFSET(markmap!$G256,-1,0,1,1)="","1",OFFSET(markmap!$G256,-1,0,1,1))&amp;REPT(".1",markmap!$E256-MAX(OFFSET(markmap!$E256,-1,0,1,1),1)),IF(ISERROR(FIND(".",OFFSET(markmap!$G256,-1,0,1,1))),REPT("1.",markmap!$E256-1)&amp;IFERROR(VALUE(OFFSET(markmap!$G256,-1,0,1,1))+1,"1"),IF(markmap!$E256=1,"",IFERROR(LEFT(OFFSET(markmap!$G256,-1,0,1,1),FIND("^",SUBSTITUTE(OFFSET(markmap!$G256,-1,0,1,1),".","^",markmap!$E256-1))),""))&amp;VALUE(TRIM(MID(SUBSTITUTE(OFFSET(markmap!$G256,-1,0,1,1),".",REPT(" ",LEN(OFFSET(markmap!$G256,-1,0,1,1)))),(markmap!$E256-1)*LEN(OFFSET(markmap!$G256,-1,0,1,1))+1,LEN(OFFSET(markmap!$G256,-1,0,1,1)))))+1)))</f>
        <v>4.8.1.1</v>
      </c>
      <c r="H256" t="str">
        <f t="shared" ca="1" si="3"/>
        <v>1.8.1.1</v>
      </c>
      <c r="I256" t="str" cm="1">
        <f t="array" aca="1" ref="I256" ca="1">pseudoGuid</f>
        <v>e6b0-41d21d86</v>
      </c>
      <c r="J256" t="str">
        <f ca="1">IF(E256="","",REPT("#",markmap!$E256)&amp;" "&amp;(IF(B$1="mindmap",markmap!$F256,markmap!$H256&amp;" "&amp;markmap!$F256))&amp;"["&amp;B$2&amp;"]("&amp;B$4&amp;markmap!$I256&amp;".html)"&amp;" ["&amp;$B$3&amp;"]("&amp;B$4&amp;markmap!$I256&amp;".md)")</f>
        <v>#### 1.8.1.1 Test and Measurement Equipment (Airframe/Hull/Vehicle)[📃](./db/e6b0-41d21d86.html) [✏️](./db/e6b0-41d21d86.md)</v>
      </c>
      <c r="N256" t="str">
        <f ca="1"/>
        <v>##### 1.3.2.3.2 Assembly[📃](./db/e6b0-64526548.html) [✏️](./db/e6b0-64526548.md)</v>
      </c>
    </row>
    <row r="257" spans="4:14" x14ac:dyDescent="0.5">
      <c r="D257" t="s">
        <v>1556</v>
      </c>
      <c r="E257">
        <v>4</v>
      </c>
      <c r="F257" t="s">
        <v>112</v>
      </c>
      <c r="G257" t="str">
        <f ca="1">IF(markmap!$E257="","",IF(markmap!$E257&gt;OFFSET(markmap!$E257,-1,0,1,1),IF(OFFSET(markmap!$G257,-1,0,1,1)="","1",OFFSET(markmap!$G257,-1,0,1,1))&amp;REPT(".1",markmap!$E257-MAX(OFFSET(markmap!$E257,-1,0,1,1),1)),IF(ISERROR(FIND(".",OFFSET(markmap!$G257,-1,0,1,1))),REPT("1.",markmap!$E257-1)&amp;IFERROR(VALUE(OFFSET(markmap!$G257,-1,0,1,1))+1,"1"),IF(markmap!$E257=1,"",IFERROR(LEFT(OFFSET(markmap!$G257,-1,0,1,1),FIND("^",SUBSTITUTE(OFFSET(markmap!$G257,-1,0,1,1),".","^",markmap!$E257-1))),""))&amp;VALUE(TRIM(MID(SUBSTITUTE(OFFSET(markmap!$G257,-1,0,1,1),".",REPT(" ",LEN(OFFSET(markmap!$G257,-1,0,1,1)))),(markmap!$E257-1)*LEN(OFFSET(markmap!$G257,-1,0,1,1))+1,LEN(OFFSET(markmap!$G257,-1,0,1,1)))))+1)))</f>
        <v>4.8.1.2</v>
      </c>
      <c r="H257" t="str">
        <f t="shared" ca="1" si="3"/>
        <v>1.8.1.2</v>
      </c>
      <c r="I257" t="str" cm="1">
        <f t="array" aca="1" ref="I257" ca="1">pseudoGuid</f>
        <v>e6b0-108fcc4e</v>
      </c>
      <c r="J257" t="str">
        <f ca="1">IF(E257="","",REPT("#",markmap!$E257)&amp;" "&amp;(IF(B$1="mindmap",markmap!$F257,markmap!$H257&amp;" "&amp;markmap!$F257))&amp;"["&amp;B$2&amp;"]("&amp;B$4&amp;markmap!$I257&amp;".html)"&amp;" ["&amp;$B$3&amp;"]("&amp;B$4&amp;markmap!$I257&amp;".md)")</f>
        <v>#### 1.8.1.2 Test and Measurement Equipment (Propulsion)[📃](./db/e6b0-108fcc4e.html) [✏️](./db/e6b0-108fcc4e.md)</v>
      </c>
      <c r="N257" t="str">
        <f ca="1"/>
        <v>##### 1.3.2.3.3 Support Equipment[📃](./db/e6b0-ff388986.html) [✏️](./db/e6b0-ff388986.md)</v>
      </c>
    </row>
    <row r="258" spans="4:14" x14ac:dyDescent="0.5">
      <c r="D258" t="s">
        <v>1556</v>
      </c>
      <c r="E258">
        <v>4</v>
      </c>
      <c r="F258" t="s">
        <v>113</v>
      </c>
      <c r="G258" t="str">
        <f ca="1">IF(markmap!$E258="","",IF(markmap!$E258&gt;OFFSET(markmap!$E258,-1,0,1,1),IF(OFFSET(markmap!$G258,-1,0,1,1)="","1",OFFSET(markmap!$G258,-1,0,1,1))&amp;REPT(".1",markmap!$E258-MAX(OFFSET(markmap!$E258,-1,0,1,1),1)),IF(ISERROR(FIND(".",OFFSET(markmap!$G258,-1,0,1,1))),REPT("1.",markmap!$E258-1)&amp;IFERROR(VALUE(OFFSET(markmap!$G258,-1,0,1,1))+1,"1"),IF(markmap!$E258=1,"",IFERROR(LEFT(OFFSET(markmap!$G258,-1,0,1,1),FIND("^",SUBSTITUTE(OFFSET(markmap!$G258,-1,0,1,1),".","^",markmap!$E258-1))),""))&amp;VALUE(TRIM(MID(SUBSTITUTE(OFFSET(markmap!$G258,-1,0,1,1),".",REPT(" ",LEN(OFFSET(markmap!$G258,-1,0,1,1)))),(markmap!$E258-1)*LEN(OFFSET(markmap!$G258,-1,0,1,1))+1,LEN(OFFSET(markmap!$G258,-1,0,1,1)))))+1)))</f>
        <v>4.8.1.3</v>
      </c>
      <c r="H258" t="str">
        <f t="shared" ca="1" si="3"/>
        <v>1.8.1.3</v>
      </c>
      <c r="I258" t="str" cm="1">
        <f t="array" aca="1" ref="I258" ca="1">pseudoGuid</f>
        <v>e6b0-c34968e8</v>
      </c>
      <c r="J258" t="str">
        <f ca="1">IF(E258="","",REPT("#",markmap!$E258)&amp;" "&amp;(IF(B$1="mindmap",markmap!$F258,markmap!$H258&amp;" "&amp;markmap!$F258))&amp;"["&amp;B$2&amp;"]("&amp;B$4&amp;markmap!$I258&amp;".html)"&amp;" ["&amp;$B$3&amp;"]("&amp;B$4&amp;markmap!$I258&amp;".md)")</f>
        <v>#### 1.8.1.3 Test and Measurement Equipment (Electronics/Avionics)[📃](./db/e6b0-c34968e8.html) [✏️](./db/e6b0-c34968e8.md)</v>
      </c>
      <c r="N258" t="str">
        <f ca="1"/>
        <v>##### 1.3.2.3.4 Custom Hardware Configured Item 1...n (Specify)[📃](./db/e6b0-b26b42eb.html) [✏️](./db/e6b0-b26b42eb.md)</v>
      </c>
    </row>
    <row r="259" spans="4:14" x14ac:dyDescent="0.5">
      <c r="D259" t="s">
        <v>1556</v>
      </c>
      <c r="E259">
        <v>4</v>
      </c>
      <c r="F259" t="s">
        <v>169</v>
      </c>
      <c r="G259" t="str">
        <f ca="1">IF(markmap!$E259="","",IF(markmap!$E259&gt;OFFSET(markmap!$E259,-1,0,1,1),IF(OFFSET(markmap!$G259,-1,0,1,1)="","1",OFFSET(markmap!$G259,-1,0,1,1))&amp;REPT(".1",markmap!$E259-MAX(OFFSET(markmap!$E259,-1,0,1,1),1)),IF(ISERROR(FIND(".",OFFSET(markmap!$G259,-1,0,1,1))),REPT("1.",markmap!$E259-1)&amp;IFERROR(VALUE(OFFSET(markmap!$G259,-1,0,1,1))+1,"1"),IF(markmap!$E259=1,"",IFERROR(LEFT(OFFSET(markmap!$G259,-1,0,1,1),FIND("^",SUBSTITUTE(OFFSET(markmap!$G259,-1,0,1,1),".","^",markmap!$E259-1))),""))&amp;VALUE(TRIM(MID(SUBSTITUTE(OFFSET(markmap!$G259,-1,0,1,1),".",REPT(" ",LEN(OFFSET(markmap!$G259,-1,0,1,1)))),(markmap!$E259-1)*LEN(OFFSET(markmap!$G259,-1,0,1,1))+1,LEN(OFFSET(markmap!$G259,-1,0,1,1)))))+1)))</f>
        <v>4.8.1.4</v>
      </c>
      <c r="H259" t="str">
        <f t="shared" ref="H259:H322" ca="1" si="4">IFERROR("1."&amp;RIGHT(G259,LEN(G259)-FIND(".",G259,1)),"1")</f>
        <v>1.8.1.4</v>
      </c>
      <c r="I259" t="str" cm="1">
        <f t="array" aca="1" ref="I259" ca="1">pseudoGuid</f>
        <v>e6b0-1d881118</v>
      </c>
      <c r="J259" t="str">
        <f ca="1">IF(E259="","",REPT("#",markmap!$E259)&amp;" "&amp;(IF(B$1="mindmap",markmap!$F259,markmap!$H259&amp;" "&amp;markmap!$F259))&amp;"["&amp;B$2&amp;"]("&amp;B$4&amp;markmap!$I259&amp;".html)"&amp;" ["&amp;$B$3&amp;"]("&amp;B$4&amp;markmap!$I259&amp;".md)")</f>
        <v>#### 1.8.1.4 Test and Measurement Equipment (Other Major Subsystems 1...n) (Specify))[📃](./db/e6b0-1d881118.html) [✏️](./db/e6b0-1d881118.md)</v>
      </c>
      <c r="N259" t="str">
        <f ca="1"/>
        <v>##### 1.3.2.3.5 Pre-Operations Maintenance 1...n (Specify)[📃](./db/e6b0-04dd1879.html) [✏️](./db/e6b0-04dd1879.md)</v>
      </c>
    </row>
    <row r="260" spans="4:14" x14ac:dyDescent="0.5">
      <c r="D260" t="s">
        <v>1556</v>
      </c>
      <c r="E260">
        <v>3</v>
      </c>
      <c r="F260" t="s">
        <v>115</v>
      </c>
      <c r="G260" t="str">
        <f ca="1">IF(markmap!$E260="","",IF(markmap!$E260&gt;OFFSET(markmap!$E260,-1,0,1,1),IF(OFFSET(markmap!$G260,-1,0,1,1)="","1",OFFSET(markmap!$G260,-1,0,1,1))&amp;REPT(".1",markmap!$E260-MAX(OFFSET(markmap!$E260,-1,0,1,1),1)),IF(ISERROR(FIND(".",OFFSET(markmap!$G260,-1,0,1,1))),REPT("1.",markmap!$E260-1)&amp;IFERROR(VALUE(OFFSET(markmap!$G260,-1,0,1,1))+1,"1"),IF(markmap!$E260=1,"",IFERROR(LEFT(OFFSET(markmap!$G260,-1,0,1,1),FIND("^",SUBSTITUTE(OFFSET(markmap!$G260,-1,0,1,1),".","^",markmap!$E260-1))),""))&amp;VALUE(TRIM(MID(SUBSTITUTE(OFFSET(markmap!$G260,-1,0,1,1),".",REPT(" ",LEN(OFFSET(markmap!$G260,-1,0,1,1)))),(markmap!$E260-1)*LEN(OFFSET(markmap!$G260,-1,0,1,1))+1,LEN(OFFSET(markmap!$G260,-1,0,1,1)))))+1)))</f>
        <v>4.8.2</v>
      </c>
      <c r="H260" t="str">
        <f t="shared" ca="1" si="4"/>
        <v>1.8.2</v>
      </c>
      <c r="I260" t="str" cm="1">
        <f t="array" aca="1" ref="I260" ca="1">pseudoGuid</f>
        <v>e6b0-39fc3a85</v>
      </c>
      <c r="J260" t="str">
        <f ca="1">IF(E260="","",REPT("#",markmap!$E260)&amp;" "&amp;(IF(B$1="mindmap",markmap!$F260,markmap!$H260&amp;" "&amp;markmap!$F260))&amp;"["&amp;B$2&amp;"]("&amp;B$4&amp;markmap!$I260&amp;".html)"&amp;" ["&amp;$B$3&amp;"]("&amp;B$4&amp;markmap!$I260&amp;".md)")</f>
        <v>### 1.8.2 Support and Handling Equipment[📃](./db/e6b0-39fc3a85.html) [✏️](./db/e6b0-39fc3a85.md)</v>
      </c>
      <c r="N260" t="str">
        <f ca="1"/>
        <v>#### 1.3.2.4 Ground Function Software[📃](./db/e6b0-37945be5.html) [✏️](./db/e6b0-37945be5.md)</v>
      </c>
    </row>
    <row r="261" spans="4:14" x14ac:dyDescent="0.5">
      <c r="D261" t="s">
        <v>1556</v>
      </c>
      <c r="E261">
        <v>4</v>
      </c>
      <c r="F261" t="s">
        <v>116</v>
      </c>
      <c r="G261" t="str">
        <f ca="1">IF(markmap!$E261="","",IF(markmap!$E261&gt;OFFSET(markmap!$E261,-1,0,1,1),IF(OFFSET(markmap!$G261,-1,0,1,1)="","1",OFFSET(markmap!$G261,-1,0,1,1))&amp;REPT(".1",markmap!$E261-MAX(OFFSET(markmap!$E261,-1,0,1,1),1)),IF(ISERROR(FIND(".",OFFSET(markmap!$G261,-1,0,1,1))),REPT("1.",markmap!$E261-1)&amp;IFERROR(VALUE(OFFSET(markmap!$G261,-1,0,1,1))+1,"1"),IF(markmap!$E261=1,"",IFERROR(LEFT(OFFSET(markmap!$G261,-1,0,1,1),FIND("^",SUBSTITUTE(OFFSET(markmap!$G261,-1,0,1,1),".","^",markmap!$E261-1))),""))&amp;VALUE(TRIM(MID(SUBSTITUTE(OFFSET(markmap!$G261,-1,0,1,1),".",REPT(" ",LEN(OFFSET(markmap!$G261,-1,0,1,1)))),(markmap!$E261-1)*LEN(OFFSET(markmap!$G261,-1,0,1,1))+1,LEN(OFFSET(markmap!$G261,-1,0,1,1)))))+1)))</f>
        <v>4.8.2.1</v>
      </c>
      <c r="H261" t="str">
        <f t="shared" ca="1" si="4"/>
        <v>1.8.2.1</v>
      </c>
      <c r="I261" t="str" cm="1">
        <f t="array" aca="1" ref="I261" ca="1">pseudoGuid</f>
        <v>e6b0-a79f9af9</v>
      </c>
      <c r="J261" t="str">
        <f ca="1">IF(E261="","",REPT("#",markmap!$E261)&amp;" "&amp;(IF(B$1="mindmap",markmap!$F261,markmap!$H261&amp;" "&amp;markmap!$F261))&amp;"["&amp;B$2&amp;"]("&amp;B$4&amp;markmap!$I261&amp;".html)"&amp;" ["&amp;$B$3&amp;"]("&amp;B$4&amp;markmap!$I261&amp;".md)")</f>
        <v>#### 1.8.2.1 Support and Handling Equipment (Airframe/Hull/Vehicle)[📃](./db/e6b0-a79f9af9.html) [✏️](./db/e6b0-a79f9af9.md)</v>
      </c>
      <c r="N261" t="str">
        <f ca="1"/>
        <v>##### 1.3.2.4.1 SEPM[📃](./db/e6b0-71c3c1f7.html) [✏️](./db/e6b0-71c3c1f7.md)</v>
      </c>
    </row>
    <row r="262" spans="4:14" x14ac:dyDescent="0.5">
      <c r="D262" t="s">
        <v>1556</v>
      </c>
      <c r="E262">
        <v>4</v>
      </c>
      <c r="F262" t="s">
        <v>117</v>
      </c>
      <c r="G262" t="str">
        <f ca="1">IF(markmap!$E262="","",IF(markmap!$E262&gt;OFFSET(markmap!$E262,-1,0,1,1),IF(OFFSET(markmap!$G262,-1,0,1,1)="","1",OFFSET(markmap!$G262,-1,0,1,1))&amp;REPT(".1",markmap!$E262-MAX(OFFSET(markmap!$E262,-1,0,1,1),1)),IF(ISERROR(FIND(".",OFFSET(markmap!$G262,-1,0,1,1))),REPT("1.",markmap!$E262-1)&amp;IFERROR(VALUE(OFFSET(markmap!$G262,-1,0,1,1))+1,"1"),IF(markmap!$E262=1,"",IFERROR(LEFT(OFFSET(markmap!$G262,-1,0,1,1),FIND("^",SUBSTITUTE(OFFSET(markmap!$G262,-1,0,1,1),".","^",markmap!$E262-1))),""))&amp;VALUE(TRIM(MID(SUBSTITUTE(OFFSET(markmap!$G262,-1,0,1,1),".",REPT(" ",LEN(OFFSET(markmap!$G262,-1,0,1,1)))),(markmap!$E262-1)*LEN(OFFSET(markmap!$G262,-1,0,1,1))+1,LEN(OFFSET(markmap!$G262,-1,0,1,1)))))+1)))</f>
        <v>4.8.2.2</v>
      </c>
      <c r="H262" t="str">
        <f t="shared" ca="1" si="4"/>
        <v>1.8.2.2</v>
      </c>
      <c r="I262" t="str" cm="1">
        <f t="array" aca="1" ref="I262" ca="1">pseudoGuid</f>
        <v>e6b0-854c3ab5</v>
      </c>
      <c r="J262" t="str">
        <f ca="1">IF(E262="","",REPT("#",markmap!$E262)&amp;" "&amp;(IF(B$1="mindmap",markmap!$F262,markmap!$H262&amp;" "&amp;markmap!$F262))&amp;"["&amp;B$2&amp;"]("&amp;B$4&amp;markmap!$I262&amp;".html)"&amp;" ["&amp;$B$3&amp;"]("&amp;B$4&amp;markmap!$I262&amp;".md)")</f>
        <v>#### 1.8.2.2 Support and Handling Equipment (Propulsion)[📃](./db/e6b0-854c3ab5.html) [✏️](./db/e6b0-854c3ab5.md)</v>
      </c>
      <c r="N262" t="str">
        <f ca="1"/>
        <v>##### 1.3.2.4.2 Assembly[📃](./db/e6b0-15fe8b09.html) [✏️](./db/e6b0-15fe8b09.md)</v>
      </c>
    </row>
    <row r="263" spans="4:14" x14ac:dyDescent="0.5">
      <c r="D263" t="s">
        <v>1556</v>
      </c>
      <c r="E263">
        <v>4</v>
      </c>
      <c r="F263" t="s">
        <v>118</v>
      </c>
      <c r="G263" t="str">
        <f ca="1">IF(markmap!$E263="","",IF(markmap!$E263&gt;OFFSET(markmap!$E263,-1,0,1,1),IF(OFFSET(markmap!$G263,-1,0,1,1)="","1",OFFSET(markmap!$G263,-1,0,1,1))&amp;REPT(".1",markmap!$E263-MAX(OFFSET(markmap!$E263,-1,0,1,1),1)),IF(ISERROR(FIND(".",OFFSET(markmap!$G263,-1,0,1,1))),REPT("1.",markmap!$E263-1)&amp;IFERROR(VALUE(OFFSET(markmap!$G263,-1,0,1,1))+1,"1"),IF(markmap!$E263=1,"",IFERROR(LEFT(OFFSET(markmap!$G263,-1,0,1,1),FIND("^",SUBSTITUTE(OFFSET(markmap!$G263,-1,0,1,1),".","^",markmap!$E263-1))),""))&amp;VALUE(TRIM(MID(SUBSTITUTE(OFFSET(markmap!$G263,-1,0,1,1),".",REPT(" ",LEN(OFFSET(markmap!$G263,-1,0,1,1)))),(markmap!$E263-1)*LEN(OFFSET(markmap!$G263,-1,0,1,1))+1,LEN(OFFSET(markmap!$G263,-1,0,1,1)))))+1)))</f>
        <v>4.8.2.3</v>
      </c>
      <c r="H263" t="str">
        <f t="shared" ca="1" si="4"/>
        <v>1.8.2.3</v>
      </c>
      <c r="I263" t="str" cm="1">
        <f t="array" aca="1" ref="I263" ca="1">pseudoGuid</f>
        <v>e6b0-b3aa0933</v>
      </c>
      <c r="J263" t="str">
        <f ca="1">IF(E263="","",REPT("#",markmap!$E263)&amp;" "&amp;(IF(B$1="mindmap",markmap!$F263,markmap!$H263&amp;" "&amp;markmap!$F263))&amp;"["&amp;B$2&amp;"]("&amp;B$4&amp;markmap!$I263&amp;".html)"&amp;" ["&amp;$B$3&amp;"]("&amp;B$4&amp;markmap!$I263&amp;".md)")</f>
        <v>#### 1.8.2.3 Support and Handling Equipment (Electronics/Avionics)[📃](./db/e6b0-b3aa0933.html) [✏️](./db/e6b0-b3aa0933.md)</v>
      </c>
      <c r="N263" t="str">
        <f ca="1"/>
        <v>##### 1.3.2.4.3 Support Equipment[📃](./db/e6b0-4dd40ee9.html) [✏️](./db/e6b0-4dd40ee9.md)</v>
      </c>
    </row>
    <row r="264" spans="4:14" x14ac:dyDescent="0.5">
      <c r="D264" t="s">
        <v>1556</v>
      </c>
      <c r="E264">
        <v>4</v>
      </c>
      <c r="F264" t="s">
        <v>119</v>
      </c>
      <c r="G264" t="str">
        <f ca="1">IF(markmap!$E264="","",IF(markmap!$E264&gt;OFFSET(markmap!$E264,-1,0,1,1),IF(OFFSET(markmap!$G264,-1,0,1,1)="","1",OFFSET(markmap!$G264,-1,0,1,1))&amp;REPT(".1",markmap!$E264-MAX(OFFSET(markmap!$E264,-1,0,1,1),1)),IF(ISERROR(FIND(".",OFFSET(markmap!$G264,-1,0,1,1))),REPT("1.",markmap!$E264-1)&amp;IFERROR(VALUE(OFFSET(markmap!$G264,-1,0,1,1))+1,"1"),IF(markmap!$E264=1,"",IFERROR(LEFT(OFFSET(markmap!$G264,-1,0,1,1),FIND("^",SUBSTITUTE(OFFSET(markmap!$G264,-1,0,1,1),".","^",markmap!$E264-1))),""))&amp;VALUE(TRIM(MID(SUBSTITUTE(OFFSET(markmap!$G264,-1,0,1,1),".",REPT(" ",LEN(OFFSET(markmap!$G264,-1,0,1,1)))),(markmap!$E264-1)*LEN(OFFSET(markmap!$G264,-1,0,1,1))+1,LEN(OFFSET(markmap!$G264,-1,0,1,1)))))+1)))</f>
        <v>4.8.2.4</v>
      </c>
      <c r="H264" t="str">
        <f t="shared" ca="1" si="4"/>
        <v>1.8.2.4</v>
      </c>
      <c r="I264" t="str" cm="1">
        <f t="array" aca="1" ref="I264" ca="1">pseudoGuid</f>
        <v>e6b0-4b4fbc0b</v>
      </c>
      <c r="J264" t="str">
        <f ca="1">IF(E264="","",REPT("#",markmap!$E264)&amp;" "&amp;(IF(B$1="mindmap",markmap!$F264,markmap!$H264&amp;" "&amp;markmap!$F264))&amp;"["&amp;B$2&amp;"]("&amp;B$4&amp;markmap!$I264&amp;".html)"&amp;" ["&amp;$B$3&amp;"]("&amp;B$4&amp;markmap!$I264&amp;".md)")</f>
        <v>#### 1.8.2.4 Support and Handling Equipment (Other Major Subsystems 1...n (Specify))[📃](./db/e6b0-4b4fbc0b.html) [✏️](./db/e6b0-4b4fbc0b.md)</v>
      </c>
      <c r="N264" t="str">
        <f ca="1"/>
        <v>##### 1.3.2.4.4 GF Software CSCI 1...n (Specify)[📃](./db/e6b0-4c581435.html) [✏️](./db/e6b0-4c581435.md)</v>
      </c>
    </row>
    <row r="265" spans="4:14" x14ac:dyDescent="0.5">
      <c r="D265" t="s">
        <v>1556</v>
      </c>
      <c r="E265">
        <v>2</v>
      </c>
      <c r="F265" t="s">
        <v>120</v>
      </c>
      <c r="G265" t="str">
        <f ca="1">IF(markmap!$E265="","",IF(markmap!$E265&gt;OFFSET(markmap!$E265,-1,0,1,1),IF(OFFSET(markmap!$G265,-1,0,1,1)="","1",OFFSET(markmap!$G265,-1,0,1,1))&amp;REPT(".1",markmap!$E265-MAX(OFFSET(markmap!$E265,-1,0,1,1),1)),IF(ISERROR(FIND(".",OFFSET(markmap!$G265,-1,0,1,1))),REPT("1.",markmap!$E265-1)&amp;IFERROR(VALUE(OFFSET(markmap!$G265,-1,0,1,1))+1,"1"),IF(markmap!$E265=1,"",IFERROR(LEFT(OFFSET(markmap!$G265,-1,0,1,1),FIND("^",SUBSTITUTE(OFFSET(markmap!$G265,-1,0,1,1),".","^",markmap!$E265-1))),""))&amp;VALUE(TRIM(MID(SUBSTITUTE(OFFSET(markmap!$G265,-1,0,1,1),".",REPT(" ",LEN(OFFSET(markmap!$G265,-1,0,1,1)))),(markmap!$E265-1)*LEN(OFFSET(markmap!$G265,-1,0,1,1))+1,LEN(OFFSET(markmap!$G265,-1,0,1,1)))))+1)))</f>
        <v>4.9</v>
      </c>
      <c r="H265" t="str">
        <f t="shared" ca="1" si="4"/>
        <v>1.9</v>
      </c>
      <c r="I265" t="str" cm="1">
        <f t="array" aca="1" ref="I265" ca="1">pseudoGuid</f>
        <v>e6b0-849cf927</v>
      </c>
      <c r="J265" t="str">
        <f ca="1">IF(E265="","",REPT("#",markmap!$E265)&amp;" "&amp;(IF(B$1="mindmap",markmap!$F265,markmap!$H265&amp;" "&amp;markmap!$F265))&amp;"["&amp;B$2&amp;"]("&amp;B$4&amp;markmap!$I265&amp;".html)"&amp;" ["&amp;$B$3&amp;"]("&amp;B$4&amp;markmap!$I265&amp;".md)")</f>
        <v>## 1.9 Common Support Equipment[📃](./db/e6b0-849cf927.html) [✏️](./db/e6b0-849cf927.md)</v>
      </c>
      <c r="N265" t="str">
        <f ca="1"/>
        <v>##### 1.3.2.4.5 Pre-Operations Maintenance 1...n (Specify)[📃](./db/e6b0-8475c255.html) [✏️](./db/e6b0-8475c255.md)</v>
      </c>
    </row>
    <row r="266" spans="4:14" x14ac:dyDescent="0.5">
      <c r="D266" t="s">
        <v>1556</v>
      </c>
      <c r="E266">
        <v>3</v>
      </c>
      <c r="F266" t="s">
        <v>110</v>
      </c>
      <c r="G266" t="str">
        <f ca="1">IF(markmap!$E266="","",IF(markmap!$E266&gt;OFFSET(markmap!$E266,-1,0,1,1),IF(OFFSET(markmap!$G266,-1,0,1,1)="","1",OFFSET(markmap!$G266,-1,0,1,1))&amp;REPT(".1",markmap!$E266-MAX(OFFSET(markmap!$E266,-1,0,1,1),1)),IF(ISERROR(FIND(".",OFFSET(markmap!$G266,-1,0,1,1))),REPT("1.",markmap!$E266-1)&amp;IFERROR(VALUE(OFFSET(markmap!$G266,-1,0,1,1))+1,"1"),IF(markmap!$E266=1,"",IFERROR(LEFT(OFFSET(markmap!$G266,-1,0,1,1),FIND("^",SUBSTITUTE(OFFSET(markmap!$G266,-1,0,1,1),".","^",markmap!$E266-1))),""))&amp;VALUE(TRIM(MID(SUBSTITUTE(OFFSET(markmap!$G266,-1,0,1,1),".",REPT(" ",LEN(OFFSET(markmap!$G266,-1,0,1,1)))),(markmap!$E266-1)*LEN(OFFSET(markmap!$G266,-1,0,1,1))+1,LEN(OFFSET(markmap!$G266,-1,0,1,1)))))+1)))</f>
        <v>4.9.1</v>
      </c>
      <c r="H266" t="str">
        <f t="shared" ca="1" si="4"/>
        <v>1.9.1</v>
      </c>
      <c r="I266" t="str" cm="1">
        <f t="array" aca="1" ref="I266" ca="1">pseudoGuid</f>
        <v>e6b0-e1567fcd</v>
      </c>
      <c r="J266" t="str">
        <f ca="1">IF(E266="","",REPT("#",markmap!$E266)&amp;" "&amp;(IF(B$1="mindmap",markmap!$F266,markmap!$H266&amp;" "&amp;markmap!$F266))&amp;"["&amp;B$2&amp;"]("&amp;B$4&amp;markmap!$I266&amp;".html)"&amp;" ["&amp;$B$3&amp;"]("&amp;B$4&amp;markmap!$I266&amp;".md)")</f>
        <v>### 1.9.1 Test and Measurement Equipment[📃](./db/e6b0-e1567fcd.html) [✏️](./db/e6b0-e1567fcd.md)</v>
      </c>
      <c r="N266" t="str">
        <f ca="1"/>
        <v>#### 1.3.2.5 Pre-Operations Mission Support[📃](./db/e6b0-ee34407d.html) [✏️](./db/e6b0-ee34407d.md)</v>
      </c>
    </row>
    <row r="267" spans="4:14" x14ac:dyDescent="0.5">
      <c r="D267" t="s">
        <v>1556</v>
      </c>
      <c r="E267">
        <v>4</v>
      </c>
      <c r="F267" t="s">
        <v>111</v>
      </c>
      <c r="G267" t="str">
        <f ca="1">IF(markmap!$E267="","",IF(markmap!$E267&gt;OFFSET(markmap!$E267,-1,0,1,1),IF(OFFSET(markmap!$G267,-1,0,1,1)="","1",OFFSET(markmap!$G267,-1,0,1,1))&amp;REPT(".1",markmap!$E267-MAX(OFFSET(markmap!$E267,-1,0,1,1),1)),IF(ISERROR(FIND(".",OFFSET(markmap!$G267,-1,0,1,1))),REPT("1.",markmap!$E267-1)&amp;IFERROR(VALUE(OFFSET(markmap!$G267,-1,0,1,1))+1,"1"),IF(markmap!$E267=1,"",IFERROR(LEFT(OFFSET(markmap!$G267,-1,0,1,1),FIND("^",SUBSTITUTE(OFFSET(markmap!$G267,-1,0,1,1),".","^",markmap!$E267-1))),""))&amp;VALUE(TRIM(MID(SUBSTITUTE(OFFSET(markmap!$G267,-1,0,1,1),".",REPT(" ",LEN(OFFSET(markmap!$G267,-1,0,1,1)))),(markmap!$E267-1)*LEN(OFFSET(markmap!$G267,-1,0,1,1))+1,LEN(OFFSET(markmap!$G267,-1,0,1,1)))))+1)))</f>
        <v>4.9.1.1</v>
      </c>
      <c r="H267" t="str">
        <f t="shared" ca="1" si="4"/>
        <v>1.9.1.1</v>
      </c>
      <c r="I267" t="str" cm="1">
        <f t="array" aca="1" ref="I267" ca="1">pseudoGuid</f>
        <v>e6b0-d3272def</v>
      </c>
      <c r="J267" t="str">
        <f ca="1">IF(E267="","",REPT("#",markmap!$E267)&amp;" "&amp;(IF(B$1="mindmap",markmap!$F267,markmap!$H267&amp;" "&amp;markmap!$F267))&amp;"["&amp;B$2&amp;"]("&amp;B$4&amp;markmap!$I267&amp;".html)"&amp;" ["&amp;$B$3&amp;"]("&amp;B$4&amp;markmap!$I267&amp;".md)")</f>
        <v>#### 1.9.1.1 Test and Measurement Equipment (Airframe/Hull/Vehicle)[📃](./db/e6b0-d3272def.html) [✏️](./db/e6b0-d3272def.md)</v>
      </c>
      <c r="N267" t="str">
        <f ca="1"/>
        <v>### 1.3.3 Ground Terminal/Gateway (GT) 1...n (Specify)[📃](./db/e6b0-5d28cbd9.html) [✏️](./db/e6b0-5d28cbd9.md)</v>
      </c>
    </row>
    <row r="268" spans="4:14" x14ac:dyDescent="0.5">
      <c r="D268" t="s">
        <v>1556</v>
      </c>
      <c r="E268">
        <v>4</v>
      </c>
      <c r="F268" t="s">
        <v>112</v>
      </c>
      <c r="G268" t="str">
        <f ca="1">IF(markmap!$E268="","",IF(markmap!$E268&gt;OFFSET(markmap!$E268,-1,0,1,1),IF(OFFSET(markmap!$G268,-1,0,1,1)="","1",OFFSET(markmap!$G268,-1,0,1,1))&amp;REPT(".1",markmap!$E268-MAX(OFFSET(markmap!$E268,-1,0,1,1),1)),IF(ISERROR(FIND(".",OFFSET(markmap!$G268,-1,0,1,1))),REPT("1.",markmap!$E268-1)&amp;IFERROR(VALUE(OFFSET(markmap!$G268,-1,0,1,1))+1,"1"),IF(markmap!$E268=1,"",IFERROR(LEFT(OFFSET(markmap!$G268,-1,0,1,1),FIND("^",SUBSTITUTE(OFFSET(markmap!$G268,-1,0,1,1),".","^",markmap!$E268-1))),""))&amp;VALUE(TRIM(MID(SUBSTITUTE(OFFSET(markmap!$G268,-1,0,1,1),".",REPT(" ",LEN(OFFSET(markmap!$G268,-1,0,1,1)))),(markmap!$E268-1)*LEN(OFFSET(markmap!$G268,-1,0,1,1))+1,LEN(OFFSET(markmap!$G268,-1,0,1,1)))))+1)))</f>
        <v>4.9.1.2</v>
      </c>
      <c r="H268" t="str">
        <f t="shared" ca="1" si="4"/>
        <v>1.9.1.2</v>
      </c>
      <c r="I268" t="str" cm="1">
        <f t="array" aca="1" ref="I268" ca="1">pseudoGuid</f>
        <v>e6b0-69c46365</v>
      </c>
      <c r="J268" t="str">
        <f ca="1">IF(E268="","",REPT("#",markmap!$E268)&amp;" "&amp;(IF(B$1="mindmap",markmap!$F268,markmap!$H268&amp;" "&amp;markmap!$F268))&amp;"["&amp;B$2&amp;"]("&amp;B$4&amp;markmap!$I268&amp;".html)"&amp;" ["&amp;$B$3&amp;"]("&amp;B$4&amp;markmap!$I268&amp;".md)")</f>
        <v>#### 1.9.1.2 Test and Measurement Equipment (Propulsion)[📃](./db/e6b0-69c46365.html) [✏️](./db/e6b0-69c46365.md)</v>
      </c>
      <c r="N268" t="str">
        <f ca="1"/>
        <v>#### 1.3.3.1 SEIT/PM and Support Equipment[📃](./db/e6b0-3f59faa2.html) [✏️](./db/e6b0-3f59faa2.md)</v>
      </c>
    </row>
    <row r="269" spans="4:14" x14ac:dyDescent="0.5">
      <c r="D269" t="s">
        <v>1556</v>
      </c>
      <c r="E269">
        <v>4</v>
      </c>
      <c r="F269" t="s">
        <v>113</v>
      </c>
      <c r="G269" t="str">
        <f ca="1">IF(markmap!$E269="","",IF(markmap!$E269&gt;OFFSET(markmap!$E269,-1,0,1,1),IF(OFFSET(markmap!$G269,-1,0,1,1)="","1",OFFSET(markmap!$G269,-1,0,1,1))&amp;REPT(".1",markmap!$E269-MAX(OFFSET(markmap!$E269,-1,0,1,1),1)),IF(ISERROR(FIND(".",OFFSET(markmap!$G269,-1,0,1,1))),REPT("1.",markmap!$E269-1)&amp;IFERROR(VALUE(OFFSET(markmap!$G269,-1,0,1,1))+1,"1"),IF(markmap!$E269=1,"",IFERROR(LEFT(OFFSET(markmap!$G269,-1,0,1,1),FIND("^",SUBSTITUTE(OFFSET(markmap!$G269,-1,0,1,1),".","^",markmap!$E269-1))),""))&amp;VALUE(TRIM(MID(SUBSTITUTE(OFFSET(markmap!$G269,-1,0,1,1),".",REPT(" ",LEN(OFFSET(markmap!$G269,-1,0,1,1)))),(markmap!$E269-1)*LEN(OFFSET(markmap!$G269,-1,0,1,1))+1,LEN(OFFSET(markmap!$G269,-1,0,1,1)))))+1)))</f>
        <v>4.9.1.3</v>
      </c>
      <c r="H269" t="str">
        <f t="shared" ca="1" si="4"/>
        <v>1.9.1.3</v>
      </c>
      <c r="I269" t="str" cm="1">
        <f t="array" aca="1" ref="I269" ca="1">pseudoGuid</f>
        <v>e6b0-ef9c1359</v>
      </c>
      <c r="J269" t="str">
        <f ca="1">IF(E269="","",REPT("#",markmap!$E269)&amp;" "&amp;(IF(B$1="mindmap",markmap!$F269,markmap!$H269&amp;" "&amp;markmap!$F269))&amp;"["&amp;B$2&amp;"]("&amp;B$4&amp;markmap!$I269&amp;".html)"&amp;" ["&amp;$B$3&amp;"]("&amp;B$4&amp;markmap!$I269&amp;".md)")</f>
        <v>#### 1.9.1.3 Test and Measurement Equipment (Electronics/Avionics)[📃](./db/e6b0-ef9c1359.html) [✏️](./db/e6b0-ef9c1359.md)</v>
      </c>
      <c r="N269" t="str">
        <f ca="1"/>
        <v>##### 1.3.3.1.1 Systems Engineering[📃](./db/e6b0-543cb9c4.html) [✏️](./db/e6b0-543cb9c4.md)</v>
      </c>
    </row>
    <row r="270" spans="4:14" x14ac:dyDescent="0.5">
      <c r="D270" t="s">
        <v>1556</v>
      </c>
      <c r="E270">
        <v>4</v>
      </c>
      <c r="F270" t="s">
        <v>114</v>
      </c>
      <c r="G270" t="str">
        <f ca="1">IF(markmap!$E270="","",IF(markmap!$E270&gt;OFFSET(markmap!$E270,-1,0,1,1),IF(OFFSET(markmap!$G270,-1,0,1,1)="","1",OFFSET(markmap!$G270,-1,0,1,1))&amp;REPT(".1",markmap!$E270-MAX(OFFSET(markmap!$E270,-1,0,1,1),1)),IF(ISERROR(FIND(".",OFFSET(markmap!$G270,-1,0,1,1))),REPT("1.",markmap!$E270-1)&amp;IFERROR(VALUE(OFFSET(markmap!$G270,-1,0,1,1))+1,"1"),IF(markmap!$E270=1,"",IFERROR(LEFT(OFFSET(markmap!$G270,-1,0,1,1),FIND("^",SUBSTITUTE(OFFSET(markmap!$G270,-1,0,1,1),".","^",markmap!$E270-1))),""))&amp;VALUE(TRIM(MID(SUBSTITUTE(OFFSET(markmap!$G270,-1,0,1,1),".",REPT(" ",LEN(OFFSET(markmap!$G270,-1,0,1,1)))),(markmap!$E270-1)*LEN(OFFSET(markmap!$G270,-1,0,1,1))+1,LEN(OFFSET(markmap!$G270,-1,0,1,1)))))+1)))</f>
        <v>4.9.1.4</v>
      </c>
      <c r="H270" t="str">
        <f t="shared" ca="1" si="4"/>
        <v>1.9.1.4</v>
      </c>
      <c r="I270" t="str" cm="1">
        <f t="array" aca="1" ref="I270" ca="1">pseudoGuid</f>
        <v>e6b0-aa9c64cc</v>
      </c>
      <c r="J270" t="str">
        <f ca="1">IF(E270="","",REPT("#",markmap!$E270)&amp;" "&amp;(IF(B$1="mindmap",markmap!$F270,markmap!$H270&amp;" "&amp;markmap!$F270))&amp;"["&amp;B$2&amp;"]("&amp;B$4&amp;markmap!$I270&amp;".html)"&amp;" ["&amp;$B$3&amp;"]("&amp;B$4&amp;markmap!$I270&amp;".md)")</f>
        <v>#### 1.9.1.4 Test and Measurement Equipment (Other Major Subsystems 1...n (Specify))[📃](./db/e6b0-aa9c64cc.html) [✏️](./db/e6b0-aa9c64cc.md)</v>
      </c>
      <c r="N270" t="str">
        <f ca="1"/>
        <v>##### 1.3.3.1.2 Assembly[📃](./db/e6b0-1c943a23.html) [✏️](./db/e6b0-1c943a23.md)</v>
      </c>
    </row>
    <row r="271" spans="4:14" x14ac:dyDescent="0.5">
      <c r="D271" t="s">
        <v>1556</v>
      </c>
      <c r="E271">
        <v>3</v>
      </c>
      <c r="F271" t="s">
        <v>115</v>
      </c>
      <c r="G271" t="str">
        <f ca="1">IF(markmap!$E271="","",IF(markmap!$E271&gt;OFFSET(markmap!$E271,-1,0,1,1),IF(OFFSET(markmap!$G271,-1,0,1,1)="","1",OFFSET(markmap!$G271,-1,0,1,1))&amp;REPT(".1",markmap!$E271-MAX(OFFSET(markmap!$E271,-1,0,1,1),1)),IF(ISERROR(FIND(".",OFFSET(markmap!$G271,-1,0,1,1))),REPT("1.",markmap!$E271-1)&amp;IFERROR(VALUE(OFFSET(markmap!$G271,-1,0,1,1))+1,"1"),IF(markmap!$E271=1,"",IFERROR(LEFT(OFFSET(markmap!$G271,-1,0,1,1),FIND("^",SUBSTITUTE(OFFSET(markmap!$G271,-1,0,1,1),".","^",markmap!$E271-1))),""))&amp;VALUE(TRIM(MID(SUBSTITUTE(OFFSET(markmap!$G271,-1,0,1,1),".",REPT(" ",LEN(OFFSET(markmap!$G271,-1,0,1,1)))),(markmap!$E271-1)*LEN(OFFSET(markmap!$G271,-1,0,1,1))+1,LEN(OFFSET(markmap!$G271,-1,0,1,1)))))+1)))</f>
        <v>4.9.2</v>
      </c>
      <c r="H271" t="str">
        <f t="shared" ca="1" si="4"/>
        <v>1.9.2</v>
      </c>
      <c r="I271" t="str" cm="1">
        <f t="array" aca="1" ref="I271" ca="1">pseudoGuid</f>
        <v>e6b0-e1e1eaa0</v>
      </c>
      <c r="J271" t="str">
        <f ca="1">IF(E271="","",REPT("#",markmap!$E271)&amp;" "&amp;(IF(B$1="mindmap",markmap!$F271,markmap!$H271&amp;" "&amp;markmap!$F271))&amp;"["&amp;B$2&amp;"]("&amp;B$4&amp;markmap!$I271&amp;".html)"&amp;" ["&amp;$B$3&amp;"]("&amp;B$4&amp;markmap!$I271&amp;".md)")</f>
        <v>### 1.9.2 Support and Handling Equipment[📃](./db/e6b0-e1e1eaa0.html) [✏️](./db/e6b0-e1e1eaa0.md)</v>
      </c>
      <c r="N271" t="str">
        <f ca="1"/>
        <v>##### 1.3.3.1.3 Program Management[📃](./db/e6b0-5c40e50b.html) [✏️](./db/e6b0-5c40e50b.md)</v>
      </c>
    </row>
    <row r="272" spans="4:14" x14ac:dyDescent="0.5">
      <c r="D272" t="s">
        <v>1556</v>
      </c>
      <c r="E272">
        <v>4</v>
      </c>
      <c r="F272" t="s">
        <v>116</v>
      </c>
      <c r="G272" t="str">
        <f ca="1">IF(markmap!$E272="","",IF(markmap!$E272&gt;OFFSET(markmap!$E272,-1,0,1,1),IF(OFFSET(markmap!$G272,-1,0,1,1)="","1",OFFSET(markmap!$G272,-1,0,1,1))&amp;REPT(".1",markmap!$E272-MAX(OFFSET(markmap!$E272,-1,0,1,1),1)),IF(ISERROR(FIND(".",OFFSET(markmap!$G272,-1,0,1,1))),REPT("1.",markmap!$E272-1)&amp;IFERROR(VALUE(OFFSET(markmap!$G272,-1,0,1,1))+1,"1"),IF(markmap!$E272=1,"",IFERROR(LEFT(OFFSET(markmap!$G272,-1,0,1,1),FIND("^",SUBSTITUTE(OFFSET(markmap!$G272,-1,0,1,1),".","^",markmap!$E272-1))),""))&amp;VALUE(TRIM(MID(SUBSTITUTE(OFFSET(markmap!$G272,-1,0,1,1),".",REPT(" ",LEN(OFFSET(markmap!$G272,-1,0,1,1)))),(markmap!$E272-1)*LEN(OFFSET(markmap!$G272,-1,0,1,1))+1,LEN(OFFSET(markmap!$G272,-1,0,1,1)))))+1)))</f>
        <v>4.9.2.1</v>
      </c>
      <c r="H272" t="str">
        <f t="shared" ca="1" si="4"/>
        <v>1.9.2.1</v>
      </c>
      <c r="I272" t="str" cm="1">
        <f t="array" aca="1" ref="I272" ca="1">pseudoGuid</f>
        <v>e6b0-f4c6abd6</v>
      </c>
      <c r="J272" t="str">
        <f ca="1">IF(E272="","",REPT("#",markmap!$E272)&amp;" "&amp;(IF(B$1="mindmap",markmap!$F272,markmap!$H272&amp;" "&amp;markmap!$F272))&amp;"["&amp;B$2&amp;"]("&amp;B$4&amp;markmap!$I272&amp;".html)"&amp;" ["&amp;$B$3&amp;"]("&amp;B$4&amp;markmap!$I272&amp;".md)")</f>
        <v>#### 1.9.2.1 Support and Handling Equipment (Airframe/Hull/Vehicle)[📃](./db/e6b0-f4c6abd6.html) [✏️](./db/e6b0-f4c6abd6.md)</v>
      </c>
      <c r="N272" t="str">
        <f ca="1"/>
        <v>##### 1.3.3.1.4 Support Equipment[📃](./db/e6b0-72bdce60.html) [✏️](./db/e6b0-72bdce60.md)</v>
      </c>
    </row>
    <row r="273" spans="4:14" x14ac:dyDescent="0.5">
      <c r="D273" t="s">
        <v>1556</v>
      </c>
      <c r="E273">
        <v>4</v>
      </c>
      <c r="F273" t="s">
        <v>117</v>
      </c>
      <c r="G273" t="str">
        <f ca="1">IF(markmap!$E273="","",IF(markmap!$E273&gt;OFFSET(markmap!$E273,-1,0,1,1),IF(OFFSET(markmap!$G273,-1,0,1,1)="","1",OFFSET(markmap!$G273,-1,0,1,1))&amp;REPT(".1",markmap!$E273-MAX(OFFSET(markmap!$E273,-1,0,1,1),1)),IF(ISERROR(FIND(".",OFFSET(markmap!$G273,-1,0,1,1))),REPT("1.",markmap!$E273-1)&amp;IFERROR(VALUE(OFFSET(markmap!$G273,-1,0,1,1))+1,"1"),IF(markmap!$E273=1,"",IFERROR(LEFT(OFFSET(markmap!$G273,-1,0,1,1),FIND("^",SUBSTITUTE(OFFSET(markmap!$G273,-1,0,1,1),".","^",markmap!$E273-1))),""))&amp;VALUE(TRIM(MID(SUBSTITUTE(OFFSET(markmap!$G273,-1,0,1,1),".",REPT(" ",LEN(OFFSET(markmap!$G273,-1,0,1,1)))),(markmap!$E273-1)*LEN(OFFSET(markmap!$G273,-1,0,1,1))+1,LEN(OFFSET(markmap!$G273,-1,0,1,1)))))+1)))</f>
        <v>4.9.2.2</v>
      </c>
      <c r="H273" t="str">
        <f t="shared" ca="1" si="4"/>
        <v>1.9.2.2</v>
      </c>
      <c r="I273" t="str" cm="1">
        <f t="array" aca="1" ref="I273" ca="1">pseudoGuid</f>
        <v>e6b0-e9fa0bd7</v>
      </c>
      <c r="J273" t="str">
        <f ca="1">IF(E273="","",REPT("#",markmap!$E273)&amp;" "&amp;(IF(B$1="mindmap",markmap!$F273,markmap!$H273&amp;" "&amp;markmap!$F273))&amp;"["&amp;B$2&amp;"]("&amp;B$4&amp;markmap!$I273&amp;".html)"&amp;" ["&amp;$B$3&amp;"]("&amp;B$4&amp;markmap!$I273&amp;".md)")</f>
        <v>#### 1.9.2.2 Support and Handling Equipment (Propulsion)[📃](./db/e6b0-e9fa0bd7.html) [✏️](./db/e6b0-e9fa0bd7.md)</v>
      </c>
      <c r="N273" t="str">
        <f ca="1"/>
        <v>#### 1.3.3.2 Antenna 1...n (Specify)[📃](./db/e6b0-51085a58.html) [✏️](./db/e6b0-51085a58.md)</v>
      </c>
    </row>
    <row r="274" spans="4:14" x14ac:dyDescent="0.5">
      <c r="D274" t="s">
        <v>1556</v>
      </c>
      <c r="E274">
        <v>4</v>
      </c>
      <c r="F274" t="s">
        <v>118</v>
      </c>
      <c r="G274" t="str">
        <f ca="1">IF(markmap!$E274="","",IF(markmap!$E274&gt;OFFSET(markmap!$E274,-1,0,1,1),IF(OFFSET(markmap!$G274,-1,0,1,1)="","1",OFFSET(markmap!$G274,-1,0,1,1))&amp;REPT(".1",markmap!$E274-MAX(OFFSET(markmap!$E274,-1,0,1,1),1)),IF(ISERROR(FIND(".",OFFSET(markmap!$G274,-1,0,1,1))),REPT("1.",markmap!$E274-1)&amp;IFERROR(VALUE(OFFSET(markmap!$G274,-1,0,1,1))+1,"1"),IF(markmap!$E274=1,"",IFERROR(LEFT(OFFSET(markmap!$G274,-1,0,1,1),FIND("^",SUBSTITUTE(OFFSET(markmap!$G274,-1,0,1,1),".","^",markmap!$E274-1))),""))&amp;VALUE(TRIM(MID(SUBSTITUTE(OFFSET(markmap!$G274,-1,0,1,1),".",REPT(" ",LEN(OFFSET(markmap!$G274,-1,0,1,1)))),(markmap!$E274-1)*LEN(OFFSET(markmap!$G274,-1,0,1,1))+1,LEN(OFFSET(markmap!$G274,-1,0,1,1)))))+1)))</f>
        <v>4.9.2.3</v>
      </c>
      <c r="H274" t="str">
        <f t="shared" ca="1" si="4"/>
        <v>1.9.2.3</v>
      </c>
      <c r="I274" t="str" cm="1">
        <f t="array" aca="1" ref="I274" ca="1">pseudoGuid</f>
        <v>e6b0-e115190c</v>
      </c>
      <c r="J274" t="str">
        <f ca="1">IF(E274="","",REPT("#",markmap!$E274)&amp;" "&amp;(IF(B$1="mindmap",markmap!$F274,markmap!$H274&amp;" "&amp;markmap!$F274))&amp;"["&amp;B$2&amp;"]("&amp;B$4&amp;markmap!$I274&amp;".html)"&amp;" ["&amp;$B$3&amp;"]("&amp;B$4&amp;markmap!$I274&amp;".md)")</f>
        <v>#### 1.9.2.3 Support and Handling Equipment (Electronics/Avionics)[📃](./db/e6b0-e115190c.html) [✏️](./db/e6b0-e115190c.md)</v>
      </c>
      <c r="N274" t="str">
        <f ca="1"/>
        <v>##### 1.3.3.2.1 SEPM[📃](./db/e6b0-1f603a5d.html) [✏️](./db/e6b0-1f603a5d.md)</v>
      </c>
    </row>
    <row r="275" spans="4:14" x14ac:dyDescent="0.5">
      <c r="D275" t="s">
        <v>1556</v>
      </c>
      <c r="E275">
        <v>4</v>
      </c>
      <c r="F275" t="s">
        <v>119</v>
      </c>
      <c r="G275" t="str">
        <f ca="1">IF(markmap!$E275="","",IF(markmap!$E275&gt;OFFSET(markmap!$E275,-1,0,1,1),IF(OFFSET(markmap!$G275,-1,0,1,1)="","1",OFFSET(markmap!$G275,-1,0,1,1))&amp;REPT(".1",markmap!$E275-MAX(OFFSET(markmap!$E275,-1,0,1,1),1)),IF(ISERROR(FIND(".",OFFSET(markmap!$G275,-1,0,1,1))),REPT("1.",markmap!$E275-1)&amp;IFERROR(VALUE(OFFSET(markmap!$G275,-1,0,1,1))+1,"1"),IF(markmap!$E275=1,"",IFERROR(LEFT(OFFSET(markmap!$G275,-1,0,1,1),FIND("^",SUBSTITUTE(OFFSET(markmap!$G275,-1,0,1,1),".","^",markmap!$E275-1))),""))&amp;VALUE(TRIM(MID(SUBSTITUTE(OFFSET(markmap!$G275,-1,0,1,1),".",REPT(" ",LEN(OFFSET(markmap!$G275,-1,0,1,1)))),(markmap!$E275-1)*LEN(OFFSET(markmap!$G275,-1,0,1,1))+1,LEN(OFFSET(markmap!$G275,-1,0,1,1)))))+1)))</f>
        <v>4.9.2.4</v>
      </c>
      <c r="H275" t="str">
        <f t="shared" ca="1" si="4"/>
        <v>1.9.2.4</v>
      </c>
      <c r="I275" t="str" cm="1">
        <f t="array" aca="1" ref="I275" ca="1">pseudoGuid</f>
        <v>e6b0-1850ed22</v>
      </c>
      <c r="J275" t="str">
        <f ca="1">IF(E275="","",REPT("#",markmap!$E275)&amp;" "&amp;(IF(B$1="mindmap",markmap!$F275,markmap!$H275&amp;" "&amp;markmap!$F275))&amp;"["&amp;B$2&amp;"]("&amp;B$4&amp;markmap!$I275&amp;".html)"&amp;" ["&amp;$B$3&amp;"]("&amp;B$4&amp;markmap!$I275&amp;".md)")</f>
        <v>#### 1.9.2.4 Support and Handling Equipment (Other Major Subsystems 1...n (Specify))[📃](./db/e6b0-1850ed22.html) [✏️](./db/e6b0-1850ed22.md)</v>
      </c>
      <c r="N275" t="str">
        <f ca="1"/>
        <v>##### 1.3.3.2.2 Assembly[📃](./db/e6b0-db923146.html) [✏️](./db/e6b0-db923146.md)</v>
      </c>
    </row>
    <row r="276" spans="4:14" x14ac:dyDescent="0.5">
      <c r="D276" t="s">
        <v>1556</v>
      </c>
      <c r="E276">
        <v>2</v>
      </c>
      <c r="F276" t="s">
        <v>121</v>
      </c>
      <c r="G276" t="str">
        <f ca="1">IF(markmap!$E276="","",IF(markmap!$E276&gt;OFFSET(markmap!$E276,-1,0,1,1),IF(OFFSET(markmap!$G276,-1,0,1,1)="","1",OFFSET(markmap!$G276,-1,0,1,1))&amp;REPT(".1",markmap!$E276-MAX(OFFSET(markmap!$E276,-1,0,1,1),1)),IF(ISERROR(FIND(".",OFFSET(markmap!$G276,-1,0,1,1))),REPT("1.",markmap!$E276-1)&amp;IFERROR(VALUE(OFFSET(markmap!$G276,-1,0,1,1))+1,"1"),IF(markmap!$E276=1,"",IFERROR(LEFT(OFFSET(markmap!$G276,-1,0,1,1),FIND("^",SUBSTITUTE(OFFSET(markmap!$G276,-1,0,1,1),".","^",markmap!$E276-1))),""))&amp;VALUE(TRIM(MID(SUBSTITUTE(OFFSET(markmap!$G276,-1,0,1,1),".",REPT(" ",LEN(OFFSET(markmap!$G276,-1,0,1,1)))),(markmap!$E276-1)*LEN(OFFSET(markmap!$G276,-1,0,1,1))+1,LEN(OFFSET(markmap!$G276,-1,0,1,1)))))+1)))</f>
        <v>4.10</v>
      </c>
      <c r="H276" t="str">
        <f t="shared" ca="1" si="4"/>
        <v>1.10</v>
      </c>
      <c r="I276" t="str" cm="1">
        <f t="array" aca="1" ref="I276" ca="1">pseudoGuid</f>
        <v>e6b0-8ac9fa26</v>
      </c>
      <c r="J276" t="str">
        <f ca="1">IF(E276="","",REPT("#",markmap!$E276)&amp;" "&amp;(IF(B$1="mindmap",markmap!$F276,markmap!$H276&amp;" "&amp;markmap!$F276))&amp;"["&amp;B$2&amp;"]("&amp;B$4&amp;markmap!$I276&amp;".html)"&amp;" ["&amp;$B$3&amp;"]("&amp;B$4&amp;markmap!$I276&amp;".md)")</f>
        <v>## 1.10 Operational/Site Activation by Site 1...n (Specify)[📃](./db/e6b0-8ac9fa26.html) [✏️](./db/e6b0-8ac9fa26.md)</v>
      </c>
      <c r="N276" t="str">
        <f ca="1"/>
        <v>##### 1.3.3.2.3 Support Equipment[📃](./db/e6b0-9e8696b0.html) [✏️](./db/e6b0-9e8696b0.md)</v>
      </c>
    </row>
    <row r="277" spans="4:14" x14ac:dyDescent="0.5">
      <c r="D277" t="s">
        <v>1556</v>
      </c>
      <c r="E277">
        <v>3</v>
      </c>
      <c r="F277" t="s">
        <v>122</v>
      </c>
      <c r="G277" t="str">
        <f ca="1">IF(markmap!$E277="","",IF(markmap!$E277&gt;OFFSET(markmap!$E277,-1,0,1,1),IF(OFFSET(markmap!$G277,-1,0,1,1)="","1",OFFSET(markmap!$G277,-1,0,1,1))&amp;REPT(".1",markmap!$E277-MAX(OFFSET(markmap!$E277,-1,0,1,1),1)),IF(ISERROR(FIND(".",OFFSET(markmap!$G277,-1,0,1,1))),REPT("1.",markmap!$E277-1)&amp;IFERROR(VALUE(OFFSET(markmap!$G277,-1,0,1,1))+1,"1"),IF(markmap!$E277=1,"",IFERROR(LEFT(OFFSET(markmap!$G277,-1,0,1,1),FIND("^",SUBSTITUTE(OFFSET(markmap!$G277,-1,0,1,1),".","^",markmap!$E277-1))),""))&amp;VALUE(TRIM(MID(SUBSTITUTE(OFFSET(markmap!$G277,-1,0,1,1),".",REPT(" ",LEN(OFFSET(markmap!$G277,-1,0,1,1)))),(markmap!$E277-1)*LEN(OFFSET(markmap!$G277,-1,0,1,1))+1,LEN(OFFSET(markmap!$G277,-1,0,1,1)))))+1)))</f>
        <v>4.10.1</v>
      </c>
      <c r="H277" t="str">
        <f t="shared" ca="1" si="4"/>
        <v>1.10.1</v>
      </c>
      <c r="I277" t="str" cm="1">
        <f t="array" aca="1" ref="I277" ca="1">pseudoGuid</f>
        <v>e6b0-79abefd7</v>
      </c>
      <c r="J277" t="str">
        <f ca="1">IF(E277="","",REPT("#",markmap!$E277)&amp;" "&amp;(IF(B$1="mindmap",markmap!$F277,markmap!$H277&amp;" "&amp;markmap!$F277))&amp;"["&amp;B$2&amp;"]("&amp;B$4&amp;markmap!$I277&amp;".html)"&amp;" ["&amp;$B$3&amp;"]("&amp;B$4&amp;markmap!$I277&amp;".md)")</f>
        <v>### 1.10.1 System Assembly[📃](./db/e6b0-79abefd7.html) [✏️](./db/e6b0-79abefd7.md)</v>
      </c>
      <c r="N277" t="str">
        <f ca="1"/>
        <v>##### 1.3.3.2.4 Pedestal[📃](./db/e6b0-d0330a5b.html) [✏️](./db/e6b0-d0330a5b.md)</v>
      </c>
    </row>
    <row r="278" spans="4:14" x14ac:dyDescent="0.5">
      <c r="D278" t="s">
        <v>1556</v>
      </c>
      <c r="E278">
        <v>3</v>
      </c>
      <c r="F278" t="s">
        <v>170</v>
      </c>
      <c r="G278" t="str">
        <f ca="1">IF(markmap!$E278="","",IF(markmap!$E278&gt;OFFSET(markmap!$E278,-1,0,1,1),IF(OFFSET(markmap!$G278,-1,0,1,1)="","1",OFFSET(markmap!$G278,-1,0,1,1))&amp;REPT(".1",markmap!$E278-MAX(OFFSET(markmap!$E278,-1,0,1,1),1)),IF(ISERROR(FIND(".",OFFSET(markmap!$G278,-1,0,1,1))),REPT("1.",markmap!$E278-1)&amp;IFERROR(VALUE(OFFSET(markmap!$G278,-1,0,1,1))+1,"1"),IF(markmap!$E278=1,"",IFERROR(LEFT(OFFSET(markmap!$G278,-1,0,1,1),FIND("^",SUBSTITUTE(OFFSET(markmap!$G278,-1,0,1,1),".","^",markmap!$E278-1))),""))&amp;VALUE(TRIM(MID(SUBSTITUTE(OFFSET(markmap!$G278,-1,0,1,1),".",REPT(" ",LEN(OFFSET(markmap!$G278,-1,0,1,1)))),(markmap!$E278-1)*LEN(OFFSET(markmap!$G278,-1,0,1,1))+1,LEN(OFFSET(markmap!$G278,-1,0,1,1)))))+1)))</f>
        <v>4.10.2</v>
      </c>
      <c r="H278" t="str">
        <f t="shared" ca="1" si="4"/>
        <v>1.10.2</v>
      </c>
      <c r="I278" t="str" cm="1">
        <f t="array" aca="1" ref="I278" ca="1">pseudoGuid</f>
        <v>e6b0-49a77192</v>
      </c>
      <c r="J278" t="str">
        <f ca="1">IF(E278="","",REPT("#",markmap!$E278)&amp;" "&amp;(IF(B$1="mindmap",markmap!$F278,markmap!$H278&amp;" "&amp;markmap!$F278))&amp;"["&amp;B$2&amp;"]("&amp;B$4&amp;markmap!$I278&amp;".html)"&amp;" ["&amp;$B$3&amp;"]("&amp;B$4&amp;markmap!$I278&amp;".md)")</f>
        <v>### 1.10.2 Contractor Technical Support [📃](./db/e6b0-49a77192.html) [✏️](./db/e6b0-49a77192.md)</v>
      </c>
      <c r="N278" t="str">
        <f ca="1"/>
        <v>##### 1.3.3.2.5 Radome[📃](./db/e6b0-11b3473a.html) [✏️](./db/e6b0-11b3473a.md)</v>
      </c>
    </row>
    <row r="279" spans="4:14" x14ac:dyDescent="0.5">
      <c r="D279" t="s">
        <v>1556</v>
      </c>
      <c r="E279">
        <v>3</v>
      </c>
      <c r="F279" t="s">
        <v>171</v>
      </c>
      <c r="G279" t="str">
        <f ca="1">IF(markmap!$E279="","",IF(markmap!$E279&gt;OFFSET(markmap!$E279,-1,0,1,1),IF(OFFSET(markmap!$G279,-1,0,1,1)="","1",OFFSET(markmap!$G279,-1,0,1,1))&amp;REPT(".1",markmap!$E279-MAX(OFFSET(markmap!$E279,-1,0,1,1),1)),IF(ISERROR(FIND(".",OFFSET(markmap!$G279,-1,0,1,1))),REPT("1.",markmap!$E279-1)&amp;IFERROR(VALUE(OFFSET(markmap!$G279,-1,0,1,1))+1,"1"),IF(markmap!$E279=1,"",IFERROR(LEFT(OFFSET(markmap!$G279,-1,0,1,1),FIND("^",SUBSTITUTE(OFFSET(markmap!$G279,-1,0,1,1),".","^",markmap!$E279-1))),""))&amp;VALUE(TRIM(MID(SUBSTITUTE(OFFSET(markmap!$G279,-1,0,1,1),".",REPT(" ",LEN(OFFSET(markmap!$G279,-1,0,1,1)))),(markmap!$E279-1)*LEN(OFFSET(markmap!$G279,-1,0,1,1))+1,LEN(OFFSET(markmap!$G279,-1,0,1,1)))))+1)))</f>
        <v>4.10.3</v>
      </c>
      <c r="H279" t="str">
        <f t="shared" ca="1" si="4"/>
        <v>1.10.3</v>
      </c>
      <c r="I279" t="str" cm="1">
        <f t="array" aca="1" ref="I279" ca="1">pseudoGuid</f>
        <v>e6b0-818b5644</v>
      </c>
      <c r="J279" t="str">
        <f ca="1">IF(E279="","",REPT("#",markmap!$E279)&amp;" "&amp;(IF(B$1="mindmap",markmap!$F279,markmap!$H279&amp;" "&amp;markmap!$F279))&amp;"["&amp;B$2&amp;"]("&amp;B$4&amp;markmap!$I279&amp;".html)"&amp;" ["&amp;$B$3&amp;"]("&amp;B$4&amp;markmap!$I279&amp;".md)")</f>
        <v>### 1.10.3 Site Construction [📃](./db/e6b0-818b5644.html) [✏️](./db/e6b0-818b5644.md)</v>
      </c>
      <c r="N279" t="str">
        <f ca="1"/>
        <v>##### 1.3.3.2.6 Other Structure and Mechanisms[📃](./db/e6b0-cda12c20.html) [✏️](./db/e6b0-cda12c20.md)</v>
      </c>
    </row>
    <row r="280" spans="4:14" x14ac:dyDescent="0.5">
      <c r="D280" t="s">
        <v>1556</v>
      </c>
      <c r="E280">
        <v>3</v>
      </c>
      <c r="F280" t="s">
        <v>172</v>
      </c>
      <c r="G280" t="str">
        <f ca="1">IF(markmap!$E280="","",IF(markmap!$E280&gt;OFFSET(markmap!$E280,-1,0,1,1),IF(OFFSET(markmap!$G280,-1,0,1,1)="","1",OFFSET(markmap!$G280,-1,0,1,1))&amp;REPT(".1",markmap!$E280-MAX(OFFSET(markmap!$E280,-1,0,1,1),1)),IF(ISERROR(FIND(".",OFFSET(markmap!$G280,-1,0,1,1))),REPT("1.",markmap!$E280-1)&amp;IFERROR(VALUE(OFFSET(markmap!$G280,-1,0,1,1))+1,"1"),IF(markmap!$E280=1,"",IFERROR(LEFT(OFFSET(markmap!$G280,-1,0,1,1),FIND("^",SUBSTITUTE(OFFSET(markmap!$G280,-1,0,1,1),".","^",markmap!$E280-1))),""))&amp;VALUE(TRIM(MID(SUBSTITUTE(OFFSET(markmap!$G280,-1,0,1,1),".",REPT(" ",LEN(OFFSET(markmap!$G280,-1,0,1,1)))),(markmap!$E280-1)*LEN(OFFSET(markmap!$G280,-1,0,1,1))+1,LEN(OFFSET(markmap!$G280,-1,0,1,1)))))+1)))</f>
        <v>4.10.4</v>
      </c>
      <c r="H280" t="str">
        <f t="shared" ca="1" si="4"/>
        <v>1.10.4</v>
      </c>
      <c r="I280" t="str" cm="1">
        <f t="array" aca="1" ref="I280" ca="1">pseudoGuid</f>
        <v>e6b0-7650dcc6</v>
      </c>
      <c r="J280" t="str">
        <f ca="1">IF(E280="","",REPT("#",markmap!$E280)&amp;" "&amp;(IF(B$1="mindmap",markmap!$F280,markmap!$H280&amp;" "&amp;markmap!$F280))&amp;"["&amp;B$2&amp;"]("&amp;B$4&amp;markmap!$I280&amp;".html)"&amp;" ["&amp;$B$3&amp;"]("&amp;B$4&amp;markmap!$I280&amp;".md)")</f>
        <v>### 1.10.4 Site /Ship/Vehicle Conversion[📃](./db/e6b0-7650dcc6.html) [✏️](./db/e6b0-7650dcc6.md)</v>
      </c>
      <c r="N280" t="str">
        <f ca="1"/>
        <v>##### 1.3.3.2.7 Aperture[📃](./db/e6b0-edfa0582.html) [✏️](./db/e6b0-edfa0582.md)</v>
      </c>
    </row>
    <row r="281" spans="4:14" x14ac:dyDescent="0.5">
      <c r="D281" t="s">
        <v>1556</v>
      </c>
      <c r="E281">
        <v>3</v>
      </c>
      <c r="F281" t="s">
        <v>126</v>
      </c>
      <c r="G281" t="str">
        <f ca="1">IF(markmap!$E281="","",IF(markmap!$E281&gt;OFFSET(markmap!$E281,-1,0,1,1),IF(OFFSET(markmap!$G281,-1,0,1,1)="","1",OFFSET(markmap!$G281,-1,0,1,1))&amp;REPT(".1",markmap!$E281-MAX(OFFSET(markmap!$E281,-1,0,1,1),1)),IF(ISERROR(FIND(".",OFFSET(markmap!$G281,-1,0,1,1))),REPT("1.",markmap!$E281-1)&amp;IFERROR(VALUE(OFFSET(markmap!$G281,-1,0,1,1))+1,"1"),IF(markmap!$E281=1,"",IFERROR(LEFT(OFFSET(markmap!$G281,-1,0,1,1),FIND("^",SUBSTITUTE(OFFSET(markmap!$G281,-1,0,1,1),".","^",markmap!$E281-1))),""))&amp;VALUE(TRIM(MID(SUBSTITUTE(OFFSET(markmap!$G281,-1,0,1,1),".",REPT(" ",LEN(OFFSET(markmap!$G281,-1,0,1,1)))),(markmap!$E281-1)*LEN(OFFSET(markmap!$G281,-1,0,1,1))+1,LEN(OFFSET(markmap!$G281,-1,0,1,1)))))+1)))</f>
        <v>4.10.5</v>
      </c>
      <c r="H281" t="str">
        <f t="shared" ca="1" si="4"/>
        <v>1.10.5</v>
      </c>
      <c r="I281" t="str" cm="1">
        <f t="array" aca="1" ref="I281" ca="1">pseudoGuid</f>
        <v>e6b0-50707807</v>
      </c>
      <c r="J281" t="str">
        <f ca="1">IF(E281="","",REPT("#",markmap!$E281)&amp;" "&amp;(IF(B$1="mindmap",markmap!$F281,markmap!$H281&amp;" "&amp;markmap!$F281))&amp;"["&amp;B$2&amp;"]("&amp;B$4&amp;markmap!$I281&amp;".html)"&amp;" ["&amp;$B$3&amp;"]("&amp;B$4&amp;markmap!$I281&amp;".md)")</f>
        <v>### 1.10.5 Interim Contractor Support (ICS)[📃](./db/e6b0-50707807.html) [✏️](./db/e6b0-50707807.md)</v>
      </c>
      <c r="N281" t="str">
        <f ca="1"/>
        <v>##### 1.3.3.2.8 Feed 1...n (Specify)[📃](./db/e6b0-48be7a63.html) [✏️](./db/e6b0-48be7a63.md)</v>
      </c>
    </row>
    <row r="282" spans="4:14" x14ac:dyDescent="0.5">
      <c r="D282" t="s">
        <v>1556</v>
      </c>
      <c r="E282">
        <v>2</v>
      </c>
      <c r="F282" t="s">
        <v>127</v>
      </c>
      <c r="G282" t="str">
        <f ca="1">IF(markmap!$E282="","",IF(markmap!$E282&gt;OFFSET(markmap!$E282,-1,0,1,1),IF(OFFSET(markmap!$G282,-1,0,1,1)="","1",OFFSET(markmap!$G282,-1,0,1,1))&amp;REPT(".1",markmap!$E282-MAX(OFFSET(markmap!$E282,-1,0,1,1),1)),IF(ISERROR(FIND(".",OFFSET(markmap!$G282,-1,0,1,1))),REPT("1.",markmap!$E282-1)&amp;IFERROR(VALUE(OFFSET(markmap!$G282,-1,0,1,1))+1,"1"),IF(markmap!$E282=1,"",IFERROR(LEFT(OFFSET(markmap!$G282,-1,0,1,1),FIND("^",SUBSTITUTE(OFFSET(markmap!$G282,-1,0,1,1),".","^",markmap!$E282-1))),""))&amp;VALUE(TRIM(MID(SUBSTITUTE(OFFSET(markmap!$G282,-1,0,1,1),".",REPT(" ",LEN(OFFSET(markmap!$G282,-1,0,1,1)))),(markmap!$E282-1)*LEN(OFFSET(markmap!$G282,-1,0,1,1))+1,LEN(OFFSET(markmap!$G282,-1,0,1,1)))))+1)))</f>
        <v>4.11</v>
      </c>
      <c r="H282" t="str">
        <f t="shared" ca="1" si="4"/>
        <v>1.11</v>
      </c>
      <c r="I282" t="str" cm="1">
        <f t="array" aca="1" ref="I282" ca="1">pseudoGuid</f>
        <v>e6b0-fce5897c</v>
      </c>
      <c r="J282" t="str">
        <f ca="1">IF(E282="","",REPT("#",markmap!$E282)&amp;" "&amp;(IF(B$1="mindmap",markmap!$F282,markmap!$H282&amp;" "&amp;markmap!$F282))&amp;"["&amp;B$2&amp;"]("&amp;B$4&amp;markmap!$I282&amp;".html)"&amp;" ["&amp;$B$3&amp;"]("&amp;B$4&amp;markmap!$I282&amp;".md)")</f>
        <v>## 1.11 Contractor Logistics Support (CLS)[📃](./db/e6b0-fce5897c.html) [✏️](./db/e6b0-fce5897c.md)</v>
      </c>
      <c r="N282" t="str">
        <f ca="1"/>
        <v>##### 1.3.3.2.9 Waveguide/Coax/Cabling[📃](./db/e6b0-58f44a76.html) [✏️](./db/e6b0-58f44a76.md)</v>
      </c>
    </row>
    <row r="283" spans="4:14" x14ac:dyDescent="0.5">
      <c r="D283" t="s">
        <v>1556</v>
      </c>
      <c r="E283">
        <v>2</v>
      </c>
      <c r="F283" t="s">
        <v>128</v>
      </c>
      <c r="G283" t="str">
        <f ca="1">IF(markmap!$E283="","",IF(markmap!$E283&gt;OFFSET(markmap!$E283,-1,0,1,1),IF(OFFSET(markmap!$G283,-1,0,1,1)="","1",OFFSET(markmap!$G283,-1,0,1,1))&amp;REPT(".1",markmap!$E283-MAX(OFFSET(markmap!$E283,-1,0,1,1),1)),IF(ISERROR(FIND(".",OFFSET(markmap!$G283,-1,0,1,1))),REPT("1.",markmap!$E283-1)&amp;IFERROR(VALUE(OFFSET(markmap!$G283,-1,0,1,1))+1,"1"),IF(markmap!$E283=1,"",IFERROR(LEFT(OFFSET(markmap!$G283,-1,0,1,1),FIND("^",SUBSTITUTE(OFFSET(markmap!$G283,-1,0,1,1),".","^",markmap!$E283-1))),""))&amp;VALUE(TRIM(MID(SUBSTITUTE(OFFSET(markmap!$G283,-1,0,1,1),".",REPT(" ",LEN(OFFSET(markmap!$G283,-1,0,1,1)))),(markmap!$E283-1)*LEN(OFFSET(markmap!$G283,-1,0,1,1))+1,LEN(OFFSET(markmap!$G283,-1,0,1,1)))))+1)))</f>
        <v>4.12</v>
      </c>
      <c r="H283" t="str">
        <f t="shared" ca="1" si="4"/>
        <v>1.12</v>
      </c>
      <c r="I283" t="str" cm="1">
        <f t="array" aca="1" ref="I283" ca="1">pseudoGuid</f>
        <v>e6b0-d7ac5ca3</v>
      </c>
      <c r="J283" t="str">
        <f ca="1">IF(E283="","",REPT("#",markmap!$E283)&amp;" "&amp;(IF(B$1="mindmap",markmap!$F283,markmap!$H283&amp;" "&amp;markmap!$F283))&amp;"["&amp;B$2&amp;"]("&amp;B$4&amp;markmap!$I283&amp;".html)"&amp;" ["&amp;$B$3&amp;"]("&amp;B$4&amp;markmap!$I283&amp;".md)")</f>
        <v>## 1.12 Industrial Facilities[📃](./db/e6b0-d7ac5ca3.html) [✏️](./db/e6b0-d7ac5ca3.md)</v>
      </c>
      <c r="N283" t="str">
        <f ca="1"/>
        <v>##### 1.3.3.2.10 Antenna Other[📃](./db/e6b0-429459fb.html) [✏️](./db/e6b0-429459fb.md)</v>
      </c>
    </row>
    <row r="284" spans="4:14" x14ac:dyDescent="0.5">
      <c r="D284" t="s">
        <v>1556</v>
      </c>
      <c r="E284">
        <v>3</v>
      </c>
      <c r="F284" t="s">
        <v>129</v>
      </c>
      <c r="G284" t="str">
        <f ca="1">IF(markmap!$E284="","",IF(markmap!$E284&gt;OFFSET(markmap!$E284,-1,0,1,1),IF(OFFSET(markmap!$G284,-1,0,1,1)="","1",OFFSET(markmap!$G284,-1,0,1,1))&amp;REPT(".1",markmap!$E284-MAX(OFFSET(markmap!$E284,-1,0,1,1),1)),IF(ISERROR(FIND(".",OFFSET(markmap!$G284,-1,0,1,1))),REPT("1.",markmap!$E284-1)&amp;IFERROR(VALUE(OFFSET(markmap!$G284,-1,0,1,1))+1,"1"),IF(markmap!$E284=1,"",IFERROR(LEFT(OFFSET(markmap!$G284,-1,0,1,1),FIND("^",SUBSTITUTE(OFFSET(markmap!$G284,-1,0,1,1),".","^",markmap!$E284-1))),""))&amp;VALUE(TRIM(MID(SUBSTITUTE(OFFSET(markmap!$G284,-1,0,1,1),".",REPT(" ",LEN(OFFSET(markmap!$G284,-1,0,1,1)))),(markmap!$E284-1)*LEN(OFFSET(markmap!$G284,-1,0,1,1))+1,LEN(OFFSET(markmap!$G284,-1,0,1,1)))))+1)))</f>
        <v>4.12.1</v>
      </c>
      <c r="H284" t="str">
        <f t="shared" ca="1" si="4"/>
        <v>1.12.1</v>
      </c>
      <c r="I284" t="str" cm="1">
        <f t="array" aca="1" ref="I284" ca="1">pseudoGuid</f>
        <v>e6b0-5172a23a</v>
      </c>
      <c r="J284" t="str">
        <f ca="1">IF(E284="","",REPT("#",markmap!$E284)&amp;" "&amp;(IF(B$1="mindmap",markmap!$F284,markmap!$H284&amp;" "&amp;markmap!$F284))&amp;"["&amp;B$2&amp;"]("&amp;B$4&amp;markmap!$I284&amp;".html)"&amp;" ["&amp;$B$3&amp;"]("&amp;B$4&amp;markmap!$I284&amp;".md)")</f>
        <v>### 1.12.1 Construction/Conversion/Expansion[📃](./db/e6b0-5172a23a.html) [✏️](./db/e6b0-5172a23a.md)</v>
      </c>
      <c r="N284" t="str">
        <f ca="1"/>
        <v>#### 1.3.3.3 Optical Communication Assembly 1...n (Specify)[📃](./db/e6b0-6c82dd22.html) [✏️](./db/e6b0-6c82dd22.md)</v>
      </c>
    </row>
    <row r="285" spans="4:14" x14ac:dyDescent="0.5">
      <c r="D285" t="s">
        <v>1556</v>
      </c>
      <c r="E285">
        <v>3</v>
      </c>
      <c r="F285" t="s">
        <v>130</v>
      </c>
      <c r="G285" t="str">
        <f ca="1">IF(markmap!$E285="","",IF(markmap!$E285&gt;OFFSET(markmap!$E285,-1,0,1,1),IF(OFFSET(markmap!$G285,-1,0,1,1)="","1",OFFSET(markmap!$G285,-1,0,1,1))&amp;REPT(".1",markmap!$E285-MAX(OFFSET(markmap!$E285,-1,0,1,1),1)),IF(ISERROR(FIND(".",OFFSET(markmap!$G285,-1,0,1,1))),REPT("1.",markmap!$E285-1)&amp;IFERROR(VALUE(OFFSET(markmap!$G285,-1,0,1,1))+1,"1"),IF(markmap!$E285=1,"",IFERROR(LEFT(OFFSET(markmap!$G285,-1,0,1,1),FIND("^",SUBSTITUTE(OFFSET(markmap!$G285,-1,0,1,1),".","^",markmap!$E285-1))),""))&amp;VALUE(TRIM(MID(SUBSTITUTE(OFFSET(markmap!$G285,-1,0,1,1),".",REPT(" ",LEN(OFFSET(markmap!$G285,-1,0,1,1)))),(markmap!$E285-1)*LEN(OFFSET(markmap!$G285,-1,0,1,1))+1,LEN(OFFSET(markmap!$G285,-1,0,1,1)))))+1)))</f>
        <v>4.12.2</v>
      </c>
      <c r="H285" t="str">
        <f t="shared" ca="1" si="4"/>
        <v>1.12.2</v>
      </c>
      <c r="I285" t="str" cm="1">
        <f t="array" aca="1" ref="I285" ca="1">pseudoGuid</f>
        <v>e6b0-dab9835a</v>
      </c>
      <c r="J285" t="str">
        <f ca="1">IF(E285="","",REPT("#",markmap!$E285)&amp;" "&amp;(IF(B$1="mindmap",markmap!$F285,markmap!$H285&amp;" "&amp;markmap!$F285))&amp;"["&amp;B$2&amp;"]("&amp;B$4&amp;markmap!$I285&amp;".html)"&amp;" ["&amp;$B$3&amp;"]("&amp;B$4&amp;markmap!$I285&amp;".md)")</f>
        <v>### 1.12.2 Equipment Acquisition or Modernization[📃](./db/e6b0-dab9835a.html) [✏️](./db/e6b0-dab9835a.md)</v>
      </c>
      <c r="N285" t="str">
        <f ca="1"/>
        <v>##### 1.3.3.3.1 SEPM[📃](./db/e6b0-136efdd8.html) [✏️](./db/e6b0-136efdd8.md)</v>
      </c>
    </row>
    <row r="286" spans="4:14" x14ac:dyDescent="0.5">
      <c r="D286" t="s">
        <v>1556</v>
      </c>
      <c r="E286">
        <v>3</v>
      </c>
      <c r="F286" t="s">
        <v>131</v>
      </c>
      <c r="G286" t="str">
        <f ca="1">IF(markmap!$E286="","",IF(markmap!$E286&gt;OFFSET(markmap!$E286,-1,0,1,1),IF(OFFSET(markmap!$G286,-1,0,1,1)="","1",OFFSET(markmap!$G286,-1,0,1,1))&amp;REPT(".1",markmap!$E286-MAX(OFFSET(markmap!$E286,-1,0,1,1),1)),IF(ISERROR(FIND(".",OFFSET(markmap!$G286,-1,0,1,1))),REPT("1.",markmap!$E286-1)&amp;IFERROR(VALUE(OFFSET(markmap!$G286,-1,0,1,1))+1,"1"),IF(markmap!$E286=1,"",IFERROR(LEFT(OFFSET(markmap!$G286,-1,0,1,1),FIND("^",SUBSTITUTE(OFFSET(markmap!$G286,-1,0,1,1),".","^",markmap!$E286-1))),""))&amp;VALUE(TRIM(MID(SUBSTITUTE(OFFSET(markmap!$G286,-1,0,1,1),".",REPT(" ",LEN(OFFSET(markmap!$G286,-1,0,1,1)))),(markmap!$E286-1)*LEN(OFFSET(markmap!$G286,-1,0,1,1))+1,LEN(OFFSET(markmap!$G286,-1,0,1,1)))))+1)))</f>
        <v>4.12.3</v>
      </c>
      <c r="H286" t="str">
        <f t="shared" ca="1" si="4"/>
        <v>1.12.3</v>
      </c>
      <c r="I286" t="str" cm="1">
        <f t="array" aca="1" ref="I286" ca="1">pseudoGuid</f>
        <v>e6b0-2a1a1517</v>
      </c>
      <c r="J286" t="str">
        <f ca="1">IF(E286="","",REPT("#",markmap!$E286)&amp;" "&amp;(IF(B$1="mindmap",markmap!$F286,markmap!$H286&amp;" "&amp;markmap!$F286))&amp;"["&amp;B$2&amp;"]("&amp;B$4&amp;markmap!$I286&amp;".html)"&amp;" ["&amp;$B$3&amp;"]("&amp;B$4&amp;markmap!$I286&amp;".md)")</f>
        <v>### 1.12.3 Maintenance (Industrial Facilities)[📃](./db/e6b0-2a1a1517.html) [✏️](./db/e6b0-2a1a1517.md)</v>
      </c>
      <c r="N286" t="str">
        <f ca="1"/>
        <v>##### 1.3.3.3.2 Assembly[📃](./db/e6b0-febe0832.html) [✏️](./db/e6b0-febe0832.md)</v>
      </c>
    </row>
    <row r="287" spans="4:14" x14ac:dyDescent="0.5">
      <c r="D287" t="s">
        <v>1556</v>
      </c>
      <c r="E287">
        <v>2</v>
      </c>
      <c r="F287" t="s">
        <v>132</v>
      </c>
      <c r="G287" t="str">
        <f ca="1">IF(markmap!$E287="","",IF(markmap!$E287&gt;OFFSET(markmap!$E287,-1,0,1,1),IF(OFFSET(markmap!$G287,-1,0,1,1)="","1",OFFSET(markmap!$G287,-1,0,1,1))&amp;REPT(".1",markmap!$E287-MAX(OFFSET(markmap!$E287,-1,0,1,1),1)),IF(ISERROR(FIND(".",OFFSET(markmap!$G287,-1,0,1,1))),REPT("1.",markmap!$E287-1)&amp;IFERROR(VALUE(OFFSET(markmap!$G287,-1,0,1,1))+1,"1"),IF(markmap!$E287=1,"",IFERROR(LEFT(OFFSET(markmap!$G287,-1,0,1,1),FIND("^",SUBSTITUTE(OFFSET(markmap!$G287,-1,0,1,1),".","^",markmap!$E287-1))),""))&amp;VALUE(TRIM(MID(SUBSTITUTE(OFFSET(markmap!$G287,-1,0,1,1),".",REPT(" ",LEN(OFFSET(markmap!$G287,-1,0,1,1)))),(markmap!$E287-1)*LEN(OFFSET(markmap!$G287,-1,0,1,1))+1,LEN(OFFSET(markmap!$G287,-1,0,1,1)))))+1)))</f>
        <v>4.13</v>
      </c>
      <c r="H287" t="str">
        <f t="shared" ca="1" si="4"/>
        <v>1.13</v>
      </c>
      <c r="I287" t="str" cm="1">
        <f t="array" aca="1" ref="I287" ca="1">pseudoGuid</f>
        <v>e6b0-94e59e2a</v>
      </c>
      <c r="J287" t="str">
        <f ca="1">IF(E287="","",REPT("#",markmap!$E287)&amp;" "&amp;(IF(B$1="mindmap",markmap!$F287,markmap!$H287&amp;" "&amp;markmap!$F287))&amp;"["&amp;B$2&amp;"]("&amp;B$4&amp;markmap!$I287&amp;".html)"&amp;" ["&amp;$B$3&amp;"]("&amp;B$4&amp;markmap!$I287&amp;".md)")</f>
        <v>## 1.13 Initial Spares and Repair Parts[📃](./db/e6b0-94e59e2a.html) [✏️](./db/e6b0-94e59e2a.md)</v>
      </c>
      <c r="N287" t="str">
        <f ca="1"/>
        <v>##### 1.3.3.3.3 Support Equipment[📃](./db/e6b0-c186f7b5.html) [✏️](./db/e6b0-c186f7b5.md)</v>
      </c>
    </row>
    <row r="288" spans="4:14" x14ac:dyDescent="0.5">
      <c r="D288" t="s">
        <v>1557</v>
      </c>
      <c r="E288">
        <v>1</v>
      </c>
      <c r="F288" t="s">
        <v>173</v>
      </c>
      <c r="G288" t="str">
        <f ca="1">IF(markmap!$E288="","",IF(markmap!$E288&gt;OFFSET(markmap!$E288,-1,0,1,1),IF(OFFSET(markmap!$G288,-1,0,1,1)="","1",OFFSET(markmap!$G288,-1,0,1,1))&amp;REPT(".1",markmap!$E288-MAX(OFFSET(markmap!$E288,-1,0,1,1),1)),IF(ISERROR(FIND(".",OFFSET(markmap!$G288,-1,0,1,1))),REPT("1.",markmap!$E288-1)&amp;IFERROR(VALUE(OFFSET(markmap!$G288,-1,0,1,1))+1,"1"),IF(markmap!$E288=1,"",IFERROR(LEFT(OFFSET(markmap!$G288,-1,0,1,1),FIND("^",SUBSTITUTE(OFFSET(markmap!$G288,-1,0,1,1),".","^",markmap!$E288-1))),""))&amp;VALUE(TRIM(MID(SUBSTITUTE(OFFSET(markmap!$G288,-1,0,1,1),".",REPT(" ",LEN(OFFSET(markmap!$G288,-1,0,1,1)))),(markmap!$E288-1)*LEN(OFFSET(markmap!$G288,-1,0,1,1))+1,LEN(OFFSET(markmap!$G288,-1,0,1,1)))))+1)))</f>
        <v>5</v>
      </c>
      <c r="H288" t="str">
        <f t="shared" ca="1" si="4"/>
        <v>1</v>
      </c>
      <c r="I288" t="str" cm="1">
        <f t="array" aca="1" ref="I288" ca="1">pseudoGuid</f>
        <v>e6b0-bd14f7db</v>
      </c>
      <c r="J288" t="str">
        <f ca="1">IF(E288="","",REPT("#",markmap!$E288)&amp;" "&amp;(IF(B$1="mindmap",markmap!$F288,markmap!$H288&amp;" "&amp;markmap!$F288))&amp;"["&amp;B$2&amp;"]("&amp;B$4&amp;markmap!$I288&amp;".html)"&amp;" ["&amp;$B$3&amp;"]("&amp;B$4&amp;markmap!$I288&amp;".md)")</f>
        <v># 1 WBS for MIL-STD-811f Appendix C: Missile/Ordnance System[📃](./db/e6b0-bd14f7db.html) [✏️](./db/e6b0-bd14f7db.md)</v>
      </c>
      <c r="N288" t="str">
        <f ca="1"/>
        <v>##### 1.3.3.3.4 Structure/Outerbarrel/Cover[📃](./db/e6b0-97617480.html) [✏️](./db/e6b0-97617480.md)</v>
      </c>
    </row>
    <row r="289" spans="4:14" x14ac:dyDescent="0.5">
      <c r="D289" t="s">
        <v>1557</v>
      </c>
      <c r="E289">
        <v>2</v>
      </c>
      <c r="F289" t="s">
        <v>174</v>
      </c>
      <c r="G289" t="str">
        <f ca="1">IF(markmap!$E289="","",IF(markmap!$E289&gt;OFFSET(markmap!$E289,-1,0,1,1),IF(OFFSET(markmap!$G289,-1,0,1,1)="","1",OFFSET(markmap!$G289,-1,0,1,1))&amp;REPT(".1",markmap!$E289-MAX(OFFSET(markmap!$E289,-1,0,1,1),1)),IF(ISERROR(FIND(".",OFFSET(markmap!$G289,-1,0,1,1))),REPT("1.",markmap!$E289-1)&amp;IFERROR(VALUE(OFFSET(markmap!$G289,-1,0,1,1))+1,"1"),IF(markmap!$E289=1,"",IFERROR(LEFT(OFFSET(markmap!$G289,-1,0,1,1),FIND("^",SUBSTITUTE(OFFSET(markmap!$G289,-1,0,1,1),".","^",markmap!$E289-1))),""))&amp;VALUE(TRIM(MID(SUBSTITUTE(OFFSET(markmap!$G289,-1,0,1,1),".",REPT(" ",LEN(OFFSET(markmap!$G289,-1,0,1,1)))),(markmap!$E289-1)*LEN(OFFSET(markmap!$G289,-1,0,1,1))+1,LEN(OFFSET(markmap!$G289,-1,0,1,1)))))+1)))</f>
        <v>5.1</v>
      </c>
      <c r="H289" t="str">
        <f t="shared" ca="1" si="4"/>
        <v>1.1</v>
      </c>
      <c r="I289" t="str" cm="1">
        <f t="array" aca="1" ref="I289" ca="1">pseudoGuid</f>
        <v>e6b0-73b2f7fa</v>
      </c>
      <c r="J289" t="str">
        <f ca="1">IF(E289="","",REPT("#",markmap!$E289)&amp;" "&amp;(IF(B$1="mindmap",markmap!$F289,markmap!$H289&amp;" "&amp;markmap!$F289))&amp;"["&amp;B$2&amp;"]("&amp;B$4&amp;markmap!$I289&amp;".html)"&amp;" ["&amp;$B$3&amp;"]("&amp;B$4&amp;markmap!$I289&amp;".md)")</f>
        <v>## 1.1 Missile/Ordnance System Integration[📃](./db/e6b0-73b2f7fa.html) [✏️](./db/e6b0-73b2f7fa.md)</v>
      </c>
      <c r="N289" t="str">
        <f ca="1"/>
        <v>##### 1.3.3.3.5 Mirrors/Optics 1...n (Specify)[📃](./db/e6b0-df4539bb.html) [✏️](./db/e6b0-df4539bb.md)</v>
      </c>
    </row>
    <row r="290" spans="4:14" x14ac:dyDescent="0.5">
      <c r="D290" t="s">
        <v>1557</v>
      </c>
      <c r="E290">
        <v>2</v>
      </c>
      <c r="F290" t="s">
        <v>175</v>
      </c>
      <c r="G290" t="str">
        <f ca="1">IF(markmap!$E290="","",IF(markmap!$E290&gt;OFFSET(markmap!$E290,-1,0,1,1),IF(OFFSET(markmap!$G290,-1,0,1,1)="","1",OFFSET(markmap!$G290,-1,0,1,1))&amp;REPT(".1",markmap!$E290-MAX(OFFSET(markmap!$E290,-1,0,1,1),1)),IF(ISERROR(FIND(".",OFFSET(markmap!$G290,-1,0,1,1))),REPT("1.",markmap!$E290-1)&amp;IFERROR(VALUE(OFFSET(markmap!$G290,-1,0,1,1))+1,"1"),IF(markmap!$E290=1,"",IFERROR(LEFT(OFFSET(markmap!$G290,-1,0,1,1),FIND("^",SUBSTITUTE(OFFSET(markmap!$G290,-1,0,1,1),".","^",markmap!$E290-1))),""))&amp;VALUE(TRIM(MID(SUBSTITUTE(OFFSET(markmap!$G290,-1,0,1,1),".",REPT(" ",LEN(OFFSET(markmap!$G290,-1,0,1,1)))),(markmap!$E290-1)*LEN(OFFSET(markmap!$G290,-1,0,1,1))+1,LEN(OFFSET(markmap!$G290,-1,0,1,1)))))+1)))</f>
        <v>5.2</v>
      </c>
      <c r="H290" t="str">
        <f t="shared" ca="1" si="4"/>
        <v>1.2</v>
      </c>
      <c r="I290" t="str" cm="1">
        <f t="array" aca="1" ref="I290" ca="1">pseudoGuid</f>
        <v>e6b0-d2ecd1ba</v>
      </c>
      <c r="J290" t="str">
        <f ca="1">IF(E290="","",REPT("#",markmap!$E290)&amp;" "&amp;(IF(B$1="mindmap",markmap!$F290,markmap!$H290&amp;" "&amp;markmap!$F290))&amp;"["&amp;B$2&amp;"]("&amp;B$4&amp;markmap!$I290&amp;".html)"&amp;" ["&amp;$B$3&amp;"]("&amp;B$4&amp;markmap!$I290&amp;".md)")</f>
        <v>## 1.2 Air Vehicle/Munition[📃](./db/e6b0-d2ecd1ba.html) [✏️](./db/e6b0-d2ecd1ba.md)</v>
      </c>
      <c r="N290" t="str">
        <f ca="1"/>
        <v>##### 1.3.3.3.6 Aft Optics and Bench[📃](./db/e6b0-7b0dde19.html) [✏️](./db/e6b0-7b0dde19.md)</v>
      </c>
    </row>
    <row r="291" spans="4:14" x14ac:dyDescent="0.5">
      <c r="D291" t="s">
        <v>1557</v>
      </c>
      <c r="E291">
        <v>3</v>
      </c>
      <c r="F291" t="s">
        <v>176</v>
      </c>
      <c r="G291" t="str">
        <f ca="1">IF(markmap!$E291="","",IF(markmap!$E291&gt;OFFSET(markmap!$E291,-1,0,1,1),IF(OFFSET(markmap!$G291,-1,0,1,1)="","1",OFFSET(markmap!$G291,-1,0,1,1))&amp;REPT(".1",markmap!$E291-MAX(OFFSET(markmap!$E291,-1,0,1,1),1)),IF(ISERROR(FIND(".",OFFSET(markmap!$G291,-1,0,1,1))),REPT("1.",markmap!$E291-1)&amp;IFERROR(VALUE(OFFSET(markmap!$G291,-1,0,1,1))+1,"1"),IF(markmap!$E291=1,"",IFERROR(LEFT(OFFSET(markmap!$G291,-1,0,1,1),FIND("^",SUBSTITUTE(OFFSET(markmap!$G291,-1,0,1,1),".","^",markmap!$E291-1))),""))&amp;VALUE(TRIM(MID(SUBSTITUTE(OFFSET(markmap!$G291,-1,0,1,1),".",REPT(" ",LEN(OFFSET(markmap!$G291,-1,0,1,1)))),(markmap!$E291-1)*LEN(OFFSET(markmap!$G291,-1,0,1,1))+1,LEN(OFFSET(markmap!$G291,-1,0,1,1)))))+1)))</f>
        <v>5.2.1</v>
      </c>
      <c r="H291" t="str">
        <f t="shared" ca="1" si="4"/>
        <v>1.2.1</v>
      </c>
      <c r="I291" t="str" cm="1">
        <f t="array" aca="1" ref="I291" ca="1">pseudoGuid</f>
        <v>e6b0-e8a7a98c</v>
      </c>
      <c r="J291" t="str">
        <f ca="1">IF(E291="","",REPT("#",markmap!$E291)&amp;" "&amp;(IF(B$1="mindmap",markmap!$F291,markmap!$H291&amp;" "&amp;markmap!$F291))&amp;"["&amp;B$2&amp;"]("&amp;B$4&amp;markmap!$I291&amp;".html)"&amp;" ["&amp;$B$3&amp;"]("&amp;B$4&amp;markmap!$I291&amp;".md)")</f>
        <v>### 1.2.1 Air Vehicle/Munition Integration[📃](./db/e6b0-e8a7a98c.html) [✏️](./db/e6b0-e8a7a98c.md)</v>
      </c>
      <c r="N291" t="str">
        <f ca="1"/>
        <v>##### 1.3.3.3.7 Alignment Sensors/Calibration[📃](./db/e6b0-5e6ec0a3.html) [✏️](./db/e6b0-5e6ec0a3.md)</v>
      </c>
    </row>
    <row r="292" spans="4:14" x14ac:dyDescent="0.5">
      <c r="D292" t="s">
        <v>1557</v>
      </c>
      <c r="E292">
        <v>3</v>
      </c>
      <c r="F292" t="s">
        <v>177</v>
      </c>
      <c r="G292" t="str">
        <f ca="1">IF(markmap!$E292="","",IF(markmap!$E292&gt;OFFSET(markmap!$E292,-1,0,1,1),IF(OFFSET(markmap!$G292,-1,0,1,1)="","1",OFFSET(markmap!$G292,-1,0,1,1))&amp;REPT(".1",markmap!$E292-MAX(OFFSET(markmap!$E292,-1,0,1,1),1)),IF(ISERROR(FIND(".",OFFSET(markmap!$G292,-1,0,1,1))),REPT("1.",markmap!$E292-1)&amp;IFERROR(VALUE(OFFSET(markmap!$G292,-1,0,1,1))+1,"1"),IF(markmap!$E292=1,"",IFERROR(LEFT(OFFSET(markmap!$G292,-1,0,1,1),FIND("^",SUBSTITUTE(OFFSET(markmap!$G292,-1,0,1,1),".","^",markmap!$E292-1))),""))&amp;VALUE(TRIM(MID(SUBSTITUTE(OFFSET(markmap!$G292,-1,0,1,1),".",REPT(" ",LEN(OFFSET(markmap!$G292,-1,0,1,1)))),(markmap!$E292-1)*LEN(OFFSET(markmap!$G292,-1,0,1,1))+1,LEN(OFFSET(markmap!$G292,-1,0,1,1)))))+1)))</f>
        <v>5.2.2</v>
      </c>
      <c r="H292" t="str">
        <f t="shared" ca="1" si="4"/>
        <v>1.2.2</v>
      </c>
      <c r="I292" t="str" cm="1">
        <f t="array" aca="1" ref="I292" ca="1">pseudoGuid</f>
        <v>e6b0-852e3581</v>
      </c>
      <c r="J292" t="str">
        <f ca="1">IF(E292="","",REPT("#",markmap!$E292)&amp;" "&amp;(IF(B$1="mindmap",markmap!$F292,markmap!$H292&amp;" "&amp;markmap!$F292))&amp;"["&amp;B$2&amp;"]("&amp;B$4&amp;markmap!$I292&amp;".html)"&amp;" ["&amp;$B$3&amp;"]("&amp;B$4&amp;markmap!$I292&amp;".md)")</f>
        <v>### 1.2.2 Airframe[📃](./db/e6b0-852e3581.html) [✏️](./db/e6b0-852e3581.md)</v>
      </c>
      <c r="N292" t="str">
        <f ca="1"/>
        <v>##### 1.3.3.3.8 Optical Assembly Other[📃](./db/e6b0-f27a8d38.html) [✏️](./db/e6b0-f27a8d38.md)</v>
      </c>
    </row>
    <row r="293" spans="4:14" x14ac:dyDescent="0.5">
      <c r="D293" t="s">
        <v>1557</v>
      </c>
      <c r="E293">
        <v>4</v>
      </c>
      <c r="F293" t="s">
        <v>8</v>
      </c>
      <c r="G293" t="str">
        <f ca="1">IF(markmap!$E293="","",IF(markmap!$E293&gt;OFFSET(markmap!$E293,-1,0,1,1),IF(OFFSET(markmap!$G293,-1,0,1,1)="","1",OFFSET(markmap!$G293,-1,0,1,1))&amp;REPT(".1",markmap!$E293-MAX(OFFSET(markmap!$E293,-1,0,1,1),1)),IF(ISERROR(FIND(".",OFFSET(markmap!$G293,-1,0,1,1))),REPT("1.",markmap!$E293-1)&amp;IFERROR(VALUE(OFFSET(markmap!$G293,-1,0,1,1))+1,"1"),IF(markmap!$E293=1,"",IFERROR(LEFT(OFFSET(markmap!$G293,-1,0,1,1),FIND("^",SUBSTITUTE(OFFSET(markmap!$G293,-1,0,1,1),".","^",markmap!$E293-1))),""))&amp;VALUE(TRIM(MID(SUBSTITUTE(OFFSET(markmap!$G293,-1,0,1,1),".",REPT(" ",LEN(OFFSET(markmap!$G293,-1,0,1,1)))),(markmap!$E293-1)*LEN(OFFSET(markmap!$G293,-1,0,1,1))+1,LEN(OFFSET(markmap!$G293,-1,0,1,1)))))+1)))</f>
        <v>5.2.2.1</v>
      </c>
      <c r="H293" t="str">
        <f t="shared" ca="1" si="4"/>
        <v>1.2.2.1</v>
      </c>
      <c r="I293" t="str" cm="1">
        <f t="array" aca="1" ref="I293" ca="1">pseudoGuid</f>
        <v>e6b0-2cc15139</v>
      </c>
      <c r="J293" t="str">
        <f ca="1">IF(E293="","",REPT("#",markmap!$E293)&amp;" "&amp;(IF(B$1="mindmap",markmap!$F293,markmap!$H293&amp;" "&amp;markmap!$F293))&amp;"["&amp;B$2&amp;"]("&amp;B$4&amp;markmap!$I293&amp;".html)"&amp;" ["&amp;$B$3&amp;"]("&amp;B$4&amp;markmap!$I293&amp;".md)")</f>
        <v>#### 1.2.2.1 Airframe Integration[📃](./db/e6b0-2cc15139.html) [✏️](./db/e6b0-2cc15139.md)</v>
      </c>
      <c r="N293" t="str">
        <f ca="1"/>
        <v>#### 1.3.3.4 RF Electronics Band 1...n (Specify)[📃](./db/e6b0-02f0317d.html) [✏️](./db/e6b0-02f0317d.md)</v>
      </c>
    </row>
    <row r="294" spans="4:14" x14ac:dyDescent="0.5">
      <c r="D294" t="s">
        <v>1557</v>
      </c>
      <c r="E294">
        <v>4</v>
      </c>
      <c r="F294" t="s">
        <v>178</v>
      </c>
      <c r="G294" t="str">
        <f ca="1">IF(markmap!$E294="","",IF(markmap!$E294&gt;OFFSET(markmap!$E294,-1,0,1,1),IF(OFFSET(markmap!$G294,-1,0,1,1)="","1",OFFSET(markmap!$G294,-1,0,1,1))&amp;REPT(".1",markmap!$E294-MAX(OFFSET(markmap!$E294,-1,0,1,1),1)),IF(ISERROR(FIND(".",OFFSET(markmap!$G294,-1,0,1,1))),REPT("1.",markmap!$E294-1)&amp;IFERROR(VALUE(OFFSET(markmap!$G294,-1,0,1,1))+1,"1"),IF(markmap!$E294=1,"",IFERROR(LEFT(OFFSET(markmap!$G294,-1,0,1,1),FIND("^",SUBSTITUTE(OFFSET(markmap!$G294,-1,0,1,1),".","^",markmap!$E294-1))),""))&amp;VALUE(TRIM(MID(SUBSTITUTE(OFFSET(markmap!$G294,-1,0,1,1),".",REPT(" ",LEN(OFFSET(markmap!$G294,-1,0,1,1)))),(markmap!$E294-1)*LEN(OFFSET(markmap!$G294,-1,0,1,1))+1,LEN(OFFSET(markmap!$G294,-1,0,1,1)))))+1)))</f>
        <v>5.2.2.2</v>
      </c>
      <c r="H294" t="str">
        <f t="shared" ca="1" si="4"/>
        <v>1.2.2.2</v>
      </c>
      <c r="I294" t="str" cm="1">
        <f t="array" aca="1" ref="I294" ca="1">pseudoGuid</f>
        <v>e6b0-f4fdc8fe</v>
      </c>
      <c r="J294" t="str">
        <f ca="1">IF(E294="","",REPT("#",markmap!$E294)&amp;" "&amp;(IF(B$1="mindmap",markmap!$F294,markmap!$H294&amp;" "&amp;markmap!$F294))&amp;"["&amp;B$2&amp;"]("&amp;B$4&amp;markmap!$I294&amp;".html)"&amp;" ["&amp;$B$3&amp;"]("&amp;B$4&amp;markmap!$I294&amp;".md)")</f>
        <v>#### 1.2.2.2 Primary Structure[📃](./db/e6b0-f4fdc8fe.html) [✏️](./db/e6b0-f4fdc8fe.md)</v>
      </c>
      <c r="N294" t="str">
        <f ca="1"/>
        <v>##### 1.3.3.4.1 SEPM[📃](./db/e6b0-7598de11.html) [✏️](./db/e6b0-7598de11.md)</v>
      </c>
    </row>
    <row r="295" spans="4:14" x14ac:dyDescent="0.5">
      <c r="D295" t="s">
        <v>1557</v>
      </c>
      <c r="E295">
        <v>4</v>
      </c>
      <c r="F295" t="s">
        <v>179</v>
      </c>
      <c r="G295" t="str">
        <f ca="1">IF(markmap!$E295="","",IF(markmap!$E295&gt;OFFSET(markmap!$E295,-1,0,1,1),IF(OFFSET(markmap!$G295,-1,0,1,1)="","1",OFFSET(markmap!$G295,-1,0,1,1))&amp;REPT(".1",markmap!$E295-MAX(OFFSET(markmap!$E295,-1,0,1,1),1)),IF(ISERROR(FIND(".",OFFSET(markmap!$G295,-1,0,1,1))),REPT("1.",markmap!$E295-1)&amp;IFERROR(VALUE(OFFSET(markmap!$G295,-1,0,1,1))+1,"1"),IF(markmap!$E295=1,"",IFERROR(LEFT(OFFSET(markmap!$G295,-1,0,1,1),FIND("^",SUBSTITUTE(OFFSET(markmap!$G295,-1,0,1,1),".","^",markmap!$E295-1))),""))&amp;VALUE(TRIM(MID(SUBSTITUTE(OFFSET(markmap!$G295,-1,0,1,1),".",REPT(" ",LEN(OFFSET(markmap!$G295,-1,0,1,1)))),(markmap!$E295-1)*LEN(OFFSET(markmap!$G295,-1,0,1,1))+1,LEN(OFFSET(markmap!$G295,-1,0,1,1)))))+1)))</f>
        <v>5.2.2.3</v>
      </c>
      <c r="H295" t="str">
        <f t="shared" ca="1" si="4"/>
        <v>1.2.2.3</v>
      </c>
      <c r="I295" t="str" cm="1">
        <f t="array" aca="1" ref="I295" ca="1">pseudoGuid</f>
        <v>e6b0-bd409523</v>
      </c>
      <c r="J295" t="str">
        <f ca="1">IF(E295="","",REPT("#",markmap!$E295)&amp;" "&amp;(IF(B$1="mindmap",markmap!$F295,markmap!$H295&amp;" "&amp;markmap!$F295))&amp;"["&amp;B$2&amp;"]("&amp;B$4&amp;markmap!$I295&amp;".html)"&amp;" ["&amp;$B$3&amp;"]("&amp;B$4&amp;markmap!$I295&amp;".md)")</f>
        <v>#### 1.2.2.3 Secondary Structure[📃](./db/e6b0-bd409523.html) [✏️](./db/e6b0-bd409523.md)</v>
      </c>
      <c r="N295" t="str">
        <f ca="1"/>
        <v>##### 1.3.3.4.2 Assembly[📃](./db/e6b0-43652451.html) [✏️](./db/e6b0-43652451.md)</v>
      </c>
    </row>
    <row r="296" spans="4:14" x14ac:dyDescent="0.5">
      <c r="D296" t="s">
        <v>1557</v>
      </c>
      <c r="E296">
        <v>4</v>
      </c>
      <c r="F296" t="s">
        <v>180</v>
      </c>
      <c r="G296" t="str">
        <f ca="1">IF(markmap!$E296="","",IF(markmap!$E296&gt;OFFSET(markmap!$E296,-1,0,1,1),IF(OFFSET(markmap!$G296,-1,0,1,1)="","1",OFFSET(markmap!$G296,-1,0,1,1))&amp;REPT(".1",markmap!$E296-MAX(OFFSET(markmap!$E296,-1,0,1,1),1)),IF(ISERROR(FIND(".",OFFSET(markmap!$G296,-1,0,1,1))),REPT("1.",markmap!$E296-1)&amp;IFERROR(VALUE(OFFSET(markmap!$G296,-1,0,1,1))+1,"1"),IF(markmap!$E296=1,"",IFERROR(LEFT(OFFSET(markmap!$G296,-1,0,1,1),FIND("^",SUBSTITUTE(OFFSET(markmap!$G296,-1,0,1,1),".","^",markmap!$E296-1))),""))&amp;VALUE(TRIM(MID(SUBSTITUTE(OFFSET(markmap!$G296,-1,0,1,1),".",REPT(" ",LEN(OFFSET(markmap!$G296,-1,0,1,1)))),(markmap!$E296-1)*LEN(OFFSET(markmap!$G296,-1,0,1,1))+1,LEN(OFFSET(markmap!$G296,-1,0,1,1)))))+1)))</f>
        <v>5.2.2.4</v>
      </c>
      <c r="H296" t="str">
        <f t="shared" ca="1" si="4"/>
        <v>1.2.2.4</v>
      </c>
      <c r="I296" t="str" cm="1">
        <f t="array" aca="1" ref="I296" ca="1">pseudoGuid</f>
        <v>e6b0-a6004ffd</v>
      </c>
      <c r="J296" t="str">
        <f ca="1">IF(E296="","",REPT("#",markmap!$E296)&amp;" "&amp;(IF(B$1="mindmap",markmap!$F296,markmap!$H296&amp;" "&amp;markmap!$F296))&amp;"["&amp;B$2&amp;"]("&amp;B$4&amp;markmap!$I296&amp;".html)"&amp;" ["&amp;$B$3&amp;"]("&amp;B$4&amp;markmap!$I296&amp;".md)")</f>
        <v>#### 1.2.2.4 Aero-Structures[📃](./db/e6b0-a6004ffd.html) [✏️](./db/e6b0-a6004ffd.md)</v>
      </c>
      <c r="N296" t="str">
        <f ca="1"/>
        <v>##### 1.3.3.4.3 Support Equipment[📃](./db/e6b0-4b2ff076.html) [✏️](./db/e6b0-4b2ff076.md)</v>
      </c>
    </row>
    <row r="297" spans="4:14" x14ac:dyDescent="0.5">
      <c r="D297" t="s">
        <v>1557</v>
      </c>
      <c r="E297">
        <v>4</v>
      </c>
      <c r="F297" t="s">
        <v>181</v>
      </c>
      <c r="G297" t="str">
        <f ca="1">IF(markmap!$E297="","",IF(markmap!$E297&gt;OFFSET(markmap!$E297,-1,0,1,1),IF(OFFSET(markmap!$G297,-1,0,1,1)="","1",OFFSET(markmap!$G297,-1,0,1,1))&amp;REPT(".1",markmap!$E297-MAX(OFFSET(markmap!$E297,-1,0,1,1),1)),IF(ISERROR(FIND(".",OFFSET(markmap!$G297,-1,0,1,1))),REPT("1.",markmap!$E297-1)&amp;IFERROR(VALUE(OFFSET(markmap!$G297,-1,0,1,1))+1,"1"),IF(markmap!$E297=1,"",IFERROR(LEFT(OFFSET(markmap!$G297,-1,0,1,1),FIND("^",SUBSTITUTE(OFFSET(markmap!$G297,-1,0,1,1),".","^",markmap!$E297-1))),""))&amp;VALUE(TRIM(MID(SUBSTITUTE(OFFSET(markmap!$G297,-1,0,1,1),".",REPT(" ",LEN(OFFSET(markmap!$G297,-1,0,1,1)))),(markmap!$E297-1)*LEN(OFFSET(markmap!$G297,-1,0,1,1))+1,LEN(OFFSET(markmap!$G297,-1,0,1,1)))))+1)))</f>
        <v>5.2.2.5</v>
      </c>
      <c r="H297" t="str">
        <f t="shared" ca="1" si="4"/>
        <v>1.2.2.5</v>
      </c>
      <c r="I297" t="str" cm="1">
        <f t="array" aca="1" ref="I297" ca="1">pseudoGuid</f>
        <v>e6b0-52c73cc3</v>
      </c>
      <c r="J297" t="str">
        <f ca="1">IF(E297="","",REPT("#",markmap!$E297)&amp;" "&amp;(IF(B$1="mindmap",markmap!$F297,markmap!$H297&amp;" "&amp;markmap!$F297))&amp;"["&amp;B$2&amp;"]("&amp;B$4&amp;markmap!$I297&amp;".html)"&amp;" ["&amp;$B$3&amp;"]("&amp;B$4&amp;markmap!$I297&amp;".md)")</f>
        <v>#### 1.2.2.5 Other Airframe Components 1...n (Specify)[📃](./db/e6b0-52c73cc3.html) [✏️](./db/e6b0-52c73cc3.md)</v>
      </c>
      <c r="N297" t="str">
        <f ca="1"/>
        <v>##### 1.3.3.4.4 Passive Signal Flow Control[📃](./db/e6b0-26c738fb.html) [✏️](./db/e6b0-26c738fb.md)</v>
      </c>
    </row>
    <row r="298" spans="4:14" x14ac:dyDescent="0.5">
      <c r="D298" t="s">
        <v>1557</v>
      </c>
      <c r="E298">
        <v>3</v>
      </c>
      <c r="F298" t="s">
        <v>182</v>
      </c>
      <c r="G298" t="str">
        <f ca="1">IF(markmap!$E298="","",IF(markmap!$E298&gt;OFFSET(markmap!$E298,-1,0,1,1),IF(OFFSET(markmap!$G298,-1,0,1,1)="","1",OFFSET(markmap!$G298,-1,0,1,1))&amp;REPT(".1",markmap!$E298-MAX(OFFSET(markmap!$E298,-1,0,1,1),1)),IF(ISERROR(FIND(".",OFFSET(markmap!$G298,-1,0,1,1))),REPT("1.",markmap!$E298-1)&amp;IFERROR(VALUE(OFFSET(markmap!$G298,-1,0,1,1))+1,"1"),IF(markmap!$E298=1,"",IFERROR(LEFT(OFFSET(markmap!$G298,-1,0,1,1),FIND("^",SUBSTITUTE(OFFSET(markmap!$G298,-1,0,1,1),".","^",markmap!$E298-1))),""))&amp;VALUE(TRIM(MID(SUBSTITUTE(OFFSET(markmap!$G298,-1,0,1,1),".",REPT(" ",LEN(OFFSET(markmap!$G298,-1,0,1,1)))),(markmap!$E298-1)*LEN(OFFSET(markmap!$G298,-1,0,1,1))+1,LEN(OFFSET(markmap!$G298,-1,0,1,1)))))+1)))</f>
        <v>5.2.3</v>
      </c>
      <c r="H298" t="str">
        <f t="shared" ca="1" si="4"/>
        <v>1.2.3</v>
      </c>
      <c r="I298" t="str" cm="1">
        <f t="array" aca="1" ref="I298" ca="1">pseudoGuid</f>
        <v>e6b0-97c5a304</v>
      </c>
      <c r="J298" t="str">
        <f ca="1">IF(E298="","",REPT("#",markmap!$E298)&amp;" "&amp;(IF(B$1="mindmap",markmap!$F298,markmap!$H298&amp;" "&amp;markmap!$F298))&amp;"["&amp;B$2&amp;"]("&amp;B$4&amp;markmap!$I298&amp;".html)"&amp;" ["&amp;$B$3&amp;"]("&amp;B$4&amp;markmap!$I298&amp;".md)")</f>
        <v>### 1.2.3 Propulsion Subsystem 1...n (Specify)[📃](./db/e6b0-97c5a304.html) [✏️](./db/e6b0-97c5a304.md)</v>
      </c>
      <c r="N298" t="str">
        <f ca="1"/>
        <v>##### 1.3.3.4.5 Transmitter/Receiver/Transceiver/Transponder 1...n (Specify)[📃](./db/e6b0-ea93a918.html) [✏️](./db/e6b0-ea93a918.md)</v>
      </c>
    </row>
    <row r="299" spans="4:14" x14ac:dyDescent="0.5">
      <c r="D299" t="s">
        <v>1557</v>
      </c>
      <c r="E299">
        <v>4</v>
      </c>
      <c r="F299" t="s">
        <v>183</v>
      </c>
      <c r="G299" t="str">
        <f ca="1">IF(markmap!$E299="","",IF(markmap!$E299&gt;OFFSET(markmap!$E299,-1,0,1,1),IF(OFFSET(markmap!$G299,-1,0,1,1)="","1",OFFSET(markmap!$G299,-1,0,1,1))&amp;REPT(".1",markmap!$E299-MAX(OFFSET(markmap!$E299,-1,0,1,1),1)),IF(ISERROR(FIND(".",OFFSET(markmap!$G299,-1,0,1,1))),REPT("1.",markmap!$E299-1)&amp;IFERROR(VALUE(OFFSET(markmap!$G299,-1,0,1,1))+1,"1"),IF(markmap!$E299=1,"",IFERROR(LEFT(OFFSET(markmap!$G299,-1,0,1,1),FIND("^",SUBSTITUTE(OFFSET(markmap!$G299,-1,0,1,1),".","^",markmap!$E299-1))),""))&amp;VALUE(TRIM(MID(SUBSTITUTE(OFFSET(markmap!$G299,-1,0,1,1),".",REPT(" ",LEN(OFFSET(markmap!$G299,-1,0,1,1)))),(markmap!$E299-1)*LEN(OFFSET(markmap!$G299,-1,0,1,1))+1,LEN(OFFSET(markmap!$G299,-1,0,1,1)))))+1)))</f>
        <v>5.2.3.1</v>
      </c>
      <c r="H299" t="str">
        <f t="shared" ca="1" si="4"/>
        <v>1.2.3.1</v>
      </c>
      <c r="I299" t="str" cm="1">
        <f t="array" aca="1" ref="I299" ca="1">pseudoGuid</f>
        <v>e6b0-186d53f7</v>
      </c>
      <c r="J299" t="str">
        <f ca="1">IF(E299="","",REPT("#",markmap!$E299)&amp;" "&amp;(IF(B$1="mindmap",markmap!$F299,markmap!$H299&amp;" "&amp;markmap!$F299))&amp;"["&amp;B$2&amp;"]("&amp;B$4&amp;markmap!$I299&amp;".html)"&amp;" ["&amp;$B$3&amp;"]("&amp;B$4&amp;markmap!$I299&amp;".md)")</f>
        <v>#### 1.2.3.1 Propulsion Integration[📃](./db/e6b0-186d53f7.html) [✏️](./db/e6b0-186d53f7.md)</v>
      </c>
      <c r="N299" t="str">
        <f ca="1"/>
        <v>##### 1.3.3.4.6 Modulators/Demodulators/Modems 1...n (Specify)[📃](./db/e6b0-37ba1f69.html) [✏️](./db/e6b0-37ba1f69.md)</v>
      </c>
    </row>
    <row r="300" spans="4:14" x14ac:dyDescent="0.5">
      <c r="D300" t="s">
        <v>1557</v>
      </c>
      <c r="E300">
        <v>4</v>
      </c>
      <c r="F300" t="s">
        <v>184</v>
      </c>
      <c r="G300" t="str">
        <f ca="1">IF(markmap!$E300="","",IF(markmap!$E300&gt;OFFSET(markmap!$E300,-1,0,1,1),IF(OFFSET(markmap!$G300,-1,0,1,1)="","1",OFFSET(markmap!$G300,-1,0,1,1))&amp;REPT(".1",markmap!$E300-MAX(OFFSET(markmap!$E300,-1,0,1,1),1)),IF(ISERROR(FIND(".",OFFSET(markmap!$G300,-1,0,1,1))),REPT("1.",markmap!$E300-1)&amp;IFERROR(VALUE(OFFSET(markmap!$G300,-1,0,1,1))+1,"1"),IF(markmap!$E300=1,"",IFERROR(LEFT(OFFSET(markmap!$G300,-1,0,1,1),FIND("^",SUBSTITUTE(OFFSET(markmap!$G300,-1,0,1,1),".","^",markmap!$E300-1))),""))&amp;VALUE(TRIM(MID(SUBSTITUTE(OFFSET(markmap!$G300,-1,0,1,1),".",REPT(" ",LEN(OFFSET(markmap!$G300,-1,0,1,1)))),(markmap!$E300-1)*LEN(OFFSET(markmap!$G300,-1,0,1,1))+1,LEN(OFFSET(markmap!$G300,-1,0,1,1)))))+1)))</f>
        <v>5.2.3.2</v>
      </c>
      <c r="H300" t="str">
        <f t="shared" ca="1" si="4"/>
        <v>1.2.3.2</v>
      </c>
      <c r="I300" t="str" cm="1">
        <f t="array" aca="1" ref="I300" ca="1">pseudoGuid</f>
        <v>e6b0-79e6b0a2</v>
      </c>
      <c r="J300" t="str">
        <f ca="1">IF(E300="","",REPT("#",markmap!$E300)&amp;" "&amp;(IF(B$1="mindmap",markmap!$F300,markmap!$H300&amp;" "&amp;markmap!$F300))&amp;"["&amp;B$2&amp;"]("&amp;B$4&amp;markmap!$I300&amp;".html)"&amp;" ["&amp;$B$3&amp;"]("&amp;B$4&amp;markmap!$I300&amp;".md)")</f>
        <v>#### 1.2.3.2 Motor/Engine (Specify)[📃](./db/e6b0-79e6b0a2.html) [✏️](./db/e6b0-79e6b0a2.md)</v>
      </c>
      <c r="N300" t="str">
        <f ca="1"/>
        <v>##### 1.3.3.4.7 Multiplexers/Demultiplexers 1...n (Specify)[📃](./db/e6b0-ac7a6333.html) [✏️](./db/e6b0-ac7a6333.md)</v>
      </c>
    </row>
    <row r="301" spans="4:14" x14ac:dyDescent="0.5">
      <c r="D301" t="s">
        <v>1557</v>
      </c>
      <c r="E301">
        <v>4</v>
      </c>
      <c r="F301" t="s">
        <v>185</v>
      </c>
      <c r="G301" t="str">
        <f ca="1">IF(markmap!$E301="","",IF(markmap!$E301&gt;OFFSET(markmap!$E301,-1,0,1,1),IF(OFFSET(markmap!$G301,-1,0,1,1)="","1",OFFSET(markmap!$G301,-1,0,1,1))&amp;REPT(".1",markmap!$E301-MAX(OFFSET(markmap!$E301,-1,0,1,1),1)),IF(ISERROR(FIND(".",OFFSET(markmap!$G301,-1,0,1,1))),REPT("1.",markmap!$E301-1)&amp;IFERROR(VALUE(OFFSET(markmap!$G301,-1,0,1,1))+1,"1"),IF(markmap!$E301=1,"",IFERROR(LEFT(OFFSET(markmap!$G301,-1,0,1,1),FIND("^",SUBSTITUTE(OFFSET(markmap!$G301,-1,0,1,1),".","^",markmap!$E301-1))),""))&amp;VALUE(TRIM(MID(SUBSTITUTE(OFFSET(markmap!$G301,-1,0,1,1),".",REPT(" ",LEN(OFFSET(markmap!$G301,-1,0,1,1)))),(markmap!$E301-1)*LEN(OFFSET(markmap!$G301,-1,0,1,1))+1,LEN(OFFSET(markmap!$G301,-1,0,1,1)))))+1)))</f>
        <v>5.2.3.3</v>
      </c>
      <c r="H301" t="str">
        <f t="shared" ca="1" si="4"/>
        <v>1.2.3.3</v>
      </c>
      <c r="I301" t="str" cm="1">
        <f t="array" aca="1" ref="I301" ca="1">pseudoGuid</f>
        <v>e6b0-f7690e99</v>
      </c>
      <c r="J301" t="str">
        <f ca="1">IF(E301="","",REPT("#",markmap!$E301)&amp;" "&amp;(IF(B$1="mindmap",markmap!$F301,markmap!$H301&amp;" "&amp;markmap!$F301))&amp;"["&amp;B$2&amp;"]("&amp;B$4&amp;markmap!$I301&amp;".html)"&amp;" ["&amp;$B$3&amp;"]("&amp;B$4&amp;markmap!$I301&amp;".md)")</f>
        <v>#### 1.2.3.3 Fuel Management[📃](./db/e6b0-f7690e99.html) [✏️](./db/e6b0-f7690e99.md)</v>
      </c>
      <c r="N301" t="str">
        <f ca="1"/>
        <v>##### 1.3.3.4.8 Power Amplifiers 1...n (Specify)[📃](./db/e6b0-22de5cea.html) [✏️](./db/e6b0-22de5cea.md)</v>
      </c>
    </row>
    <row r="302" spans="4:14" x14ac:dyDescent="0.5">
      <c r="D302" t="s">
        <v>1557</v>
      </c>
      <c r="E302">
        <v>4</v>
      </c>
      <c r="F302" t="s">
        <v>186</v>
      </c>
      <c r="G302" t="str">
        <f ca="1">IF(markmap!$E302="","",IF(markmap!$E302&gt;OFFSET(markmap!$E302,-1,0,1,1),IF(OFFSET(markmap!$G302,-1,0,1,1)="","1",OFFSET(markmap!$G302,-1,0,1,1))&amp;REPT(".1",markmap!$E302-MAX(OFFSET(markmap!$E302,-1,0,1,1),1)),IF(ISERROR(FIND(".",OFFSET(markmap!$G302,-1,0,1,1))),REPT("1.",markmap!$E302-1)&amp;IFERROR(VALUE(OFFSET(markmap!$G302,-1,0,1,1))+1,"1"),IF(markmap!$E302=1,"",IFERROR(LEFT(OFFSET(markmap!$G302,-1,0,1,1),FIND("^",SUBSTITUTE(OFFSET(markmap!$G302,-1,0,1,1),".","^",markmap!$E302-1))),""))&amp;VALUE(TRIM(MID(SUBSTITUTE(OFFSET(markmap!$G302,-1,0,1,1),".",REPT(" ",LEN(OFFSET(markmap!$G302,-1,0,1,1)))),(markmap!$E302-1)*LEN(OFFSET(markmap!$G302,-1,0,1,1))+1,LEN(OFFSET(markmap!$G302,-1,0,1,1)))))+1)))</f>
        <v>5.2.3.4</v>
      </c>
      <c r="H302" t="str">
        <f t="shared" ca="1" si="4"/>
        <v>1.2.3.4</v>
      </c>
      <c r="I302" t="str" cm="1">
        <f t="array" aca="1" ref="I302" ca="1">pseudoGuid</f>
        <v>e6b0-b0ec76e7</v>
      </c>
      <c r="J302" t="str">
        <f ca="1">IF(E302="","",REPT("#",markmap!$E302)&amp;" "&amp;(IF(B$1="mindmap",markmap!$F302,markmap!$H302&amp;" "&amp;markmap!$F302))&amp;"["&amp;B$2&amp;"]("&amp;B$4&amp;markmap!$I302&amp;".html)"&amp;" ["&amp;$B$3&amp;"]("&amp;B$4&amp;markmap!$I302&amp;".md)")</f>
        <v>#### 1.2.3.4 Thrust Vector Actuation[📃](./db/e6b0-b0ec76e7.html) [✏️](./db/e6b0-b0ec76e7.md)</v>
      </c>
      <c r="N302" t="str">
        <f ca="1"/>
        <v>##### 1.3.3.4.9 Frequency Upconverters/Downconverters 1...n (Specify)[📃](./db/e6b0-40a388c8.html) [✏️](./db/e6b0-40a388c8.md)</v>
      </c>
    </row>
    <row r="303" spans="4:14" x14ac:dyDescent="0.5">
      <c r="D303" t="s">
        <v>1557</v>
      </c>
      <c r="E303">
        <v>4</v>
      </c>
      <c r="F303" t="s">
        <v>187</v>
      </c>
      <c r="G303" t="str">
        <f ca="1">IF(markmap!$E303="","",IF(markmap!$E303&gt;OFFSET(markmap!$E303,-1,0,1,1),IF(OFFSET(markmap!$G303,-1,0,1,1)="","1",OFFSET(markmap!$G303,-1,0,1,1))&amp;REPT(".1",markmap!$E303-MAX(OFFSET(markmap!$E303,-1,0,1,1),1)),IF(ISERROR(FIND(".",OFFSET(markmap!$G303,-1,0,1,1))),REPT("1.",markmap!$E303-1)&amp;IFERROR(VALUE(OFFSET(markmap!$G303,-1,0,1,1))+1,"1"),IF(markmap!$E303=1,"",IFERROR(LEFT(OFFSET(markmap!$G303,-1,0,1,1),FIND("^",SUBSTITUTE(OFFSET(markmap!$G303,-1,0,1,1),".","^",markmap!$E303-1))),""))&amp;VALUE(TRIM(MID(SUBSTITUTE(OFFSET(markmap!$G303,-1,0,1,1),".",REPT(" ",LEN(OFFSET(markmap!$G303,-1,0,1,1)))),(markmap!$E303-1)*LEN(OFFSET(markmap!$G303,-1,0,1,1))+1,LEN(OFFSET(markmap!$G303,-1,0,1,1)))))+1)))</f>
        <v>5.2.3.5</v>
      </c>
      <c r="H303" t="str">
        <f t="shared" ca="1" si="4"/>
        <v>1.2.3.5</v>
      </c>
      <c r="I303" t="str" cm="1">
        <f t="array" aca="1" ref="I303" ca="1">pseudoGuid</f>
        <v>e6b0-638fff71</v>
      </c>
      <c r="J303" t="str">
        <f ca="1">IF(E303="","",REPT("#",markmap!$E303)&amp;" "&amp;(IF(B$1="mindmap",markmap!$F303,markmap!$H303&amp;" "&amp;markmap!$F303))&amp;"["&amp;B$2&amp;"]("&amp;B$4&amp;markmap!$I303&amp;".html)"&amp;" ["&amp;$B$3&amp;"]("&amp;B$4&amp;markmap!$I303&amp;".md)")</f>
        <v>#### 1.2.3.5 Attitude Control System[📃](./db/e6b0-638fff71.html) [✏️](./db/e6b0-638fff71.md)</v>
      </c>
      <c r="N303" t="str">
        <f ca="1"/>
        <v>##### 1.3.3.4.10 Signal Conditioners 1...n (Specify)[📃](./db/e6b0-3528df18.html) [✏️](./db/e6b0-3528df18.md)</v>
      </c>
    </row>
    <row r="304" spans="4:14" x14ac:dyDescent="0.5">
      <c r="D304" t="s">
        <v>1557</v>
      </c>
      <c r="E304">
        <v>4</v>
      </c>
      <c r="F304" t="s">
        <v>188</v>
      </c>
      <c r="G304" t="str">
        <f ca="1">IF(markmap!$E304="","",IF(markmap!$E304&gt;OFFSET(markmap!$E304,-1,0,1,1),IF(OFFSET(markmap!$G304,-1,0,1,1)="","1",OFFSET(markmap!$G304,-1,0,1,1))&amp;REPT(".1",markmap!$E304-MAX(OFFSET(markmap!$E304,-1,0,1,1),1)),IF(ISERROR(FIND(".",OFFSET(markmap!$G304,-1,0,1,1))),REPT("1.",markmap!$E304-1)&amp;IFERROR(VALUE(OFFSET(markmap!$G304,-1,0,1,1))+1,"1"),IF(markmap!$E304=1,"",IFERROR(LEFT(OFFSET(markmap!$G304,-1,0,1,1),FIND("^",SUBSTITUTE(OFFSET(markmap!$G304,-1,0,1,1),".","^",markmap!$E304-1))),""))&amp;VALUE(TRIM(MID(SUBSTITUTE(OFFSET(markmap!$G304,-1,0,1,1),".",REPT(" ",LEN(OFFSET(markmap!$G304,-1,0,1,1)))),(markmap!$E304-1)*LEN(OFFSET(markmap!$G304,-1,0,1,1))+1,LEN(OFFSET(markmap!$G304,-1,0,1,1)))))+1)))</f>
        <v>5.2.3.6</v>
      </c>
      <c r="H304" t="str">
        <f t="shared" ca="1" si="4"/>
        <v>1.2.3.6</v>
      </c>
      <c r="I304" t="str" cm="1">
        <f t="array" aca="1" ref="I304" ca="1">pseudoGuid</f>
        <v>e6b0-8b90584c</v>
      </c>
      <c r="J304" t="str">
        <f ca="1">IF(E304="","",REPT("#",markmap!$E304)&amp;" "&amp;(IF(B$1="mindmap",markmap!$F304,markmap!$H304&amp;" "&amp;markmap!$F304))&amp;"["&amp;B$2&amp;"]("&amp;B$4&amp;markmap!$I304&amp;".html)"&amp;" ["&amp;$B$3&amp;"]("&amp;B$4&amp;markmap!$I304&amp;".md)")</f>
        <v>#### 1.2.3.6 Arm/Fire Device[📃](./db/e6b0-8b90584c.html) [✏️](./db/e6b0-8b90584c.md)</v>
      </c>
      <c r="N304" t="str">
        <f ca="1"/>
        <v>##### 1.3.3.4.11 Signal Electronic Boxes 1...n (Specify)[📃](./db/e6b0-dd666d24.html) [✏️](./db/e6b0-dd666d24.md)</v>
      </c>
    </row>
    <row r="305" spans="4:14" x14ac:dyDescent="0.5">
      <c r="D305" t="s">
        <v>1557</v>
      </c>
      <c r="E305">
        <v>4</v>
      </c>
      <c r="F305" t="s">
        <v>189</v>
      </c>
      <c r="G305" t="str">
        <f ca="1">IF(markmap!$E305="","",IF(markmap!$E305&gt;OFFSET(markmap!$E305,-1,0,1,1),IF(OFFSET(markmap!$G305,-1,0,1,1)="","1",OFFSET(markmap!$G305,-1,0,1,1))&amp;REPT(".1",markmap!$E305-MAX(OFFSET(markmap!$E305,-1,0,1,1),1)),IF(ISERROR(FIND(".",OFFSET(markmap!$G305,-1,0,1,1))),REPT("1.",markmap!$E305-1)&amp;IFERROR(VALUE(OFFSET(markmap!$G305,-1,0,1,1))+1,"1"),IF(markmap!$E305=1,"",IFERROR(LEFT(OFFSET(markmap!$G305,-1,0,1,1),FIND("^",SUBSTITUTE(OFFSET(markmap!$G305,-1,0,1,1),".","^",markmap!$E305-1))),""))&amp;VALUE(TRIM(MID(SUBSTITUTE(OFFSET(markmap!$G305,-1,0,1,1),".",REPT(" ",LEN(OFFSET(markmap!$G305,-1,0,1,1)))),(markmap!$E305-1)*LEN(OFFSET(markmap!$G305,-1,0,1,1))+1,LEN(OFFSET(markmap!$G305,-1,0,1,1)))))+1)))</f>
        <v>5.2.3.7</v>
      </c>
      <c r="H305" t="str">
        <f t="shared" ca="1" si="4"/>
        <v>1.2.3.7</v>
      </c>
      <c r="I305" t="str" cm="1">
        <f t="array" aca="1" ref="I305" ca="1">pseudoGuid</f>
        <v>e6b0-c5bdb643</v>
      </c>
      <c r="J305" t="str">
        <f ca="1">IF(E305="","",REPT("#",markmap!$E305)&amp;" "&amp;(IF(B$1="mindmap",markmap!$F305,markmap!$H305&amp;" "&amp;markmap!$F305))&amp;"["&amp;B$2&amp;"]("&amp;B$4&amp;markmap!$I305&amp;".html)"&amp;" ["&amp;$B$3&amp;"]("&amp;B$4&amp;markmap!$I305&amp;".md)")</f>
        <v>#### 1.2.3.7 Flight Termination/Mission Termination[📃](./db/e6b0-c5bdb643.html) [✏️](./db/e6b0-c5bdb643.md)</v>
      </c>
      <c r="N305" t="str">
        <f ca="1"/>
        <v>##### 1.3.3.4.12 Focal Plane Array 1...n (Specify)[📃](./db/e6b0-ae8dc6bb.html) [✏️](./db/e6b0-ae8dc6bb.md)</v>
      </c>
    </row>
    <row r="306" spans="4:14" x14ac:dyDescent="0.5">
      <c r="D306" t="s">
        <v>1557</v>
      </c>
      <c r="E306">
        <v>4</v>
      </c>
      <c r="F306" t="s">
        <v>190</v>
      </c>
      <c r="G306" t="str">
        <f ca="1">IF(markmap!$E306="","",IF(markmap!$E306&gt;OFFSET(markmap!$E306,-1,0,1,1),IF(OFFSET(markmap!$G306,-1,0,1,1)="","1",OFFSET(markmap!$G306,-1,0,1,1))&amp;REPT(".1",markmap!$E306-MAX(OFFSET(markmap!$E306,-1,0,1,1),1)),IF(ISERROR(FIND(".",OFFSET(markmap!$G306,-1,0,1,1))),REPT("1.",markmap!$E306-1)&amp;IFERROR(VALUE(OFFSET(markmap!$G306,-1,0,1,1))+1,"1"),IF(markmap!$E306=1,"",IFERROR(LEFT(OFFSET(markmap!$G306,-1,0,1,1),FIND("^",SUBSTITUTE(OFFSET(markmap!$G306,-1,0,1,1),".","^",markmap!$E306-1))),""))&amp;VALUE(TRIM(MID(SUBSTITUTE(OFFSET(markmap!$G306,-1,0,1,1),".",REPT(" ",LEN(OFFSET(markmap!$G306,-1,0,1,1)))),(markmap!$E306-1)*LEN(OFFSET(markmap!$G306,-1,0,1,1))+1,LEN(OFFSET(markmap!$G306,-1,0,1,1)))))+1)))</f>
        <v>5.2.3.8</v>
      </c>
      <c r="H306" t="str">
        <f t="shared" ca="1" si="4"/>
        <v>1.2.3.8</v>
      </c>
      <c r="I306" t="str" cm="1">
        <f t="array" aca="1" ref="I306" ca="1">pseudoGuid</f>
        <v>e6b0-8759764d</v>
      </c>
      <c r="J306" t="str">
        <f ca="1">IF(E306="","",REPT("#",markmap!$E306)&amp;" "&amp;(IF(B$1="mindmap",markmap!$F306,markmap!$H306&amp;" "&amp;markmap!$F306))&amp;"["&amp;B$2&amp;"]("&amp;B$4&amp;markmap!$I306&amp;".html)"&amp;" ["&amp;$B$3&amp;"]("&amp;B$4&amp;markmap!$I306&amp;".md)")</f>
        <v>#### 1.2.3.8 Propulsion Software Release 1...n (Specify)[📃](./db/e6b0-8759764d.html) [✏️](./db/e6b0-8759764d.md)</v>
      </c>
      <c r="N306" t="str">
        <f ca="1"/>
        <v>##### 1.3.3.4.13 RF Electronics Other[📃](./db/e6b0-8ca01347.html) [✏️](./db/e6b0-8ca01347.md)</v>
      </c>
    </row>
    <row r="307" spans="4:14" x14ac:dyDescent="0.5">
      <c r="D307" t="s">
        <v>1557</v>
      </c>
      <c r="E307">
        <v>4</v>
      </c>
      <c r="F307" t="s">
        <v>191</v>
      </c>
      <c r="G307" t="str">
        <f ca="1">IF(markmap!$E307="","",IF(markmap!$E307&gt;OFFSET(markmap!$E307,-1,0,1,1),IF(OFFSET(markmap!$G307,-1,0,1,1)="","1",OFFSET(markmap!$G307,-1,0,1,1))&amp;REPT(".1",markmap!$E307-MAX(OFFSET(markmap!$E307,-1,0,1,1),1)),IF(ISERROR(FIND(".",OFFSET(markmap!$G307,-1,0,1,1))),REPT("1.",markmap!$E307-1)&amp;IFERROR(VALUE(OFFSET(markmap!$G307,-1,0,1,1))+1,"1"),IF(markmap!$E307=1,"",IFERROR(LEFT(OFFSET(markmap!$G307,-1,0,1,1),FIND("^",SUBSTITUTE(OFFSET(markmap!$G307,-1,0,1,1),".","^",markmap!$E307-1))),""))&amp;VALUE(TRIM(MID(SUBSTITUTE(OFFSET(markmap!$G307,-1,0,1,1),".",REPT(" ",LEN(OFFSET(markmap!$G307,-1,0,1,1)))),(markmap!$E307-1)*LEN(OFFSET(markmap!$G307,-1,0,1,1))+1,LEN(OFFSET(markmap!$G307,-1,0,1,1)))))+1)))</f>
        <v>5.2.3.9</v>
      </c>
      <c r="H307" t="str">
        <f t="shared" ca="1" si="4"/>
        <v>1.2.3.9</v>
      </c>
      <c r="I307" t="str" cm="1">
        <f t="array" aca="1" ref="I307" ca="1">pseudoGuid</f>
        <v>e6b0-6a423bd4</v>
      </c>
      <c r="J307" t="str">
        <f ca="1">IF(E307="","",REPT("#",markmap!$E307)&amp;" "&amp;(IF(B$1="mindmap",markmap!$F307,markmap!$H307&amp;" "&amp;markmap!$F307))&amp;"["&amp;B$2&amp;"]("&amp;B$4&amp;markmap!$I307&amp;".html)"&amp;" ["&amp;$B$3&amp;"]("&amp;B$4&amp;markmap!$I307&amp;".md)")</f>
        <v>#### 1.2.3.9 Other Propulsion Subsystems 1...n (Specify)[📃](./db/e6b0-6a423bd4.html) [✏️](./db/e6b0-6a423bd4.md)</v>
      </c>
      <c r="N307" t="str">
        <f ca="1"/>
        <v>#### 1.3.3.5 Timing[📃](./db/e6b0-0a7e0d0d.html) [✏️](./db/e6b0-0a7e0d0d.md)</v>
      </c>
    </row>
    <row r="308" spans="4:14" x14ac:dyDescent="0.5">
      <c r="D308" t="s">
        <v>1557</v>
      </c>
      <c r="E308">
        <v>3</v>
      </c>
      <c r="F308" t="s">
        <v>192</v>
      </c>
      <c r="G308" t="str">
        <f ca="1">IF(markmap!$E308="","",IF(markmap!$E308&gt;OFFSET(markmap!$E308,-1,0,1,1),IF(OFFSET(markmap!$G308,-1,0,1,1)="","1",OFFSET(markmap!$G308,-1,0,1,1))&amp;REPT(".1",markmap!$E308-MAX(OFFSET(markmap!$E308,-1,0,1,1),1)),IF(ISERROR(FIND(".",OFFSET(markmap!$G308,-1,0,1,1))),REPT("1.",markmap!$E308-1)&amp;IFERROR(VALUE(OFFSET(markmap!$G308,-1,0,1,1))+1,"1"),IF(markmap!$E308=1,"",IFERROR(LEFT(OFFSET(markmap!$G308,-1,0,1,1),FIND("^",SUBSTITUTE(OFFSET(markmap!$G308,-1,0,1,1),".","^",markmap!$E308-1))),""))&amp;VALUE(TRIM(MID(SUBSTITUTE(OFFSET(markmap!$G308,-1,0,1,1),".",REPT(" ",LEN(OFFSET(markmap!$G308,-1,0,1,1)))),(markmap!$E308-1)*LEN(OFFSET(markmap!$G308,-1,0,1,1))+1,LEN(OFFSET(markmap!$G308,-1,0,1,1)))))+1)))</f>
        <v>5.2.4</v>
      </c>
      <c r="H308" t="str">
        <f t="shared" ca="1" si="4"/>
        <v>1.2.4</v>
      </c>
      <c r="I308" t="str" cm="1">
        <f t="array" aca="1" ref="I308" ca="1">pseudoGuid</f>
        <v>e6b0-4c8ac822</v>
      </c>
      <c r="J308" t="str">
        <f ca="1">IF(E308="","",REPT("#",markmap!$E308)&amp;" "&amp;(IF(B$1="mindmap",markmap!$F308,markmap!$H308&amp;" "&amp;markmap!$F308))&amp;"["&amp;B$2&amp;"]("&amp;B$4&amp;markmap!$I308&amp;".html)"&amp;" ["&amp;$B$3&amp;"]("&amp;B$4&amp;markmap!$I308&amp;".md)")</f>
        <v>### 1.2.4 Power and Distribution[📃](./db/e6b0-4c8ac822.html) [✏️](./db/e6b0-4c8ac822.md)</v>
      </c>
      <c r="N308" t="str">
        <f ca="1"/>
        <v>##### 1.3.3.5.1 SEPM[📃](./db/e6b0-e87ac5c0.html) [✏️](./db/e6b0-e87ac5c0.md)</v>
      </c>
    </row>
    <row r="309" spans="4:14" x14ac:dyDescent="0.5">
      <c r="D309" t="s">
        <v>1557</v>
      </c>
      <c r="E309">
        <v>4</v>
      </c>
      <c r="F309" t="s">
        <v>193</v>
      </c>
      <c r="G309" t="str">
        <f ca="1">IF(markmap!$E309="","",IF(markmap!$E309&gt;OFFSET(markmap!$E309,-1,0,1,1),IF(OFFSET(markmap!$G309,-1,0,1,1)="","1",OFFSET(markmap!$G309,-1,0,1,1))&amp;REPT(".1",markmap!$E309-MAX(OFFSET(markmap!$E309,-1,0,1,1),1)),IF(ISERROR(FIND(".",OFFSET(markmap!$G309,-1,0,1,1))),REPT("1.",markmap!$E309-1)&amp;IFERROR(VALUE(OFFSET(markmap!$G309,-1,0,1,1))+1,"1"),IF(markmap!$E309=1,"",IFERROR(LEFT(OFFSET(markmap!$G309,-1,0,1,1),FIND("^",SUBSTITUTE(OFFSET(markmap!$G309,-1,0,1,1),".","^",markmap!$E309-1))),""))&amp;VALUE(TRIM(MID(SUBSTITUTE(OFFSET(markmap!$G309,-1,0,1,1),".",REPT(" ",LEN(OFFSET(markmap!$G309,-1,0,1,1)))),(markmap!$E309-1)*LEN(OFFSET(markmap!$G309,-1,0,1,1))+1,LEN(OFFSET(markmap!$G309,-1,0,1,1)))))+1)))</f>
        <v>5.2.4.1</v>
      </c>
      <c r="H309" t="str">
        <f t="shared" ca="1" si="4"/>
        <v>1.2.4.1</v>
      </c>
      <c r="I309" t="str" cm="1">
        <f t="array" aca="1" ref="I309" ca="1">pseudoGuid</f>
        <v>e6b0-327819ce</v>
      </c>
      <c r="J309" t="str">
        <f ca="1">IF(E309="","",REPT("#",markmap!$E309)&amp;" "&amp;(IF(B$1="mindmap",markmap!$F309,markmap!$H309&amp;" "&amp;markmap!$F309))&amp;"["&amp;B$2&amp;"]("&amp;B$4&amp;markmap!$I309&amp;".html)"&amp;" ["&amp;$B$3&amp;"]("&amp;B$4&amp;markmap!$I309&amp;".md)")</f>
        <v>#### 1.2.4.1 Power and Distribution Integration[📃](./db/e6b0-327819ce.html) [✏️](./db/e6b0-327819ce.md)</v>
      </c>
      <c r="N309" t="str">
        <f ca="1"/>
        <v>##### 1.3.3.5.2 Assembly[📃](./db/e6b0-482f18a2.html) [✏️](./db/e6b0-482f18a2.md)</v>
      </c>
    </row>
    <row r="310" spans="4:14" x14ac:dyDescent="0.5">
      <c r="D310" t="s">
        <v>1557</v>
      </c>
      <c r="E310">
        <v>4</v>
      </c>
      <c r="F310" t="s">
        <v>194</v>
      </c>
      <c r="G310" t="str">
        <f ca="1">IF(markmap!$E310="","",IF(markmap!$E310&gt;OFFSET(markmap!$E310,-1,0,1,1),IF(OFFSET(markmap!$G310,-1,0,1,1)="","1",OFFSET(markmap!$G310,-1,0,1,1))&amp;REPT(".1",markmap!$E310-MAX(OFFSET(markmap!$E310,-1,0,1,1),1)),IF(ISERROR(FIND(".",OFFSET(markmap!$G310,-1,0,1,1))),REPT("1.",markmap!$E310-1)&amp;IFERROR(VALUE(OFFSET(markmap!$G310,-1,0,1,1))+1,"1"),IF(markmap!$E310=1,"",IFERROR(LEFT(OFFSET(markmap!$G310,-1,0,1,1),FIND("^",SUBSTITUTE(OFFSET(markmap!$G310,-1,0,1,1),".","^",markmap!$E310-1))),""))&amp;VALUE(TRIM(MID(SUBSTITUTE(OFFSET(markmap!$G310,-1,0,1,1),".",REPT(" ",LEN(OFFSET(markmap!$G310,-1,0,1,1)))),(markmap!$E310-1)*LEN(OFFSET(markmap!$G310,-1,0,1,1))+1,LEN(OFFSET(markmap!$G310,-1,0,1,1)))))+1)))</f>
        <v>5.2.4.2</v>
      </c>
      <c r="H310" t="str">
        <f t="shared" ca="1" si="4"/>
        <v>1.2.4.2</v>
      </c>
      <c r="I310" t="str" cm="1">
        <f t="array" aca="1" ref="I310" ca="1">pseudoGuid</f>
        <v>e6b0-4061873f</v>
      </c>
      <c r="J310" t="str">
        <f ca="1">IF(E310="","",REPT("#",markmap!$E310)&amp;" "&amp;(IF(B$1="mindmap",markmap!$F310,markmap!$H310&amp;" "&amp;markmap!$F310))&amp;"["&amp;B$2&amp;"]("&amp;B$4&amp;markmap!$I310&amp;".html)"&amp;" ["&amp;$B$3&amp;"]("&amp;B$4&amp;markmap!$I310&amp;".md)")</f>
        <v>#### 1.2.4.2 Primary Power[📃](./db/e6b0-4061873f.html) [✏️](./db/e6b0-4061873f.md)</v>
      </c>
      <c r="N310" t="str">
        <f ca="1"/>
        <v>##### 1.3.3.5.3 Support Equipment[📃](./db/e6b0-97eecfc2.html) [✏️](./db/e6b0-97eecfc2.md)</v>
      </c>
    </row>
    <row r="311" spans="4:14" x14ac:dyDescent="0.5">
      <c r="D311" t="s">
        <v>1557</v>
      </c>
      <c r="E311">
        <v>4</v>
      </c>
      <c r="F311" t="s">
        <v>195</v>
      </c>
      <c r="G311" t="str">
        <f ca="1">IF(markmap!$E311="","",IF(markmap!$E311&gt;OFFSET(markmap!$E311,-1,0,1,1),IF(OFFSET(markmap!$G311,-1,0,1,1)="","1",OFFSET(markmap!$G311,-1,0,1,1))&amp;REPT(".1",markmap!$E311-MAX(OFFSET(markmap!$E311,-1,0,1,1),1)),IF(ISERROR(FIND(".",OFFSET(markmap!$G311,-1,0,1,1))),REPT("1.",markmap!$E311-1)&amp;IFERROR(VALUE(OFFSET(markmap!$G311,-1,0,1,1))+1,"1"),IF(markmap!$E311=1,"",IFERROR(LEFT(OFFSET(markmap!$G311,-1,0,1,1),FIND("^",SUBSTITUTE(OFFSET(markmap!$G311,-1,0,1,1),".","^",markmap!$E311-1))),""))&amp;VALUE(TRIM(MID(SUBSTITUTE(OFFSET(markmap!$G311,-1,0,1,1),".",REPT(" ",LEN(OFFSET(markmap!$G311,-1,0,1,1)))),(markmap!$E311-1)*LEN(OFFSET(markmap!$G311,-1,0,1,1))+1,LEN(OFFSET(markmap!$G311,-1,0,1,1)))))+1)))</f>
        <v>5.2.4.3</v>
      </c>
      <c r="H311" t="str">
        <f t="shared" ca="1" si="4"/>
        <v>1.2.4.3</v>
      </c>
      <c r="I311" t="str" cm="1">
        <f t="array" aca="1" ref="I311" ca="1">pseudoGuid</f>
        <v>e6b0-fe2364a4</v>
      </c>
      <c r="J311" t="str">
        <f ca="1">IF(E311="","",REPT("#",markmap!$E311)&amp;" "&amp;(IF(B$1="mindmap",markmap!$F311,markmap!$H311&amp;" "&amp;markmap!$F311))&amp;"["&amp;B$2&amp;"]("&amp;B$4&amp;markmap!$I311&amp;".html)"&amp;" ["&amp;$B$3&amp;"]("&amp;B$4&amp;markmap!$I311&amp;".md)")</f>
        <v>#### 1.2.4.3 Power Conditioning Electronics[📃](./db/e6b0-fe2364a4.html) [✏️](./db/e6b0-fe2364a4.md)</v>
      </c>
      <c r="N311" t="str">
        <f ca="1"/>
        <v>##### 1.3.3.5.4 Receiver[📃](./db/e6b0-87031cc2.html) [✏️](./db/e6b0-87031cc2.md)</v>
      </c>
    </row>
    <row r="312" spans="4:14" x14ac:dyDescent="0.5">
      <c r="D312" t="s">
        <v>1557</v>
      </c>
      <c r="E312">
        <v>4</v>
      </c>
      <c r="F312" t="s">
        <v>196</v>
      </c>
      <c r="G312" t="str">
        <f ca="1">IF(markmap!$E312="","",IF(markmap!$E312&gt;OFFSET(markmap!$E312,-1,0,1,1),IF(OFFSET(markmap!$G312,-1,0,1,1)="","1",OFFSET(markmap!$G312,-1,0,1,1))&amp;REPT(".1",markmap!$E312-MAX(OFFSET(markmap!$E312,-1,0,1,1),1)),IF(ISERROR(FIND(".",OFFSET(markmap!$G312,-1,0,1,1))),REPT("1.",markmap!$E312-1)&amp;IFERROR(VALUE(OFFSET(markmap!$G312,-1,0,1,1))+1,"1"),IF(markmap!$E312=1,"",IFERROR(LEFT(OFFSET(markmap!$G312,-1,0,1,1),FIND("^",SUBSTITUTE(OFFSET(markmap!$G312,-1,0,1,1),".","^",markmap!$E312-1))),""))&amp;VALUE(TRIM(MID(SUBSTITUTE(OFFSET(markmap!$G312,-1,0,1,1),".",REPT(" ",LEN(OFFSET(markmap!$G312,-1,0,1,1)))),(markmap!$E312-1)*LEN(OFFSET(markmap!$G312,-1,0,1,1))+1,LEN(OFFSET(markmap!$G312,-1,0,1,1)))))+1)))</f>
        <v>5.2.4.4</v>
      </c>
      <c r="H312" t="str">
        <f t="shared" ca="1" si="4"/>
        <v>1.2.4.4</v>
      </c>
      <c r="I312" t="str" cm="1">
        <f t="array" aca="1" ref="I312" ca="1">pseudoGuid</f>
        <v>e6b0-0ed6eab3</v>
      </c>
      <c r="J312" t="str">
        <f ca="1">IF(E312="","",REPT("#",markmap!$E312)&amp;" "&amp;(IF(B$1="mindmap",markmap!$F312,markmap!$H312&amp;" "&amp;markmap!$F312))&amp;"["&amp;B$2&amp;"]("&amp;B$4&amp;markmap!$I312&amp;".html)"&amp;" ["&amp;$B$3&amp;"]("&amp;B$4&amp;markmap!$I312&amp;".md)")</f>
        <v>#### 1.2.4.4 Distribution Harness[📃](./db/e6b0-0ed6eab3.html) [✏️](./db/e6b0-0ed6eab3.md)</v>
      </c>
      <c r="N312" t="str">
        <f ca="1"/>
        <v>##### 1.3.3.5.5 Antenna 1...n (Specify)[📃](./db/e6b0-6045f712.html) [✏️](./db/e6b0-6045f712.md)</v>
      </c>
    </row>
    <row r="313" spans="4:14" x14ac:dyDescent="0.5">
      <c r="D313" t="s">
        <v>1557</v>
      </c>
      <c r="E313">
        <v>4</v>
      </c>
      <c r="F313" t="s">
        <v>197</v>
      </c>
      <c r="G313" t="str">
        <f ca="1">IF(markmap!$E313="","",IF(markmap!$E313&gt;OFFSET(markmap!$E313,-1,0,1,1),IF(OFFSET(markmap!$G313,-1,0,1,1)="","1",OFFSET(markmap!$G313,-1,0,1,1))&amp;REPT(".1",markmap!$E313-MAX(OFFSET(markmap!$E313,-1,0,1,1),1)),IF(ISERROR(FIND(".",OFFSET(markmap!$G313,-1,0,1,1))),REPT("1.",markmap!$E313-1)&amp;IFERROR(VALUE(OFFSET(markmap!$G313,-1,0,1,1))+1,"1"),IF(markmap!$E313=1,"",IFERROR(LEFT(OFFSET(markmap!$G313,-1,0,1,1),FIND("^",SUBSTITUTE(OFFSET(markmap!$G313,-1,0,1,1),".","^",markmap!$E313-1))),""))&amp;VALUE(TRIM(MID(SUBSTITUTE(OFFSET(markmap!$G313,-1,0,1,1),".",REPT(" ",LEN(OFFSET(markmap!$G313,-1,0,1,1)))),(markmap!$E313-1)*LEN(OFFSET(markmap!$G313,-1,0,1,1))+1,LEN(OFFSET(markmap!$G313,-1,0,1,1)))))+1)))</f>
        <v>5.2.4.5</v>
      </c>
      <c r="H313" t="str">
        <f t="shared" ca="1" si="4"/>
        <v>1.2.4.5</v>
      </c>
      <c r="I313" t="str" cm="1">
        <f t="array" aca="1" ref="I313" ca="1">pseudoGuid</f>
        <v>e6b0-1669fdbe</v>
      </c>
      <c r="J313" t="str">
        <f ca="1">IF(E313="","",REPT("#",markmap!$E313)&amp;" "&amp;(IF(B$1="mindmap",markmap!$F313,markmap!$H313&amp;" "&amp;markmap!$F313))&amp;"["&amp;B$2&amp;"]("&amp;B$4&amp;markmap!$I313&amp;".html)"&amp;" ["&amp;$B$3&amp;"]("&amp;B$4&amp;markmap!$I313&amp;".md)")</f>
        <v>#### 1.2.4.5 Power and Distribution Software Release 1...n (Specify)[📃](./db/e6b0-1669fdbe.html) [✏️](./db/e6b0-1669fdbe.md)</v>
      </c>
      <c r="N313" t="str">
        <f ca="1"/>
        <v>##### 1.3.3.5.6 Frequency and Timing Generators[📃](./db/e6b0-66c968c9.html) [✏️](./db/e6b0-66c968c9.md)</v>
      </c>
    </row>
    <row r="314" spans="4:14" x14ac:dyDescent="0.5">
      <c r="D314" t="s">
        <v>1557</v>
      </c>
      <c r="E314">
        <v>4</v>
      </c>
      <c r="F314" t="s">
        <v>198</v>
      </c>
      <c r="G314" t="str">
        <f ca="1">IF(markmap!$E314="","",IF(markmap!$E314&gt;OFFSET(markmap!$E314,-1,0,1,1),IF(OFFSET(markmap!$G314,-1,0,1,1)="","1",OFFSET(markmap!$G314,-1,0,1,1))&amp;REPT(".1",markmap!$E314-MAX(OFFSET(markmap!$E314,-1,0,1,1),1)),IF(ISERROR(FIND(".",OFFSET(markmap!$G314,-1,0,1,1))),REPT("1.",markmap!$E314-1)&amp;IFERROR(VALUE(OFFSET(markmap!$G314,-1,0,1,1))+1,"1"),IF(markmap!$E314=1,"",IFERROR(LEFT(OFFSET(markmap!$G314,-1,0,1,1),FIND("^",SUBSTITUTE(OFFSET(markmap!$G314,-1,0,1,1),".","^",markmap!$E314-1))),""))&amp;VALUE(TRIM(MID(SUBSTITUTE(OFFSET(markmap!$G314,-1,0,1,1),".",REPT(" ",LEN(OFFSET(markmap!$G314,-1,0,1,1)))),(markmap!$E314-1)*LEN(OFFSET(markmap!$G314,-1,0,1,1))+1,LEN(OFFSET(markmap!$G314,-1,0,1,1)))))+1)))</f>
        <v>5.2.4.6</v>
      </c>
      <c r="H314" t="str">
        <f t="shared" ca="1" si="4"/>
        <v>1.2.4.6</v>
      </c>
      <c r="I314" t="str" cm="1">
        <f t="array" aca="1" ref="I314" ca="1">pseudoGuid</f>
        <v>e6b0-c55ef093</v>
      </c>
      <c r="J314" t="str">
        <f ca="1">IF(E314="","",REPT("#",markmap!$E314)&amp;" "&amp;(IF(B$1="mindmap",markmap!$F314,markmap!$H314&amp;" "&amp;markmap!$F314))&amp;"["&amp;B$2&amp;"]("&amp;B$4&amp;markmap!$I314&amp;".html)"&amp;" ["&amp;$B$3&amp;"]("&amp;B$4&amp;markmap!$I314&amp;".md)")</f>
        <v>#### 1.2.4.6 Other Power and Distribution Subsystems 1...n (Specify)[📃](./db/e6b0-c55ef093.html) [✏️](./db/e6b0-c55ef093.md)</v>
      </c>
      <c r="N314" t="str">
        <f ca="1"/>
        <v>##### 1.3.3.5.7 Amplifier and Distribution 1...n (Specify)[📃](./db/e6b0-8ab14de9.html) [✏️](./db/e6b0-8ab14de9.md)</v>
      </c>
    </row>
    <row r="315" spans="4:14" x14ac:dyDescent="0.5">
      <c r="D315" t="s">
        <v>1557</v>
      </c>
      <c r="E315">
        <v>3</v>
      </c>
      <c r="F315" t="s">
        <v>199</v>
      </c>
      <c r="G315" t="str">
        <f ca="1">IF(markmap!$E315="","",IF(markmap!$E315&gt;OFFSET(markmap!$E315,-1,0,1,1),IF(OFFSET(markmap!$G315,-1,0,1,1)="","1",OFFSET(markmap!$G315,-1,0,1,1))&amp;REPT(".1",markmap!$E315-MAX(OFFSET(markmap!$E315,-1,0,1,1),1)),IF(ISERROR(FIND(".",OFFSET(markmap!$G315,-1,0,1,1))),REPT("1.",markmap!$E315-1)&amp;IFERROR(VALUE(OFFSET(markmap!$G315,-1,0,1,1))+1,"1"),IF(markmap!$E315=1,"",IFERROR(LEFT(OFFSET(markmap!$G315,-1,0,1,1),FIND("^",SUBSTITUTE(OFFSET(markmap!$G315,-1,0,1,1),".","^",markmap!$E315-1))),""))&amp;VALUE(TRIM(MID(SUBSTITUTE(OFFSET(markmap!$G315,-1,0,1,1),".",REPT(" ",LEN(OFFSET(markmap!$G315,-1,0,1,1)))),(markmap!$E315-1)*LEN(OFFSET(markmap!$G315,-1,0,1,1))+1,LEN(OFFSET(markmap!$G315,-1,0,1,1)))))+1)))</f>
        <v>5.2.5</v>
      </c>
      <c r="H315" t="str">
        <f t="shared" ca="1" si="4"/>
        <v>1.2.5</v>
      </c>
      <c r="I315" t="str" cm="1">
        <f t="array" aca="1" ref="I315" ca="1">pseudoGuid</f>
        <v>e6b0-658e8ab9</v>
      </c>
      <c r="J315" t="str">
        <f ca="1">IF(E315="","",REPT("#",markmap!$E315)&amp;" "&amp;(IF(B$1="mindmap",markmap!$F315,markmap!$H315&amp;" "&amp;markmap!$F315))&amp;"["&amp;B$2&amp;"]("&amp;B$4&amp;markmap!$I315&amp;".html)"&amp;" ["&amp;$B$3&amp;"]("&amp;B$4&amp;markmap!$I315&amp;".md)")</f>
        <v>### 1.2.5 Guidance[📃](./db/e6b0-658e8ab9.html) [✏️](./db/e6b0-658e8ab9.md)</v>
      </c>
      <c r="N315" t="str">
        <f ca="1"/>
        <v>##### 1.3.3.5.8 Timing Other[📃](./db/e6b0-bdb8efc8.html) [✏️](./db/e6b0-bdb8efc8.md)</v>
      </c>
    </row>
    <row r="316" spans="4:14" x14ac:dyDescent="0.5">
      <c r="D316" t="s">
        <v>1557</v>
      </c>
      <c r="E316">
        <v>4</v>
      </c>
      <c r="F316" t="s">
        <v>200</v>
      </c>
      <c r="G316" t="str">
        <f ca="1">IF(markmap!$E316="","",IF(markmap!$E316&gt;OFFSET(markmap!$E316,-1,0,1,1),IF(OFFSET(markmap!$G316,-1,0,1,1)="","1",OFFSET(markmap!$G316,-1,0,1,1))&amp;REPT(".1",markmap!$E316-MAX(OFFSET(markmap!$E316,-1,0,1,1),1)),IF(ISERROR(FIND(".",OFFSET(markmap!$G316,-1,0,1,1))),REPT("1.",markmap!$E316-1)&amp;IFERROR(VALUE(OFFSET(markmap!$G316,-1,0,1,1))+1,"1"),IF(markmap!$E316=1,"",IFERROR(LEFT(OFFSET(markmap!$G316,-1,0,1,1),FIND("^",SUBSTITUTE(OFFSET(markmap!$G316,-1,0,1,1),".","^",markmap!$E316-1))),""))&amp;VALUE(TRIM(MID(SUBSTITUTE(OFFSET(markmap!$G316,-1,0,1,1),".",REPT(" ",LEN(OFFSET(markmap!$G316,-1,0,1,1)))),(markmap!$E316-1)*LEN(OFFSET(markmap!$G316,-1,0,1,1))+1,LEN(OFFSET(markmap!$G316,-1,0,1,1)))))+1)))</f>
        <v>5.2.5.1</v>
      </c>
      <c r="H316" t="str">
        <f t="shared" ca="1" si="4"/>
        <v>1.2.5.1</v>
      </c>
      <c r="I316" t="str" cm="1">
        <f t="array" aca="1" ref="I316" ca="1">pseudoGuid</f>
        <v>e6b0-2913ca25</v>
      </c>
      <c r="J316" t="str">
        <f ca="1">IF(E316="","",REPT("#",markmap!$E316)&amp;" "&amp;(IF(B$1="mindmap",markmap!$F316,markmap!$H316&amp;" "&amp;markmap!$F316))&amp;"["&amp;B$2&amp;"]("&amp;B$4&amp;markmap!$I316&amp;".html)"&amp;" ["&amp;$B$3&amp;"]("&amp;B$4&amp;markmap!$I316&amp;".md)")</f>
        <v>#### 1.2.5.1 Guidance Integration[📃](./db/e6b0-2913ca25.html) [✏️](./db/e6b0-2913ca25.md)</v>
      </c>
      <c r="N316" t="str">
        <f ca="1"/>
        <v>#### 1.3.3.6 Baseband-Network[📃](./db/e6b0-66ba2236.html) [✏️](./db/e6b0-66ba2236.md)</v>
      </c>
    </row>
    <row r="317" spans="4:14" x14ac:dyDescent="0.5">
      <c r="D317" t="s">
        <v>1557</v>
      </c>
      <c r="E317">
        <v>4</v>
      </c>
      <c r="F317" t="s">
        <v>201</v>
      </c>
      <c r="G317" t="str">
        <f ca="1">IF(markmap!$E317="","",IF(markmap!$E317&gt;OFFSET(markmap!$E317,-1,0,1,1),IF(OFFSET(markmap!$G317,-1,0,1,1)="","1",OFFSET(markmap!$G317,-1,0,1,1))&amp;REPT(".1",markmap!$E317-MAX(OFFSET(markmap!$E317,-1,0,1,1),1)),IF(ISERROR(FIND(".",OFFSET(markmap!$G317,-1,0,1,1))),REPT("1.",markmap!$E317-1)&amp;IFERROR(VALUE(OFFSET(markmap!$G317,-1,0,1,1))+1,"1"),IF(markmap!$E317=1,"",IFERROR(LEFT(OFFSET(markmap!$G317,-1,0,1,1),FIND("^",SUBSTITUTE(OFFSET(markmap!$G317,-1,0,1,1),".","^",markmap!$E317-1))),""))&amp;VALUE(TRIM(MID(SUBSTITUTE(OFFSET(markmap!$G317,-1,0,1,1),".",REPT(" ",LEN(OFFSET(markmap!$G317,-1,0,1,1)))),(markmap!$E317-1)*LEN(OFFSET(markmap!$G317,-1,0,1,1))+1,LEN(OFFSET(markmap!$G317,-1,0,1,1)))))+1)))</f>
        <v>5.2.5.2</v>
      </c>
      <c r="H317" t="str">
        <f t="shared" ca="1" si="4"/>
        <v>1.2.5.2</v>
      </c>
      <c r="I317" t="str" cm="1">
        <f t="array" aca="1" ref="I317" ca="1">pseudoGuid</f>
        <v>e6b0-d0bb62cf</v>
      </c>
      <c r="J317" t="str">
        <f ca="1">IF(E317="","",REPT("#",markmap!$E317)&amp;" "&amp;(IF(B$1="mindmap",markmap!$F317,markmap!$H317&amp;" "&amp;markmap!$F317))&amp;"["&amp;B$2&amp;"]("&amp;B$4&amp;markmap!$I317&amp;".html)"&amp;" ["&amp;$B$3&amp;"]("&amp;B$4&amp;markmap!$I317&amp;".md)")</f>
        <v>#### 1.2.5.2 Dome Assembly[📃](./db/e6b0-d0bb62cf.html) [✏️](./db/e6b0-d0bb62cf.md)</v>
      </c>
      <c r="N317" t="str">
        <f ca="1"/>
        <v>##### 1.3.3.6.1 SEPM[📃](./db/e6b0-f8cf8e8c.html) [✏️](./db/e6b0-f8cf8e8c.md)</v>
      </c>
    </row>
    <row r="318" spans="4:14" x14ac:dyDescent="0.5">
      <c r="D318" t="s">
        <v>1557</v>
      </c>
      <c r="E318">
        <v>4</v>
      </c>
      <c r="F318" t="s">
        <v>202</v>
      </c>
      <c r="G318" t="str">
        <f ca="1">IF(markmap!$E318="","",IF(markmap!$E318&gt;OFFSET(markmap!$E318,-1,0,1,1),IF(OFFSET(markmap!$G318,-1,0,1,1)="","1",OFFSET(markmap!$G318,-1,0,1,1))&amp;REPT(".1",markmap!$E318-MAX(OFFSET(markmap!$E318,-1,0,1,1),1)),IF(ISERROR(FIND(".",OFFSET(markmap!$G318,-1,0,1,1))),REPT("1.",markmap!$E318-1)&amp;IFERROR(VALUE(OFFSET(markmap!$G318,-1,0,1,1))+1,"1"),IF(markmap!$E318=1,"",IFERROR(LEFT(OFFSET(markmap!$G318,-1,0,1,1),FIND("^",SUBSTITUTE(OFFSET(markmap!$G318,-1,0,1,1),".","^",markmap!$E318-1))),""))&amp;VALUE(TRIM(MID(SUBSTITUTE(OFFSET(markmap!$G318,-1,0,1,1),".",REPT(" ",LEN(OFFSET(markmap!$G318,-1,0,1,1)))),(markmap!$E318-1)*LEN(OFFSET(markmap!$G318,-1,0,1,1))+1,LEN(OFFSET(markmap!$G318,-1,0,1,1)))))+1)))</f>
        <v>5.2.5.3</v>
      </c>
      <c r="H318" t="str">
        <f t="shared" ca="1" si="4"/>
        <v>1.2.5.3</v>
      </c>
      <c r="I318" t="str" cm="1">
        <f t="array" aca="1" ref="I318" ca="1">pseudoGuid</f>
        <v>e6b0-8f7d8bc3</v>
      </c>
      <c r="J318" t="str">
        <f ca="1">IF(E318="","",REPT("#",markmap!$E318)&amp;" "&amp;(IF(B$1="mindmap",markmap!$F318,markmap!$H318&amp;" "&amp;markmap!$F318))&amp;"["&amp;B$2&amp;"]("&amp;B$4&amp;markmap!$I318&amp;".html)"&amp;" ["&amp;$B$3&amp;"]("&amp;B$4&amp;markmap!$I318&amp;".md)")</f>
        <v>#### 1.2.5.3 Seeker Assemblies[📃](./db/e6b0-8f7d8bc3.html) [✏️](./db/e6b0-8f7d8bc3.md)</v>
      </c>
      <c r="N318" t="str">
        <f ca="1"/>
        <v>##### 1.3.3.6.2 Assembly[📃](./db/e6b0-8c90ca75.html) [✏️](./db/e6b0-8c90ca75.md)</v>
      </c>
    </row>
    <row r="319" spans="4:14" x14ac:dyDescent="0.5">
      <c r="D319" t="s">
        <v>1557</v>
      </c>
      <c r="E319">
        <v>4</v>
      </c>
      <c r="F319" t="s">
        <v>203</v>
      </c>
      <c r="G319" t="str">
        <f ca="1">IF(markmap!$E319="","",IF(markmap!$E319&gt;OFFSET(markmap!$E319,-1,0,1,1),IF(OFFSET(markmap!$G319,-1,0,1,1)="","1",OFFSET(markmap!$G319,-1,0,1,1))&amp;REPT(".1",markmap!$E319-MAX(OFFSET(markmap!$E319,-1,0,1,1),1)),IF(ISERROR(FIND(".",OFFSET(markmap!$G319,-1,0,1,1))),REPT("1.",markmap!$E319-1)&amp;IFERROR(VALUE(OFFSET(markmap!$G319,-1,0,1,1))+1,"1"),IF(markmap!$E319=1,"",IFERROR(LEFT(OFFSET(markmap!$G319,-1,0,1,1),FIND("^",SUBSTITUTE(OFFSET(markmap!$G319,-1,0,1,1),".","^",markmap!$E319-1))),""))&amp;VALUE(TRIM(MID(SUBSTITUTE(OFFSET(markmap!$G319,-1,0,1,1),".",REPT(" ",LEN(OFFSET(markmap!$G319,-1,0,1,1)))),(markmap!$E319-1)*LEN(OFFSET(markmap!$G319,-1,0,1,1))+1,LEN(OFFSET(markmap!$G319,-1,0,1,1)))))+1)))</f>
        <v>5.2.5.4</v>
      </c>
      <c r="H319" t="str">
        <f t="shared" ca="1" si="4"/>
        <v>1.2.5.4</v>
      </c>
      <c r="I319" t="str" cm="1">
        <f t="array" aca="1" ref="I319" ca="1">pseudoGuid</f>
        <v>e6b0-3bbffb5d</v>
      </c>
      <c r="J319" t="str">
        <f ca="1">IF(E319="","",REPT("#",markmap!$E319)&amp;" "&amp;(IF(B$1="mindmap",markmap!$F319,markmap!$H319&amp;" "&amp;markmap!$F319))&amp;"["&amp;B$2&amp;"]("&amp;B$4&amp;markmap!$I319&amp;".html)"&amp;" ["&amp;$B$3&amp;"]("&amp;B$4&amp;markmap!$I319&amp;".md)")</f>
        <v>#### 1.2.5.4 Mission Computer[📃](./db/e6b0-3bbffb5d.html) [✏️](./db/e6b0-3bbffb5d.md)</v>
      </c>
      <c r="N319" t="str">
        <f ca="1"/>
        <v>##### 1.3.3.6.3 Support Equipment[📃](./db/e6b0-8a5eb0b9.html) [✏️](./db/e6b0-8a5eb0b9.md)</v>
      </c>
    </row>
    <row r="320" spans="4:14" x14ac:dyDescent="0.5">
      <c r="D320" t="s">
        <v>1557</v>
      </c>
      <c r="E320">
        <v>4</v>
      </c>
      <c r="F320" t="s">
        <v>204</v>
      </c>
      <c r="G320" t="str">
        <f ca="1">IF(markmap!$E320="","",IF(markmap!$E320&gt;OFFSET(markmap!$E320,-1,0,1,1),IF(OFFSET(markmap!$G320,-1,0,1,1)="","1",OFFSET(markmap!$G320,-1,0,1,1))&amp;REPT(".1",markmap!$E320-MAX(OFFSET(markmap!$E320,-1,0,1,1),1)),IF(ISERROR(FIND(".",OFFSET(markmap!$G320,-1,0,1,1))),REPT("1.",markmap!$E320-1)&amp;IFERROR(VALUE(OFFSET(markmap!$G320,-1,0,1,1))+1,"1"),IF(markmap!$E320=1,"",IFERROR(LEFT(OFFSET(markmap!$G320,-1,0,1,1),FIND("^",SUBSTITUTE(OFFSET(markmap!$G320,-1,0,1,1),".","^",markmap!$E320-1))),""))&amp;VALUE(TRIM(MID(SUBSTITUTE(OFFSET(markmap!$G320,-1,0,1,1),".",REPT(" ",LEN(OFFSET(markmap!$G320,-1,0,1,1)))),(markmap!$E320-1)*LEN(OFFSET(markmap!$G320,-1,0,1,1))+1,LEN(OFFSET(markmap!$G320,-1,0,1,1)))))+1)))</f>
        <v>5.2.5.5</v>
      </c>
      <c r="H320" t="str">
        <f t="shared" ca="1" si="4"/>
        <v>1.2.5.5</v>
      </c>
      <c r="I320" t="str" cm="1">
        <f t="array" aca="1" ref="I320" ca="1">pseudoGuid</f>
        <v>e6b0-1839acb0</v>
      </c>
      <c r="J320" t="str">
        <f ca="1">IF(E320="","",REPT("#",markmap!$E320)&amp;" "&amp;(IF(B$1="mindmap",markmap!$F320,markmap!$H320&amp;" "&amp;markmap!$F320))&amp;"["&amp;B$2&amp;"]("&amp;B$4&amp;markmap!$I320&amp;".html)"&amp;" ["&amp;$B$3&amp;"]("&amp;B$4&amp;markmap!$I320&amp;".md)")</f>
        <v>#### 1.2.5.5 Guidance Software Release 1...n (Specify)[📃](./db/e6b0-1839acb0.html) [✏️](./db/e6b0-1839acb0.md)</v>
      </c>
      <c r="N320" t="str">
        <f ca="1"/>
        <v>##### 1.3.3.6.4 Switches/Hubs and Routers[📃](./db/e6b0-23c67e42.html) [✏️](./db/e6b0-23c67e42.md)</v>
      </c>
    </row>
    <row r="321" spans="4:14" x14ac:dyDescent="0.5">
      <c r="D321" t="s">
        <v>1557</v>
      </c>
      <c r="E321">
        <v>4</v>
      </c>
      <c r="F321" t="s">
        <v>205</v>
      </c>
      <c r="G321" t="str">
        <f ca="1">IF(markmap!$E321="","",IF(markmap!$E321&gt;OFFSET(markmap!$E321,-1,0,1,1),IF(OFFSET(markmap!$G321,-1,0,1,1)="","1",OFFSET(markmap!$G321,-1,0,1,1))&amp;REPT(".1",markmap!$E321-MAX(OFFSET(markmap!$E321,-1,0,1,1),1)),IF(ISERROR(FIND(".",OFFSET(markmap!$G321,-1,0,1,1))),REPT("1.",markmap!$E321-1)&amp;IFERROR(VALUE(OFFSET(markmap!$G321,-1,0,1,1))+1,"1"),IF(markmap!$E321=1,"",IFERROR(LEFT(OFFSET(markmap!$G321,-1,0,1,1),FIND("^",SUBSTITUTE(OFFSET(markmap!$G321,-1,0,1,1),".","^",markmap!$E321-1))),""))&amp;VALUE(TRIM(MID(SUBSTITUTE(OFFSET(markmap!$G321,-1,0,1,1),".",REPT(" ",LEN(OFFSET(markmap!$G321,-1,0,1,1)))),(markmap!$E321-1)*LEN(OFFSET(markmap!$G321,-1,0,1,1))+1,LEN(OFFSET(markmap!$G321,-1,0,1,1)))))+1)))</f>
        <v>5.2.5.6</v>
      </c>
      <c r="H321" t="str">
        <f t="shared" ca="1" si="4"/>
        <v>1.2.5.6</v>
      </c>
      <c r="I321" t="str" cm="1">
        <f t="array" aca="1" ref="I321" ca="1">pseudoGuid</f>
        <v>e6b0-cb8e85a1</v>
      </c>
      <c r="J321" t="str">
        <f ca="1">IF(E321="","",REPT("#",markmap!$E321)&amp;" "&amp;(IF(B$1="mindmap",markmap!$F321,markmap!$H321&amp;" "&amp;markmap!$F321))&amp;"["&amp;B$2&amp;"]("&amp;B$4&amp;markmap!$I321&amp;".html)"&amp;" ["&amp;$B$3&amp;"]("&amp;B$4&amp;markmap!$I321&amp;".md)")</f>
        <v>#### 1.2.5.6 Other Guidance Subsystems 1...n (Specify)[📃](./db/e6b0-cb8e85a1.html) [✏️](./db/e6b0-cb8e85a1.md)</v>
      </c>
      <c r="N321" t="str">
        <f ca="1"/>
        <v>##### 1.3.3.6.5 Network Interface and Other Hardware[📃](./db/e6b0-5db360a6.html) [✏️](./db/e6b0-5db360a6.md)</v>
      </c>
    </row>
    <row r="322" spans="4:14" x14ac:dyDescent="0.5">
      <c r="D322" t="s">
        <v>1557</v>
      </c>
      <c r="E322">
        <v>3</v>
      </c>
      <c r="F322" t="s">
        <v>206</v>
      </c>
      <c r="G322" t="str">
        <f ca="1">IF(markmap!$E322="","",IF(markmap!$E322&gt;OFFSET(markmap!$E322,-1,0,1,1),IF(OFFSET(markmap!$G322,-1,0,1,1)="","1",OFFSET(markmap!$G322,-1,0,1,1))&amp;REPT(".1",markmap!$E322-MAX(OFFSET(markmap!$E322,-1,0,1,1),1)),IF(ISERROR(FIND(".",OFFSET(markmap!$G322,-1,0,1,1))),REPT("1.",markmap!$E322-1)&amp;IFERROR(VALUE(OFFSET(markmap!$G322,-1,0,1,1))+1,"1"),IF(markmap!$E322=1,"",IFERROR(LEFT(OFFSET(markmap!$G322,-1,0,1,1),FIND("^",SUBSTITUTE(OFFSET(markmap!$G322,-1,0,1,1),".","^",markmap!$E322-1))),""))&amp;VALUE(TRIM(MID(SUBSTITUTE(OFFSET(markmap!$G322,-1,0,1,1),".",REPT(" ",LEN(OFFSET(markmap!$G322,-1,0,1,1)))),(markmap!$E322-1)*LEN(OFFSET(markmap!$G322,-1,0,1,1))+1,LEN(OFFSET(markmap!$G322,-1,0,1,1)))))+1)))</f>
        <v>5.2.6</v>
      </c>
      <c r="H322" t="str">
        <f t="shared" ca="1" si="4"/>
        <v>1.2.6</v>
      </c>
      <c r="I322" t="str" cm="1">
        <f t="array" aca="1" ref="I322" ca="1">pseudoGuid</f>
        <v>e6b0-561732d8</v>
      </c>
      <c r="J322" t="str">
        <f ca="1">IF(E322="","",REPT("#",markmap!$E322)&amp;" "&amp;(IF(B$1="mindmap",markmap!$F322,markmap!$H322&amp;" "&amp;markmap!$F322))&amp;"["&amp;B$2&amp;"]("&amp;B$4&amp;markmap!$I322&amp;".html)"&amp;" ["&amp;$B$3&amp;"]("&amp;B$4&amp;markmap!$I322&amp;".md)")</f>
        <v>### 1.2.6 Navigation[📃](./db/e6b0-561732d8.html) [✏️](./db/e6b0-561732d8.md)</v>
      </c>
      <c r="N322" t="str">
        <f ca="1"/>
        <v>##### 1.3.3.6.6 Modems[📃](./db/e6b0-24469d0f.html) [✏️](./db/e6b0-24469d0f.md)</v>
      </c>
    </row>
    <row r="323" spans="4:14" x14ac:dyDescent="0.5">
      <c r="D323" t="s">
        <v>1557</v>
      </c>
      <c r="E323">
        <v>4</v>
      </c>
      <c r="F323" t="s">
        <v>207</v>
      </c>
      <c r="G323" t="str">
        <f ca="1">IF(markmap!$E323="","",IF(markmap!$E323&gt;OFFSET(markmap!$E323,-1,0,1,1),IF(OFFSET(markmap!$G323,-1,0,1,1)="","1",OFFSET(markmap!$G323,-1,0,1,1))&amp;REPT(".1",markmap!$E323-MAX(OFFSET(markmap!$E323,-1,0,1,1),1)),IF(ISERROR(FIND(".",OFFSET(markmap!$G323,-1,0,1,1))),REPT("1.",markmap!$E323-1)&amp;IFERROR(VALUE(OFFSET(markmap!$G323,-1,0,1,1))+1,"1"),IF(markmap!$E323=1,"",IFERROR(LEFT(OFFSET(markmap!$G323,-1,0,1,1),FIND("^",SUBSTITUTE(OFFSET(markmap!$G323,-1,0,1,1),".","^",markmap!$E323-1))),""))&amp;VALUE(TRIM(MID(SUBSTITUTE(OFFSET(markmap!$G323,-1,0,1,1),".",REPT(" ",LEN(OFFSET(markmap!$G323,-1,0,1,1)))),(markmap!$E323-1)*LEN(OFFSET(markmap!$G323,-1,0,1,1))+1,LEN(OFFSET(markmap!$G323,-1,0,1,1)))))+1)))</f>
        <v>5.2.6.1</v>
      </c>
      <c r="H323" t="str">
        <f t="shared" ref="H323:H386" ca="1" si="5">IFERROR("1."&amp;RIGHT(G323,LEN(G323)-FIND(".",G323,1)),"1")</f>
        <v>1.2.6.1</v>
      </c>
      <c r="I323" t="str" cm="1">
        <f t="array" aca="1" ref="I323" ca="1">pseudoGuid</f>
        <v>e6b0-6e862496</v>
      </c>
      <c r="J323" t="str">
        <f ca="1">IF(E323="","",REPT("#",markmap!$E323)&amp;" "&amp;(IF(B$1="mindmap",markmap!$F323,markmap!$H323&amp;" "&amp;markmap!$F323))&amp;"["&amp;B$2&amp;"]("&amp;B$4&amp;markmap!$I323&amp;".html)"&amp;" ["&amp;$B$3&amp;"]("&amp;B$4&amp;markmap!$I323&amp;".md)")</f>
        <v>#### 1.2.6.1 Navigation Integration[📃](./db/e6b0-6e862496.html) [✏️](./db/e6b0-6e862496.md)</v>
      </c>
      <c r="N323" t="str">
        <f ca="1"/>
        <v>##### 1.3.3.6.7 Security/Encryption and Decryption Devices 1...n (Specify)[📃](./db/e6b0-35729d11.html) [✏️](./db/e6b0-35729d11.md)</v>
      </c>
    </row>
    <row r="324" spans="4:14" x14ac:dyDescent="0.5">
      <c r="D324" t="s">
        <v>1557</v>
      </c>
      <c r="E324">
        <v>4</v>
      </c>
      <c r="F324" t="s">
        <v>208</v>
      </c>
      <c r="G324" t="str">
        <f ca="1">IF(markmap!$E324="","",IF(markmap!$E324&gt;OFFSET(markmap!$E324,-1,0,1,1),IF(OFFSET(markmap!$G324,-1,0,1,1)="","1",OFFSET(markmap!$G324,-1,0,1,1))&amp;REPT(".1",markmap!$E324-MAX(OFFSET(markmap!$E324,-1,0,1,1),1)),IF(ISERROR(FIND(".",OFFSET(markmap!$G324,-1,0,1,1))),REPT("1.",markmap!$E324-1)&amp;IFERROR(VALUE(OFFSET(markmap!$G324,-1,0,1,1))+1,"1"),IF(markmap!$E324=1,"",IFERROR(LEFT(OFFSET(markmap!$G324,-1,0,1,1),FIND("^",SUBSTITUTE(OFFSET(markmap!$G324,-1,0,1,1),".","^",markmap!$E324-1))),""))&amp;VALUE(TRIM(MID(SUBSTITUTE(OFFSET(markmap!$G324,-1,0,1,1),".",REPT(" ",LEN(OFFSET(markmap!$G324,-1,0,1,1)))),(markmap!$E324-1)*LEN(OFFSET(markmap!$G324,-1,0,1,1))+1,LEN(OFFSET(markmap!$G324,-1,0,1,1)))))+1)))</f>
        <v>5.2.6.2</v>
      </c>
      <c r="H324" t="str">
        <f t="shared" ca="1" si="5"/>
        <v>1.2.6.2</v>
      </c>
      <c r="I324" t="str" cm="1">
        <f t="array" aca="1" ref="I324" ca="1">pseudoGuid</f>
        <v>e6b0-31bc3ab2</v>
      </c>
      <c r="J324" t="str">
        <f ca="1">IF(E324="","",REPT("#",markmap!$E324)&amp;" "&amp;(IF(B$1="mindmap",markmap!$F324,markmap!$H324&amp;" "&amp;markmap!$F324))&amp;"["&amp;B$2&amp;"]("&amp;B$4&amp;markmap!$I324&amp;".html)"&amp;" ["&amp;$B$3&amp;"]("&amp;B$4&amp;markmap!$I324&amp;".md)")</f>
        <v>#### 1.2.6.2 Sensor Assemblies[📃](./db/e6b0-31bc3ab2.html) [✏️](./db/e6b0-31bc3ab2.md)</v>
      </c>
      <c r="N324" t="str">
        <f ca="1"/>
        <v>##### 1.3.3.6.8 Baseband-Network Electronic Boxes 1...n (Specify)[📃](./db/e6b0-20435385.html) [✏️](./db/e6b0-20435385.md)</v>
      </c>
    </row>
    <row r="325" spans="4:14" x14ac:dyDescent="0.5">
      <c r="D325" t="s">
        <v>1557</v>
      </c>
      <c r="E325">
        <v>4</v>
      </c>
      <c r="F325" t="s">
        <v>209</v>
      </c>
      <c r="G325" t="str">
        <f ca="1">IF(markmap!$E325="","",IF(markmap!$E325&gt;OFFSET(markmap!$E325,-1,0,1,1),IF(OFFSET(markmap!$G325,-1,0,1,1)="","1",OFFSET(markmap!$G325,-1,0,1,1))&amp;REPT(".1",markmap!$E325-MAX(OFFSET(markmap!$E325,-1,0,1,1),1)),IF(ISERROR(FIND(".",OFFSET(markmap!$G325,-1,0,1,1))),REPT("1.",markmap!$E325-1)&amp;IFERROR(VALUE(OFFSET(markmap!$G325,-1,0,1,1))+1,"1"),IF(markmap!$E325=1,"",IFERROR(LEFT(OFFSET(markmap!$G325,-1,0,1,1),FIND("^",SUBSTITUTE(OFFSET(markmap!$G325,-1,0,1,1),".","^",markmap!$E325-1))),""))&amp;VALUE(TRIM(MID(SUBSTITUTE(OFFSET(markmap!$G325,-1,0,1,1),".",REPT(" ",LEN(OFFSET(markmap!$G325,-1,0,1,1)))),(markmap!$E325-1)*LEN(OFFSET(markmap!$G325,-1,0,1,1))+1,LEN(OFFSET(markmap!$G325,-1,0,1,1)))))+1)))</f>
        <v>5.2.6.3</v>
      </c>
      <c r="H325" t="str">
        <f t="shared" ca="1" si="5"/>
        <v>1.2.6.3</v>
      </c>
      <c r="I325" t="str" cm="1">
        <f t="array" aca="1" ref="I325" ca="1">pseudoGuid</f>
        <v>e6b0-361e6103</v>
      </c>
      <c r="J325" t="str">
        <f ca="1">IF(E325="","",REPT("#",markmap!$E325)&amp;" "&amp;(IF(B$1="mindmap",markmap!$F325,markmap!$H325&amp;" "&amp;markmap!$F325))&amp;"["&amp;B$2&amp;"]("&amp;B$4&amp;markmap!$I325&amp;".html)"&amp;" ["&amp;$B$3&amp;"]("&amp;B$4&amp;markmap!$I325&amp;".md)")</f>
        <v>#### 1.2.6.3 Navigation Software Release 1...n (Specify)[📃](./db/e6b0-361e6103.html) [✏️](./db/e6b0-361e6103.md)</v>
      </c>
      <c r="N325" t="str">
        <f ca="1"/>
        <v>##### 1.3.3.6.9 Baseband-Network Other[📃](./db/e6b0-f8cba457.html) [✏️](./db/e6b0-f8cba457.md)</v>
      </c>
    </row>
    <row r="326" spans="4:14" x14ac:dyDescent="0.5">
      <c r="D326" t="s">
        <v>1557</v>
      </c>
      <c r="E326">
        <v>4</v>
      </c>
      <c r="F326" t="s">
        <v>210</v>
      </c>
      <c r="G326" t="str">
        <f ca="1">IF(markmap!$E326="","",IF(markmap!$E326&gt;OFFSET(markmap!$E326,-1,0,1,1),IF(OFFSET(markmap!$G326,-1,0,1,1)="","1",OFFSET(markmap!$G326,-1,0,1,1))&amp;REPT(".1",markmap!$E326-MAX(OFFSET(markmap!$E326,-1,0,1,1),1)),IF(ISERROR(FIND(".",OFFSET(markmap!$G326,-1,0,1,1))),REPT("1.",markmap!$E326-1)&amp;IFERROR(VALUE(OFFSET(markmap!$G326,-1,0,1,1))+1,"1"),IF(markmap!$E326=1,"",IFERROR(LEFT(OFFSET(markmap!$G326,-1,0,1,1),FIND("^",SUBSTITUTE(OFFSET(markmap!$G326,-1,0,1,1),".","^",markmap!$E326-1))),""))&amp;VALUE(TRIM(MID(SUBSTITUTE(OFFSET(markmap!$G326,-1,0,1,1),".",REPT(" ",LEN(OFFSET(markmap!$G326,-1,0,1,1)))),(markmap!$E326-1)*LEN(OFFSET(markmap!$G326,-1,0,1,1))+1,LEN(OFFSET(markmap!$G326,-1,0,1,1)))))+1)))</f>
        <v>5.2.6.4</v>
      </c>
      <c r="H326" t="str">
        <f t="shared" ca="1" si="5"/>
        <v>1.2.6.4</v>
      </c>
      <c r="I326" t="str" cm="1">
        <f t="array" aca="1" ref="I326" ca="1">pseudoGuid</f>
        <v>e6b0-65225aae</v>
      </c>
      <c r="J326" t="str">
        <f ca="1">IF(E326="","",REPT("#",markmap!$E326)&amp;" "&amp;(IF(B$1="mindmap",markmap!$F326,markmap!$H326&amp;" "&amp;markmap!$F326))&amp;"["&amp;B$2&amp;"]("&amp;B$4&amp;markmap!$I326&amp;".html)"&amp;" ["&amp;$B$3&amp;"]("&amp;B$4&amp;markmap!$I326&amp;".md)")</f>
        <v>#### 1.2.6.4 Other Navigation Subsystems 1...n (Specify)[📃](./db/e6b0-65225aae.html) [✏️](./db/e6b0-65225aae.md)</v>
      </c>
      <c r="N326" t="str">
        <f ca="1"/>
        <v>#### 1.3.3.7 Monitor and Control Hardware[📃](./db/e6b0-ef8d9892.html) [✏️](./db/e6b0-ef8d9892.md)</v>
      </c>
    </row>
    <row r="327" spans="4:14" x14ac:dyDescent="0.5">
      <c r="D327" t="s">
        <v>1557</v>
      </c>
      <c r="E327">
        <v>3</v>
      </c>
      <c r="F327" t="s">
        <v>211</v>
      </c>
      <c r="G327" t="str">
        <f ca="1">IF(markmap!$E327="","",IF(markmap!$E327&gt;OFFSET(markmap!$E327,-1,0,1,1),IF(OFFSET(markmap!$G327,-1,0,1,1)="","1",OFFSET(markmap!$G327,-1,0,1,1))&amp;REPT(".1",markmap!$E327-MAX(OFFSET(markmap!$E327,-1,0,1,1),1)),IF(ISERROR(FIND(".",OFFSET(markmap!$G327,-1,0,1,1))),REPT("1.",markmap!$E327-1)&amp;IFERROR(VALUE(OFFSET(markmap!$G327,-1,0,1,1))+1,"1"),IF(markmap!$E327=1,"",IFERROR(LEFT(OFFSET(markmap!$G327,-1,0,1,1),FIND("^",SUBSTITUTE(OFFSET(markmap!$G327,-1,0,1,1),".","^",markmap!$E327-1))),""))&amp;VALUE(TRIM(MID(SUBSTITUTE(OFFSET(markmap!$G327,-1,0,1,1),".",REPT(" ",LEN(OFFSET(markmap!$G327,-1,0,1,1)))),(markmap!$E327-1)*LEN(OFFSET(markmap!$G327,-1,0,1,1))+1,LEN(OFFSET(markmap!$G327,-1,0,1,1)))))+1)))</f>
        <v>5.2.7</v>
      </c>
      <c r="H327" t="str">
        <f t="shared" ca="1" si="5"/>
        <v>1.2.7</v>
      </c>
      <c r="I327" t="str" cm="1">
        <f t="array" aca="1" ref="I327" ca="1">pseudoGuid</f>
        <v>e6b0-c2f3736d</v>
      </c>
      <c r="J327" t="str">
        <f ca="1">IF(E327="","",REPT("#",markmap!$E327)&amp;" "&amp;(IF(B$1="mindmap",markmap!$F327,markmap!$H327&amp;" "&amp;markmap!$F327))&amp;"["&amp;B$2&amp;"]("&amp;B$4&amp;markmap!$I327&amp;".html)"&amp;" ["&amp;$B$3&amp;"]("&amp;B$4&amp;markmap!$I327&amp;".md)")</f>
        <v>### 1.2.7 Controls[📃](./db/e6b0-c2f3736d.html) [✏️](./db/e6b0-c2f3736d.md)</v>
      </c>
      <c r="N327" t="str">
        <f ca="1"/>
        <v>##### 1.3.3.7.1 SEPM[📃](./db/e6b0-28beddac.html) [✏️](./db/e6b0-28beddac.md)</v>
      </c>
    </row>
    <row r="328" spans="4:14" x14ac:dyDescent="0.5">
      <c r="D328" t="s">
        <v>1557</v>
      </c>
      <c r="E328">
        <v>4</v>
      </c>
      <c r="F328" t="s">
        <v>212</v>
      </c>
      <c r="G328" t="str">
        <f ca="1">IF(markmap!$E328="","",IF(markmap!$E328&gt;OFFSET(markmap!$E328,-1,0,1,1),IF(OFFSET(markmap!$G328,-1,0,1,1)="","1",OFFSET(markmap!$G328,-1,0,1,1))&amp;REPT(".1",markmap!$E328-MAX(OFFSET(markmap!$E328,-1,0,1,1),1)),IF(ISERROR(FIND(".",OFFSET(markmap!$G328,-1,0,1,1))),REPT("1.",markmap!$E328-1)&amp;IFERROR(VALUE(OFFSET(markmap!$G328,-1,0,1,1))+1,"1"),IF(markmap!$E328=1,"",IFERROR(LEFT(OFFSET(markmap!$G328,-1,0,1,1),FIND("^",SUBSTITUTE(OFFSET(markmap!$G328,-1,0,1,1),".","^",markmap!$E328-1))),""))&amp;VALUE(TRIM(MID(SUBSTITUTE(OFFSET(markmap!$G328,-1,0,1,1),".",REPT(" ",LEN(OFFSET(markmap!$G328,-1,0,1,1)))),(markmap!$E328-1)*LEN(OFFSET(markmap!$G328,-1,0,1,1))+1,LEN(OFFSET(markmap!$G328,-1,0,1,1)))))+1)))</f>
        <v>5.2.7.1</v>
      </c>
      <c r="H328" t="str">
        <f t="shared" ca="1" si="5"/>
        <v>1.2.7.1</v>
      </c>
      <c r="I328" t="str" cm="1">
        <f t="array" aca="1" ref="I328" ca="1">pseudoGuid</f>
        <v>e6b0-b47ef5d8</v>
      </c>
      <c r="J328" t="str">
        <f ca="1">IF(E328="","",REPT("#",markmap!$E328)&amp;" "&amp;(IF(B$1="mindmap",markmap!$F328,markmap!$H328&amp;" "&amp;markmap!$F328))&amp;"["&amp;B$2&amp;"]("&amp;B$4&amp;markmap!$I328&amp;".html)"&amp;" ["&amp;$B$3&amp;"]("&amp;B$4&amp;markmap!$I328&amp;".md)")</f>
        <v>#### 1.2.7.1 Controls Integration[📃](./db/e6b0-b47ef5d8.html) [✏️](./db/e6b0-b47ef5d8.md)</v>
      </c>
      <c r="N328" t="str">
        <f ca="1"/>
        <v>##### 1.3.3.7.2 Assembly[📃](./db/e6b0-bf6aafe0.html) [✏️](./db/e6b0-bf6aafe0.md)</v>
      </c>
    </row>
    <row r="329" spans="4:14" x14ac:dyDescent="0.5">
      <c r="D329" t="s">
        <v>1557</v>
      </c>
      <c r="E329">
        <v>4</v>
      </c>
      <c r="F329" t="s">
        <v>178</v>
      </c>
      <c r="G329" t="str">
        <f ca="1">IF(markmap!$E329="","",IF(markmap!$E329&gt;OFFSET(markmap!$E329,-1,0,1,1),IF(OFFSET(markmap!$G329,-1,0,1,1)="","1",OFFSET(markmap!$G329,-1,0,1,1))&amp;REPT(".1",markmap!$E329-MAX(OFFSET(markmap!$E329,-1,0,1,1),1)),IF(ISERROR(FIND(".",OFFSET(markmap!$G329,-1,0,1,1))),REPT("1.",markmap!$E329-1)&amp;IFERROR(VALUE(OFFSET(markmap!$G329,-1,0,1,1))+1,"1"),IF(markmap!$E329=1,"",IFERROR(LEFT(OFFSET(markmap!$G329,-1,0,1,1),FIND("^",SUBSTITUTE(OFFSET(markmap!$G329,-1,0,1,1),".","^",markmap!$E329-1))),""))&amp;VALUE(TRIM(MID(SUBSTITUTE(OFFSET(markmap!$G329,-1,0,1,1),".",REPT(" ",LEN(OFFSET(markmap!$G329,-1,0,1,1)))),(markmap!$E329-1)*LEN(OFFSET(markmap!$G329,-1,0,1,1))+1,LEN(OFFSET(markmap!$G329,-1,0,1,1)))))+1)))</f>
        <v>5.2.7.2</v>
      </c>
      <c r="H329" t="str">
        <f t="shared" ca="1" si="5"/>
        <v>1.2.7.2</v>
      </c>
      <c r="I329" t="str" cm="1">
        <f t="array" aca="1" ref="I329" ca="1">pseudoGuid</f>
        <v>e6b0-50b69941</v>
      </c>
      <c r="J329" t="str">
        <f ca="1">IF(E329="","",REPT("#",markmap!$E329)&amp;" "&amp;(IF(B$1="mindmap",markmap!$F329,markmap!$H329&amp;" "&amp;markmap!$F329))&amp;"["&amp;B$2&amp;"]("&amp;B$4&amp;markmap!$I329&amp;".html)"&amp;" ["&amp;$B$3&amp;"]("&amp;B$4&amp;markmap!$I329&amp;".md)")</f>
        <v>#### 1.2.7.2 Primary Structure[📃](./db/e6b0-50b69941.html) [✏️](./db/e6b0-50b69941.md)</v>
      </c>
      <c r="N329" t="str">
        <f ca="1"/>
        <v>##### 1.3.3.7.3 Support Equipment[📃](./db/e6b0-2ee1afb7.html) [✏️](./db/e6b0-2ee1afb7.md)</v>
      </c>
    </row>
    <row r="330" spans="4:14" x14ac:dyDescent="0.5">
      <c r="D330" t="s">
        <v>1557</v>
      </c>
      <c r="E330">
        <v>4</v>
      </c>
      <c r="F330" t="s">
        <v>213</v>
      </c>
      <c r="G330" t="str">
        <f ca="1">IF(markmap!$E330="","",IF(markmap!$E330&gt;OFFSET(markmap!$E330,-1,0,1,1),IF(OFFSET(markmap!$G330,-1,0,1,1)="","1",OFFSET(markmap!$G330,-1,0,1,1))&amp;REPT(".1",markmap!$E330-MAX(OFFSET(markmap!$E330,-1,0,1,1),1)),IF(ISERROR(FIND(".",OFFSET(markmap!$G330,-1,0,1,1))),REPT("1.",markmap!$E330-1)&amp;IFERROR(VALUE(OFFSET(markmap!$G330,-1,0,1,1))+1,"1"),IF(markmap!$E330=1,"",IFERROR(LEFT(OFFSET(markmap!$G330,-1,0,1,1),FIND("^",SUBSTITUTE(OFFSET(markmap!$G330,-1,0,1,1),".","^",markmap!$E330-1))),""))&amp;VALUE(TRIM(MID(SUBSTITUTE(OFFSET(markmap!$G330,-1,0,1,1),".",REPT(" ",LEN(OFFSET(markmap!$G330,-1,0,1,1)))),(markmap!$E330-1)*LEN(OFFSET(markmap!$G330,-1,0,1,1))+1,LEN(OFFSET(markmap!$G330,-1,0,1,1)))))+1)))</f>
        <v>5.2.7.3</v>
      </c>
      <c r="H330" t="str">
        <f t="shared" ca="1" si="5"/>
        <v>1.2.7.3</v>
      </c>
      <c r="I330" t="str" cm="1">
        <f t="array" aca="1" ref="I330" ca="1">pseudoGuid</f>
        <v>e6b0-5492b2b3</v>
      </c>
      <c r="J330" t="str">
        <f ca="1">IF(E330="","",REPT("#",markmap!$E330)&amp;" "&amp;(IF(B$1="mindmap",markmap!$F330,markmap!$H330&amp;" "&amp;markmap!$F330))&amp;"["&amp;B$2&amp;"]("&amp;B$4&amp;markmap!$I330&amp;".html)"&amp;" ["&amp;$B$3&amp;"]("&amp;B$4&amp;markmap!$I330&amp;".md)")</f>
        <v>#### 1.2.7.3 Fin/Canard Deployment System[📃](./db/e6b0-5492b2b3.html) [✏️](./db/e6b0-5492b2b3.md)</v>
      </c>
      <c r="N330" t="str">
        <f ca="1"/>
        <v>##### 1.3.3.7.4 Workstations 1...n (Specify)[📃](./db/e6b0-32a1c523.html) [✏️](./db/e6b0-32a1c523.md)</v>
      </c>
    </row>
    <row r="331" spans="4:14" x14ac:dyDescent="0.5">
      <c r="D331" t="s">
        <v>1557</v>
      </c>
      <c r="E331">
        <v>4</v>
      </c>
      <c r="F331" t="s">
        <v>214</v>
      </c>
      <c r="G331" t="str">
        <f ca="1">IF(markmap!$E331="","",IF(markmap!$E331&gt;OFFSET(markmap!$E331,-1,0,1,1),IF(OFFSET(markmap!$G331,-1,0,1,1)="","1",OFFSET(markmap!$G331,-1,0,1,1))&amp;REPT(".1",markmap!$E331-MAX(OFFSET(markmap!$E331,-1,0,1,1),1)),IF(ISERROR(FIND(".",OFFSET(markmap!$G331,-1,0,1,1))),REPT("1.",markmap!$E331-1)&amp;IFERROR(VALUE(OFFSET(markmap!$G331,-1,0,1,1))+1,"1"),IF(markmap!$E331=1,"",IFERROR(LEFT(OFFSET(markmap!$G331,-1,0,1,1),FIND("^",SUBSTITUTE(OFFSET(markmap!$G331,-1,0,1,1),".","^",markmap!$E331-1))),""))&amp;VALUE(TRIM(MID(SUBSTITUTE(OFFSET(markmap!$G331,-1,0,1,1),".",REPT(" ",LEN(OFFSET(markmap!$G331,-1,0,1,1)))),(markmap!$E331-1)*LEN(OFFSET(markmap!$G331,-1,0,1,1))+1,LEN(OFFSET(markmap!$G331,-1,0,1,1)))))+1)))</f>
        <v>5.2.7.4</v>
      </c>
      <c r="H331" t="str">
        <f t="shared" ca="1" si="5"/>
        <v>1.2.7.4</v>
      </c>
      <c r="I331" t="str" cm="1">
        <f t="array" aca="1" ref="I331" ca="1">pseudoGuid</f>
        <v>e6b0-3c1f3199</v>
      </c>
      <c r="J331" t="str">
        <f ca="1">IF(E331="","",REPT("#",markmap!$E331)&amp;" "&amp;(IF(B$1="mindmap",markmap!$F331,markmap!$H331&amp;" "&amp;markmap!$F331))&amp;"["&amp;B$2&amp;"]("&amp;B$4&amp;markmap!$I331&amp;".html)"&amp;" ["&amp;$B$3&amp;"]("&amp;B$4&amp;markmap!$I331&amp;".md)")</f>
        <v>#### 1.2.7.4 Actuators[📃](./db/e6b0-3c1f3199.html) [✏️](./db/e6b0-3c1f3199.md)</v>
      </c>
      <c r="N331" t="str">
        <f ca="1"/>
        <v>##### 1.3.3.7.5 Servers 1...n (Specify)[📃](./db/e6b0-6d2b37c4.html) [✏️](./db/e6b0-6d2b37c4.md)</v>
      </c>
    </row>
    <row r="332" spans="4:14" x14ac:dyDescent="0.5">
      <c r="D332" t="s">
        <v>1557</v>
      </c>
      <c r="E332">
        <v>4</v>
      </c>
      <c r="F332" t="s">
        <v>215</v>
      </c>
      <c r="G332" t="str">
        <f ca="1">IF(markmap!$E332="","",IF(markmap!$E332&gt;OFFSET(markmap!$E332,-1,0,1,1),IF(OFFSET(markmap!$G332,-1,0,1,1)="","1",OFFSET(markmap!$G332,-1,0,1,1))&amp;REPT(".1",markmap!$E332-MAX(OFFSET(markmap!$E332,-1,0,1,1),1)),IF(ISERROR(FIND(".",OFFSET(markmap!$G332,-1,0,1,1))),REPT("1.",markmap!$E332-1)&amp;IFERROR(VALUE(OFFSET(markmap!$G332,-1,0,1,1))+1,"1"),IF(markmap!$E332=1,"",IFERROR(LEFT(OFFSET(markmap!$G332,-1,0,1,1),FIND("^",SUBSTITUTE(OFFSET(markmap!$G332,-1,0,1,1),".","^",markmap!$E332-1))),""))&amp;VALUE(TRIM(MID(SUBSTITUTE(OFFSET(markmap!$G332,-1,0,1,1),".",REPT(" ",LEN(OFFSET(markmap!$G332,-1,0,1,1)))),(markmap!$E332-1)*LEN(OFFSET(markmap!$G332,-1,0,1,1))+1,LEN(OFFSET(markmap!$G332,-1,0,1,1)))))+1)))</f>
        <v>5.2.7.5</v>
      </c>
      <c r="H332" t="str">
        <f t="shared" ca="1" si="5"/>
        <v>1.2.7.5</v>
      </c>
      <c r="I332" t="str" cm="1">
        <f t="array" aca="1" ref="I332" ca="1">pseudoGuid</f>
        <v>e6b0-79abbc8e</v>
      </c>
      <c r="J332" t="str">
        <f ca="1">IF(E332="","",REPT("#",markmap!$E332)&amp;" "&amp;(IF(B$1="mindmap",markmap!$F332,markmap!$H332&amp;" "&amp;markmap!$F332))&amp;"["&amp;B$2&amp;"]("&amp;B$4&amp;markmap!$I332&amp;".html)"&amp;" ["&amp;$B$3&amp;"]("&amp;B$4&amp;markmap!$I332&amp;".md)")</f>
        <v>#### 1.2.7.5 Control Power[📃](./db/e6b0-79abbc8e.html) [✏️](./db/e6b0-79abbc8e.md)</v>
      </c>
      <c r="N332" t="str">
        <f ca="1"/>
        <v>##### 1.3.3.7.6 Storage and Archive 1...n (Specify)[📃](./db/e6b0-6d279be4.html) [✏️](./db/e6b0-6d279be4.md)</v>
      </c>
    </row>
    <row r="333" spans="4:14" x14ac:dyDescent="0.5">
      <c r="D333" t="s">
        <v>1557</v>
      </c>
      <c r="E333">
        <v>4</v>
      </c>
      <c r="F333" t="s">
        <v>216</v>
      </c>
      <c r="G333" t="str">
        <f ca="1">IF(markmap!$E333="","",IF(markmap!$E333&gt;OFFSET(markmap!$E333,-1,0,1,1),IF(OFFSET(markmap!$G333,-1,0,1,1)="","1",OFFSET(markmap!$G333,-1,0,1,1))&amp;REPT(".1",markmap!$E333-MAX(OFFSET(markmap!$E333,-1,0,1,1),1)),IF(ISERROR(FIND(".",OFFSET(markmap!$G333,-1,0,1,1))),REPT("1.",markmap!$E333-1)&amp;IFERROR(VALUE(OFFSET(markmap!$G333,-1,0,1,1))+1,"1"),IF(markmap!$E333=1,"",IFERROR(LEFT(OFFSET(markmap!$G333,-1,0,1,1),FIND("^",SUBSTITUTE(OFFSET(markmap!$G333,-1,0,1,1),".","^",markmap!$E333-1))),""))&amp;VALUE(TRIM(MID(SUBSTITUTE(OFFSET(markmap!$G333,-1,0,1,1),".",REPT(" ",LEN(OFFSET(markmap!$G333,-1,0,1,1)))),(markmap!$E333-1)*LEN(OFFSET(markmap!$G333,-1,0,1,1))+1,LEN(OFFSET(markmap!$G333,-1,0,1,1)))))+1)))</f>
        <v>5.2.7.6</v>
      </c>
      <c r="H333" t="str">
        <f t="shared" ca="1" si="5"/>
        <v>1.2.7.6</v>
      </c>
      <c r="I333" t="str" cm="1">
        <f t="array" aca="1" ref="I333" ca="1">pseudoGuid</f>
        <v>e6b0-458c54a6</v>
      </c>
      <c r="J333" t="str">
        <f ca="1">IF(E333="","",REPT("#",markmap!$E333)&amp;" "&amp;(IF(B$1="mindmap",markmap!$F333,markmap!$H333&amp;" "&amp;markmap!$F333))&amp;"["&amp;B$2&amp;"]("&amp;B$4&amp;markmap!$I333&amp;".html)"&amp;" ["&amp;$B$3&amp;"]("&amp;B$4&amp;markmap!$I333&amp;".md)")</f>
        <v>#### 1.2.7.6 Controls Software Release 1...n (Specify)[📃](./db/e6b0-458c54a6.html) [✏️](./db/e6b0-458c54a6.md)</v>
      </c>
      <c r="N333" t="str">
        <f ca="1"/>
        <v>##### 1.3.3.7.7 Hardware Configured Item 1...n (Specify)[📃](./db/e6b0-31c64d9f.html) [✏️](./db/e6b0-31c64d9f.md)</v>
      </c>
    </row>
    <row r="334" spans="4:14" x14ac:dyDescent="0.5">
      <c r="D334" t="s">
        <v>1557</v>
      </c>
      <c r="E334">
        <v>4</v>
      </c>
      <c r="F334" t="s">
        <v>217</v>
      </c>
      <c r="G334" t="str">
        <f ca="1">IF(markmap!$E334="","",IF(markmap!$E334&gt;OFFSET(markmap!$E334,-1,0,1,1),IF(OFFSET(markmap!$G334,-1,0,1,1)="","1",OFFSET(markmap!$G334,-1,0,1,1))&amp;REPT(".1",markmap!$E334-MAX(OFFSET(markmap!$E334,-1,0,1,1),1)),IF(ISERROR(FIND(".",OFFSET(markmap!$G334,-1,0,1,1))),REPT("1.",markmap!$E334-1)&amp;IFERROR(VALUE(OFFSET(markmap!$G334,-1,0,1,1))+1,"1"),IF(markmap!$E334=1,"",IFERROR(LEFT(OFFSET(markmap!$G334,-1,0,1,1),FIND("^",SUBSTITUTE(OFFSET(markmap!$G334,-1,0,1,1),".","^",markmap!$E334-1))),""))&amp;VALUE(TRIM(MID(SUBSTITUTE(OFFSET(markmap!$G334,-1,0,1,1),".",REPT(" ",LEN(OFFSET(markmap!$G334,-1,0,1,1)))),(markmap!$E334-1)*LEN(OFFSET(markmap!$G334,-1,0,1,1))+1,LEN(OFFSET(markmap!$G334,-1,0,1,1)))))+1)))</f>
        <v>5.2.7.7</v>
      </c>
      <c r="H334" t="str">
        <f t="shared" ca="1" si="5"/>
        <v>1.2.7.7</v>
      </c>
      <c r="I334" t="str" cm="1">
        <f t="array" aca="1" ref="I334" ca="1">pseudoGuid</f>
        <v>e6b0-f4556514</v>
      </c>
      <c r="J334" t="str">
        <f ca="1">IF(E334="","",REPT("#",markmap!$E334)&amp;" "&amp;(IF(B$1="mindmap",markmap!$F334,markmap!$H334&amp;" "&amp;markmap!$F334))&amp;"["&amp;B$2&amp;"]("&amp;B$4&amp;markmap!$I334&amp;".html)"&amp;" ["&amp;$B$3&amp;"]("&amp;B$4&amp;markmap!$I334&amp;".md)")</f>
        <v>#### 1.2.7.7 Other Control Subsystems 1...n (Specify)[📃](./db/e6b0-f4556514.html) [✏️](./db/e6b0-f4556514.md)</v>
      </c>
      <c r="N334" t="str">
        <f ca="1"/>
        <v>#### 1.3.3.8 GT Software[📃](./db/e6b0-2b8437db.html) [✏️](./db/e6b0-2b8437db.md)</v>
      </c>
    </row>
    <row r="335" spans="4:14" x14ac:dyDescent="0.5">
      <c r="D335" t="s">
        <v>1557</v>
      </c>
      <c r="E335">
        <v>3</v>
      </c>
      <c r="F335" t="s">
        <v>218</v>
      </c>
      <c r="G335" t="str">
        <f ca="1">IF(markmap!$E335="","",IF(markmap!$E335&gt;OFFSET(markmap!$E335,-1,0,1,1),IF(OFFSET(markmap!$G335,-1,0,1,1)="","1",OFFSET(markmap!$G335,-1,0,1,1))&amp;REPT(".1",markmap!$E335-MAX(OFFSET(markmap!$E335,-1,0,1,1),1)),IF(ISERROR(FIND(".",OFFSET(markmap!$G335,-1,0,1,1))),REPT("1.",markmap!$E335-1)&amp;IFERROR(VALUE(OFFSET(markmap!$G335,-1,0,1,1))+1,"1"),IF(markmap!$E335=1,"",IFERROR(LEFT(OFFSET(markmap!$G335,-1,0,1,1),FIND("^",SUBSTITUTE(OFFSET(markmap!$G335,-1,0,1,1),".","^",markmap!$E335-1))),""))&amp;VALUE(TRIM(MID(SUBSTITUTE(OFFSET(markmap!$G335,-1,0,1,1),".",REPT(" ",LEN(OFFSET(markmap!$G335,-1,0,1,1)))),(markmap!$E335-1)*LEN(OFFSET(markmap!$G335,-1,0,1,1))+1,LEN(OFFSET(markmap!$G335,-1,0,1,1)))))+1)))</f>
        <v>5.2.8</v>
      </c>
      <c r="H335" t="str">
        <f t="shared" ca="1" si="5"/>
        <v>1.2.8</v>
      </c>
      <c r="I335" t="str" cm="1">
        <f t="array" aca="1" ref="I335" ca="1">pseudoGuid</f>
        <v>e6b0-d13557fe</v>
      </c>
      <c r="J335" t="str">
        <f ca="1">IF(E335="","",REPT("#",markmap!$E335)&amp;" "&amp;(IF(B$1="mindmap",markmap!$F335,markmap!$H335&amp;" "&amp;markmap!$F335))&amp;"["&amp;B$2&amp;"]("&amp;B$4&amp;markmap!$I335&amp;".html)"&amp;" ["&amp;$B$3&amp;"]("&amp;B$4&amp;markmap!$I335&amp;".md)")</f>
        <v>### 1.2.8 Communications[📃](./db/e6b0-d13557fe.html) [✏️](./db/e6b0-d13557fe.md)</v>
      </c>
      <c r="N335" t="str">
        <f ca="1"/>
        <v>##### 1.3.3.8.1 SEPM[📃](./db/e6b0-34e03c5c.html) [✏️](./db/e6b0-34e03c5c.md)</v>
      </c>
    </row>
    <row r="336" spans="4:14" x14ac:dyDescent="0.5">
      <c r="D336" t="s">
        <v>1557</v>
      </c>
      <c r="E336">
        <v>4</v>
      </c>
      <c r="F336" t="s">
        <v>219</v>
      </c>
      <c r="G336" t="str">
        <f ca="1">IF(markmap!$E336="","",IF(markmap!$E336&gt;OFFSET(markmap!$E336,-1,0,1,1),IF(OFFSET(markmap!$G336,-1,0,1,1)="","1",OFFSET(markmap!$G336,-1,0,1,1))&amp;REPT(".1",markmap!$E336-MAX(OFFSET(markmap!$E336,-1,0,1,1),1)),IF(ISERROR(FIND(".",OFFSET(markmap!$G336,-1,0,1,1))),REPT("1.",markmap!$E336-1)&amp;IFERROR(VALUE(OFFSET(markmap!$G336,-1,0,1,1))+1,"1"),IF(markmap!$E336=1,"",IFERROR(LEFT(OFFSET(markmap!$G336,-1,0,1,1),FIND("^",SUBSTITUTE(OFFSET(markmap!$G336,-1,0,1,1),".","^",markmap!$E336-1))),""))&amp;VALUE(TRIM(MID(SUBSTITUTE(OFFSET(markmap!$G336,-1,0,1,1),".",REPT(" ",LEN(OFFSET(markmap!$G336,-1,0,1,1)))),(markmap!$E336-1)*LEN(OFFSET(markmap!$G336,-1,0,1,1))+1,LEN(OFFSET(markmap!$G336,-1,0,1,1)))))+1)))</f>
        <v>5.2.8.1</v>
      </c>
      <c r="H336" t="str">
        <f t="shared" ca="1" si="5"/>
        <v>1.2.8.1</v>
      </c>
      <c r="I336" t="str" cm="1">
        <f t="array" aca="1" ref="I336" ca="1">pseudoGuid</f>
        <v>e6b0-be8e2e1d</v>
      </c>
      <c r="J336" t="str">
        <f ca="1">IF(E336="","",REPT("#",markmap!$E336)&amp;" "&amp;(IF(B$1="mindmap",markmap!$F336,markmap!$H336&amp;" "&amp;markmap!$F336))&amp;"["&amp;B$2&amp;"]("&amp;B$4&amp;markmap!$I336&amp;".html)"&amp;" ["&amp;$B$3&amp;"]("&amp;B$4&amp;markmap!$I336&amp;".md)")</f>
        <v>#### 1.2.8.1 Communications Integration[📃](./db/e6b0-be8e2e1d.html) [✏️](./db/e6b0-be8e2e1d.md)</v>
      </c>
      <c r="N336" t="str">
        <f ca="1"/>
        <v>##### 1.3.3.8.2 Assembly[📃](./db/e6b0-02a577c8.html) [✏️](./db/e6b0-02a577c8.md)</v>
      </c>
    </row>
    <row r="337" spans="4:14" x14ac:dyDescent="0.5">
      <c r="D337" t="s">
        <v>1557</v>
      </c>
      <c r="E337">
        <v>4</v>
      </c>
      <c r="F337" t="s">
        <v>220</v>
      </c>
      <c r="G337" t="str">
        <f ca="1">IF(markmap!$E337="","",IF(markmap!$E337&gt;OFFSET(markmap!$E337,-1,0,1,1),IF(OFFSET(markmap!$G337,-1,0,1,1)="","1",OFFSET(markmap!$G337,-1,0,1,1))&amp;REPT(".1",markmap!$E337-MAX(OFFSET(markmap!$E337,-1,0,1,1),1)),IF(ISERROR(FIND(".",OFFSET(markmap!$G337,-1,0,1,1))),REPT("1.",markmap!$E337-1)&amp;IFERROR(VALUE(OFFSET(markmap!$G337,-1,0,1,1))+1,"1"),IF(markmap!$E337=1,"",IFERROR(LEFT(OFFSET(markmap!$G337,-1,0,1,1),FIND("^",SUBSTITUTE(OFFSET(markmap!$G337,-1,0,1,1),".","^",markmap!$E337-1))),""))&amp;VALUE(TRIM(MID(SUBSTITUTE(OFFSET(markmap!$G337,-1,0,1,1),".",REPT(" ",LEN(OFFSET(markmap!$G337,-1,0,1,1)))),(markmap!$E337-1)*LEN(OFFSET(markmap!$G337,-1,0,1,1))+1,LEN(OFFSET(markmap!$G337,-1,0,1,1)))))+1)))</f>
        <v>5.2.8.2</v>
      </c>
      <c r="H337" t="str">
        <f t="shared" ca="1" si="5"/>
        <v>1.2.8.2</v>
      </c>
      <c r="I337" t="str" cm="1">
        <f t="array" aca="1" ref="I337" ca="1">pseudoGuid</f>
        <v>e6b0-c5b64c68</v>
      </c>
      <c r="J337" t="str">
        <f ca="1">IF(E337="","",REPT("#",markmap!$E337)&amp;" "&amp;(IF(B$1="mindmap",markmap!$F337,markmap!$H337&amp;" "&amp;markmap!$F337))&amp;"["&amp;B$2&amp;"]("&amp;B$4&amp;markmap!$I337&amp;".html)"&amp;" ["&amp;$B$3&amp;"]("&amp;B$4&amp;markmap!$I337&amp;".md)")</f>
        <v>#### 1.2.8.2 Antenna Assembly[📃](./db/e6b0-c5b64c68.html) [✏️](./db/e6b0-c5b64c68.md)</v>
      </c>
      <c r="N337" t="str">
        <f ca="1"/>
        <v>##### 1.3.3.8.3 Support Equipment[📃](./db/e6b0-866438ca.html) [✏️](./db/e6b0-866438ca.md)</v>
      </c>
    </row>
    <row r="338" spans="4:14" x14ac:dyDescent="0.5">
      <c r="D338" t="s">
        <v>1557</v>
      </c>
      <c r="E338">
        <v>4</v>
      </c>
      <c r="F338" t="s">
        <v>221</v>
      </c>
      <c r="G338" t="str">
        <f ca="1">IF(markmap!$E338="","",IF(markmap!$E338&gt;OFFSET(markmap!$E338,-1,0,1,1),IF(OFFSET(markmap!$G338,-1,0,1,1)="","1",OFFSET(markmap!$G338,-1,0,1,1))&amp;REPT(".1",markmap!$E338-MAX(OFFSET(markmap!$E338,-1,0,1,1),1)),IF(ISERROR(FIND(".",OFFSET(markmap!$G338,-1,0,1,1))),REPT("1.",markmap!$E338-1)&amp;IFERROR(VALUE(OFFSET(markmap!$G338,-1,0,1,1))+1,"1"),IF(markmap!$E338=1,"",IFERROR(LEFT(OFFSET(markmap!$G338,-1,0,1,1),FIND("^",SUBSTITUTE(OFFSET(markmap!$G338,-1,0,1,1),".","^",markmap!$E338-1))),""))&amp;VALUE(TRIM(MID(SUBSTITUTE(OFFSET(markmap!$G338,-1,0,1,1),".",REPT(" ",LEN(OFFSET(markmap!$G338,-1,0,1,1)))),(markmap!$E338-1)*LEN(OFFSET(markmap!$G338,-1,0,1,1))+1,LEN(OFFSET(markmap!$G338,-1,0,1,1)))))+1)))</f>
        <v>5.2.8.3</v>
      </c>
      <c r="H338" t="str">
        <f t="shared" ca="1" si="5"/>
        <v>1.2.8.3</v>
      </c>
      <c r="I338" t="str" cm="1">
        <f t="array" aca="1" ref="I338" ca="1">pseudoGuid</f>
        <v>e6b0-41b1e46d</v>
      </c>
      <c r="J338" t="str">
        <f ca="1">IF(E338="","",REPT("#",markmap!$E338)&amp;" "&amp;(IF(B$1="mindmap",markmap!$F338,markmap!$H338&amp;" "&amp;markmap!$F338))&amp;"["&amp;B$2&amp;"]("&amp;B$4&amp;markmap!$I338&amp;".html)"&amp;" ["&amp;$B$3&amp;"]("&amp;B$4&amp;markmap!$I338&amp;".md)")</f>
        <v>#### 1.2.8.3 Transmitter[📃](./db/e6b0-41b1e46d.html) [✏️](./db/e6b0-41b1e46d.md)</v>
      </c>
      <c r="N338" t="str">
        <f ca="1"/>
        <v>##### 1.3.3.8.4 CSCI 1...n (Specify)[📃](./db/e6b0-b18cf5b6.html) [✏️](./db/e6b0-b18cf5b6.md)</v>
      </c>
    </row>
    <row r="339" spans="4:14" x14ac:dyDescent="0.5">
      <c r="D339" t="s">
        <v>1557</v>
      </c>
      <c r="E339">
        <v>4</v>
      </c>
      <c r="F339" t="s">
        <v>222</v>
      </c>
      <c r="G339" t="str">
        <f ca="1">IF(markmap!$E339="","",IF(markmap!$E339&gt;OFFSET(markmap!$E339,-1,0,1,1),IF(OFFSET(markmap!$G339,-1,0,1,1)="","1",OFFSET(markmap!$G339,-1,0,1,1))&amp;REPT(".1",markmap!$E339-MAX(OFFSET(markmap!$E339,-1,0,1,1),1)),IF(ISERROR(FIND(".",OFFSET(markmap!$G339,-1,0,1,1))),REPT("1.",markmap!$E339-1)&amp;IFERROR(VALUE(OFFSET(markmap!$G339,-1,0,1,1))+1,"1"),IF(markmap!$E339=1,"",IFERROR(LEFT(OFFSET(markmap!$G339,-1,0,1,1),FIND("^",SUBSTITUTE(OFFSET(markmap!$G339,-1,0,1,1),".","^",markmap!$E339-1))),""))&amp;VALUE(TRIM(MID(SUBSTITUTE(OFFSET(markmap!$G339,-1,0,1,1),".",REPT(" ",LEN(OFFSET(markmap!$G339,-1,0,1,1)))),(markmap!$E339-1)*LEN(OFFSET(markmap!$G339,-1,0,1,1))+1,LEN(OFFSET(markmap!$G339,-1,0,1,1)))))+1)))</f>
        <v>5.2.8.4</v>
      </c>
      <c r="H339" t="str">
        <f t="shared" ca="1" si="5"/>
        <v>1.2.8.4</v>
      </c>
      <c r="I339" t="str" cm="1">
        <f t="array" aca="1" ref="I339" ca="1">pseudoGuid</f>
        <v>e6b0-dda756f6</v>
      </c>
      <c r="J339" t="str">
        <f ca="1">IF(E339="","",REPT("#",markmap!$E339)&amp;" "&amp;(IF(B$1="mindmap",markmap!$F339,markmap!$H339&amp;" "&amp;markmap!$F339))&amp;"["&amp;B$2&amp;"]("&amp;B$4&amp;markmap!$I339&amp;".html)"&amp;" ["&amp;$B$3&amp;"]("&amp;B$4&amp;markmap!$I339&amp;".md)")</f>
        <v>#### 1.2.8.4 Receiver[📃](./db/e6b0-dda756f6.html) [✏️](./db/e6b0-dda756f6.md)</v>
      </c>
      <c r="N339" t="str">
        <f ca="1"/>
        <v>#### 1.3.3.9 Pre-Operations Maintenance 1...n (Specify)[📃](./db/e6b0-7f1380e7.html) [✏️](./db/e6b0-7f1380e7.md)</v>
      </c>
    </row>
    <row r="340" spans="4:14" x14ac:dyDescent="0.5">
      <c r="D340" t="s">
        <v>1557</v>
      </c>
      <c r="E340">
        <v>4</v>
      </c>
      <c r="F340" t="s">
        <v>223</v>
      </c>
      <c r="G340" t="str">
        <f ca="1">IF(markmap!$E340="","",IF(markmap!$E340&gt;OFFSET(markmap!$E340,-1,0,1,1),IF(OFFSET(markmap!$G340,-1,0,1,1)="","1",OFFSET(markmap!$G340,-1,0,1,1))&amp;REPT(".1",markmap!$E340-MAX(OFFSET(markmap!$E340,-1,0,1,1),1)),IF(ISERROR(FIND(".",OFFSET(markmap!$G340,-1,0,1,1))),REPT("1.",markmap!$E340-1)&amp;IFERROR(VALUE(OFFSET(markmap!$G340,-1,0,1,1))+1,"1"),IF(markmap!$E340=1,"",IFERROR(LEFT(OFFSET(markmap!$G340,-1,0,1,1),FIND("^",SUBSTITUTE(OFFSET(markmap!$G340,-1,0,1,1),".","^",markmap!$E340-1))),""))&amp;VALUE(TRIM(MID(SUBSTITUTE(OFFSET(markmap!$G340,-1,0,1,1),".",REPT(" ",LEN(OFFSET(markmap!$G340,-1,0,1,1)))),(markmap!$E340-1)*LEN(OFFSET(markmap!$G340,-1,0,1,1))+1,LEN(OFFSET(markmap!$G340,-1,0,1,1)))))+1)))</f>
        <v>5.2.8.5</v>
      </c>
      <c r="H340" t="str">
        <f t="shared" ca="1" si="5"/>
        <v>1.2.8.5</v>
      </c>
      <c r="I340" t="str" cm="1">
        <f t="array" aca="1" ref="I340" ca="1">pseudoGuid</f>
        <v>e6b0-abe0f492</v>
      </c>
      <c r="J340" t="str">
        <f ca="1">IF(E340="","",REPT("#",markmap!$E340)&amp;" "&amp;(IF(B$1="mindmap",markmap!$F340,markmap!$H340&amp;" "&amp;markmap!$F340))&amp;"["&amp;B$2&amp;"]("&amp;B$4&amp;markmap!$I340&amp;".html)"&amp;" ["&amp;$B$3&amp;"]("&amp;B$4&amp;markmap!$I340&amp;".md)")</f>
        <v>#### 1.2.8.5 Communications Software Release 1...n (Specify)[📃](./db/e6b0-abe0f492.html) [✏️](./db/e6b0-abe0f492.md)</v>
      </c>
      <c r="N340" t="str">
        <f ca="1"/>
        <v>#### 1.3.3.10 Pre-Operations Mission Support[📃](./db/e6b0-7288d6cc.html) [✏️](./db/e6b0-7288d6cc.md)</v>
      </c>
    </row>
    <row r="341" spans="4:14" x14ac:dyDescent="0.5">
      <c r="D341" t="s">
        <v>1557</v>
      </c>
      <c r="E341">
        <v>4</v>
      </c>
      <c r="F341" t="s">
        <v>224</v>
      </c>
      <c r="G341" t="str">
        <f ca="1">IF(markmap!$E341="","",IF(markmap!$E341&gt;OFFSET(markmap!$E341,-1,0,1,1),IF(OFFSET(markmap!$G341,-1,0,1,1)="","1",OFFSET(markmap!$G341,-1,0,1,1))&amp;REPT(".1",markmap!$E341-MAX(OFFSET(markmap!$E341,-1,0,1,1),1)),IF(ISERROR(FIND(".",OFFSET(markmap!$G341,-1,0,1,1))),REPT("1.",markmap!$E341-1)&amp;IFERROR(VALUE(OFFSET(markmap!$G341,-1,0,1,1))+1,"1"),IF(markmap!$E341=1,"",IFERROR(LEFT(OFFSET(markmap!$G341,-1,0,1,1),FIND("^",SUBSTITUTE(OFFSET(markmap!$G341,-1,0,1,1),".","^",markmap!$E341-1))),""))&amp;VALUE(TRIM(MID(SUBSTITUTE(OFFSET(markmap!$G341,-1,0,1,1),".",REPT(" ",LEN(OFFSET(markmap!$G341,-1,0,1,1)))),(markmap!$E341-1)*LEN(OFFSET(markmap!$G341,-1,0,1,1))+1,LEN(OFFSET(markmap!$G341,-1,0,1,1)))))+1)))</f>
        <v>5.2.8.6</v>
      </c>
      <c r="H341" t="str">
        <f t="shared" ca="1" si="5"/>
        <v>1.2.8.6</v>
      </c>
      <c r="I341" t="str" cm="1">
        <f t="array" aca="1" ref="I341" ca="1">pseudoGuid</f>
        <v>e6b0-1c1db2ea</v>
      </c>
      <c r="J341" t="str">
        <f ca="1">IF(E341="","",REPT("#",markmap!$E341)&amp;" "&amp;(IF(B$1="mindmap",markmap!$F341,markmap!$H341&amp;" "&amp;markmap!$F341))&amp;"["&amp;B$2&amp;"]("&amp;B$4&amp;markmap!$I341&amp;".html)"&amp;" ["&amp;$B$3&amp;"]("&amp;B$4&amp;markmap!$I341&amp;".md)")</f>
        <v>#### 1.2.8.6 Other Communications Subsystems 1...n (Specify)[📃](./db/e6b0-1c1db2ea.html) [✏️](./db/e6b0-1c1db2ea.md)</v>
      </c>
      <c r="N341" t="str">
        <f ca="1"/>
        <v>### 1.3.4 External Network (T-COMM)[📃](./db/e6b0-f2cd004d.html) [✏️](./db/e6b0-f2cd004d.md)</v>
      </c>
    </row>
    <row r="342" spans="4:14" x14ac:dyDescent="0.5">
      <c r="D342" t="s">
        <v>1557</v>
      </c>
      <c r="E342">
        <v>3</v>
      </c>
      <c r="F342" t="s">
        <v>225</v>
      </c>
      <c r="G342" t="str">
        <f ca="1">IF(markmap!$E342="","",IF(markmap!$E342&gt;OFFSET(markmap!$E342,-1,0,1,1),IF(OFFSET(markmap!$G342,-1,0,1,1)="","1",OFFSET(markmap!$G342,-1,0,1,1))&amp;REPT(".1",markmap!$E342-MAX(OFFSET(markmap!$E342,-1,0,1,1),1)),IF(ISERROR(FIND(".",OFFSET(markmap!$G342,-1,0,1,1))),REPT("1.",markmap!$E342-1)&amp;IFERROR(VALUE(OFFSET(markmap!$G342,-1,0,1,1))+1,"1"),IF(markmap!$E342=1,"",IFERROR(LEFT(OFFSET(markmap!$G342,-1,0,1,1),FIND("^",SUBSTITUTE(OFFSET(markmap!$G342,-1,0,1,1),".","^",markmap!$E342-1))),""))&amp;VALUE(TRIM(MID(SUBSTITUTE(OFFSET(markmap!$G342,-1,0,1,1),".",REPT(" ",LEN(OFFSET(markmap!$G342,-1,0,1,1)))),(markmap!$E342-1)*LEN(OFFSET(markmap!$G342,-1,0,1,1))+1,LEN(OFFSET(markmap!$G342,-1,0,1,1)))))+1)))</f>
        <v>5.2.9</v>
      </c>
      <c r="H342" t="str">
        <f t="shared" ca="1" si="5"/>
        <v>1.2.9</v>
      </c>
      <c r="I342" t="str" cm="1">
        <f t="array" aca="1" ref="I342" ca="1">pseudoGuid</f>
        <v>e6b0-59c0631d</v>
      </c>
      <c r="J342" t="str">
        <f ca="1">IF(E342="","",REPT("#",markmap!$E342)&amp;" "&amp;(IF(B$1="mindmap",markmap!$F342,markmap!$H342&amp;" "&amp;markmap!$F342))&amp;"["&amp;B$2&amp;"]("&amp;B$4&amp;markmap!$I342&amp;".html)"&amp;" ["&amp;$B$3&amp;"]("&amp;B$4&amp;markmap!$I342&amp;".md)")</f>
        <v>### 1.2.9 Payload[📃](./db/e6b0-59c0631d.html) [✏️](./db/e6b0-59c0631d.md)</v>
      </c>
      <c r="N342" t="str">
        <f ca="1"/>
        <v>#### 1.3.4.1 SEIT/PM and Support Equipment[📃](./db/e6b0-10ba34f5.html) [✏️](./db/e6b0-10ba34f5.md)</v>
      </c>
    </row>
    <row r="343" spans="4:14" x14ac:dyDescent="0.5">
      <c r="D343" t="s">
        <v>1557</v>
      </c>
      <c r="E343">
        <v>4</v>
      </c>
      <c r="F343" t="s">
        <v>50</v>
      </c>
      <c r="G343" t="str">
        <f ca="1">IF(markmap!$E343="","",IF(markmap!$E343&gt;OFFSET(markmap!$E343,-1,0,1,1),IF(OFFSET(markmap!$G343,-1,0,1,1)="","1",OFFSET(markmap!$G343,-1,0,1,1))&amp;REPT(".1",markmap!$E343-MAX(OFFSET(markmap!$E343,-1,0,1,1),1)),IF(ISERROR(FIND(".",OFFSET(markmap!$G343,-1,0,1,1))),REPT("1.",markmap!$E343-1)&amp;IFERROR(VALUE(OFFSET(markmap!$G343,-1,0,1,1))+1,"1"),IF(markmap!$E343=1,"",IFERROR(LEFT(OFFSET(markmap!$G343,-1,0,1,1),FIND("^",SUBSTITUTE(OFFSET(markmap!$G343,-1,0,1,1),".","^",markmap!$E343-1))),""))&amp;VALUE(TRIM(MID(SUBSTITUTE(OFFSET(markmap!$G343,-1,0,1,1),".",REPT(" ",LEN(OFFSET(markmap!$G343,-1,0,1,1)))),(markmap!$E343-1)*LEN(OFFSET(markmap!$G343,-1,0,1,1))+1,LEN(OFFSET(markmap!$G343,-1,0,1,1)))))+1)))</f>
        <v>5.2.9.1</v>
      </c>
      <c r="H343" t="str">
        <f t="shared" ca="1" si="5"/>
        <v>1.2.9.1</v>
      </c>
      <c r="I343" t="str" cm="1">
        <f t="array" aca="1" ref="I343" ca="1">pseudoGuid</f>
        <v>e6b0-0339c097</v>
      </c>
      <c r="J343" t="str">
        <f ca="1">IF(E343="","",REPT("#",markmap!$E343)&amp;" "&amp;(IF(B$1="mindmap",markmap!$F343,markmap!$H343&amp;" "&amp;markmap!$F343))&amp;"["&amp;B$2&amp;"]("&amp;B$4&amp;markmap!$I343&amp;".html)"&amp;" ["&amp;$B$3&amp;"]("&amp;B$4&amp;markmap!$I343&amp;".md)")</f>
        <v>#### 1.2.9.1 Payload Integration[📃](./db/e6b0-0339c097.html) [✏️](./db/e6b0-0339c097.md)</v>
      </c>
      <c r="N343" t="str">
        <f ca="1"/>
        <v>##### 1.3.4.1.1 Systems Engineering[📃](./db/e6b0-a9a97439.html) [✏️](./db/e6b0-a9a97439.md)</v>
      </c>
    </row>
    <row r="344" spans="4:14" x14ac:dyDescent="0.5">
      <c r="D344" t="s">
        <v>1557</v>
      </c>
      <c r="E344">
        <v>4</v>
      </c>
      <c r="F344" t="s">
        <v>226</v>
      </c>
      <c r="G344" t="str">
        <f ca="1">IF(markmap!$E344="","",IF(markmap!$E344&gt;OFFSET(markmap!$E344,-1,0,1,1),IF(OFFSET(markmap!$G344,-1,0,1,1)="","1",OFFSET(markmap!$G344,-1,0,1,1))&amp;REPT(".1",markmap!$E344-MAX(OFFSET(markmap!$E344,-1,0,1,1),1)),IF(ISERROR(FIND(".",OFFSET(markmap!$G344,-1,0,1,1))),REPT("1.",markmap!$E344-1)&amp;IFERROR(VALUE(OFFSET(markmap!$G344,-1,0,1,1))+1,"1"),IF(markmap!$E344=1,"",IFERROR(LEFT(OFFSET(markmap!$G344,-1,0,1,1),FIND("^",SUBSTITUTE(OFFSET(markmap!$G344,-1,0,1,1),".","^",markmap!$E344-1))),""))&amp;VALUE(TRIM(MID(SUBSTITUTE(OFFSET(markmap!$G344,-1,0,1,1),".",REPT(" ",LEN(OFFSET(markmap!$G344,-1,0,1,1)))),(markmap!$E344-1)*LEN(OFFSET(markmap!$G344,-1,0,1,1))+1,LEN(OFFSET(markmap!$G344,-1,0,1,1)))))+1)))</f>
        <v>5.2.9.2</v>
      </c>
      <c r="H344" t="str">
        <f t="shared" ca="1" si="5"/>
        <v>1.2.9.2</v>
      </c>
      <c r="I344" t="str" cm="1">
        <f t="array" aca="1" ref="I344" ca="1">pseudoGuid</f>
        <v>e6b0-554cb8cf</v>
      </c>
      <c r="J344" t="str">
        <f ca="1">IF(E344="","",REPT("#",markmap!$E344)&amp;" "&amp;(IF(B$1="mindmap",markmap!$F344,markmap!$H344&amp;" "&amp;markmap!$F344))&amp;"["&amp;B$2&amp;"]("&amp;B$4&amp;markmap!$I344&amp;".html)"&amp;" ["&amp;$B$3&amp;"]("&amp;B$4&amp;markmap!$I344&amp;".md)")</f>
        <v>#### 1.2.9.2 Target Defeat Mechanism[📃](./db/e6b0-554cb8cf.html) [✏️](./db/e6b0-554cb8cf.md)</v>
      </c>
      <c r="N344" t="str">
        <f ca="1"/>
        <v>##### 1.3.4.1.2 Assembly[📃](./db/e6b0-a042b06b.html) [✏️](./db/e6b0-a042b06b.md)</v>
      </c>
    </row>
    <row r="345" spans="4:14" x14ac:dyDescent="0.5">
      <c r="D345" t="s">
        <v>1557</v>
      </c>
      <c r="E345">
        <v>4</v>
      </c>
      <c r="F345" t="s">
        <v>227</v>
      </c>
      <c r="G345" t="str">
        <f ca="1">IF(markmap!$E345="","",IF(markmap!$E345&gt;OFFSET(markmap!$E345,-1,0,1,1),IF(OFFSET(markmap!$G345,-1,0,1,1)="","1",OFFSET(markmap!$G345,-1,0,1,1))&amp;REPT(".1",markmap!$E345-MAX(OFFSET(markmap!$E345,-1,0,1,1),1)),IF(ISERROR(FIND(".",OFFSET(markmap!$G345,-1,0,1,1))),REPT("1.",markmap!$E345-1)&amp;IFERROR(VALUE(OFFSET(markmap!$G345,-1,0,1,1))+1,"1"),IF(markmap!$E345=1,"",IFERROR(LEFT(OFFSET(markmap!$G345,-1,0,1,1),FIND("^",SUBSTITUTE(OFFSET(markmap!$G345,-1,0,1,1),".","^",markmap!$E345-1))),""))&amp;VALUE(TRIM(MID(SUBSTITUTE(OFFSET(markmap!$G345,-1,0,1,1),".",REPT(" ",LEN(OFFSET(markmap!$G345,-1,0,1,1)))),(markmap!$E345-1)*LEN(OFFSET(markmap!$G345,-1,0,1,1))+1,LEN(OFFSET(markmap!$G345,-1,0,1,1)))))+1)))</f>
        <v>5.2.9.3</v>
      </c>
      <c r="H345" t="str">
        <f t="shared" ca="1" si="5"/>
        <v>1.2.9.3</v>
      </c>
      <c r="I345" t="str" cm="1">
        <f t="array" aca="1" ref="I345" ca="1">pseudoGuid</f>
        <v>e6b0-451f218f</v>
      </c>
      <c r="J345" t="str">
        <f ca="1">IF(E345="","",REPT("#",markmap!$E345)&amp;" "&amp;(IF(B$1="mindmap",markmap!$F345,markmap!$H345&amp;" "&amp;markmap!$F345))&amp;"["&amp;B$2&amp;"]("&amp;B$4&amp;markmap!$I345&amp;".html)"&amp;" ["&amp;$B$3&amp;"]("&amp;B$4&amp;markmap!$I345&amp;".md)")</f>
        <v>#### 1.2.9.3 Target Detection Device[📃](./db/e6b0-451f218f.html) [✏️](./db/e6b0-451f218f.md)</v>
      </c>
      <c r="N345" t="str">
        <f ca="1"/>
        <v>##### 1.3.4.1.3 Program Management[📃](./db/e6b0-ac3a8d12.html) [✏️](./db/e6b0-ac3a8d12.md)</v>
      </c>
    </row>
    <row r="346" spans="4:14" x14ac:dyDescent="0.5">
      <c r="D346" t="s">
        <v>1557</v>
      </c>
      <c r="E346">
        <v>4</v>
      </c>
      <c r="F346" t="s">
        <v>228</v>
      </c>
      <c r="G346" t="str">
        <f ca="1">IF(markmap!$E346="","",IF(markmap!$E346&gt;OFFSET(markmap!$E346,-1,0,1,1),IF(OFFSET(markmap!$G346,-1,0,1,1)="","1",OFFSET(markmap!$G346,-1,0,1,1))&amp;REPT(".1",markmap!$E346-MAX(OFFSET(markmap!$E346,-1,0,1,1),1)),IF(ISERROR(FIND(".",OFFSET(markmap!$G346,-1,0,1,1))),REPT("1.",markmap!$E346-1)&amp;IFERROR(VALUE(OFFSET(markmap!$G346,-1,0,1,1))+1,"1"),IF(markmap!$E346=1,"",IFERROR(LEFT(OFFSET(markmap!$G346,-1,0,1,1),FIND("^",SUBSTITUTE(OFFSET(markmap!$G346,-1,0,1,1),".","^",markmap!$E346-1))),""))&amp;VALUE(TRIM(MID(SUBSTITUTE(OFFSET(markmap!$G346,-1,0,1,1),".",REPT(" ",LEN(OFFSET(markmap!$G346,-1,0,1,1)))),(markmap!$E346-1)*LEN(OFFSET(markmap!$G346,-1,0,1,1))+1,LEN(OFFSET(markmap!$G346,-1,0,1,1)))))+1)))</f>
        <v>5.2.9.4</v>
      </c>
      <c r="H346" t="str">
        <f t="shared" ca="1" si="5"/>
        <v>1.2.9.4</v>
      </c>
      <c r="I346" t="str" cm="1">
        <f t="array" aca="1" ref="I346" ca="1">pseudoGuid</f>
        <v>e6b0-ccd4c31e</v>
      </c>
      <c r="J346" t="str">
        <f ca="1">IF(E346="","",REPT("#",markmap!$E346)&amp;" "&amp;(IF(B$1="mindmap",markmap!$F346,markmap!$H346&amp;" "&amp;markmap!$F346))&amp;"["&amp;B$2&amp;"]("&amp;B$4&amp;markmap!$I346&amp;".html)"&amp;" ["&amp;$B$3&amp;"]("&amp;B$4&amp;markmap!$I346&amp;".md)")</f>
        <v>#### 1.2.9.4 Fuze[📃](./db/e6b0-ccd4c31e.html) [✏️](./db/e6b0-ccd4c31e.md)</v>
      </c>
      <c r="N346" t="str">
        <f ca="1"/>
        <v>##### 1.3.4.1.4 Support Equipment[📃](./db/e6b0-03aad665.html) [✏️](./db/e6b0-03aad665.md)</v>
      </c>
    </row>
    <row r="347" spans="4:14" x14ac:dyDescent="0.5">
      <c r="D347" t="s">
        <v>1557</v>
      </c>
      <c r="E347">
        <v>4</v>
      </c>
      <c r="F347" t="s">
        <v>55</v>
      </c>
      <c r="G347" t="str">
        <f ca="1">IF(markmap!$E347="","",IF(markmap!$E347&gt;OFFSET(markmap!$E347,-1,0,1,1),IF(OFFSET(markmap!$G347,-1,0,1,1)="","1",OFFSET(markmap!$G347,-1,0,1,1))&amp;REPT(".1",markmap!$E347-MAX(OFFSET(markmap!$E347,-1,0,1,1),1)),IF(ISERROR(FIND(".",OFFSET(markmap!$G347,-1,0,1,1))),REPT("1.",markmap!$E347-1)&amp;IFERROR(VALUE(OFFSET(markmap!$G347,-1,0,1,1))+1,"1"),IF(markmap!$E347=1,"",IFERROR(LEFT(OFFSET(markmap!$G347,-1,0,1,1),FIND("^",SUBSTITUTE(OFFSET(markmap!$G347,-1,0,1,1),".","^",markmap!$E347-1))),""))&amp;VALUE(TRIM(MID(SUBSTITUTE(OFFSET(markmap!$G347,-1,0,1,1),".",REPT(" ",LEN(OFFSET(markmap!$G347,-1,0,1,1)))),(markmap!$E347-1)*LEN(OFFSET(markmap!$G347,-1,0,1,1))+1,LEN(OFFSET(markmap!$G347,-1,0,1,1)))))+1)))</f>
        <v>5.2.9.5</v>
      </c>
      <c r="H347" t="str">
        <f t="shared" ca="1" si="5"/>
        <v>1.2.9.5</v>
      </c>
      <c r="I347" t="str" cm="1">
        <f t="array" aca="1" ref="I347" ca="1">pseudoGuid</f>
        <v>e6b0-a180f61e</v>
      </c>
      <c r="J347" t="str">
        <f ca="1">IF(E347="","",REPT("#",markmap!$E347)&amp;" "&amp;(IF(B$1="mindmap",markmap!$F347,markmap!$H347&amp;" "&amp;markmap!$F347))&amp;"["&amp;B$2&amp;"]("&amp;B$4&amp;markmap!$I347&amp;".html)"&amp;" ["&amp;$B$3&amp;"]("&amp;B$4&amp;markmap!$I347&amp;".md)")</f>
        <v>#### 1.2.9.5 Payload Software Release 1...n (Specify)[📃](./db/e6b0-a180f61e.html) [✏️](./db/e6b0-a180f61e.md)</v>
      </c>
      <c r="N347" t="str">
        <f ca="1"/>
        <v>#### 1.3.4.2 Leased Circuit 1...n (Specify)[📃](./db/e6b0-a77f9bd9.html) [✏️](./db/e6b0-a77f9bd9.md)</v>
      </c>
    </row>
    <row r="348" spans="4:14" x14ac:dyDescent="0.5">
      <c r="D348" t="s">
        <v>1557</v>
      </c>
      <c r="E348">
        <v>4</v>
      </c>
      <c r="F348" t="s">
        <v>229</v>
      </c>
      <c r="G348" t="str">
        <f ca="1">IF(markmap!$E348="","",IF(markmap!$E348&gt;OFFSET(markmap!$E348,-1,0,1,1),IF(OFFSET(markmap!$G348,-1,0,1,1)="","1",OFFSET(markmap!$G348,-1,0,1,1))&amp;REPT(".1",markmap!$E348-MAX(OFFSET(markmap!$E348,-1,0,1,1),1)),IF(ISERROR(FIND(".",OFFSET(markmap!$G348,-1,0,1,1))),REPT("1.",markmap!$E348-1)&amp;IFERROR(VALUE(OFFSET(markmap!$G348,-1,0,1,1))+1,"1"),IF(markmap!$E348=1,"",IFERROR(LEFT(OFFSET(markmap!$G348,-1,0,1,1),FIND("^",SUBSTITUTE(OFFSET(markmap!$G348,-1,0,1,1),".","^",markmap!$E348-1))),""))&amp;VALUE(TRIM(MID(SUBSTITUTE(OFFSET(markmap!$G348,-1,0,1,1),".",REPT(" ",LEN(OFFSET(markmap!$G348,-1,0,1,1)))),(markmap!$E348-1)*LEN(OFFSET(markmap!$G348,-1,0,1,1))+1,LEN(OFFSET(markmap!$G348,-1,0,1,1)))))+1)))</f>
        <v>5.2.9.6</v>
      </c>
      <c r="H348" t="str">
        <f t="shared" ca="1" si="5"/>
        <v>1.2.9.6</v>
      </c>
      <c r="I348" t="str" cm="1">
        <f t="array" aca="1" ref="I348" ca="1">pseudoGuid</f>
        <v>e6b0-f2406c6b</v>
      </c>
      <c r="J348" t="str">
        <f ca="1">IF(E348="","",REPT("#",markmap!$E348)&amp;" "&amp;(IF(B$1="mindmap",markmap!$F348,markmap!$H348&amp;" "&amp;markmap!$F348))&amp;"["&amp;B$2&amp;"]("&amp;B$4&amp;markmap!$I348&amp;".html)"&amp;" ["&amp;$B$3&amp;"]("&amp;B$4&amp;markmap!$I348&amp;".md)")</f>
        <v>#### 1.2.9.6 Other Payload Subsystems 1...n (Specify)[📃](./db/e6b0-f2406c6b.html) [✏️](./db/e6b0-f2406c6b.md)</v>
      </c>
      <c r="N348" t="str">
        <f ca="1"/>
        <v>#### 1.3.4.3 Purchased Circuits[📃](./db/e6b0-42af37c5.html) [✏️](./db/e6b0-42af37c5.md)</v>
      </c>
    </row>
    <row r="349" spans="4:14" x14ac:dyDescent="0.5">
      <c r="D349" t="s">
        <v>1557</v>
      </c>
      <c r="E349">
        <v>3</v>
      </c>
      <c r="F349" t="s">
        <v>230</v>
      </c>
      <c r="G349" t="str">
        <f ca="1">IF(markmap!$E349="","",IF(markmap!$E349&gt;OFFSET(markmap!$E349,-1,0,1,1),IF(OFFSET(markmap!$G349,-1,0,1,1)="","1",OFFSET(markmap!$G349,-1,0,1,1))&amp;REPT(".1",markmap!$E349-MAX(OFFSET(markmap!$E349,-1,0,1,1),1)),IF(ISERROR(FIND(".",OFFSET(markmap!$G349,-1,0,1,1))),REPT("1.",markmap!$E349-1)&amp;IFERROR(VALUE(OFFSET(markmap!$G349,-1,0,1,1))+1,"1"),IF(markmap!$E349=1,"",IFERROR(LEFT(OFFSET(markmap!$G349,-1,0,1,1),FIND("^",SUBSTITUTE(OFFSET(markmap!$G349,-1,0,1,1),".","^",markmap!$E349-1))),""))&amp;VALUE(TRIM(MID(SUBSTITUTE(OFFSET(markmap!$G349,-1,0,1,1),".",REPT(" ",LEN(OFFSET(markmap!$G349,-1,0,1,1)))),(markmap!$E349-1)*LEN(OFFSET(markmap!$G349,-1,0,1,1))+1,LEN(OFFSET(markmap!$G349,-1,0,1,1)))))+1)))</f>
        <v>5.2.10</v>
      </c>
      <c r="H349" t="str">
        <f t="shared" ca="1" si="5"/>
        <v>1.2.10</v>
      </c>
      <c r="I349" t="str" cm="1">
        <f t="array" aca="1" ref="I349" ca="1">pseudoGuid</f>
        <v>e6b0-12261d57</v>
      </c>
      <c r="J349" t="str">
        <f ca="1">IF(E349="","",REPT("#",markmap!$E349)&amp;" "&amp;(IF(B$1="mindmap",markmap!$F349,markmap!$H349&amp;" "&amp;markmap!$F349))&amp;"["&amp;B$2&amp;"]("&amp;B$4&amp;markmap!$I349&amp;".html)"&amp;" ["&amp;$B$3&amp;"]("&amp;B$4&amp;markmap!$I349&amp;".md)")</f>
        <v>### 1.2.10 On Board Test Equipment[📃](./db/e6b0-12261d57.html) [✏️](./db/e6b0-12261d57.md)</v>
      </c>
      <c r="N349" t="str">
        <f ca="1"/>
        <v>##### 1.3.4.3.1 Purchased Circuit 1...n (Specify)[📃](./db/e6b0-dfb4d0ea.html) [✏️](./db/e6b0-dfb4d0ea.md)</v>
      </c>
    </row>
    <row r="350" spans="4:14" x14ac:dyDescent="0.5">
      <c r="D350" t="s">
        <v>1557</v>
      </c>
      <c r="E350">
        <v>3</v>
      </c>
      <c r="F350" t="s">
        <v>231</v>
      </c>
      <c r="G350" t="str">
        <f ca="1">IF(markmap!$E350="","",IF(markmap!$E350&gt;OFFSET(markmap!$E350,-1,0,1,1),IF(OFFSET(markmap!$G350,-1,0,1,1)="","1",OFFSET(markmap!$G350,-1,0,1,1))&amp;REPT(".1",markmap!$E350-MAX(OFFSET(markmap!$E350,-1,0,1,1),1)),IF(ISERROR(FIND(".",OFFSET(markmap!$G350,-1,0,1,1))),REPT("1.",markmap!$E350-1)&amp;IFERROR(VALUE(OFFSET(markmap!$G350,-1,0,1,1))+1,"1"),IF(markmap!$E350=1,"",IFERROR(LEFT(OFFSET(markmap!$G350,-1,0,1,1),FIND("^",SUBSTITUTE(OFFSET(markmap!$G350,-1,0,1,1),".","^",markmap!$E350-1))),""))&amp;VALUE(TRIM(MID(SUBSTITUTE(OFFSET(markmap!$G350,-1,0,1,1),".",REPT(" ",LEN(OFFSET(markmap!$G350,-1,0,1,1)))),(markmap!$E350-1)*LEN(OFFSET(markmap!$G350,-1,0,1,1))+1,LEN(OFFSET(markmap!$G350,-1,0,1,1)))))+1)))</f>
        <v>5.2.11</v>
      </c>
      <c r="H350" t="str">
        <f t="shared" ca="1" si="5"/>
        <v>1.2.11</v>
      </c>
      <c r="I350" t="str" cm="1">
        <f t="array" aca="1" ref="I350" ca="1">pseudoGuid</f>
        <v>e6b0-2e767a79</v>
      </c>
      <c r="J350" t="str">
        <f ca="1">IF(E350="","",REPT("#",markmap!$E350)&amp;" "&amp;(IF(B$1="mindmap",markmap!$F350,markmap!$H350&amp;" "&amp;markmap!$F350))&amp;"["&amp;B$2&amp;"]("&amp;B$4&amp;markmap!$I350&amp;".html)"&amp;" ["&amp;$B$3&amp;"]("&amp;B$4&amp;markmap!$I350&amp;".md)")</f>
        <v>### 1.2.11 On Board Training Equipment[📃](./db/e6b0-2e767a79.html) [✏️](./db/e6b0-2e767a79.md)</v>
      </c>
      <c r="N350" t="str">
        <f ca="1"/>
        <v>##### 1.3.4.3.2 Pre-Operations Maintenance 1...n (Specify)[📃](./db/e6b0-1ef2b606.html) [✏️](./db/e6b0-1ef2b606.md)</v>
      </c>
    </row>
    <row r="351" spans="4:14" x14ac:dyDescent="0.5">
      <c r="D351" t="s">
        <v>1557</v>
      </c>
      <c r="E351">
        <v>3</v>
      </c>
      <c r="F351" t="s">
        <v>45</v>
      </c>
      <c r="G351" t="str">
        <f ca="1">IF(markmap!$E351="","",IF(markmap!$E351&gt;OFFSET(markmap!$E351,-1,0,1,1),IF(OFFSET(markmap!$G351,-1,0,1,1)="","1",OFFSET(markmap!$G351,-1,0,1,1))&amp;REPT(".1",markmap!$E351-MAX(OFFSET(markmap!$E351,-1,0,1,1),1)),IF(ISERROR(FIND(".",OFFSET(markmap!$G351,-1,0,1,1))),REPT("1.",markmap!$E351-1)&amp;IFERROR(VALUE(OFFSET(markmap!$G351,-1,0,1,1))+1,"1"),IF(markmap!$E351=1,"",IFERROR(LEFT(OFFSET(markmap!$G351,-1,0,1,1),FIND("^",SUBSTITUTE(OFFSET(markmap!$G351,-1,0,1,1),".","^",markmap!$E351-1))),""))&amp;VALUE(TRIM(MID(SUBSTITUTE(OFFSET(markmap!$G351,-1,0,1,1),".",REPT(" ",LEN(OFFSET(markmap!$G351,-1,0,1,1)))),(markmap!$E351-1)*LEN(OFFSET(markmap!$G351,-1,0,1,1))+1,LEN(OFFSET(markmap!$G351,-1,0,1,1)))))+1)))</f>
        <v>5.2.12</v>
      </c>
      <c r="H351" t="str">
        <f t="shared" ca="1" si="5"/>
        <v>1.2.12</v>
      </c>
      <c r="I351" t="str" cm="1">
        <f t="array" aca="1" ref="I351" ca="1">pseudoGuid</f>
        <v>e6b0-655c70f3</v>
      </c>
      <c r="J351" t="str">
        <f ca="1">IF(E351="","",REPT("#",markmap!$E351)&amp;" "&amp;(IF(B$1="mindmap",markmap!$F351,markmap!$H351&amp;" "&amp;markmap!$F351))&amp;"["&amp;B$2&amp;"]("&amp;B$4&amp;markmap!$I351&amp;".html)"&amp;" ["&amp;$B$3&amp;"]("&amp;B$4&amp;markmap!$I351&amp;".md)")</f>
        <v>### 1.2.12 Auxiliary Equipment[📃](./db/e6b0-655c70f3.html) [✏️](./db/e6b0-655c70f3.md)</v>
      </c>
      <c r="N351" t="str">
        <f ca="1"/>
        <v>### 1.3.5 User Equipment[📃](./db/e6b0-4e05840c.html) [✏️](./db/e6b0-4e05840c.md)</v>
      </c>
    </row>
    <row r="352" spans="4:14" x14ac:dyDescent="0.5">
      <c r="D352" t="s">
        <v>1557</v>
      </c>
      <c r="E352">
        <v>3</v>
      </c>
      <c r="F352" t="s">
        <v>47</v>
      </c>
      <c r="G352" t="str">
        <f ca="1">IF(markmap!$E352="","",IF(markmap!$E352&gt;OFFSET(markmap!$E352,-1,0,1,1),IF(OFFSET(markmap!$G352,-1,0,1,1)="","1",OFFSET(markmap!$G352,-1,0,1,1))&amp;REPT(".1",markmap!$E352-MAX(OFFSET(markmap!$E352,-1,0,1,1),1)),IF(ISERROR(FIND(".",OFFSET(markmap!$G352,-1,0,1,1))),REPT("1.",markmap!$E352-1)&amp;IFERROR(VALUE(OFFSET(markmap!$G352,-1,0,1,1))+1,"1"),IF(markmap!$E352=1,"",IFERROR(LEFT(OFFSET(markmap!$G352,-1,0,1,1),FIND("^",SUBSTITUTE(OFFSET(markmap!$G352,-1,0,1,1),".","^",markmap!$E352-1))),""))&amp;VALUE(TRIM(MID(SUBSTITUTE(OFFSET(markmap!$G352,-1,0,1,1),".",REPT(" ",LEN(OFFSET(markmap!$G352,-1,0,1,1)))),(markmap!$E352-1)*LEN(OFFSET(markmap!$G352,-1,0,1,1))+1,LEN(OFFSET(markmap!$G352,-1,0,1,1)))))+1)))</f>
        <v>5.2.13</v>
      </c>
      <c r="H352" t="str">
        <f t="shared" ca="1" si="5"/>
        <v>1.2.13</v>
      </c>
      <c r="I352" t="str" cm="1">
        <f t="array" aca="1" ref="I352" ca="1">pseudoGuid</f>
        <v>e6b0-0a093dca</v>
      </c>
      <c r="J352" t="str">
        <f ca="1">IF(E352="","",REPT("#",markmap!$E352)&amp;" "&amp;(IF(B$1="mindmap",markmap!$F352,markmap!$H352&amp;" "&amp;markmap!$F352))&amp;"["&amp;B$2&amp;"]("&amp;B$4&amp;markmap!$I352&amp;".html)"&amp;" ["&amp;$B$3&amp;"]("&amp;B$4&amp;markmap!$I352&amp;".md)")</f>
        <v>### 1.2.13 Air Vehicle Software Release 1...n (Specify)[📃](./db/e6b0-0a093dca.html) [✏️](./db/e6b0-0a093dca.md)</v>
      </c>
      <c r="N352" t="str">
        <f ca="1"/>
        <v>#### 1.3.5.1 SEIT/PM and Support Equipment[📃](./db/e6b0-0d52c681.html) [✏️](./db/e6b0-0d52c681.md)</v>
      </c>
    </row>
    <row r="353" spans="4:14" x14ac:dyDescent="0.5">
      <c r="D353" t="s">
        <v>1557</v>
      </c>
      <c r="E353">
        <v>2</v>
      </c>
      <c r="F353" t="s">
        <v>232</v>
      </c>
      <c r="G353" t="str">
        <f ca="1">IF(markmap!$E353="","",IF(markmap!$E353&gt;OFFSET(markmap!$E353,-1,0,1,1),IF(OFFSET(markmap!$G353,-1,0,1,1)="","1",OFFSET(markmap!$G353,-1,0,1,1))&amp;REPT(".1",markmap!$E353-MAX(OFFSET(markmap!$E353,-1,0,1,1),1)),IF(ISERROR(FIND(".",OFFSET(markmap!$G353,-1,0,1,1))),REPT("1.",markmap!$E353-1)&amp;IFERROR(VALUE(OFFSET(markmap!$G353,-1,0,1,1))+1,"1"),IF(markmap!$E353=1,"",IFERROR(LEFT(OFFSET(markmap!$G353,-1,0,1,1),FIND("^",SUBSTITUTE(OFFSET(markmap!$G353,-1,0,1,1),".","^",markmap!$E353-1))),""))&amp;VALUE(TRIM(MID(SUBSTITUTE(OFFSET(markmap!$G353,-1,0,1,1),".",REPT(" ",LEN(OFFSET(markmap!$G353,-1,0,1,1)))),(markmap!$E353-1)*LEN(OFFSET(markmap!$G353,-1,0,1,1))+1,LEN(OFFSET(markmap!$G353,-1,0,1,1)))))+1)))</f>
        <v>5.3</v>
      </c>
      <c r="H353" t="str">
        <f t="shared" ca="1" si="5"/>
        <v>1.3</v>
      </c>
      <c r="I353" t="str" cm="1">
        <f t="array" aca="1" ref="I353" ca="1">pseudoGuid</f>
        <v>e6b0-2623af3d</v>
      </c>
      <c r="J353" t="str">
        <f ca="1">IF(E353="","",REPT("#",markmap!$E353)&amp;" "&amp;(IF(B$1="mindmap",markmap!$F353,markmap!$H353&amp;" "&amp;markmap!$F353))&amp;"["&amp;B$2&amp;"]("&amp;B$4&amp;markmap!$I353&amp;".html)"&amp;" ["&amp;$B$3&amp;"]("&amp;B$4&amp;markmap!$I353&amp;".md)")</f>
        <v>## 1.3 Encasement Device[📃](./db/e6b0-2623af3d.html) [✏️](./db/e6b0-2623af3d.md)</v>
      </c>
      <c r="N353" t="str">
        <f ca="1"/>
        <v>##### 1.3.5.1.1 Systems Engineering[📃](./db/e6b0-8cf4b092.html) [✏️](./db/e6b0-8cf4b092.md)</v>
      </c>
    </row>
    <row r="354" spans="4:14" x14ac:dyDescent="0.5">
      <c r="D354" t="s">
        <v>1557</v>
      </c>
      <c r="E354">
        <v>3</v>
      </c>
      <c r="F354" t="s">
        <v>233</v>
      </c>
      <c r="G354" t="str">
        <f ca="1">IF(markmap!$E354="","",IF(markmap!$E354&gt;OFFSET(markmap!$E354,-1,0,1,1),IF(OFFSET(markmap!$G354,-1,0,1,1)="","1",OFFSET(markmap!$G354,-1,0,1,1))&amp;REPT(".1",markmap!$E354-MAX(OFFSET(markmap!$E354,-1,0,1,1),1)),IF(ISERROR(FIND(".",OFFSET(markmap!$G354,-1,0,1,1))),REPT("1.",markmap!$E354-1)&amp;IFERROR(VALUE(OFFSET(markmap!$G354,-1,0,1,1))+1,"1"),IF(markmap!$E354=1,"",IFERROR(LEFT(OFFSET(markmap!$G354,-1,0,1,1),FIND("^",SUBSTITUTE(OFFSET(markmap!$G354,-1,0,1,1),".","^",markmap!$E354-1))),""))&amp;VALUE(TRIM(MID(SUBSTITUTE(OFFSET(markmap!$G354,-1,0,1,1),".",REPT(" ",LEN(OFFSET(markmap!$G354,-1,0,1,1)))),(markmap!$E354-1)*LEN(OFFSET(markmap!$G354,-1,0,1,1))+1,LEN(OFFSET(markmap!$G354,-1,0,1,1)))))+1)))</f>
        <v>5.3.1</v>
      </c>
      <c r="H354" t="str">
        <f t="shared" ca="1" si="5"/>
        <v>1.3.1</v>
      </c>
      <c r="I354" t="str" cm="1">
        <f t="array" aca="1" ref="I354" ca="1">pseudoGuid</f>
        <v>e6b0-7b20efa1</v>
      </c>
      <c r="J354" t="str">
        <f ca="1">IF(E354="","",REPT("#",markmap!$E354)&amp;" "&amp;(IF(B$1="mindmap",markmap!$F354,markmap!$H354&amp;" "&amp;markmap!$F354))&amp;"["&amp;B$2&amp;"]("&amp;B$4&amp;markmap!$I354&amp;".html)"&amp;" ["&amp;$B$3&amp;"]("&amp;B$4&amp;markmap!$I354&amp;".md)")</f>
        <v>### 1.3.1 Encasement Device Integration[📃](./db/e6b0-7b20efa1.html) [✏️](./db/e6b0-7b20efa1.md)</v>
      </c>
      <c r="N354" t="str">
        <f ca="1"/>
        <v>##### 1.3.5.1.2 Assembly[📃](./db/e6b0-ed207b7c.html) [✏️](./db/e6b0-ed207b7c.md)</v>
      </c>
    </row>
    <row r="355" spans="4:14" x14ac:dyDescent="0.5">
      <c r="D355" t="s">
        <v>1557</v>
      </c>
      <c r="E355">
        <v>3</v>
      </c>
      <c r="F355" t="s">
        <v>234</v>
      </c>
      <c r="G355" t="str">
        <f ca="1">IF(markmap!$E355="","",IF(markmap!$E355&gt;OFFSET(markmap!$E355,-1,0,1,1),IF(OFFSET(markmap!$G355,-1,0,1,1)="","1",OFFSET(markmap!$G355,-1,0,1,1))&amp;REPT(".1",markmap!$E355-MAX(OFFSET(markmap!$E355,-1,0,1,1),1)),IF(ISERROR(FIND(".",OFFSET(markmap!$G355,-1,0,1,1))),REPT("1.",markmap!$E355-1)&amp;IFERROR(VALUE(OFFSET(markmap!$G355,-1,0,1,1))+1,"1"),IF(markmap!$E355=1,"",IFERROR(LEFT(OFFSET(markmap!$G355,-1,0,1,1),FIND("^",SUBSTITUTE(OFFSET(markmap!$G355,-1,0,1,1),".","^",markmap!$E355-1))),""))&amp;VALUE(TRIM(MID(SUBSTITUTE(OFFSET(markmap!$G355,-1,0,1,1),".",REPT(" ",LEN(OFFSET(markmap!$G355,-1,0,1,1)))),(markmap!$E355-1)*LEN(OFFSET(markmap!$G355,-1,0,1,1))+1,LEN(OFFSET(markmap!$G355,-1,0,1,1)))))+1)))</f>
        <v>5.3.2</v>
      </c>
      <c r="H355" t="str">
        <f t="shared" ca="1" si="5"/>
        <v>1.3.2</v>
      </c>
      <c r="I355" t="str" cm="1">
        <f t="array" aca="1" ref="I355" ca="1">pseudoGuid</f>
        <v>e6b0-1e70687b</v>
      </c>
      <c r="J355" t="str">
        <f ca="1">IF(E355="","",REPT("#",markmap!$E355)&amp;" "&amp;(IF(B$1="mindmap",markmap!$F355,markmap!$H355&amp;" "&amp;markmap!$F355))&amp;"["&amp;B$2&amp;"]("&amp;B$4&amp;markmap!$I355&amp;".html)"&amp;" ["&amp;$B$3&amp;"]("&amp;B$4&amp;markmap!$I355&amp;".md)")</f>
        <v>### 1.3.2 Encasement Device Structure[📃](./db/e6b0-1e70687b.html) [✏️](./db/e6b0-1e70687b.md)</v>
      </c>
      <c r="N355" t="str">
        <f ca="1"/>
        <v>##### 1.3.5.1.3 Program Management[📃](./db/e6b0-261b9dce.html) [✏️](./db/e6b0-261b9dce.md)</v>
      </c>
    </row>
    <row r="356" spans="4:14" x14ac:dyDescent="0.5">
      <c r="D356" t="s">
        <v>1557</v>
      </c>
      <c r="E356">
        <v>3</v>
      </c>
      <c r="F356" t="s">
        <v>235</v>
      </c>
      <c r="G356" t="str">
        <f ca="1">IF(markmap!$E356="","",IF(markmap!$E356&gt;OFFSET(markmap!$E356,-1,0,1,1),IF(OFFSET(markmap!$G356,-1,0,1,1)="","1",OFFSET(markmap!$G356,-1,0,1,1))&amp;REPT(".1",markmap!$E356-MAX(OFFSET(markmap!$E356,-1,0,1,1),1)),IF(ISERROR(FIND(".",OFFSET(markmap!$G356,-1,0,1,1))),REPT("1.",markmap!$E356-1)&amp;IFERROR(VALUE(OFFSET(markmap!$G356,-1,0,1,1))+1,"1"),IF(markmap!$E356=1,"",IFERROR(LEFT(OFFSET(markmap!$G356,-1,0,1,1),FIND("^",SUBSTITUTE(OFFSET(markmap!$G356,-1,0,1,1),".","^",markmap!$E356-1))),""))&amp;VALUE(TRIM(MID(SUBSTITUTE(OFFSET(markmap!$G356,-1,0,1,1),".",REPT(" ",LEN(OFFSET(markmap!$G356,-1,0,1,1)))),(markmap!$E356-1)*LEN(OFFSET(markmap!$G356,-1,0,1,1))+1,LEN(OFFSET(markmap!$G356,-1,0,1,1)))))+1)))</f>
        <v>5.3.3</v>
      </c>
      <c r="H356" t="str">
        <f t="shared" ca="1" si="5"/>
        <v>1.3.3</v>
      </c>
      <c r="I356" t="str" cm="1">
        <f t="array" aca="1" ref="I356" ca="1">pseudoGuid</f>
        <v>e6b0-b783573b</v>
      </c>
      <c r="J356" t="str">
        <f ca="1">IF(E356="","",REPT("#",markmap!$E356)&amp;" "&amp;(IF(B$1="mindmap",markmap!$F356,markmap!$H356&amp;" "&amp;markmap!$F356))&amp;"["&amp;B$2&amp;"]("&amp;B$4&amp;markmap!$I356&amp;".html)"&amp;" ["&amp;$B$3&amp;"]("&amp;B$4&amp;markmap!$I356&amp;".md)")</f>
        <v>### 1.3.3 Encasement Device Software Release 1...n (Specify)[📃](./db/e6b0-b783573b.html) [✏️](./db/e6b0-b783573b.md)</v>
      </c>
      <c r="N356" t="str">
        <f ca="1"/>
        <v>##### 1.3.5.1.4 Support Equipment[📃](./db/e6b0-ca1bdccc.html) [✏️](./db/e6b0-ca1bdccc.md)</v>
      </c>
    </row>
    <row r="357" spans="4:14" x14ac:dyDescent="0.5">
      <c r="D357" t="s">
        <v>1557</v>
      </c>
      <c r="E357">
        <v>3</v>
      </c>
      <c r="F357" t="s">
        <v>236</v>
      </c>
      <c r="G357" t="str">
        <f ca="1">IF(markmap!$E357="","",IF(markmap!$E357&gt;OFFSET(markmap!$E357,-1,0,1,1),IF(OFFSET(markmap!$G357,-1,0,1,1)="","1",OFFSET(markmap!$G357,-1,0,1,1))&amp;REPT(".1",markmap!$E357-MAX(OFFSET(markmap!$E357,-1,0,1,1),1)),IF(ISERROR(FIND(".",OFFSET(markmap!$G357,-1,0,1,1))),REPT("1.",markmap!$E357-1)&amp;IFERROR(VALUE(OFFSET(markmap!$G357,-1,0,1,1))+1,"1"),IF(markmap!$E357=1,"",IFERROR(LEFT(OFFSET(markmap!$G357,-1,0,1,1),FIND("^",SUBSTITUTE(OFFSET(markmap!$G357,-1,0,1,1),".","^",markmap!$E357-1))),""))&amp;VALUE(TRIM(MID(SUBSTITUTE(OFFSET(markmap!$G357,-1,0,1,1),".",REPT(" ",LEN(OFFSET(markmap!$G357,-1,0,1,1)))),(markmap!$E357-1)*LEN(OFFSET(markmap!$G357,-1,0,1,1))+1,LEN(OFFSET(markmap!$G357,-1,0,1,1)))))+1)))</f>
        <v>5.3.4</v>
      </c>
      <c r="H357" t="str">
        <f t="shared" ca="1" si="5"/>
        <v>1.3.4</v>
      </c>
      <c r="I357" t="str" cm="1">
        <f t="array" aca="1" ref="I357" ca="1">pseudoGuid</f>
        <v>e6b0-fdc504b9</v>
      </c>
      <c r="J357" t="str">
        <f ca="1">IF(E357="","",REPT("#",markmap!$E357)&amp;" "&amp;(IF(B$1="mindmap",markmap!$F357,markmap!$H357&amp;" "&amp;markmap!$F357))&amp;"["&amp;B$2&amp;"]("&amp;B$4&amp;markmap!$I357&amp;".html)"&amp;" ["&amp;$B$3&amp;"]("&amp;B$4&amp;markmap!$I357&amp;".md)")</f>
        <v>### 1.3.4 Other Encasement Device Subsystems 1...n (Specify)[📃](./db/e6b0-fdc504b9.html) [✏️](./db/e6b0-fdc504b9.md)</v>
      </c>
      <c r="N357" t="str">
        <f ca="1"/>
        <v>#### 1.3.5.2 Equipment 1...n (Specify)[📃](./db/e6b0-12d2c99c.html) [✏️](./db/e6b0-12d2c99c.md)</v>
      </c>
    </row>
    <row r="358" spans="4:14" x14ac:dyDescent="0.5">
      <c r="D358" t="s">
        <v>1557</v>
      </c>
      <c r="E358">
        <v>2</v>
      </c>
      <c r="F358" t="s">
        <v>237</v>
      </c>
      <c r="G358" t="str">
        <f ca="1">IF(markmap!$E358="","",IF(markmap!$E358&gt;OFFSET(markmap!$E358,-1,0,1,1),IF(OFFSET(markmap!$G358,-1,0,1,1)="","1",OFFSET(markmap!$G358,-1,0,1,1))&amp;REPT(".1",markmap!$E358-MAX(OFFSET(markmap!$E358,-1,0,1,1),1)),IF(ISERROR(FIND(".",OFFSET(markmap!$G358,-1,0,1,1))),REPT("1.",markmap!$E358-1)&amp;IFERROR(VALUE(OFFSET(markmap!$G358,-1,0,1,1))+1,"1"),IF(markmap!$E358=1,"",IFERROR(LEFT(OFFSET(markmap!$G358,-1,0,1,1),FIND("^",SUBSTITUTE(OFFSET(markmap!$G358,-1,0,1,1),".","^",markmap!$E358-1))),""))&amp;VALUE(TRIM(MID(SUBSTITUTE(OFFSET(markmap!$G358,-1,0,1,1),".",REPT(" ",LEN(OFFSET(markmap!$G358,-1,0,1,1)))),(markmap!$E358-1)*LEN(OFFSET(markmap!$G358,-1,0,1,1))+1,LEN(OFFSET(markmap!$G358,-1,0,1,1)))))+1)))</f>
        <v>5.4</v>
      </c>
      <c r="H358" t="str">
        <f t="shared" ca="1" si="5"/>
        <v>1.4</v>
      </c>
      <c r="I358" t="str" cm="1">
        <f t="array" aca="1" ref="I358" ca="1">pseudoGuid</f>
        <v>e6b0-b3d54bed</v>
      </c>
      <c r="J358" t="str">
        <f ca="1">IF(E358="","",REPT("#",markmap!$E358)&amp;" "&amp;(IF(B$1="mindmap",markmap!$F358,markmap!$H358&amp;" "&amp;markmap!$F358))&amp;"["&amp;B$2&amp;"]("&amp;B$4&amp;markmap!$I358&amp;".html)"&amp;" ["&amp;$B$3&amp;"]("&amp;B$4&amp;markmap!$I358&amp;".md)")</f>
        <v>## 1.4 Command and/or Launch[📃](./db/e6b0-b3d54bed.html) [✏️](./db/e6b0-b3d54bed.md)</v>
      </c>
      <c r="N358" t="str">
        <f ca="1"/>
        <v>##### 1.3.5.2.1 SEPM[📃](./db/e6b0-2aca3950.html) [✏️](./db/e6b0-2aca3950.md)</v>
      </c>
    </row>
    <row r="359" spans="4:14" x14ac:dyDescent="0.5">
      <c r="D359" t="s">
        <v>1557</v>
      </c>
      <c r="E359">
        <v>3</v>
      </c>
      <c r="F359" t="s">
        <v>238</v>
      </c>
      <c r="G359" t="str">
        <f ca="1">IF(markmap!$E359="","",IF(markmap!$E359&gt;OFFSET(markmap!$E359,-1,0,1,1),IF(OFFSET(markmap!$G359,-1,0,1,1)="","1",OFFSET(markmap!$G359,-1,0,1,1))&amp;REPT(".1",markmap!$E359-MAX(OFFSET(markmap!$E359,-1,0,1,1),1)),IF(ISERROR(FIND(".",OFFSET(markmap!$G359,-1,0,1,1))),REPT("1.",markmap!$E359-1)&amp;IFERROR(VALUE(OFFSET(markmap!$G359,-1,0,1,1))+1,"1"),IF(markmap!$E359=1,"",IFERROR(LEFT(OFFSET(markmap!$G359,-1,0,1,1),FIND("^",SUBSTITUTE(OFFSET(markmap!$G359,-1,0,1,1),".","^",markmap!$E359-1))),""))&amp;VALUE(TRIM(MID(SUBSTITUTE(OFFSET(markmap!$G359,-1,0,1,1),".",REPT(" ",LEN(OFFSET(markmap!$G359,-1,0,1,1)))),(markmap!$E359-1)*LEN(OFFSET(markmap!$G359,-1,0,1,1))+1,LEN(OFFSET(markmap!$G359,-1,0,1,1)))))+1)))</f>
        <v>5.4.1</v>
      </c>
      <c r="H359" t="str">
        <f t="shared" ca="1" si="5"/>
        <v>1.4.1</v>
      </c>
      <c r="I359" t="str" cm="1">
        <f t="array" aca="1" ref="I359" ca="1">pseudoGuid</f>
        <v>e6b0-555907b9</v>
      </c>
      <c r="J359" t="str">
        <f ca="1">IF(E359="","",REPT("#",markmap!$E359)&amp;" "&amp;(IF(B$1="mindmap",markmap!$F359,markmap!$H359&amp;" "&amp;markmap!$F359))&amp;"["&amp;B$2&amp;"]("&amp;B$4&amp;markmap!$I359&amp;".html)"&amp;" ["&amp;$B$3&amp;"]("&amp;B$4&amp;markmap!$I359&amp;".md)")</f>
        <v>### 1.4.1 Command and/or Launch Integration[📃](./db/e6b0-555907b9.html) [✏️](./db/e6b0-555907b9.md)</v>
      </c>
      <c r="N359" t="str">
        <f ca="1"/>
        <v>##### 1.3.5.2.2 Assembly[📃](./db/e6b0-ef6f0375.html) [✏️](./db/e6b0-ef6f0375.md)</v>
      </c>
    </row>
    <row r="360" spans="4:14" x14ac:dyDescent="0.5">
      <c r="D360" t="s">
        <v>1557</v>
      </c>
      <c r="E360">
        <v>3</v>
      </c>
      <c r="F360" t="s">
        <v>239</v>
      </c>
      <c r="G360" t="str">
        <f ca="1">IF(markmap!$E360="","",IF(markmap!$E360&gt;OFFSET(markmap!$E360,-1,0,1,1),IF(OFFSET(markmap!$G360,-1,0,1,1)="","1",OFFSET(markmap!$G360,-1,0,1,1))&amp;REPT(".1",markmap!$E360-MAX(OFFSET(markmap!$E360,-1,0,1,1),1)),IF(ISERROR(FIND(".",OFFSET(markmap!$G360,-1,0,1,1))),REPT("1.",markmap!$E360-1)&amp;IFERROR(VALUE(OFFSET(markmap!$G360,-1,0,1,1))+1,"1"),IF(markmap!$E360=1,"",IFERROR(LEFT(OFFSET(markmap!$G360,-1,0,1,1),FIND("^",SUBSTITUTE(OFFSET(markmap!$G360,-1,0,1,1),".","^",markmap!$E360-1))),""))&amp;VALUE(TRIM(MID(SUBSTITUTE(OFFSET(markmap!$G360,-1,0,1,1),".",REPT(" ",LEN(OFFSET(markmap!$G360,-1,0,1,1)))),(markmap!$E360-1)*LEN(OFFSET(markmap!$G360,-1,0,1,1))+1,LEN(OFFSET(markmap!$G360,-1,0,1,1)))))+1)))</f>
        <v>5.4.2</v>
      </c>
      <c r="H360" t="str">
        <f t="shared" ca="1" si="5"/>
        <v>1.4.2</v>
      </c>
      <c r="I360" t="str" cm="1">
        <f t="array" aca="1" ref="I360" ca="1">pseudoGuid</f>
        <v>e6b0-247ade29</v>
      </c>
      <c r="J360" t="str">
        <f ca="1">IF(E360="","",REPT("#",markmap!$E360)&amp;" "&amp;(IF(B$1="mindmap",markmap!$F360,markmap!$H360&amp;" "&amp;markmap!$F360))&amp;"["&amp;B$2&amp;"]("&amp;B$4&amp;markmap!$I360&amp;".html)"&amp;" ["&amp;$B$3&amp;"]("&amp;B$4&amp;markmap!$I360&amp;".md)")</f>
        <v>### 1.4.2 Surveillance[📃](./db/e6b0-247ade29.html) [✏️](./db/e6b0-247ade29.md)</v>
      </c>
      <c r="N360" t="str">
        <f ca="1"/>
        <v>##### 1.3.5.2.3 Support Equipment[📃](./db/e6b0-5b592904.html) [✏️](./db/e6b0-5b592904.md)</v>
      </c>
    </row>
    <row r="361" spans="4:14" x14ac:dyDescent="0.5">
      <c r="D361" t="s">
        <v>1557</v>
      </c>
      <c r="E361">
        <v>3</v>
      </c>
      <c r="F361" t="s">
        <v>218</v>
      </c>
      <c r="G361" t="str">
        <f ca="1">IF(markmap!$E361="","",IF(markmap!$E361&gt;OFFSET(markmap!$E361,-1,0,1,1),IF(OFFSET(markmap!$G361,-1,0,1,1)="","1",OFFSET(markmap!$G361,-1,0,1,1))&amp;REPT(".1",markmap!$E361-MAX(OFFSET(markmap!$E361,-1,0,1,1),1)),IF(ISERROR(FIND(".",OFFSET(markmap!$G361,-1,0,1,1))),REPT("1.",markmap!$E361-1)&amp;IFERROR(VALUE(OFFSET(markmap!$G361,-1,0,1,1))+1,"1"),IF(markmap!$E361=1,"",IFERROR(LEFT(OFFSET(markmap!$G361,-1,0,1,1),FIND("^",SUBSTITUTE(OFFSET(markmap!$G361,-1,0,1,1),".","^",markmap!$E361-1))),""))&amp;VALUE(TRIM(MID(SUBSTITUTE(OFFSET(markmap!$G361,-1,0,1,1),".",REPT(" ",LEN(OFFSET(markmap!$G361,-1,0,1,1)))),(markmap!$E361-1)*LEN(OFFSET(markmap!$G361,-1,0,1,1))+1,LEN(OFFSET(markmap!$G361,-1,0,1,1)))))+1)))</f>
        <v>5.4.3</v>
      </c>
      <c r="H361" t="str">
        <f t="shared" ca="1" si="5"/>
        <v>1.4.3</v>
      </c>
      <c r="I361" t="str" cm="1">
        <f t="array" aca="1" ref="I361" ca="1">pseudoGuid</f>
        <v>e6b0-b38ed8ab</v>
      </c>
      <c r="J361" t="str">
        <f ca="1">IF(E361="","",REPT("#",markmap!$E361)&amp;" "&amp;(IF(B$1="mindmap",markmap!$F361,markmap!$H361&amp;" "&amp;markmap!$F361))&amp;"["&amp;B$2&amp;"]("&amp;B$4&amp;markmap!$I361&amp;".html)"&amp;" ["&amp;$B$3&amp;"]("&amp;B$4&amp;markmap!$I361&amp;".md)")</f>
        <v>### 1.4.3 Communications[📃](./db/e6b0-b38ed8ab.html) [✏️](./db/e6b0-b38ed8ab.md)</v>
      </c>
      <c r="N361" t="str">
        <f ca="1"/>
        <v>##### 1.3.5.2.4 Hardware Configured Item 1…n (Specify)[📃](./db/e6b0-800977f5.html) [✏️](./db/e6b0-800977f5.md)</v>
      </c>
    </row>
    <row r="362" spans="4:14" x14ac:dyDescent="0.5">
      <c r="D362" t="s">
        <v>1557</v>
      </c>
      <c r="E362">
        <v>3</v>
      </c>
      <c r="F362" t="s">
        <v>240</v>
      </c>
      <c r="G362" t="str">
        <f ca="1">IF(markmap!$E362="","",IF(markmap!$E362&gt;OFFSET(markmap!$E362,-1,0,1,1),IF(OFFSET(markmap!$G362,-1,0,1,1)="","1",OFFSET(markmap!$G362,-1,0,1,1))&amp;REPT(".1",markmap!$E362-MAX(OFFSET(markmap!$E362,-1,0,1,1),1)),IF(ISERROR(FIND(".",OFFSET(markmap!$G362,-1,0,1,1))),REPT("1.",markmap!$E362-1)&amp;IFERROR(VALUE(OFFSET(markmap!$G362,-1,0,1,1))+1,"1"),IF(markmap!$E362=1,"",IFERROR(LEFT(OFFSET(markmap!$G362,-1,0,1,1),FIND("^",SUBSTITUTE(OFFSET(markmap!$G362,-1,0,1,1),".","^",markmap!$E362-1))),""))&amp;VALUE(TRIM(MID(SUBSTITUTE(OFFSET(markmap!$G362,-1,0,1,1),".",REPT(" ",LEN(OFFSET(markmap!$G362,-1,0,1,1)))),(markmap!$E362-1)*LEN(OFFSET(markmap!$G362,-1,0,1,1))+1,LEN(OFFSET(markmap!$G362,-1,0,1,1)))))+1)))</f>
        <v>5.4.4</v>
      </c>
      <c r="H362" t="str">
        <f t="shared" ca="1" si="5"/>
        <v>1.4.4</v>
      </c>
      <c r="I362" t="str" cm="1">
        <f t="array" aca="1" ref="I362" ca="1">pseudoGuid</f>
        <v>e6b0-607bbbce</v>
      </c>
      <c r="J362" t="str">
        <f ca="1">IF(E362="","",REPT("#",markmap!$E362)&amp;" "&amp;(IF(B$1="mindmap",markmap!$F362,markmap!$H362&amp;" "&amp;markmap!$F362))&amp;"["&amp;B$2&amp;"]("&amp;B$4&amp;markmap!$I362&amp;".html)"&amp;" ["&amp;$B$3&amp;"]("&amp;B$4&amp;markmap!$I362&amp;".md)")</f>
        <v>### 1.4.4 Launcher[📃](./db/e6b0-607bbbce.html) [✏️](./db/e6b0-607bbbce.md)</v>
      </c>
      <c r="N362" t="str">
        <f ca="1"/>
        <v>##### 1.3.5.2.5 Equipment Software 1...n (Specify)[📃](./db/e6b0-25fd20a6.html) [✏️](./db/e6b0-25fd20a6.md)</v>
      </c>
    </row>
    <row r="363" spans="4:14" x14ac:dyDescent="0.5">
      <c r="D363" t="s">
        <v>1557</v>
      </c>
      <c r="E363">
        <v>3</v>
      </c>
      <c r="F363" t="s">
        <v>241</v>
      </c>
      <c r="G363" t="str">
        <f ca="1">IF(markmap!$E363="","",IF(markmap!$E363&gt;OFFSET(markmap!$E363,-1,0,1,1),IF(OFFSET(markmap!$G363,-1,0,1,1)="","1",OFFSET(markmap!$G363,-1,0,1,1))&amp;REPT(".1",markmap!$E363-MAX(OFFSET(markmap!$E363,-1,0,1,1),1)),IF(ISERROR(FIND(".",OFFSET(markmap!$G363,-1,0,1,1))),REPT("1.",markmap!$E363-1)&amp;IFERROR(VALUE(OFFSET(markmap!$G363,-1,0,1,1))+1,"1"),IF(markmap!$E363=1,"",IFERROR(LEFT(OFFSET(markmap!$G363,-1,0,1,1),FIND("^",SUBSTITUTE(OFFSET(markmap!$G363,-1,0,1,1),".","^",markmap!$E363-1))),""))&amp;VALUE(TRIM(MID(SUBSTITUTE(OFFSET(markmap!$G363,-1,0,1,1),".",REPT(" ",LEN(OFFSET(markmap!$G363,-1,0,1,1)))),(markmap!$E363-1)*LEN(OFFSET(markmap!$G363,-1,0,1,1))+1,LEN(OFFSET(markmap!$G363,-1,0,1,1)))))+1)))</f>
        <v>5.4.5</v>
      </c>
      <c r="H363" t="str">
        <f t="shared" ca="1" si="5"/>
        <v>1.4.5</v>
      </c>
      <c r="I363" t="str" cm="1">
        <f t="array" aca="1" ref="I363" ca="1">pseudoGuid</f>
        <v>e6b0-626c014a</v>
      </c>
      <c r="J363" t="str">
        <f ca="1">IF(E363="","",REPT("#",markmap!$E363)&amp;" "&amp;(IF(B$1="mindmap",markmap!$F363,markmap!$H363&amp;" "&amp;markmap!$F363))&amp;"["&amp;B$2&amp;"]("&amp;B$4&amp;markmap!$I363&amp;".html)"&amp;" ["&amp;$B$3&amp;"]("&amp;B$4&amp;markmap!$I363&amp;".md)")</f>
        <v>### 1.4.5 Adapter Kits[📃](./db/e6b0-626c014a.html) [✏️](./db/e6b0-626c014a.md)</v>
      </c>
      <c r="N363" t="str">
        <f ca="1"/>
        <v>#### 1.3.5.3 Pre-Operations Maintenance 1...n (Specify)[📃](./db/e6b0-66e9c369.html) [✏️](./db/e6b0-66e9c369.md)</v>
      </c>
    </row>
    <row r="364" spans="4:14" x14ac:dyDescent="0.5">
      <c r="D364" t="s">
        <v>1557</v>
      </c>
      <c r="E364">
        <v>3</v>
      </c>
      <c r="F364" t="s">
        <v>242</v>
      </c>
      <c r="G364" t="str">
        <f ca="1">IF(markmap!$E364="","",IF(markmap!$E364&gt;OFFSET(markmap!$E364,-1,0,1,1),IF(OFFSET(markmap!$G364,-1,0,1,1)="","1",OFFSET(markmap!$G364,-1,0,1,1))&amp;REPT(".1",markmap!$E364-MAX(OFFSET(markmap!$E364,-1,0,1,1),1)),IF(ISERROR(FIND(".",OFFSET(markmap!$G364,-1,0,1,1))),REPT("1.",markmap!$E364-1)&amp;IFERROR(VALUE(OFFSET(markmap!$G364,-1,0,1,1))+1,"1"),IF(markmap!$E364=1,"",IFERROR(LEFT(OFFSET(markmap!$G364,-1,0,1,1),FIND("^",SUBSTITUTE(OFFSET(markmap!$G364,-1,0,1,1),".","^",markmap!$E364-1))),""))&amp;VALUE(TRIM(MID(SUBSTITUTE(OFFSET(markmap!$G364,-1,0,1,1),".",REPT(" ",LEN(OFFSET(markmap!$G364,-1,0,1,1)))),(markmap!$E364-1)*LEN(OFFSET(markmap!$G364,-1,0,1,1))+1,LEN(OFFSET(markmap!$G364,-1,0,1,1)))))+1)))</f>
        <v>5.4.6</v>
      </c>
      <c r="H364" t="str">
        <f t="shared" ca="1" si="5"/>
        <v>1.4.6</v>
      </c>
      <c r="I364" t="str" cm="1">
        <f t="array" aca="1" ref="I364" ca="1">pseudoGuid</f>
        <v>e6b0-0d44fd9e</v>
      </c>
      <c r="J364" t="str">
        <f ca="1">IF(E364="","",REPT("#",markmap!$E364)&amp;" "&amp;(IF(B$1="mindmap",markmap!$F364,markmap!$H364&amp;" "&amp;markmap!$F364))&amp;"["&amp;B$2&amp;"]("&amp;B$4&amp;markmap!$I364&amp;".html)"&amp;" ["&amp;$B$3&amp;"]("&amp;B$4&amp;markmap!$I364&amp;".md)")</f>
        <v>### 1.4.6 Launch and Guidance Control[📃](./db/e6b0-0d44fd9e.html) [✏️](./db/e6b0-0d44fd9e.md)</v>
      </c>
      <c r="N364" t="str">
        <f ca="1"/>
        <v>### 1.3.6 Facilities 1...n (Specify)[📃](./db/e6b0-278fc774.html) [✏️](./db/e6b0-278fc774.md)</v>
      </c>
    </row>
    <row r="365" spans="4:14" x14ac:dyDescent="0.5">
      <c r="D365" t="s">
        <v>1557</v>
      </c>
      <c r="E365">
        <v>3</v>
      </c>
      <c r="F365" t="s">
        <v>243</v>
      </c>
      <c r="G365" t="str">
        <f ca="1">IF(markmap!$E365="","",IF(markmap!$E365&gt;OFFSET(markmap!$E365,-1,0,1,1),IF(OFFSET(markmap!$G365,-1,0,1,1)="","1",OFFSET(markmap!$G365,-1,0,1,1))&amp;REPT(".1",markmap!$E365-MAX(OFFSET(markmap!$E365,-1,0,1,1),1)),IF(ISERROR(FIND(".",OFFSET(markmap!$G365,-1,0,1,1))),REPT("1.",markmap!$E365-1)&amp;IFERROR(VALUE(OFFSET(markmap!$G365,-1,0,1,1))+1,"1"),IF(markmap!$E365=1,"",IFERROR(LEFT(OFFSET(markmap!$G365,-1,0,1,1),FIND("^",SUBSTITUTE(OFFSET(markmap!$G365,-1,0,1,1),".","^",markmap!$E365-1))),""))&amp;VALUE(TRIM(MID(SUBSTITUTE(OFFSET(markmap!$G365,-1,0,1,1),".",REPT(" ",LEN(OFFSET(markmap!$G365,-1,0,1,1)))),(markmap!$E365-1)*LEN(OFFSET(markmap!$G365,-1,0,1,1))+1,LEN(OFFSET(markmap!$G365,-1,0,1,1)))))+1)))</f>
        <v>5.4.7</v>
      </c>
      <c r="H365" t="str">
        <f t="shared" ca="1" si="5"/>
        <v>1.4.7</v>
      </c>
      <c r="I365" t="str" cm="1">
        <f t="array" aca="1" ref="I365" ca="1">pseudoGuid</f>
        <v>e6b0-a9bcbeaa</v>
      </c>
      <c r="J365" t="str">
        <f ca="1">IF(E365="","",REPT("#",markmap!$E365)&amp;" "&amp;(IF(B$1="mindmap",markmap!$F365,markmap!$H365&amp;" "&amp;markmap!$F365))&amp;"["&amp;B$2&amp;"]("&amp;B$4&amp;markmap!$I365&amp;".html)"&amp;" ["&amp;$B$3&amp;"]("&amp;B$4&amp;markmap!$I365&amp;".md)")</f>
        <v>### 1.4.7 Ready Magazine[📃](./db/e6b0-a9bcbeaa.html) [✏️](./db/e6b0-a9bcbeaa.md)</v>
      </c>
      <c r="N365" t="str">
        <f ca="1"/>
        <v>#### 1.3.6.1 SEIT/PM and Support Equipment[📃](./db/e6b0-205fb8f0.html) [✏️](./db/e6b0-205fb8f0.md)</v>
      </c>
    </row>
    <row r="366" spans="4:14" x14ac:dyDescent="0.5">
      <c r="D366" t="s">
        <v>1557</v>
      </c>
      <c r="E366">
        <v>3</v>
      </c>
      <c r="F366" t="s">
        <v>45</v>
      </c>
      <c r="G366" t="str">
        <f ca="1">IF(markmap!$E366="","",IF(markmap!$E366&gt;OFFSET(markmap!$E366,-1,0,1,1),IF(OFFSET(markmap!$G366,-1,0,1,1)="","1",OFFSET(markmap!$G366,-1,0,1,1))&amp;REPT(".1",markmap!$E366-MAX(OFFSET(markmap!$E366,-1,0,1,1),1)),IF(ISERROR(FIND(".",OFFSET(markmap!$G366,-1,0,1,1))),REPT("1.",markmap!$E366-1)&amp;IFERROR(VALUE(OFFSET(markmap!$G366,-1,0,1,1))+1,"1"),IF(markmap!$E366=1,"",IFERROR(LEFT(OFFSET(markmap!$G366,-1,0,1,1),FIND("^",SUBSTITUTE(OFFSET(markmap!$G366,-1,0,1,1),".","^",markmap!$E366-1))),""))&amp;VALUE(TRIM(MID(SUBSTITUTE(OFFSET(markmap!$G366,-1,0,1,1),".",REPT(" ",LEN(OFFSET(markmap!$G366,-1,0,1,1)))),(markmap!$E366-1)*LEN(OFFSET(markmap!$G366,-1,0,1,1))+1,LEN(OFFSET(markmap!$G366,-1,0,1,1)))))+1)))</f>
        <v>5.4.8</v>
      </c>
      <c r="H366" t="str">
        <f t="shared" ca="1" si="5"/>
        <v>1.4.8</v>
      </c>
      <c r="I366" t="str" cm="1">
        <f t="array" aca="1" ref="I366" ca="1">pseudoGuid</f>
        <v>e6b0-21085953</v>
      </c>
      <c r="J366" t="str">
        <f ca="1">IF(E366="","",REPT("#",markmap!$E366)&amp;" "&amp;(IF(B$1="mindmap",markmap!$F366,markmap!$H366&amp;" "&amp;markmap!$F366))&amp;"["&amp;B$2&amp;"]("&amp;B$4&amp;markmap!$I366&amp;".html)"&amp;" ["&amp;$B$3&amp;"]("&amp;B$4&amp;markmap!$I366&amp;".md)")</f>
        <v>### 1.4.8 Auxiliary Equipment[📃](./db/e6b0-21085953.html) [✏️](./db/e6b0-21085953.md)</v>
      </c>
      <c r="N366" t="str">
        <f ca="1"/>
        <v>##### 1.3.6.1.1 Systems Engineering[📃](./db/e6b0-1e674e38.html) [✏️](./db/e6b0-1e674e38.md)</v>
      </c>
    </row>
    <row r="367" spans="4:14" x14ac:dyDescent="0.5">
      <c r="D367" t="s">
        <v>1557</v>
      </c>
      <c r="E367">
        <v>3</v>
      </c>
      <c r="F367" t="s">
        <v>244</v>
      </c>
      <c r="G367" t="str">
        <f ca="1">IF(markmap!$E367="","",IF(markmap!$E367&gt;OFFSET(markmap!$E367,-1,0,1,1),IF(OFFSET(markmap!$G367,-1,0,1,1)="","1",OFFSET(markmap!$G367,-1,0,1,1))&amp;REPT(".1",markmap!$E367-MAX(OFFSET(markmap!$E367,-1,0,1,1),1)),IF(ISERROR(FIND(".",OFFSET(markmap!$G367,-1,0,1,1))),REPT("1.",markmap!$E367-1)&amp;IFERROR(VALUE(OFFSET(markmap!$G367,-1,0,1,1))+1,"1"),IF(markmap!$E367=1,"",IFERROR(LEFT(OFFSET(markmap!$G367,-1,0,1,1),FIND("^",SUBSTITUTE(OFFSET(markmap!$G367,-1,0,1,1),".","^",markmap!$E367-1))),""))&amp;VALUE(TRIM(MID(SUBSTITUTE(OFFSET(markmap!$G367,-1,0,1,1),".",REPT(" ",LEN(OFFSET(markmap!$G367,-1,0,1,1)))),(markmap!$E367-1)*LEN(OFFSET(markmap!$G367,-1,0,1,1))+1,LEN(OFFSET(markmap!$G367,-1,0,1,1)))))+1)))</f>
        <v>5.4.9</v>
      </c>
      <c r="H367" t="str">
        <f t="shared" ca="1" si="5"/>
        <v>1.4.9</v>
      </c>
      <c r="I367" t="str" cm="1">
        <f t="array" aca="1" ref="I367" ca="1">pseudoGuid</f>
        <v>e6b0-1ca4c0b7</v>
      </c>
      <c r="J367" t="str">
        <f ca="1">IF(E367="","",REPT("#",markmap!$E367)&amp;" "&amp;(IF(B$1="mindmap",markmap!$F367,markmap!$H367&amp;" "&amp;markmap!$F367))&amp;"["&amp;B$2&amp;"]("&amp;B$4&amp;markmap!$I367&amp;".html)"&amp;" ["&amp;$B$3&amp;"]("&amp;B$4&amp;markmap!$I367&amp;".md)")</f>
        <v>### 1.4.9 Command and/or Launch Software Release 1...n (Specify)[📃](./db/e6b0-1ca4c0b7.html) [✏️](./db/e6b0-1ca4c0b7.md)</v>
      </c>
      <c r="N367" t="str">
        <f ca="1"/>
        <v>##### 1.3.6.1.2 Assembly[📃](./db/e6b0-20ed214b.html) [✏️](./db/e6b0-20ed214b.md)</v>
      </c>
    </row>
    <row r="368" spans="4:14" x14ac:dyDescent="0.5">
      <c r="D368" t="s">
        <v>1557</v>
      </c>
      <c r="E368">
        <v>3</v>
      </c>
      <c r="F368" t="s">
        <v>245</v>
      </c>
      <c r="G368" t="str">
        <f ca="1">IF(markmap!$E368="","",IF(markmap!$E368&gt;OFFSET(markmap!$E368,-1,0,1,1),IF(OFFSET(markmap!$G368,-1,0,1,1)="","1",OFFSET(markmap!$G368,-1,0,1,1))&amp;REPT(".1",markmap!$E368-MAX(OFFSET(markmap!$E368,-1,0,1,1),1)),IF(ISERROR(FIND(".",OFFSET(markmap!$G368,-1,0,1,1))),REPT("1.",markmap!$E368-1)&amp;IFERROR(VALUE(OFFSET(markmap!$G368,-1,0,1,1))+1,"1"),IF(markmap!$E368=1,"",IFERROR(LEFT(OFFSET(markmap!$G368,-1,0,1,1),FIND("^",SUBSTITUTE(OFFSET(markmap!$G368,-1,0,1,1),".","^",markmap!$E368-1))),""))&amp;VALUE(TRIM(MID(SUBSTITUTE(OFFSET(markmap!$G368,-1,0,1,1),".",REPT(" ",LEN(OFFSET(markmap!$G368,-1,0,1,1)))),(markmap!$E368-1)*LEN(OFFSET(markmap!$G368,-1,0,1,1))+1,LEN(OFFSET(markmap!$G368,-1,0,1,1)))))+1)))</f>
        <v>5.4.10</v>
      </c>
      <c r="H368" t="str">
        <f t="shared" ca="1" si="5"/>
        <v>1.4.10</v>
      </c>
      <c r="I368" t="str" cm="1">
        <f t="array" aca="1" ref="I368" ca="1">pseudoGuid</f>
        <v>e6b0-4851720a</v>
      </c>
      <c r="J368" t="str">
        <f ca="1">IF(E368="","",REPT("#",markmap!$E368)&amp;" "&amp;(IF(B$1="mindmap",markmap!$F368,markmap!$H368&amp;" "&amp;markmap!$F368))&amp;"["&amp;B$2&amp;"]("&amp;B$4&amp;markmap!$I368&amp;".html)"&amp;" ["&amp;$B$3&amp;"]("&amp;B$4&amp;markmap!$I368&amp;".md)")</f>
        <v>### 1.4.10 Other Command and/or Launch 1...n (Specify)[📃](./db/e6b0-4851720a.html) [✏️](./db/e6b0-4851720a.md)</v>
      </c>
      <c r="N368" t="str">
        <f ca="1"/>
        <v>##### 1.3.6.1.3 Program Management[📃](./db/e6b0-ca7eea54.html) [✏️](./db/e6b0-ca7eea54.md)</v>
      </c>
    </row>
    <row r="369" spans="4:14" x14ac:dyDescent="0.5">
      <c r="D369" t="s">
        <v>1557</v>
      </c>
      <c r="E369">
        <v>2</v>
      </c>
      <c r="F369" t="s">
        <v>246</v>
      </c>
      <c r="G369" t="str">
        <f ca="1">IF(markmap!$E369="","",IF(markmap!$E369&gt;OFFSET(markmap!$E369,-1,0,1,1),IF(OFFSET(markmap!$G369,-1,0,1,1)="","1",OFFSET(markmap!$G369,-1,0,1,1))&amp;REPT(".1",markmap!$E369-MAX(OFFSET(markmap!$E369,-1,0,1,1),1)),IF(ISERROR(FIND(".",OFFSET(markmap!$G369,-1,0,1,1))),REPT("1.",markmap!$E369-1)&amp;IFERROR(VALUE(OFFSET(markmap!$G369,-1,0,1,1))+1,"1"),IF(markmap!$E369=1,"",IFERROR(LEFT(OFFSET(markmap!$G369,-1,0,1,1),FIND("^",SUBSTITUTE(OFFSET(markmap!$G369,-1,0,1,1),".","^",markmap!$E369-1))),""))&amp;VALUE(TRIM(MID(SUBSTITUTE(OFFSET(markmap!$G369,-1,0,1,1),".",REPT(" ",LEN(OFFSET(markmap!$G369,-1,0,1,1)))),(markmap!$E369-1)*LEN(OFFSET(markmap!$G369,-1,0,1,1))+1,LEN(OFFSET(markmap!$G369,-1,0,1,1)))))+1)))</f>
        <v>5.5</v>
      </c>
      <c r="H369" t="str">
        <f t="shared" ca="1" si="5"/>
        <v>1.5</v>
      </c>
      <c r="I369" t="str" cm="1">
        <f t="array" aca="1" ref="I369" ca="1">pseudoGuid</f>
        <v>e6b0-47812937</v>
      </c>
      <c r="J369" t="str">
        <f ca="1">IF(E369="","",REPT("#",markmap!$E369)&amp;" "&amp;(IF(B$1="mindmap",markmap!$F369,markmap!$H369&amp;" "&amp;markmap!$F369))&amp;"["&amp;B$2&amp;"]("&amp;B$4&amp;markmap!$I369&amp;".html)"&amp;" ["&amp;$B$3&amp;"]("&amp;B$4&amp;markmap!$I369&amp;".md)")</f>
        <v>## 1.5 Missile/Ordnance System Software Release 1...n (Specify)[📃](./db/e6b0-47812937.html) [✏️](./db/e6b0-47812937.md)</v>
      </c>
      <c r="N369" t="str">
        <f ca="1"/>
        <v>##### 1.3.6.1.4 Support Equipment[📃](./db/e6b0-dabd3b3f.html) [✏️](./db/e6b0-dabd3b3f.md)</v>
      </c>
    </row>
    <row r="370" spans="4:14" x14ac:dyDescent="0.5">
      <c r="D370" t="s">
        <v>1557</v>
      </c>
      <c r="E370">
        <v>2</v>
      </c>
      <c r="F370" t="s">
        <v>165</v>
      </c>
      <c r="G370" t="str">
        <f ca="1">IF(markmap!$E370="","",IF(markmap!$E370&gt;OFFSET(markmap!$E370,-1,0,1,1),IF(OFFSET(markmap!$G370,-1,0,1,1)="","1",OFFSET(markmap!$G370,-1,0,1,1))&amp;REPT(".1",markmap!$E370-MAX(OFFSET(markmap!$E370,-1,0,1,1),1)),IF(ISERROR(FIND(".",OFFSET(markmap!$G370,-1,0,1,1))),REPT("1.",markmap!$E370-1)&amp;IFERROR(VALUE(OFFSET(markmap!$G370,-1,0,1,1))+1,"1"),IF(markmap!$E370=1,"",IFERROR(LEFT(OFFSET(markmap!$G370,-1,0,1,1),FIND("^",SUBSTITUTE(OFFSET(markmap!$G370,-1,0,1,1),".","^",markmap!$E370-1))),""))&amp;VALUE(TRIM(MID(SUBSTITUTE(OFFSET(markmap!$G370,-1,0,1,1),".",REPT(" ",LEN(OFFSET(markmap!$G370,-1,0,1,1)))),(markmap!$E370-1)*LEN(OFFSET(markmap!$G370,-1,0,1,1))+1,LEN(OFFSET(markmap!$G370,-1,0,1,1)))))+1)))</f>
        <v>5.6</v>
      </c>
      <c r="H370" t="str">
        <f t="shared" ca="1" si="5"/>
        <v>1.6</v>
      </c>
      <c r="I370" t="str" cm="1">
        <f t="array" aca="1" ref="I370" ca="1">pseudoGuid</f>
        <v>e6b0-1fa0b58f</v>
      </c>
      <c r="J370" t="str">
        <f ca="1">IF(E370="","",REPT("#",markmap!$E370)&amp;" "&amp;(IF(B$1="mindmap",markmap!$F370,markmap!$H370&amp;" "&amp;markmap!$F370))&amp;"["&amp;B$2&amp;"]("&amp;B$4&amp;markmap!$I370&amp;".html)"&amp;" ["&amp;$B$3&amp;"]("&amp;B$4&amp;markmap!$I370&amp;".md)")</f>
        <v>## 1.6 Platform Integration[📃](./db/e6b0-1fa0b58f.html) [✏️](./db/e6b0-1fa0b58f.md)</v>
      </c>
      <c r="N370" t="str">
        <f ca="1"/>
        <v>#### 1.3.6.2 Site Preparation[📃](./db/e6b0-cebaee7b.html) [✏️](./db/e6b0-cebaee7b.md)</v>
      </c>
    </row>
    <row r="371" spans="4:14" x14ac:dyDescent="0.5">
      <c r="D371" t="s">
        <v>1557</v>
      </c>
      <c r="E371">
        <v>2</v>
      </c>
      <c r="F371" t="s">
        <v>67</v>
      </c>
      <c r="G371" t="str">
        <f ca="1">IF(markmap!$E371="","",IF(markmap!$E371&gt;OFFSET(markmap!$E371,-1,0,1,1),IF(OFFSET(markmap!$G371,-1,0,1,1)="","1",OFFSET(markmap!$G371,-1,0,1,1))&amp;REPT(".1",markmap!$E371-MAX(OFFSET(markmap!$E371,-1,0,1,1),1)),IF(ISERROR(FIND(".",OFFSET(markmap!$G371,-1,0,1,1))),REPT("1.",markmap!$E371-1)&amp;IFERROR(VALUE(OFFSET(markmap!$G371,-1,0,1,1))+1,"1"),IF(markmap!$E371=1,"",IFERROR(LEFT(OFFSET(markmap!$G371,-1,0,1,1),FIND("^",SUBSTITUTE(OFFSET(markmap!$G371,-1,0,1,1),".","^",markmap!$E371-1))),""))&amp;VALUE(TRIM(MID(SUBSTITUTE(OFFSET(markmap!$G371,-1,0,1,1),".",REPT(" ",LEN(OFFSET(markmap!$G371,-1,0,1,1)))),(markmap!$E371-1)*LEN(OFFSET(markmap!$G371,-1,0,1,1))+1,LEN(OFFSET(markmap!$G371,-1,0,1,1)))))+1)))</f>
        <v>5.7</v>
      </c>
      <c r="H371" t="str">
        <f t="shared" ca="1" si="5"/>
        <v>1.7</v>
      </c>
      <c r="I371" t="str" cm="1">
        <f t="array" aca="1" ref="I371" ca="1">pseudoGuid</f>
        <v>e6b0-aaec8f15</v>
      </c>
      <c r="J371" t="str">
        <f ca="1">IF(E371="","",REPT("#",markmap!$E371)&amp;" "&amp;(IF(B$1="mindmap",markmap!$F371,markmap!$H371&amp;" "&amp;markmap!$F371))&amp;"["&amp;B$2&amp;"]("&amp;B$4&amp;markmap!$I371&amp;".html)"&amp;" ["&amp;$B$3&amp;"]("&amp;B$4&amp;markmap!$I371&amp;".md)")</f>
        <v>## 1.7 Systems Engineering[📃](./db/e6b0-aaec8f15.html) [✏️](./db/e6b0-aaec8f15.md)</v>
      </c>
      <c r="N371" t="str">
        <f ca="1"/>
        <v>##### 1.3.6.2.1 SEPM[📃](./db/e6b0-9b2f38ed.html) [✏️](./db/e6b0-9b2f38ed.md)</v>
      </c>
    </row>
    <row r="372" spans="4:14" x14ac:dyDescent="0.5">
      <c r="D372" t="s">
        <v>1557</v>
      </c>
      <c r="E372">
        <v>3</v>
      </c>
      <c r="F372" t="s">
        <v>68</v>
      </c>
      <c r="G372" t="str">
        <f ca="1">IF(markmap!$E372="","",IF(markmap!$E372&gt;OFFSET(markmap!$E372,-1,0,1,1),IF(OFFSET(markmap!$G372,-1,0,1,1)="","1",OFFSET(markmap!$G372,-1,0,1,1))&amp;REPT(".1",markmap!$E372-MAX(OFFSET(markmap!$E372,-1,0,1,1),1)),IF(ISERROR(FIND(".",OFFSET(markmap!$G372,-1,0,1,1))),REPT("1.",markmap!$E372-1)&amp;IFERROR(VALUE(OFFSET(markmap!$G372,-1,0,1,1))+1,"1"),IF(markmap!$E372=1,"",IFERROR(LEFT(OFFSET(markmap!$G372,-1,0,1,1),FIND("^",SUBSTITUTE(OFFSET(markmap!$G372,-1,0,1,1),".","^",markmap!$E372-1))),""))&amp;VALUE(TRIM(MID(SUBSTITUTE(OFFSET(markmap!$G372,-1,0,1,1),".",REPT(" ",LEN(OFFSET(markmap!$G372,-1,0,1,1)))),(markmap!$E372-1)*LEN(OFFSET(markmap!$G372,-1,0,1,1))+1,LEN(OFFSET(markmap!$G372,-1,0,1,1)))))+1)))</f>
        <v>5.7.1</v>
      </c>
      <c r="H372" t="str">
        <f t="shared" ca="1" si="5"/>
        <v>1.7.1</v>
      </c>
      <c r="I372" t="str" cm="1">
        <f t="array" aca="1" ref="I372" ca="1">pseudoGuid</f>
        <v>e6b0-526a2090</v>
      </c>
      <c r="J372" t="str">
        <f ca="1">IF(E372="","",REPT("#",markmap!$E372)&amp;" "&amp;(IF(B$1="mindmap",markmap!$F372,markmap!$H372&amp;" "&amp;markmap!$F372))&amp;"["&amp;B$2&amp;"]("&amp;B$4&amp;markmap!$I372&amp;".html)"&amp;" ["&amp;$B$3&amp;"]("&amp;B$4&amp;markmap!$I372&amp;".md)")</f>
        <v>### 1.7.1 Software Systems Engineering[📃](./db/e6b0-526a2090.html) [✏️](./db/e6b0-526a2090.md)</v>
      </c>
      <c r="N372" t="str">
        <f ca="1"/>
        <v>##### 1.3.6.2.2 Assembly[📃](./db/e6b0-b8c45582.html) [✏️](./db/e6b0-b8c45582.md)</v>
      </c>
    </row>
    <row r="373" spans="4:14" x14ac:dyDescent="0.5">
      <c r="D373" t="s">
        <v>1557</v>
      </c>
      <c r="E373">
        <v>3</v>
      </c>
      <c r="F373" t="s">
        <v>69</v>
      </c>
      <c r="G373" t="str">
        <f ca="1">IF(markmap!$E373="","",IF(markmap!$E373&gt;OFFSET(markmap!$E373,-1,0,1,1),IF(OFFSET(markmap!$G373,-1,0,1,1)="","1",OFFSET(markmap!$G373,-1,0,1,1))&amp;REPT(".1",markmap!$E373-MAX(OFFSET(markmap!$E373,-1,0,1,1),1)),IF(ISERROR(FIND(".",OFFSET(markmap!$G373,-1,0,1,1))),REPT("1.",markmap!$E373-1)&amp;IFERROR(VALUE(OFFSET(markmap!$G373,-1,0,1,1))+1,"1"),IF(markmap!$E373=1,"",IFERROR(LEFT(OFFSET(markmap!$G373,-1,0,1,1),FIND("^",SUBSTITUTE(OFFSET(markmap!$G373,-1,0,1,1),".","^",markmap!$E373-1))),""))&amp;VALUE(TRIM(MID(SUBSTITUTE(OFFSET(markmap!$G373,-1,0,1,1),".",REPT(" ",LEN(OFFSET(markmap!$G373,-1,0,1,1)))),(markmap!$E373-1)*LEN(OFFSET(markmap!$G373,-1,0,1,1))+1,LEN(OFFSET(markmap!$G373,-1,0,1,1)))))+1)))</f>
        <v>5.7.2</v>
      </c>
      <c r="H373" t="str">
        <f t="shared" ca="1" si="5"/>
        <v>1.7.2</v>
      </c>
      <c r="I373" t="str" cm="1">
        <f t="array" aca="1" ref="I373" ca="1">pseudoGuid</f>
        <v>e6b0-aa3a8a50</v>
      </c>
      <c r="J373" t="str">
        <f ca="1">IF(E373="","",REPT("#",markmap!$E373)&amp;" "&amp;(IF(B$1="mindmap",markmap!$F373,markmap!$H373&amp;" "&amp;markmap!$F373))&amp;"["&amp;B$2&amp;"]("&amp;B$4&amp;markmap!$I373&amp;".html)"&amp;" ["&amp;$B$3&amp;"]("&amp;B$4&amp;markmap!$I373&amp;".md)")</f>
        <v>### 1.7.2 Integrated Logistics Support (ILS) Systems Engineering[📃](./db/e6b0-aa3a8a50.html) [✏️](./db/e6b0-aa3a8a50.md)</v>
      </c>
      <c r="N373" t="str">
        <f ca="1"/>
        <v>##### 1.3.6.2.3 Support Equipment[📃](./db/e6b0-133e4a97.html) [✏️](./db/e6b0-133e4a97.md)</v>
      </c>
    </row>
    <row r="374" spans="4:14" x14ac:dyDescent="0.5">
      <c r="D374" t="s">
        <v>1557</v>
      </c>
      <c r="E374">
        <v>3</v>
      </c>
      <c r="F374" t="s">
        <v>70</v>
      </c>
      <c r="G374" t="str">
        <f ca="1">IF(markmap!$E374="","",IF(markmap!$E374&gt;OFFSET(markmap!$E374,-1,0,1,1),IF(OFFSET(markmap!$G374,-1,0,1,1)="","1",OFFSET(markmap!$G374,-1,0,1,1))&amp;REPT(".1",markmap!$E374-MAX(OFFSET(markmap!$E374,-1,0,1,1),1)),IF(ISERROR(FIND(".",OFFSET(markmap!$G374,-1,0,1,1))),REPT("1.",markmap!$E374-1)&amp;IFERROR(VALUE(OFFSET(markmap!$G374,-1,0,1,1))+1,"1"),IF(markmap!$E374=1,"",IFERROR(LEFT(OFFSET(markmap!$G374,-1,0,1,1),FIND("^",SUBSTITUTE(OFFSET(markmap!$G374,-1,0,1,1),".","^",markmap!$E374-1))),""))&amp;VALUE(TRIM(MID(SUBSTITUTE(OFFSET(markmap!$G374,-1,0,1,1),".",REPT(" ",LEN(OFFSET(markmap!$G374,-1,0,1,1)))),(markmap!$E374-1)*LEN(OFFSET(markmap!$G374,-1,0,1,1))+1,LEN(OFFSET(markmap!$G374,-1,0,1,1)))))+1)))</f>
        <v>5.7.3</v>
      </c>
      <c r="H374" t="str">
        <f t="shared" ca="1" si="5"/>
        <v>1.7.3</v>
      </c>
      <c r="I374" t="str" cm="1">
        <f t="array" aca="1" ref="I374" ca="1">pseudoGuid</f>
        <v>e6b0-415f96f2</v>
      </c>
      <c r="J374" t="str">
        <f ca="1">IF(E374="","",REPT("#",markmap!$E374)&amp;" "&amp;(IF(B$1="mindmap",markmap!$F374,markmap!$H374&amp;" "&amp;markmap!$F374))&amp;"["&amp;B$2&amp;"]("&amp;B$4&amp;markmap!$I374&amp;".html)"&amp;" ["&amp;$B$3&amp;"]("&amp;B$4&amp;markmap!$I374&amp;".md)")</f>
        <v>### 1.7.3 Cybersecurity Systems Engineering[📃](./db/e6b0-415f96f2.html) [✏️](./db/e6b0-415f96f2.md)</v>
      </c>
      <c r="N374" t="str">
        <f ca="1"/>
        <v>##### 1.3.6.2.4 Graded Land[📃](./db/e6b0-24101b45.html) [✏️](./db/e6b0-24101b45.md)</v>
      </c>
    </row>
    <row r="375" spans="4:14" x14ac:dyDescent="0.5">
      <c r="D375" t="s">
        <v>1557</v>
      </c>
      <c r="E375">
        <v>3</v>
      </c>
      <c r="F375" t="s">
        <v>71</v>
      </c>
      <c r="G375" t="str">
        <f ca="1">IF(markmap!$E375="","",IF(markmap!$E375&gt;OFFSET(markmap!$E375,-1,0,1,1),IF(OFFSET(markmap!$G375,-1,0,1,1)="","1",OFFSET(markmap!$G375,-1,0,1,1))&amp;REPT(".1",markmap!$E375-MAX(OFFSET(markmap!$E375,-1,0,1,1),1)),IF(ISERROR(FIND(".",OFFSET(markmap!$G375,-1,0,1,1))),REPT("1.",markmap!$E375-1)&amp;IFERROR(VALUE(OFFSET(markmap!$G375,-1,0,1,1))+1,"1"),IF(markmap!$E375=1,"",IFERROR(LEFT(OFFSET(markmap!$G375,-1,0,1,1),FIND("^",SUBSTITUTE(OFFSET(markmap!$G375,-1,0,1,1),".","^",markmap!$E375-1))),""))&amp;VALUE(TRIM(MID(SUBSTITUTE(OFFSET(markmap!$G375,-1,0,1,1),".",REPT(" ",LEN(OFFSET(markmap!$G375,-1,0,1,1)))),(markmap!$E375-1)*LEN(OFFSET(markmap!$G375,-1,0,1,1))+1,LEN(OFFSET(markmap!$G375,-1,0,1,1)))))+1)))</f>
        <v>5.7.4</v>
      </c>
      <c r="H375" t="str">
        <f t="shared" ca="1" si="5"/>
        <v>1.7.4</v>
      </c>
      <c r="I375" t="str" cm="1">
        <f t="array" aca="1" ref="I375" ca="1">pseudoGuid</f>
        <v>e6b0-35429103</v>
      </c>
      <c r="J375" t="str">
        <f ca="1">IF(E375="","",REPT("#",markmap!$E375)&amp;" "&amp;(IF(B$1="mindmap",markmap!$F375,markmap!$H375&amp;" "&amp;markmap!$F375))&amp;"["&amp;B$2&amp;"]("&amp;B$4&amp;markmap!$I375&amp;".html)"&amp;" ["&amp;$B$3&amp;"]("&amp;B$4&amp;markmap!$I375&amp;".md)")</f>
        <v>### 1.7.4 Core Systems Engineering[📃](./db/e6b0-35429103.html) [✏️](./db/e6b0-35429103.md)</v>
      </c>
      <c r="N375" t="str">
        <f ca="1"/>
        <v>##### 1.3.6.2.5 Roads[📃](./db/e6b0-22db0f29.html) [✏️](./db/e6b0-22db0f29.md)</v>
      </c>
    </row>
    <row r="376" spans="4:14" x14ac:dyDescent="0.5">
      <c r="D376" t="s">
        <v>1557</v>
      </c>
      <c r="E376">
        <v>3</v>
      </c>
      <c r="F376" t="s">
        <v>72</v>
      </c>
      <c r="G376" t="str">
        <f ca="1">IF(markmap!$E376="","",IF(markmap!$E376&gt;OFFSET(markmap!$E376,-1,0,1,1),IF(OFFSET(markmap!$G376,-1,0,1,1)="","1",OFFSET(markmap!$G376,-1,0,1,1))&amp;REPT(".1",markmap!$E376-MAX(OFFSET(markmap!$E376,-1,0,1,1),1)),IF(ISERROR(FIND(".",OFFSET(markmap!$G376,-1,0,1,1))),REPT("1.",markmap!$E376-1)&amp;IFERROR(VALUE(OFFSET(markmap!$G376,-1,0,1,1))+1,"1"),IF(markmap!$E376=1,"",IFERROR(LEFT(OFFSET(markmap!$G376,-1,0,1,1),FIND("^",SUBSTITUTE(OFFSET(markmap!$G376,-1,0,1,1),".","^",markmap!$E376-1))),""))&amp;VALUE(TRIM(MID(SUBSTITUTE(OFFSET(markmap!$G376,-1,0,1,1),".",REPT(" ",LEN(OFFSET(markmap!$G376,-1,0,1,1)))),(markmap!$E376-1)*LEN(OFFSET(markmap!$G376,-1,0,1,1))+1,LEN(OFFSET(markmap!$G376,-1,0,1,1)))))+1)))</f>
        <v>5.7.5</v>
      </c>
      <c r="H376" t="str">
        <f t="shared" ca="1" si="5"/>
        <v>1.7.5</v>
      </c>
      <c r="I376" t="str" cm="1">
        <f t="array" aca="1" ref="I376" ca="1">pseudoGuid</f>
        <v>e6b0-5a4c76c1</v>
      </c>
      <c r="J376" t="str">
        <f ca="1">IF(E376="","",REPT("#",markmap!$E376)&amp;" "&amp;(IF(B$1="mindmap",markmap!$F376,markmap!$H376&amp;" "&amp;markmap!$F376))&amp;"["&amp;B$2&amp;"]("&amp;B$4&amp;markmap!$I376&amp;".html)"&amp;" ["&amp;$B$3&amp;"]("&amp;B$4&amp;markmap!$I376&amp;".md)")</f>
        <v>### 1.7.5 Other Systems Engineering 1...n (Specify)[📃](./db/e6b0-5a4c76c1.html) [✏️](./db/e6b0-5a4c76c1.md)</v>
      </c>
      <c r="N376" t="str">
        <f ca="1"/>
        <v>##### 1.3.6.2.6 Pads[📃](./db/e6b0-cdc627fe.html) [✏️](./db/e6b0-cdc627fe.md)</v>
      </c>
    </row>
    <row r="377" spans="4:14" x14ac:dyDescent="0.5">
      <c r="D377" t="s">
        <v>1557</v>
      </c>
      <c r="E377">
        <v>2</v>
      </c>
      <c r="F377" t="s">
        <v>73</v>
      </c>
      <c r="G377" t="str">
        <f ca="1">IF(markmap!$E377="","",IF(markmap!$E377&gt;OFFSET(markmap!$E377,-1,0,1,1),IF(OFFSET(markmap!$G377,-1,0,1,1)="","1",OFFSET(markmap!$G377,-1,0,1,1))&amp;REPT(".1",markmap!$E377-MAX(OFFSET(markmap!$E377,-1,0,1,1),1)),IF(ISERROR(FIND(".",OFFSET(markmap!$G377,-1,0,1,1))),REPT("1.",markmap!$E377-1)&amp;IFERROR(VALUE(OFFSET(markmap!$G377,-1,0,1,1))+1,"1"),IF(markmap!$E377=1,"",IFERROR(LEFT(OFFSET(markmap!$G377,-1,0,1,1),FIND("^",SUBSTITUTE(OFFSET(markmap!$G377,-1,0,1,1),".","^",markmap!$E377-1))),""))&amp;VALUE(TRIM(MID(SUBSTITUTE(OFFSET(markmap!$G377,-1,0,1,1),".",REPT(" ",LEN(OFFSET(markmap!$G377,-1,0,1,1)))),(markmap!$E377-1)*LEN(OFFSET(markmap!$G377,-1,0,1,1))+1,LEN(OFFSET(markmap!$G377,-1,0,1,1)))))+1)))</f>
        <v>5.8</v>
      </c>
      <c r="H377" t="str">
        <f t="shared" ca="1" si="5"/>
        <v>1.8</v>
      </c>
      <c r="I377" t="str" cm="1">
        <f t="array" aca="1" ref="I377" ca="1">pseudoGuid</f>
        <v>e6b0-f05b01de</v>
      </c>
      <c r="J377" t="str">
        <f ca="1">IF(E377="","",REPT("#",markmap!$E377)&amp;" "&amp;(IF(B$1="mindmap",markmap!$F377,markmap!$H377&amp;" "&amp;markmap!$F377))&amp;"["&amp;B$2&amp;"]("&amp;B$4&amp;markmap!$I377&amp;".html)"&amp;" ["&amp;$B$3&amp;"]("&amp;B$4&amp;markmap!$I377&amp;".md)")</f>
        <v>## 1.8 Program Management[📃](./db/e6b0-f05b01de.html) [✏️](./db/e6b0-f05b01de.md)</v>
      </c>
      <c r="N377" t="str">
        <f ca="1"/>
        <v>##### 1.3.6.2.7 Retaining Walls/Fencing[📃](./db/e6b0-7da00c60.html) [✏️](./db/e6b0-7da00c60.md)</v>
      </c>
    </row>
    <row r="378" spans="4:14" x14ac:dyDescent="0.5">
      <c r="D378" t="s">
        <v>1557</v>
      </c>
      <c r="E378">
        <v>3</v>
      </c>
      <c r="F378" t="s">
        <v>74</v>
      </c>
      <c r="G378" t="str">
        <f ca="1">IF(markmap!$E378="","",IF(markmap!$E378&gt;OFFSET(markmap!$E378,-1,0,1,1),IF(OFFSET(markmap!$G378,-1,0,1,1)="","1",OFFSET(markmap!$G378,-1,0,1,1))&amp;REPT(".1",markmap!$E378-MAX(OFFSET(markmap!$E378,-1,0,1,1),1)),IF(ISERROR(FIND(".",OFFSET(markmap!$G378,-1,0,1,1))),REPT("1.",markmap!$E378-1)&amp;IFERROR(VALUE(OFFSET(markmap!$G378,-1,0,1,1))+1,"1"),IF(markmap!$E378=1,"",IFERROR(LEFT(OFFSET(markmap!$G378,-1,0,1,1),FIND("^",SUBSTITUTE(OFFSET(markmap!$G378,-1,0,1,1),".","^",markmap!$E378-1))),""))&amp;VALUE(TRIM(MID(SUBSTITUTE(OFFSET(markmap!$G378,-1,0,1,1),".",REPT(" ",LEN(OFFSET(markmap!$G378,-1,0,1,1)))),(markmap!$E378-1)*LEN(OFFSET(markmap!$G378,-1,0,1,1))+1,LEN(OFFSET(markmap!$G378,-1,0,1,1)))))+1)))</f>
        <v>5.8.1</v>
      </c>
      <c r="H378" t="str">
        <f t="shared" ca="1" si="5"/>
        <v>1.8.1</v>
      </c>
      <c r="I378" t="str" cm="1">
        <f t="array" aca="1" ref="I378" ca="1">pseudoGuid</f>
        <v>e6b0-3fb1e366</v>
      </c>
      <c r="J378" t="str">
        <f ca="1">IF(E378="","",REPT("#",markmap!$E378)&amp;" "&amp;(IF(B$1="mindmap",markmap!$F378,markmap!$H378&amp;" "&amp;markmap!$F378))&amp;"["&amp;B$2&amp;"]("&amp;B$4&amp;markmap!$I378&amp;".html)"&amp;" ["&amp;$B$3&amp;"]("&amp;B$4&amp;markmap!$I378&amp;".md)")</f>
        <v>### 1.8.1 Software Program Management[📃](./db/e6b0-3fb1e366.html) [✏️](./db/e6b0-3fb1e366.md)</v>
      </c>
      <c r="N378" t="str">
        <f ca="1"/>
        <v>##### 1.3.6.2.8 Utilities[📃](./db/e6b0-ea889224.html) [✏️](./db/e6b0-ea889224.md)</v>
      </c>
    </row>
    <row r="379" spans="4:14" x14ac:dyDescent="0.5">
      <c r="D379" t="s">
        <v>1557</v>
      </c>
      <c r="E379">
        <v>3</v>
      </c>
      <c r="F379" t="s">
        <v>75</v>
      </c>
      <c r="G379" t="str">
        <f ca="1">IF(markmap!$E379="","",IF(markmap!$E379&gt;OFFSET(markmap!$E379,-1,0,1,1),IF(OFFSET(markmap!$G379,-1,0,1,1)="","1",OFFSET(markmap!$G379,-1,0,1,1))&amp;REPT(".1",markmap!$E379-MAX(OFFSET(markmap!$E379,-1,0,1,1),1)),IF(ISERROR(FIND(".",OFFSET(markmap!$G379,-1,0,1,1))),REPT("1.",markmap!$E379-1)&amp;IFERROR(VALUE(OFFSET(markmap!$G379,-1,0,1,1))+1,"1"),IF(markmap!$E379=1,"",IFERROR(LEFT(OFFSET(markmap!$G379,-1,0,1,1),FIND("^",SUBSTITUTE(OFFSET(markmap!$G379,-1,0,1,1),".","^",markmap!$E379-1))),""))&amp;VALUE(TRIM(MID(SUBSTITUTE(OFFSET(markmap!$G379,-1,0,1,1),".",REPT(" ",LEN(OFFSET(markmap!$G379,-1,0,1,1)))),(markmap!$E379-1)*LEN(OFFSET(markmap!$G379,-1,0,1,1))+1,LEN(OFFSET(markmap!$G379,-1,0,1,1)))))+1)))</f>
        <v>5.8.2</v>
      </c>
      <c r="H379" t="str">
        <f t="shared" ca="1" si="5"/>
        <v>1.8.2</v>
      </c>
      <c r="I379" t="str" cm="1">
        <f t="array" aca="1" ref="I379" ca="1">pseudoGuid</f>
        <v>e6b0-6239c61a</v>
      </c>
      <c r="J379" t="str">
        <f ca="1">IF(E379="","",REPT("#",markmap!$E379)&amp;" "&amp;(IF(B$1="mindmap",markmap!$F379,markmap!$H379&amp;" "&amp;markmap!$F379))&amp;"["&amp;B$2&amp;"]("&amp;B$4&amp;markmap!$I379&amp;".html)"&amp;" ["&amp;$B$3&amp;"]("&amp;B$4&amp;markmap!$I379&amp;".md)")</f>
        <v>### 1.8.2 Integrated Logistics Support (ILS) Program Management[📃](./db/e6b0-6239c61a.html) [✏️](./db/e6b0-6239c61a.md)</v>
      </c>
      <c r="N379" t="str">
        <f ca="1"/>
        <v>##### 1.3.6.2.9 Site Preparation Other[📃](./db/e6b0-b28fc19d.html) [✏️](./db/e6b0-b28fc19d.md)</v>
      </c>
    </row>
    <row r="380" spans="4:14" x14ac:dyDescent="0.5">
      <c r="D380" t="s">
        <v>1557</v>
      </c>
      <c r="E380">
        <v>3</v>
      </c>
      <c r="F380" t="s">
        <v>76</v>
      </c>
      <c r="G380" t="str">
        <f ca="1">IF(markmap!$E380="","",IF(markmap!$E380&gt;OFFSET(markmap!$E380,-1,0,1,1),IF(OFFSET(markmap!$G380,-1,0,1,1)="","1",OFFSET(markmap!$G380,-1,0,1,1))&amp;REPT(".1",markmap!$E380-MAX(OFFSET(markmap!$E380,-1,0,1,1),1)),IF(ISERROR(FIND(".",OFFSET(markmap!$G380,-1,0,1,1))),REPT("1.",markmap!$E380-1)&amp;IFERROR(VALUE(OFFSET(markmap!$G380,-1,0,1,1))+1,"1"),IF(markmap!$E380=1,"",IFERROR(LEFT(OFFSET(markmap!$G380,-1,0,1,1),FIND("^",SUBSTITUTE(OFFSET(markmap!$G380,-1,0,1,1),".","^",markmap!$E380-1))),""))&amp;VALUE(TRIM(MID(SUBSTITUTE(OFFSET(markmap!$G380,-1,0,1,1),".",REPT(" ",LEN(OFFSET(markmap!$G380,-1,0,1,1)))),(markmap!$E380-1)*LEN(OFFSET(markmap!$G380,-1,0,1,1))+1,LEN(OFFSET(markmap!$G380,-1,0,1,1)))))+1)))</f>
        <v>5.8.3</v>
      </c>
      <c r="H380" t="str">
        <f t="shared" ca="1" si="5"/>
        <v>1.8.3</v>
      </c>
      <c r="I380" t="str" cm="1">
        <f t="array" aca="1" ref="I380" ca="1">pseudoGuid</f>
        <v>e6b0-a9ae5907</v>
      </c>
      <c r="J380" t="str">
        <f ca="1">IF(E380="","",REPT("#",markmap!$E380)&amp;" "&amp;(IF(B$1="mindmap",markmap!$F380,markmap!$H380&amp;" "&amp;markmap!$F380))&amp;"["&amp;B$2&amp;"]("&amp;B$4&amp;markmap!$I380&amp;".html)"&amp;" ["&amp;$B$3&amp;"]("&amp;B$4&amp;markmap!$I380&amp;".md)")</f>
        <v>### 1.8.3 Cybersecurity Management[📃](./db/e6b0-a9ae5907.html) [✏️](./db/e6b0-a9ae5907.md)</v>
      </c>
      <c r="N380" t="str">
        <f ca="1"/>
        <v>#### 1.3.6.3 Landscape[📃](./db/e6b0-a872f6d4.html) [✏️](./db/e6b0-a872f6d4.md)</v>
      </c>
    </row>
    <row r="381" spans="4:14" x14ac:dyDescent="0.5">
      <c r="D381" t="s">
        <v>1557</v>
      </c>
      <c r="E381">
        <v>3</v>
      </c>
      <c r="F381" t="s">
        <v>77</v>
      </c>
      <c r="G381" t="str">
        <f ca="1">IF(markmap!$E381="","",IF(markmap!$E381&gt;OFFSET(markmap!$E381,-1,0,1,1),IF(OFFSET(markmap!$G381,-1,0,1,1)="","1",OFFSET(markmap!$G381,-1,0,1,1))&amp;REPT(".1",markmap!$E381-MAX(OFFSET(markmap!$E381,-1,0,1,1),1)),IF(ISERROR(FIND(".",OFFSET(markmap!$G381,-1,0,1,1))),REPT("1.",markmap!$E381-1)&amp;IFERROR(VALUE(OFFSET(markmap!$G381,-1,0,1,1))+1,"1"),IF(markmap!$E381=1,"",IFERROR(LEFT(OFFSET(markmap!$G381,-1,0,1,1),FIND("^",SUBSTITUTE(OFFSET(markmap!$G381,-1,0,1,1),".","^",markmap!$E381-1))),""))&amp;VALUE(TRIM(MID(SUBSTITUTE(OFFSET(markmap!$G381,-1,0,1,1),".",REPT(" ",LEN(OFFSET(markmap!$G381,-1,0,1,1)))),(markmap!$E381-1)*LEN(OFFSET(markmap!$G381,-1,0,1,1))+1,LEN(OFFSET(markmap!$G381,-1,0,1,1)))))+1)))</f>
        <v>5.8.4</v>
      </c>
      <c r="H381" t="str">
        <f t="shared" ca="1" si="5"/>
        <v>1.8.4</v>
      </c>
      <c r="I381" t="str" cm="1">
        <f t="array" aca="1" ref="I381" ca="1">pseudoGuid</f>
        <v>e6b0-3491b2bf</v>
      </c>
      <c r="J381" t="str">
        <f ca="1">IF(E381="","",REPT("#",markmap!$E381)&amp;" "&amp;(IF(B$1="mindmap",markmap!$F381,markmap!$H381&amp;" "&amp;markmap!$F381))&amp;"["&amp;B$2&amp;"]("&amp;B$4&amp;markmap!$I381&amp;".html)"&amp;" ["&amp;$B$3&amp;"]("&amp;B$4&amp;markmap!$I381&amp;".md)")</f>
        <v>### 1.8.4 Core Program Management[📃](./db/e6b0-3491b2bf.html) [✏️](./db/e6b0-3491b2bf.md)</v>
      </c>
      <c r="N381" t="str">
        <f ca="1"/>
        <v>#### 1.3.6.4 Buildings 1...n (Specify)[📃](./db/e6b0-7efbc027.html) [✏️](./db/e6b0-7efbc027.md)</v>
      </c>
    </row>
    <row r="382" spans="4:14" x14ac:dyDescent="0.5">
      <c r="D382" t="s">
        <v>1557</v>
      </c>
      <c r="E382">
        <v>3</v>
      </c>
      <c r="F382" t="s">
        <v>78</v>
      </c>
      <c r="G382" t="str">
        <f ca="1">IF(markmap!$E382="","",IF(markmap!$E382&gt;OFFSET(markmap!$E382,-1,0,1,1),IF(OFFSET(markmap!$G382,-1,0,1,1)="","1",OFFSET(markmap!$G382,-1,0,1,1))&amp;REPT(".1",markmap!$E382-MAX(OFFSET(markmap!$E382,-1,0,1,1),1)),IF(ISERROR(FIND(".",OFFSET(markmap!$G382,-1,0,1,1))),REPT("1.",markmap!$E382-1)&amp;IFERROR(VALUE(OFFSET(markmap!$G382,-1,0,1,1))+1,"1"),IF(markmap!$E382=1,"",IFERROR(LEFT(OFFSET(markmap!$G382,-1,0,1,1),FIND("^",SUBSTITUTE(OFFSET(markmap!$G382,-1,0,1,1),".","^",markmap!$E382-1))),""))&amp;VALUE(TRIM(MID(SUBSTITUTE(OFFSET(markmap!$G382,-1,0,1,1),".",REPT(" ",LEN(OFFSET(markmap!$G382,-1,0,1,1)))),(markmap!$E382-1)*LEN(OFFSET(markmap!$G382,-1,0,1,1))+1,LEN(OFFSET(markmap!$G382,-1,0,1,1)))))+1)))</f>
        <v>5.8.5</v>
      </c>
      <c r="H382" t="str">
        <f t="shared" ca="1" si="5"/>
        <v>1.8.5</v>
      </c>
      <c r="I382" t="str" cm="1">
        <f t="array" aca="1" ref="I382" ca="1">pseudoGuid</f>
        <v>e6b0-45c5e3e5</v>
      </c>
      <c r="J382" t="str">
        <f ca="1">IF(E382="","",REPT("#",markmap!$E382)&amp;" "&amp;(IF(B$1="mindmap",markmap!$F382,markmap!$H382&amp;" "&amp;markmap!$F382))&amp;"["&amp;B$2&amp;"]("&amp;B$4&amp;markmap!$I382&amp;".html)"&amp;" ["&amp;$B$3&amp;"]("&amp;B$4&amp;markmap!$I382&amp;".md)")</f>
        <v>### 1.8.5 Other Program Management 1...n (Specify)[📃](./db/e6b0-45c5e3e5.html) [✏️](./db/e6b0-45c5e3e5.md)</v>
      </c>
      <c r="N382" t="str">
        <f ca="1"/>
        <v>##### 1.3.6.4.1 SEPM[📃](./db/e6b0-5eb2f659.html) [✏️](./db/e6b0-5eb2f659.md)</v>
      </c>
    </row>
    <row r="383" spans="4:14" x14ac:dyDescent="0.5">
      <c r="D383" t="s">
        <v>1557</v>
      </c>
      <c r="E383">
        <v>2</v>
      </c>
      <c r="F383" t="s">
        <v>79</v>
      </c>
      <c r="G383" t="str">
        <f ca="1">IF(markmap!$E383="","",IF(markmap!$E383&gt;OFFSET(markmap!$E383,-1,0,1,1),IF(OFFSET(markmap!$G383,-1,0,1,1)="","1",OFFSET(markmap!$G383,-1,0,1,1))&amp;REPT(".1",markmap!$E383-MAX(OFFSET(markmap!$E383,-1,0,1,1),1)),IF(ISERROR(FIND(".",OFFSET(markmap!$G383,-1,0,1,1))),REPT("1.",markmap!$E383-1)&amp;IFERROR(VALUE(OFFSET(markmap!$G383,-1,0,1,1))+1,"1"),IF(markmap!$E383=1,"",IFERROR(LEFT(OFFSET(markmap!$G383,-1,0,1,1),FIND("^",SUBSTITUTE(OFFSET(markmap!$G383,-1,0,1,1),".","^",markmap!$E383-1))),""))&amp;VALUE(TRIM(MID(SUBSTITUTE(OFFSET(markmap!$G383,-1,0,1,1),".",REPT(" ",LEN(OFFSET(markmap!$G383,-1,0,1,1)))),(markmap!$E383-1)*LEN(OFFSET(markmap!$G383,-1,0,1,1))+1,LEN(OFFSET(markmap!$G383,-1,0,1,1)))))+1)))</f>
        <v>5.9</v>
      </c>
      <c r="H383" t="str">
        <f t="shared" ca="1" si="5"/>
        <v>1.9</v>
      </c>
      <c r="I383" t="str" cm="1">
        <f t="array" aca="1" ref="I383" ca="1">pseudoGuid</f>
        <v>e6b0-d1791e1d</v>
      </c>
      <c r="J383" t="str">
        <f ca="1">IF(E383="","",REPT("#",markmap!$E383)&amp;" "&amp;(IF(B$1="mindmap",markmap!$F383,markmap!$H383&amp;" "&amp;markmap!$F383))&amp;"["&amp;B$2&amp;"]("&amp;B$4&amp;markmap!$I383&amp;".html)"&amp;" ["&amp;$B$3&amp;"]("&amp;B$4&amp;markmap!$I383&amp;".md)")</f>
        <v>## 1.9 System Test and Evaluation[📃](./db/e6b0-d1791e1d.html) [✏️](./db/e6b0-d1791e1d.md)</v>
      </c>
      <c r="N383" t="str">
        <f ca="1"/>
        <v>##### 1.3.6.4.2 Assembly[📃](./db/e6b0-f91268f8.html) [✏️](./db/e6b0-f91268f8.md)</v>
      </c>
    </row>
    <row r="384" spans="4:14" x14ac:dyDescent="0.5">
      <c r="D384" t="s">
        <v>1557</v>
      </c>
      <c r="E384">
        <v>3</v>
      </c>
      <c r="F384" t="s">
        <v>80</v>
      </c>
      <c r="G384" t="str">
        <f ca="1">IF(markmap!$E384="","",IF(markmap!$E384&gt;OFFSET(markmap!$E384,-1,0,1,1),IF(OFFSET(markmap!$G384,-1,0,1,1)="","1",OFFSET(markmap!$G384,-1,0,1,1))&amp;REPT(".1",markmap!$E384-MAX(OFFSET(markmap!$E384,-1,0,1,1),1)),IF(ISERROR(FIND(".",OFFSET(markmap!$G384,-1,0,1,1))),REPT("1.",markmap!$E384-1)&amp;IFERROR(VALUE(OFFSET(markmap!$G384,-1,0,1,1))+1,"1"),IF(markmap!$E384=1,"",IFERROR(LEFT(OFFSET(markmap!$G384,-1,0,1,1),FIND("^",SUBSTITUTE(OFFSET(markmap!$G384,-1,0,1,1),".","^",markmap!$E384-1))),""))&amp;VALUE(TRIM(MID(SUBSTITUTE(OFFSET(markmap!$G384,-1,0,1,1),".",REPT(" ",LEN(OFFSET(markmap!$G384,-1,0,1,1)))),(markmap!$E384-1)*LEN(OFFSET(markmap!$G384,-1,0,1,1))+1,LEN(OFFSET(markmap!$G384,-1,0,1,1)))))+1)))</f>
        <v>5.9.1</v>
      </c>
      <c r="H384" t="str">
        <f t="shared" ca="1" si="5"/>
        <v>1.9.1</v>
      </c>
      <c r="I384" t="str" cm="1">
        <f t="array" aca="1" ref="I384" ca="1">pseudoGuid</f>
        <v>e6b0-6450f823</v>
      </c>
      <c r="J384" t="str">
        <f ca="1">IF(E384="","",REPT("#",markmap!$E384)&amp;" "&amp;(IF(B$1="mindmap",markmap!$F384,markmap!$H384&amp;" "&amp;markmap!$F384))&amp;"["&amp;B$2&amp;"]("&amp;B$4&amp;markmap!$I384&amp;".html)"&amp;" ["&amp;$B$3&amp;"]("&amp;B$4&amp;markmap!$I384&amp;".md)")</f>
        <v>### 1.9.1 Developmental Test and Evaluation[📃](./db/e6b0-6450f823.html) [✏️](./db/e6b0-6450f823.md)</v>
      </c>
      <c r="N384" t="str">
        <f ca="1"/>
        <v>##### 1.3.6.4.3 Support Equipment[📃](./db/e6b0-0ec1f06e.html) [✏️](./db/e6b0-0ec1f06e.md)</v>
      </c>
    </row>
    <row r="385" spans="4:14" x14ac:dyDescent="0.5">
      <c r="D385" t="s">
        <v>1557</v>
      </c>
      <c r="E385">
        <v>4</v>
      </c>
      <c r="F385" t="s">
        <v>166</v>
      </c>
      <c r="G385" t="str">
        <f ca="1">IF(markmap!$E385="","",IF(markmap!$E385&gt;OFFSET(markmap!$E385,-1,0,1,1),IF(OFFSET(markmap!$G385,-1,0,1,1)="","1",OFFSET(markmap!$G385,-1,0,1,1))&amp;REPT(".1",markmap!$E385-MAX(OFFSET(markmap!$E385,-1,0,1,1),1)),IF(ISERROR(FIND(".",OFFSET(markmap!$G385,-1,0,1,1))),REPT("1.",markmap!$E385-1)&amp;IFERROR(VALUE(OFFSET(markmap!$G385,-1,0,1,1))+1,"1"),IF(markmap!$E385=1,"",IFERROR(LEFT(OFFSET(markmap!$G385,-1,0,1,1),FIND("^",SUBSTITUTE(OFFSET(markmap!$G385,-1,0,1,1),".","^",markmap!$E385-1))),""))&amp;VALUE(TRIM(MID(SUBSTITUTE(OFFSET(markmap!$G385,-1,0,1,1),".",REPT(" ",LEN(OFFSET(markmap!$G385,-1,0,1,1)))),(markmap!$E385-1)*LEN(OFFSET(markmap!$G385,-1,0,1,1))+1,LEN(OFFSET(markmap!$G385,-1,0,1,1)))))+1)))</f>
        <v>5.9.1.1</v>
      </c>
      <c r="H385" t="str">
        <f t="shared" ca="1" si="5"/>
        <v>1.9.1.1</v>
      </c>
      <c r="I385" t="str" cm="1">
        <f t="array" aca="1" ref="I385" ca="1">pseudoGuid</f>
        <v>e6b0-bbb5b69c</v>
      </c>
      <c r="J385" t="str">
        <f ca="1">IF(E385="","",REPT("#",markmap!$E385)&amp;" "&amp;(IF(B$1="mindmap",markmap!$F385,markmap!$H385&amp;" "&amp;markmap!$F385))&amp;"["&amp;B$2&amp;"]("&amp;B$4&amp;markmap!$I385&amp;".html)"&amp;" ["&amp;$B$3&amp;"]("&amp;B$4&amp;markmap!$I385&amp;".md)")</f>
        <v>#### 1.9.1.1 Engineering Development Test[📃](./db/e6b0-bbb5b69c.html) [✏️](./db/e6b0-bbb5b69c.md)</v>
      </c>
      <c r="N385" t="str">
        <f ca="1"/>
        <v>##### 1.3.6.4.4 Foundation and Sub Structure[📃](./db/e6b0-c39b3b6e.html) [✏️](./db/e6b0-c39b3b6e.md)</v>
      </c>
    </row>
    <row r="386" spans="4:14" x14ac:dyDescent="0.5">
      <c r="D386" t="s">
        <v>1557</v>
      </c>
      <c r="E386">
        <v>4</v>
      </c>
      <c r="F386" t="s">
        <v>167</v>
      </c>
      <c r="G386" t="str">
        <f ca="1">IF(markmap!$E386="","",IF(markmap!$E386&gt;OFFSET(markmap!$E386,-1,0,1,1),IF(OFFSET(markmap!$G386,-1,0,1,1)="","1",OFFSET(markmap!$G386,-1,0,1,1))&amp;REPT(".1",markmap!$E386-MAX(OFFSET(markmap!$E386,-1,0,1,1),1)),IF(ISERROR(FIND(".",OFFSET(markmap!$G386,-1,0,1,1))),REPT("1.",markmap!$E386-1)&amp;IFERROR(VALUE(OFFSET(markmap!$G386,-1,0,1,1))+1,"1"),IF(markmap!$E386=1,"",IFERROR(LEFT(OFFSET(markmap!$G386,-1,0,1,1),FIND("^",SUBSTITUTE(OFFSET(markmap!$G386,-1,0,1,1),".","^",markmap!$E386-1))),""))&amp;VALUE(TRIM(MID(SUBSTITUTE(OFFSET(markmap!$G386,-1,0,1,1),".",REPT(" ",LEN(OFFSET(markmap!$G386,-1,0,1,1)))),(markmap!$E386-1)*LEN(OFFSET(markmap!$G386,-1,0,1,1))+1,LEN(OFFSET(markmap!$G386,-1,0,1,1)))))+1)))</f>
        <v>5.9.1.2</v>
      </c>
      <c r="H386" t="str">
        <f t="shared" ca="1" si="5"/>
        <v>1.9.1.2</v>
      </c>
      <c r="I386" t="str" cm="1">
        <f t="array" aca="1" ref="I386" ca="1">pseudoGuid</f>
        <v>e6b0-fb930934</v>
      </c>
      <c r="J386" t="str">
        <f ca="1">IF(E386="","",REPT("#",markmap!$E386)&amp;" "&amp;(IF(B$1="mindmap",markmap!$F386,markmap!$H386&amp;" "&amp;markmap!$F386))&amp;"["&amp;B$2&amp;"]("&amp;B$4&amp;markmap!$I386&amp;".html)"&amp;" ["&amp;$B$3&amp;"]("&amp;B$4&amp;markmap!$I386&amp;".md)")</f>
        <v>#### 1.9.1.2 System Qualification Test[📃](./db/e6b0-fb930934.html) [✏️](./db/e6b0-fb930934.md)</v>
      </c>
      <c r="N386" t="str">
        <f ca="1"/>
        <v>##### 1.3.6.4.5 Superstructure and Finishing[📃](./db/e6b0-4b32dd0b.html) [✏️](./db/e6b0-4b32dd0b.md)</v>
      </c>
    </row>
    <row r="387" spans="4:14" x14ac:dyDescent="0.5">
      <c r="D387" t="s">
        <v>1557</v>
      </c>
      <c r="E387">
        <v>4</v>
      </c>
      <c r="F387" t="s">
        <v>247</v>
      </c>
      <c r="G387" t="str">
        <f ca="1">IF(markmap!$E387="","",IF(markmap!$E387&gt;OFFSET(markmap!$E387,-1,0,1,1),IF(OFFSET(markmap!$G387,-1,0,1,1)="","1",OFFSET(markmap!$G387,-1,0,1,1))&amp;REPT(".1",markmap!$E387-MAX(OFFSET(markmap!$E387,-1,0,1,1),1)),IF(ISERROR(FIND(".",OFFSET(markmap!$G387,-1,0,1,1))),REPT("1.",markmap!$E387-1)&amp;IFERROR(VALUE(OFFSET(markmap!$G387,-1,0,1,1))+1,"1"),IF(markmap!$E387=1,"",IFERROR(LEFT(OFFSET(markmap!$G387,-1,0,1,1),FIND("^",SUBSTITUTE(OFFSET(markmap!$G387,-1,0,1,1),".","^",markmap!$E387-1))),""))&amp;VALUE(TRIM(MID(SUBSTITUTE(OFFSET(markmap!$G387,-1,0,1,1),".",REPT(" ",LEN(OFFSET(markmap!$G387,-1,0,1,1)))),(markmap!$E387-1)*LEN(OFFSET(markmap!$G387,-1,0,1,1))+1,LEN(OFFSET(markmap!$G387,-1,0,1,1)))))+1)))</f>
        <v>5.9.1.3</v>
      </c>
      <c r="H387" t="str">
        <f t="shared" ref="H387:H450" ca="1" si="6">IFERROR("1."&amp;RIGHT(G387,LEN(G387)-FIND(".",G387,1)),"1")</f>
        <v>1.9.1.3</v>
      </c>
      <c r="I387" t="str" cm="1">
        <f t="array" aca="1" ref="I387" ca="1">pseudoGuid</f>
        <v>e6b0-0bf21511</v>
      </c>
      <c r="J387" t="str">
        <f ca="1">IF(E387="","",REPT("#",markmap!$E387)&amp;" "&amp;(IF(B$1="mindmap",markmap!$F387,markmap!$H387&amp;" "&amp;markmap!$F387))&amp;"["&amp;B$2&amp;"]("&amp;B$4&amp;markmap!$I387&amp;".html)"&amp;" ["&amp;$B$3&amp;"]("&amp;B$4&amp;markmap!$I387&amp;".md)")</f>
        <v>#### 1.9.1.3 Test Instrumentation Kits (TIK)[📃](./db/e6b0-0bf21511.html) [✏️](./db/e6b0-0bf21511.md)</v>
      </c>
      <c r="N387" t="str">
        <f ca="1"/>
        <v>##### 1.3.6.4.6 Buildings Other[📃](./db/e6b0-67a9f01c.html) [✏️](./db/e6b0-67a9f01c.md)</v>
      </c>
    </row>
    <row r="388" spans="4:14" x14ac:dyDescent="0.5">
      <c r="D388" t="s">
        <v>1557</v>
      </c>
      <c r="E388">
        <v>4</v>
      </c>
      <c r="F388" t="s">
        <v>86</v>
      </c>
      <c r="G388" t="str">
        <f ca="1">IF(markmap!$E388="","",IF(markmap!$E388&gt;OFFSET(markmap!$E388,-1,0,1,1),IF(OFFSET(markmap!$G388,-1,0,1,1)="","1",OFFSET(markmap!$G388,-1,0,1,1))&amp;REPT(".1",markmap!$E388-MAX(OFFSET(markmap!$E388,-1,0,1,1),1)),IF(ISERROR(FIND(".",OFFSET(markmap!$G388,-1,0,1,1))),REPT("1.",markmap!$E388-1)&amp;IFERROR(VALUE(OFFSET(markmap!$G388,-1,0,1,1))+1,"1"),IF(markmap!$E388=1,"",IFERROR(LEFT(OFFSET(markmap!$G388,-1,0,1,1),FIND("^",SUBSTITUTE(OFFSET(markmap!$G388,-1,0,1,1),".","^",markmap!$E388-1))),""))&amp;VALUE(TRIM(MID(SUBSTITUTE(OFFSET(markmap!$G388,-1,0,1,1),".",REPT(" ",LEN(OFFSET(markmap!$G388,-1,0,1,1)))),(markmap!$E388-1)*LEN(OFFSET(markmap!$G388,-1,0,1,1))+1,LEN(OFFSET(markmap!$G388,-1,0,1,1)))))+1)))</f>
        <v>5.9.1.4</v>
      </c>
      <c r="H388" t="str">
        <f t="shared" ca="1" si="6"/>
        <v>1.9.1.4</v>
      </c>
      <c r="I388" t="str" cm="1">
        <f t="array" aca="1" ref="I388" ca="1">pseudoGuid</f>
        <v>e6b0-0d885804</v>
      </c>
      <c r="J388" t="str">
        <f ca="1">IF(E388="","",REPT("#",markmap!$E388)&amp;" "&amp;(IF(B$1="mindmap",markmap!$F388,markmap!$H388&amp;" "&amp;markmap!$F388))&amp;"["&amp;B$2&amp;"]("&amp;B$4&amp;markmap!$I388&amp;".html)"&amp;" ["&amp;$B$3&amp;"]("&amp;B$4&amp;markmap!$I388&amp;".md)")</f>
        <v>#### 1.9.1.4 Cybersecurity Test and Evaluation[📃](./db/e6b0-0d885804.html) [✏️](./db/e6b0-0d885804.md)</v>
      </c>
      <c r="N388" t="str">
        <f ca="1"/>
        <v>#### 1.3.6.5 Equipment and Building Fit Out 1...n (Specify)[📃](./db/e6b0-84e8f6cc.html) [✏️](./db/e6b0-84e8f6cc.md)</v>
      </c>
    </row>
    <row r="389" spans="4:14" x14ac:dyDescent="0.5">
      <c r="D389" t="s">
        <v>1557</v>
      </c>
      <c r="E389">
        <v>4</v>
      </c>
      <c r="F389" t="s">
        <v>87</v>
      </c>
      <c r="G389" t="str">
        <f ca="1">IF(markmap!$E389="","",IF(markmap!$E389&gt;OFFSET(markmap!$E389,-1,0,1,1),IF(OFFSET(markmap!$G389,-1,0,1,1)="","1",OFFSET(markmap!$G389,-1,0,1,1))&amp;REPT(".1",markmap!$E389-MAX(OFFSET(markmap!$E389,-1,0,1,1),1)),IF(ISERROR(FIND(".",OFFSET(markmap!$G389,-1,0,1,1))),REPT("1.",markmap!$E389-1)&amp;IFERROR(VALUE(OFFSET(markmap!$G389,-1,0,1,1))+1,"1"),IF(markmap!$E389=1,"",IFERROR(LEFT(OFFSET(markmap!$G389,-1,0,1,1),FIND("^",SUBSTITUTE(OFFSET(markmap!$G389,-1,0,1,1),".","^",markmap!$E389-1))),""))&amp;VALUE(TRIM(MID(SUBSTITUTE(OFFSET(markmap!$G389,-1,0,1,1),".",REPT(" ",LEN(OFFSET(markmap!$G389,-1,0,1,1)))),(markmap!$E389-1)*LEN(OFFSET(markmap!$G389,-1,0,1,1))+1,LEN(OFFSET(markmap!$G389,-1,0,1,1)))))+1)))</f>
        <v>5.9.1.5</v>
      </c>
      <c r="H389" t="str">
        <f t="shared" ca="1" si="6"/>
        <v>1.9.1.5</v>
      </c>
      <c r="I389" t="str" cm="1">
        <f t="array" aca="1" ref="I389" ca="1">pseudoGuid</f>
        <v>e6b0-58e6c228</v>
      </c>
      <c r="J389" t="str">
        <f ca="1">IF(E389="","",REPT("#",markmap!$E389)&amp;" "&amp;(IF(B$1="mindmap",markmap!$F389,markmap!$H389&amp;" "&amp;markmap!$F389))&amp;"["&amp;B$2&amp;"]("&amp;B$4&amp;markmap!$I389&amp;".html)"&amp;" ["&amp;$B$3&amp;"]("&amp;B$4&amp;markmap!$I389&amp;".md)")</f>
        <v>#### 1.9.1.5 Other DT&amp;E Tests 1…n (Specify)[📃](./db/e6b0-58e6c228.html) [✏️](./db/e6b0-58e6c228.md)</v>
      </c>
      <c r="N389" t="str">
        <f ca="1"/>
        <v>##### 1.3.6.5.1 SEPM[📃](./db/e6b0-c3824bde.html) [✏️](./db/e6b0-c3824bde.md)</v>
      </c>
    </row>
    <row r="390" spans="4:14" x14ac:dyDescent="0.5">
      <c r="D390" t="s">
        <v>1557</v>
      </c>
      <c r="E390">
        <v>3</v>
      </c>
      <c r="F390" t="s">
        <v>88</v>
      </c>
      <c r="G390" t="str">
        <f ca="1">IF(markmap!$E390="","",IF(markmap!$E390&gt;OFFSET(markmap!$E390,-1,0,1,1),IF(OFFSET(markmap!$G390,-1,0,1,1)="","1",OFFSET(markmap!$G390,-1,0,1,1))&amp;REPT(".1",markmap!$E390-MAX(OFFSET(markmap!$E390,-1,0,1,1),1)),IF(ISERROR(FIND(".",OFFSET(markmap!$G390,-1,0,1,1))),REPT("1.",markmap!$E390-1)&amp;IFERROR(VALUE(OFFSET(markmap!$G390,-1,0,1,1))+1,"1"),IF(markmap!$E390=1,"",IFERROR(LEFT(OFFSET(markmap!$G390,-1,0,1,1),FIND("^",SUBSTITUTE(OFFSET(markmap!$G390,-1,0,1,1),".","^",markmap!$E390-1))),""))&amp;VALUE(TRIM(MID(SUBSTITUTE(OFFSET(markmap!$G390,-1,0,1,1),".",REPT(" ",LEN(OFFSET(markmap!$G390,-1,0,1,1)))),(markmap!$E390-1)*LEN(OFFSET(markmap!$G390,-1,0,1,1))+1,LEN(OFFSET(markmap!$G390,-1,0,1,1)))))+1)))</f>
        <v>5.9.2</v>
      </c>
      <c r="H390" t="str">
        <f t="shared" ca="1" si="6"/>
        <v>1.9.2</v>
      </c>
      <c r="I390" t="str" cm="1">
        <f t="array" aca="1" ref="I390" ca="1">pseudoGuid</f>
        <v>e6b0-920b0ad0</v>
      </c>
      <c r="J390" t="str">
        <f ca="1">IF(E390="","",REPT("#",markmap!$E390)&amp;" "&amp;(IF(B$1="mindmap",markmap!$F390,markmap!$H390&amp;" "&amp;markmap!$F390))&amp;"["&amp;B$2&amp;"]("&amp;B$4&amp;markmap!$I390&amp;".html)"&amp;" ["&amp;$B$3&amp;"]("&amp;B$4&amp;markmap!$I390&amp;".md)")</f>
        <v>### 1.9.2 Operational Test and Evaluation[📃](./db/e6b0-920b0ad0.html) [✏️](./db/e6b0-920b0ad0.md)</v>
      </c>
      <c r="N390" t="str">
        <f ca="1"/>
        <v>##### 1.3.6.5.2 Assembly[📃](./db/e6b0-a449c6b9.html) [✏️](./db/e6b0-a449c6b9.md)</v>
      </c>
    </row>
    <row r="391" spans="4:14" x14ac:dyDescent="0.5">
      <c r="D391" t="s">
        <v>1557</v>
      </c>
      <c r="E391">
        <v>4</v>
      </c>
      <c r="F391" t="s">
        <v>86</v>
      </c>
      <c r="G391" t="str">
        <f ca="1">IF(markmap!$E391="","",IF(markmap!$E391&gt;OFFSET(markmap!$E391,-1,0,1,1),IF(OFFSET(markmap!$G391,-1,0,1,1)="","1",OFFSET(markmap!$G391,-1,0,1,1))&amp;REPT(".1",markmap!$E391-MAX(OFFSET(markmap!$E391,-1,0,1,1),1)),IF(ISERROR(FIND(".",OFFSET(markmap!$G391,-1,0,1,1))),REPT("1.",markmap!$E391-1)&amp;IFERROR(VALUE(OFFSET(markmap!$G391,-1,0,1,1))+1,"1"),IF(markmap!$E391=1,"",IFERROR(LEFT(OFFSET(markmap!$G391,-1,0,1,1),FIND("^",SUBSTITUTE(OFFSET(markmap!$G391,-1,0,1,1),".","^",markmap!$E391-1))),""))&amp;VALUE(TRIM(MID(SUBSTITUTE(OFFSET(markmap!$G391,-1,0,1,1),".",REPT(" ",LEN(OFFSET(markmap!$G391,-1,0,1,1)))),(markmap!$E391-1)*LEN(OFFSET(markmap!$G391,-1,0,1,1))+1,LEN(OFFSET(markmap!$G391,-1,0,1,1)))))+1)))</f>
        <v>5.9.2.1</v>
      </c>
      <c r="H391" t="str">
        <f t="shared" ca="1" si="6"/>
        <v>1.9.2.1</v>
      </c>
      <c r="I391" t="str" cm="1">
        <f t="array" aca="1" ref="I391" ca="1">pseudoGuid</f>
        <v>e6b0-f0bb9d8b</v>
      </c>
      <c r="J391" t="str">
        <f ca="1">IF(E391="","",REPT("#",markmap!$E391)&amp;" "&amp;(IF(B$1="mindmap",markmap!$F391,markmap!$H391&amp;" "&amp;markmap!$F391))&amp;"["&amp;B$2&amp;"]("&amp;B$4&amp;markmap!$I391&amp;".html)"&amp;" ["&amp;$B$3&amp;"]("&amp;B$4&amp;markmap!$I391&amp;".md)")</f>
        <v>#### 1.9.2.1 Cybersecurity Test and Evaluation[📃](./db/e6b0-f0bb9d8b.html) [✏️](./db/e6b0-f0bb9d8b.md)</v>
      </c>
      <c r="N391" t="str">
        <f ca="1"/>
        <v>##### 1.3.6.5.3 Support Equipment[📃](./db/e6b0-ddc342cb.html) [✏️](./db/e6b0-ddc342cb.md)</v>
      </c>
    </row>
    <row r="392" spans="4:14" x14ac:dyDescent="0.5">
      <c r="D392" t="s">
        <v>1557</v>
      </c>
      <c r="E392">
        <v>4</v>
      </c>
      <c r="F392" t="s">
        <v>168</v>
      </c>
      <c r="G392" t="str">
        <f ca="1">IF(markmap!$E392="","",IF(markmap!$E392&gt;OFFSET(markmap!$E392,-1,0,1,1),IF(OFFSET(markmap!$G392,-1,0,1,1)="","1",OFFSET(markmap!$G392,-1,0,1,1))&amp;REPT(".1",markmap!$E392-MAX(OFFSET(markmap!$E392,-1,0,1,1),1)),IF(ISERROR(FIND(".",OFFSET(markmap!$G392,-1,0,1,1))),REPT("1.",markmap!$E392-1)&amp;IFERROR(VALUE(OFFSET(markmap!$G392,-1,0,1,1))+1,"1"),IF(markmap!$E392=1,"",IFERROR(LEFT(OFFSET(markmap!$G392,-1,0,1,1),FIND("^",SUBSTITUTE(OFFSET(markmap!$G392,-1,0,1,1),".","^",markmap!$E392-1))),""))&amp;VALUE(TRIM(MID(SUBSTITUTE(OFFSET(markmap!$G392,-1,0,1,1),".",REPT(" ",LEN(OFFSET(markmap!$G392,-1,0,1,1)))),(markmap!$E392-1)*LEN(OFFSET(markmap!$G392,-1,0,1,1))+1,LEN(OFFSET(markmap!$G392,-1,0,1,1)))))+1)))</f>
        <v>5.9.2.2</v>
      </c>
      <c r="H392" t="str">
        <f t="shared" ca="1" si="6"/>
        <v>1.9.2.2</v>
      </c>
      <c r="I392" t="str" cm="1">
        <f t="array" aca="1" ref="I392" ca="1">pseudoGuid</f>
        <v>e6b0-60d7c6fa</v>
      </c>
      <c r="J392" t="str">
        <f ca="1">IF(E392="","",REPT("#",markmap!$E392)&amp;" "&amp;(IF(B$1="mindmap",markmap!$F392,markmap!$H392&amp;" "&amp;markmap!$F392))&amp;"["&amp;B$2&amp;"]("&amp;B$4&amp;markmap!$I392&amp;".html)"&amp;" ["&amp;$B$3&amp;"]("&amp;B$4&amp;markmap!$I392&amp;".md)")</f>
        <v>#### 1.9.2.2 Other OT&amp;E Tests 1…n (Specify) [📃](./db/e6b0-60d7c6fa.html) [✏️](./db/e6b0-60d7c6fa.md)</v>
      </c>
      <c r="N392" t="str">
        <f ca="1"/>
        <v>##### 1.3.6.5.4 Heating Venting and Air Conditioning (HVAC)[📃](./db/e6b0-9e0fa5ed.html) [✏️](./db/e6b0-9e0fa5ed.md)</v>
      </c>
    </row>
    <row r="393" spans="4:14" x14ac:dyDescent="0.5">
      <c r="D393" t="s">
        <v>1557</v>
      </c>
      <c r="E393">
        <v>3</v>
      </c>
      <c r="F393" t="s">
        <v>92</v>
      </c>
      <c r="G393" t="str">
        <f ca="1">IF(markmap!$E393="","",IF(markmap!$E393&gt;OFFSET(markmap!$E393,-1,0,1,1),IF(OFFSET(markmap!$G393,-1,0,1,1)="","1",OFFSET(markmap!$G393,-1,0,1,1))&amp;REPT(".1",markmap!$E393-MAX(OFFSET(markmap!$E393,-1,0,1,1),1)),IF(ISERROR(FIND(".",OFFSET(markmap!$G393,-1,0,1,1))),REPT("1.",markmap!$E393-1)&amp;IFERROR(VALUE(OFFSET(markmap!$G393,-1,0,1,1))+1,"1"),IF(markmap!$E393=1,"",IFERROR(LEFT(OFFSET(markmap!$G393,-1,0,1,1),FIND("^",SUBSTITUTE(OFFSET(markmap!$G393,-1,0,1,1),".","^",markmap!$E393-1))),""))&amp;VALUE(TRIM(MID(SUBSTITUTE(OFFSET(markmap!$G393,-1,0,1,1),".",REPT(" ",LEN(OFFSET(markmap!$G393,-1,0,1,1)))),(markmap!$E393-1)*LEN(OFFSET(markmap!$G393,-1,0,1,1))+1,LEN(OFFSET(markmap!$G393,-1,0,1,1)))))+1)))</f>
        <v>5.9.3</v>
      </c>
      <c r="H393" t="str">
        <f t="shared" ca="1" si="6"/>
        <v>1.9.3</v>
      </c>
      <c r="I393" t="str" cm="1">
        <f t="array" aca="1" ref="I393" ca="1">pseudoGuid</f>
        <v>e6b0-487b0205</v>
      </c>
      <c r="J393" t="str">
        <f ca="1">IF(E393="","",REPT("#",markmap!$E393)&amp;" "&amp;(IF(B$1="mindmap",markmap!$F393,markmap!$H393&amp;" "&amp;markmap!$F393))&amp;"["&amp;B$2&amp;"]("&amp;B$4&amp;markmap!$I393&amp;".html)"&amp;" ["&amp;$B$3&amp;"]("&amp;B$4&amp;markmap!$I393&amp;".md)")</f>
        <v>### 1.9.3 Live Fire Test and Evaluation[📃](./db/e6b0-487b0205.html) [✏️](./db/e6b0-487b0205.md)</v>
      </c>
      <c r="N393" t="str">
        <f ca="1"/>
        <v>##### 1.3.6.5.5 Power Conditioning/UPS[📃](./db/e6b0-21bb8979.html) [✏️](./db/e6b0-21bb8979.md)</v>
      </c>
    </row>
    <row r="394" spans="4:14" x14ac:dyDescent="0.5">
      <c r="D394" t="s">
        <v>1557</v>
      </c>
      <c r="E394">
        <v>3</v>
      </c>
      <c r="F394" t="s">
        <v>93</v>
      </c>
      <c r="G394" t="str">
        <f ca="1">IF(markmap!$E394="","",IF(markmap!$E394&gt;OFFSET(markmap!$E394,-1,0,1,1),IF(OFFSET(markmap!$G394,-1,0,1,1)="","1",OFFSET(markmap!$G394,-1,0,1,1))&amp;REPT(".1",markmap!$E394-MAX(OFFSET(markmap!$E394,-1,0,1,1),1)),IF(ISERROR(FIND(".",OFFSET(markmap!$G394,-1,0,1,1))),REPT("1.",markmap!$E394-1)&amp;IFERROR(VALUE(OFFSET(markmap!$G394,-1,0,1,1))+1,"1"),IF(markmap!$E394=1,"",IFERROR(LEFT(OFFSET(markmap!$G394,-1,0,1,1),FIND("^",SUBSTITUTE(OFFSET(markmap!$G394,-1,0,1,1),".","^",markmap!$E394-1))),""))&amp;VALUE(TRIM(MID(SUBSTITUTE(OFFSET(markmap!$G394,-1,0,1,1),".",REPT(" ",LEN(OFFSET(markmap!$G394,-1,0,1,1)))),(markmap!$E394-1)*LEN(OFFSET(markmap!$G394,-1,0,1,1))+1,LEN(OFFSET(markmap!$G394,-1,0,1,1)))))+1)))</f>
        <v>5.9.4</v>
      </c>
      <c r="H394" t="str">
        <f t="shared" ca="1" si="6"/>
        <v>1.9.4</v>
      </c>
      <c r="I394" t="str" cm="1">
        <f t="array" aca="1" ref="I394" ca="1">pseudoGuid</f>
        <v>e6b0-1070e7b1</v>
      </c>
      <c r="J394" t="str">
        <f ca="1">IF(E394="","",REPT("#",markmap!$E394)&amp;" "&amp;(IF(B$1="mindmap",markmap!$F394,markmap!$H394&amp;" "&amp;markmap!$F394))&amp;"["&amp;B$2&amp;"]("&amp;B$4&amp;markmap!$I394&amp;".html)"&amp;" ["&amp;$B$3&amp;"]("&amp;B$4&amp;markmap!$I394&amp;".md)")</f>
        <v>### 1.9.4 Mock-ups/System Integration Labs (SILs)[📃](./db/e6b0-1070e7b1.html) [✏️](./db/e6b0-1070e7b1.md)</v>
      </c>
      <c r="N394" t="str">
        <f ca="1"/>
        <v>##### 1.3.6.5.6 Network Wiring/Cable Trays[📃](./db/e6b0-3a3c30f6.html) [✏️](./db/e6b0-3a3c30f6.md)</v>
      </c>
    </row>
    <row r="395" spans="4:14" x14ac:dyDescent="0.5">
      <c r="D395" t="s">
        <v>1557</v>
      </c>
      <c r="E395">
        <v>3</v>
      </c>
      <c r="F395" t="s">
        <v>94</v>
      </c>
      <c r="G395" t="str">
        <f ca="1">IF(markmap!$E395="","",IF(markmap!$E395&gt;OFFSET(markmap!$E395,-1,0,1,1),IF(OFFSET(markmap!$G395,-1,0,1,1)="","1",OFFSET(markmap!$G395,-1,0,1,1))&amp;REPT(".1",markmap!$E395-MAX(OFFSET(markmap!$E395,-1,0,1,1),1)),IF(ISERROR(FIND(".",OFFSET(markmap!$G395,-1,0,1,1))),REPT("1.",markmap!$E395-1)&amp;IFERROR(VALUE(OFFSET(markmap!$G395,-1,0,1,1))+1,"1"),IF(markmap!$E395=1,"",IFERROR(LEFT(OFFSET(markmap!$G395,-1,0,1,1),FIND("^",SUBSTITUTE(OFFSET(markmap!$G395,-1,0,1,1),".","^",markmap!$E395-1))),""))&amp;VALUE(TRIM(MID(SUBSTITUTE(OFFSET(markmap!$G395,-1,0,1,1),".",REPT(" ",LEN(OFFSET(markmap!$G395,-1,0,1,1)))),(markmap!$E395-1)*LEN(OFFSET(markmap!$G395,-1,0,1,1))+1,LEN(OFFSET(markmap!$G395,-1,0,1,1)))))+1)))</f>
        <v>5.9.5</v>
      </c>
      <c r="H395" t="str">
        <f t="shared" ca="1" si="6"/>
        <v>1.9.5</v>
      </c>
      <c r="I395" t="str" cm="1">
        <f t="array" aca="1" ref="I395" ca="1">pseudoGuid</f>
        <v>e6b0-6df7e45e</v>
      </c>
      <c r="J395" t="str">
        <f ca="1">IF(E395="","",REPT("#",markmap!$E395)&amp;" "&amp;(IF(B$1="mindmap",markmap!$F395,markmap!$H395&amp;" "&amp;markmap!$F395))&amp;"["&amp;B$2&amp;"]("&amp;B$4&amp;markmap!$I395&amp;".html)"&amp;" ["&amp;$B$3&amp;"]("&amp;B$4&amp;markmap!$I395&amp;".md)")</f>
        <v>### 1.9.5 Test and Evaluation Support[📃](./db/e6b0-6df7e45e.html) [✏️](./db/e6b0-6df7e45e.md)</v>
      </c>
      <c r="N395" t="str">
        <f ca="1"/>
        <v>##### 1.3.6.5.7 Generators[📃](./db/e6b0-3319a23b.html) [✏️](./db/e6b0-3319a23b.md)</v>
      </c>
    </row>
    <row r="396" spans="4:14" x14ac:dyDescent="0.5">
      <c r="D396" t="s">
        <v>1557</v>
      </c>
      <c r="E396">
        <v>3</v>
      </c>
      <c r="F396" t="s">
        <v>95</v>
      </c>
      <c r="G396" t="str">
        <f ca="1">IF(markmap!$E396="","",IF(markmap!$E396&gt;OFFSET(markmap!$E396,-1,0,1,1),IF(OFFSET(markmap!$G396,-1,0,1,1)="","1",OFFSET(markmap!$G396,-1,0,1,1))&amp;REPT(".1",markmap!$E396-MAX(OFFSET(markmap!$E396,-1,0,1,1),1)),IF(ISERROR(FIND(".",OFFSET(markmap!$G396,-1,0,1,1))),REPT("1.",markmap!$E396-1)&amp;IFERROR(VALUE(OFFSET(markmap!$G396,-1,0,1,1))+1,"1"),IF(markmap!$E396=1,"",IFERROR(LEFT(OFFSET(markmap!$G396,-1,0,1,1),FIND("^",SUBSTITUTE(OFFSET(markmap!$G396,-1,0,1,1),".","^",markmap!$E396-1))),""))&amp;VALUE(TRIM(MID(SUBSTITUTE(OFFSET(markmap!$G396,-1,0,1,1),".",REPT(" ",LEN(OFFSET(markmap!$G396,-1,0,1,1)))),(markmap!$E396-1)*LEN(OFFSET(markmap!$G396,-1,0,1,1))+1,LEN(OFFSET(markmap!$G396,-1,0,1,1)))))+1)))</f>
        <v>5.9.6</v>
      </c>
      <c r="H396" t="str">
        <f t="shared" ca="1" si="6"/>
        <v>1.9.6</v>
      </c>
      <c r="I396" t="str" cm="1">
        <f t="array" aca="1" ref="I396" ca="1">pseudoGuid</f>
        <v>e6b0-aba5f650</v>
      </c>
      <c r="J396" t="str">
        <f ca="1">IF(E396="","",REPT("#",markmap!$E396)&amp;" "&amp;(IF(B$1="mindmap",markmap!$F396,markmap!$H396&amp;" "&amp;markmap!$F396))&amp;"["&amp;B$2&amp;"]("&amp;B$4&amp;markmap!$I396&amp;".html)"&amp;" ["&amp;$B$3&amp;"]("&amp;B$4&amp;markmap!$I396&amp;".md)")</f>
        <v>### 1.9.6 Test Facilities[📃](./db/e6b0-aba5f650.html) [✏️](./db/e6b0-aba5f650.md)</v>
      </c>
      <c r="N396" t="str">
        <f ca="1"/>
        <v>##### 1.3.6.5.8 Computer Flooring[📃](./db/e6b0-c11c900b.html) [✏️](./db/e6b0-c11c900b.md)</v>
      </c>
    </row>
    <row r="397" spans="4:14" x14ac:dyDescent="0.5">
      <c r="D397" t="s">
        <v>1557</v>
      </c>
      <c r="E397">
        <v>2</v>
      </c>
      <c r="F397" t="s">
        <v>96</v>
      </c>
      <c r="G397" t="str">
        <f ca="1">IF(markmap!$E397="","",IF(markmap!$E397&gt;OFFSET(markmap!$E397,-1,0,1,1),IF(OFFSET(markmap!$G397,-1,0,1,1)="","1",OFFSET(markmap!$G397,-1,0,1,1))&amp;REPT(".1",markmap!$E397-MAX(OFFSET(markmap!$E397,-1,0,1,1),1)),IF(ISERROR(FIND(".",OFFSET(markmap!$G397,-1,0,1,1))),REPT("1.",markmap!$E397-1)&amp;IFERROR(VALUE(OFFSET(markmap!$G397,-1,0,1,1))+1,"1"),IF(markmap!$E397=1,"",IFERROR(LEFT(OFFSET(markmap!$G397,-1,0,1,1),FIND("^",SUBSTITUTE(OFFSET(markmap!$G397,-1,0,1,1),".","^",markmap!$E397-1))),""))&amp;VALUE(TRIM(MID(SUBSTITUTE(OFFSET(markmap!$G397,-1,0,1,1),".",REPT(" ",LEN(OFFSET(markmap!$G397,-1,0,1,1)))),(markmap!$E397-1)*LEN(OFFSET(markmap!$G397,-1,0,1,1))+1,LEN(OFFSET(markmap!$G397,-1,0,1,1)))))+1)))</f>
        <v>5.10</v>
      </c>
      <c r="H397" t="str">
        <f t="shared" ca="1" si="6"/>
        <v>1.10</v>
      </c>
      <c r="I397" t="str" cm="1">
        <f t="array" aca="1" ref="I397" ca="1">pseudoGuid</f>
        <v>e6b0-eb96da7f</v>
      </c>
      <c r="J397" t="str">
        <f ca="1">IF(E397="","",REPT("#",markmap!$E397)&amp;" "&amp;(IF(B$1="mindmap",markmap!$F397,markmap!$H397&amp;" "&amp;markmap!$F397))&amp;"["&amp;B$2&amp;"]("&amp;B$4&amp;markmap!$I397&amp;".html)"&amp;" ["&amp;$B$3&amp;"]("&amp;B$4&amp;markmap!$I397&amp;".md)")</f>
        <v>## 1.10 Training[📃](./db/e6b0-eb96da7f.html) [✏️](./db/e6b0-eb96da7f.md)</v>
      </c>
      <c r="N397" t="str">
        <f ca="1"/>
        <v>##### 1.3.6.5.9 Appliances[📃](./db/e6b0-e9730d4d.html) [✏️](./db/e6b0-e9730d4d.md)</v>
      </c>
    </row>
    <row r="398" spans="4:14" x14ac:dyDescent="0.5">
      <c r="D398" t="s">
        <v>1557</v>
      </c>
      <c r="E398">
        <v>3</v>
      </c>
      <c r="F398" t="s">
        <v>97</v>
      </c>
      <c r="G398" t="str">
        <f ca="1">IF(markmap!$E398="","",IF(markmap!$E398&gt;OFFSET(markmap!$E398,-1,0,1,1),IF(OFFSET(markmap!$G398,-1,0,1,1)="","1",OFFSET(markmap!$G398,-1,0,1,1))&amp;REPT(".1",markmap!$E398-MAX(OFFSET(markmap!$E398,-1,0,1,1),1)),IF(ISERROR(FIND(".",OFFSET(markmap!$G398,-1,0,1,1))),REPT("1.",markmap!$E398-1)&amp;IFERROR(VALUE(OFFSET(markmap!$G398,-1,0,1,1))+1,"1"),IF(markmap!$E398=1,"",IFERROR(LEFT(OFFSET(markmap!$G398,-1,0,1,1),FIND("^",SUBSTITUTE(OFFSET(markmap!$G398,-1,0,1,1),".","^",markmap!$E398-1))),""))&amp;VALUE(TRIM(MID(SUBSTITUTE(OFFSET(markmap!$G398,-1,0,1,1),".",REPT(" ",LEN(OFFSET(markmap!$G398,-1,0,1,1)))),(markmap!$E398-1)*LEN(OFFSET(markmap!$G398,-1,0,1,1))+1,LEN(OFFSET(markmap!$G398,-1,0,1,1)))))+1)))</f>
        <v>5.10.1</v>
      </c>
      <c r="H398" t="str">
        <f t="shared" ca="1" si="6"/>
        <v>1.10.1</v>
      </c>
      <c r="I398" t="str" cm="1">
        <f t="array" aca="1" ref="I398" ca="1">pseudoGuid</f>
        <v>e6b0-aca7afa4</v>
      </c>
      <c r="J398" t="str">
        <f ca="1">IF(E398="","",REPT("#",markmap!$E398)&amp;" "&amp;(IF(B$1="mindmap",markmap!$F398,markmap!$H398&amp;" "&amp;markmap!$F398))&amp;"["&amp;B$2&amp;"]("&amp;B$4&amp;markmap!$I398&amp;".html)"&amp;" ["&amp;$B$3&amp;"]("&amp;B$4&amp;markmap!$I398&amp;".md)")</f>
        <v>### 1.10.1 Equipment[📃](./db/e6b0-aca7afa4.html) [✏️](./db/e6b0-aca7afa4.md)</v>
      </c>
      <c r="N398" t="str">
        <f ca="1"/>
        <v>##### 1.3.6.5.10 Furniture[📃](./db/e6b0-7120b05b.html) [✏️](./db/e6b0-7120b05b.md)</v>
      </c>
    </row>
    <row r="399" spans="4:14" x14ac:dyDescent="0.5">
      <c r="D399" t="s">
        <v>1557</v>
      </c>
      <c r="E399">
        <v>4</v>
      </c>
      <c r="F399" t="s">
        <v>98</v>
      </c>
      <c r="G399" t="str">
        <f ca="1">IF(markmap!$E399="","",IF(markmap!$E399&gt;OFFSET(markmap!$E399,-1,0,1,1),IF(OFFSET(markmap!$G399,-1,0,1,1)="","1",OFFSET(markmap!$G399,-1,0,1,1))&amp;REPT(".1",markmap!$E399-MAX(OFFSET(markmap!$E399,-1,0,1,1),1)),IF(ISERROR(FIND(".",OFFSET(markmap!$G399,-1,0,1,1))),REPT("1.",markmap!$E399-1)&amp;IFERROR(VALUE(OFFSET(markmap!$G399,-1,0,1,1))+1,"1"),IF(markmap!$E399=1,"",IFERROR(LEFT(OFFSET(markmap!$G399,-1,0,1,1),FIND("^",SUBSTITUTE(OFFSET(markmap!$G399,-1,0,1,1),".","^",markmap!$E399-1))),""))&amp;VALUE(TRIM(MID(SUBSTITUTE(OFFSET(markmap!$G399,-1,0,1,1),".",REPT(" ",LEN(OFFSET(markmap!$G399,-1,0,1,1)))),(markmap!$E399-1)*LEN(OFFSET(markmap!$G399,-1,0,1,1))+1,LEN(OFFSET(markmap!$G399,-1,0,1,1)))))+1)))</f>
        <v>5.10.1.1</v>
      </c>
      <c r="H399" t="str">
        <f t="shared" ca="1" si="6"/>
        <v>1.10.1.1</v>
      </c>
      <c r="I399" t="str" cm="1">
        <f t="array" aca="1" ref="I399" ca="1">pseudoGuid</f>
        <v>e6b0-b219710e</v>
      </c>
      <c r="J399" t="str">
        <f ca="1">IF(E399="","",REPT("#",markmap!$E399)&amp;" "&amp;(IF(B$1="mindmap",markmap!$F399,markmap!$H399&amp;" "&amp;markmap!$F399))&amp;"["&amp;B$2&amp;"]("&amp;B$4&amp;markmap!$I399&amp;".html)"&amp;" ["&amp;$B$3&amp;"]("&amp;B$4&amp;markmap!$I399&amp;".md)")</f>
        <v>#### 1.10.1.1 Operator Instructional Equipment[📃](./db/e6b0-b219710e.html) [✏️](./db/e6b0-b219710e.md)</v>
      </c>
      <c r="N399" t="str">
        <f ca="1"/>
        <v>##### 1.3.6.5.11 Fire Protection[📃](./db/e6b0-7360ecd6.html) [✏️](./db/e6b0-7360ecd6.md)</v>
      </c>
    </row>
    <row r="400" spans="4:14" x14ac:dyDescent="0.5">
      <c r="D400" t="s">
        <v>1557</v>
      </c>
      <c r="E400">
        <v>4</v>
      </c>
      <c r="F400" t="s">
        <v>99</v>
      </c>
      <c r="G400" t="str">
        <f ca="1">IF(markmap!$E400="","",IF(markmap!$E400&gt;OFFSET(markmap!$E400,-1,0,1,1),IF(OFFSET(markmap!$G400,-1,0,1,1)="","1",OFFSET(markmap!$G400,-1,0,1,1))&amp;REPT(".1",markmap!$E400-MAX(OFFSET(markmap!$E400,-1,0,1,1),1)),IF(ISERROR(FIND(".",OFFSET(markmap!$G400,-1,0,1,1))),REPT("1.",markmap!$E400-1)&amp;IFERROR(VALUE(OFFSET(markmap!$G400,-1,0,1,1))+1,"1"),IF(markmap!$E400=1,"",IFERROR(LEFT(OFFSET(markmap!$G400,-1,0,1,1),FIND("^",SUBSTITUTE(OFFSET(markmap!$G400,-1,0,1,1),".","^",markmap!$E400-1))),""))&amp;VALUE(TRIM(MID(SUBSTITUTE(OFFSET(markmap!$G400,-1,0,1,1),".",REPT(" ",LEN(OFFSET(markmap!$G400,-1,0,1,1)))),(markmap!$E400-1)*LEN(OFFSET(markmap!$G400,-1,0,1,1))+1,LEN(OFFSET(markmap!$G400,-1,0,1,1)))))+1)))</f>
        <v>5.10.1.2</v>
      </c>
      <c r="H400" t="str">
        <f t="shared" ca="1" si="6"/>
        <v>1.10.1.2</v>
      </c>
      <c r="I400" t="str" cm="1">
        <f t="array" aca="1" ref="I400" ca="1">pseudoGuid</f>
        <v>e6b0-f4244ad1</v>
      </c>
      <c r="J400" t="str">
        <f ca="1">IF(E400="","",REPT("#",markmap!$E400)&amp;" "&amp;(IF(B$1="mindmap",markmap!$F400,markmap!$H400&amp;" "&amp;markmap!$F400))&amp;"["&amp;B$2&amp;"]("&amp;B$4&amp;markmap!$I400&amp;".html)"&amp;" ["&amp;$B$3&amp;"]("&amp;B$4&amp;markmap!$I400&amp;".md)")</f>
        <v>#### 1.10.1.2 Maintainer Instructional Equipment[📃](./db/e6b0-f4244ad1.html) [✏️](./db/e6b0-f4244ad1.md)</v>
      </c>
      <c r="N400" t="str">
        <f ca="1"/>
        <v>##### 1.3.6.5.12 Security Systems[📃](./db/e6b0-978e62fe.html) [✏️](./db/e6b0-978e62fe.md)</v>
      </c>
    </row>
    <row r="401" spans="4:14" x14ac:dyDescent="0.5">
      <c r="D401" t="s">
        <v>1557</v>
      </c>
      <c r="E401">
        <v>3</v>
      </c>
      <c r="F401" t="s">
        <v>100</v>
      </c>
      <c r="G401" t="str">
        <f ca="1">IF(markmap!$E401="","",IF(markmap!$E401&gt;OFFSET(markmap!$E401,-1,0,1,1),IF(OFFSET(markmap!$G401,-1,0,1,1)="","1",OFFSET(markmap!$G401,-1,0,1,1))&amp;REPT(".1",markmap!$E401-MAX(OFFSET(markmap!$E401,-1,0,1,1),1)),IF(ISERROR(FIND(".",OFFSET(markmap!$G401,-1,0,1,1))),REPT("1.",markmap!$E401-1)&amp;IFERROR(VALUE(OFFSET(markmap!$G401,-1,0,1,1))+1,"1"),IF(markmap!$E401=1,"",IFERROR(LEFT(OFFSET(markmap!$G401,-1,0,1,1),FIND("^",SUBSTITUTE(OFFSET(markmap!$G401,-1,0,1,1),".","^",markmap!$E401-1))),""))&amp;VALUE(TRIM(MID(SUBSTITUTE(OFFSET(markmap!$G401,-1,0,1,1),".",REPT(" ",LEN(OFFSET(markmap!$G401,-1,0,1,1)))),(markmap!$E401-1)*LEN(OFFSET(markmap!$G401,-1,0,1,1))+1,LEN(OFFSET(markmap!$G401,-1,0,1,1)))))+1)))</f>
        <v>5.10.2</v>
      </c>
      <c r="H401" t="str">
        <f t="shared" ca="1" si="6"/>
        <v>1.10.2</v>
      </c>
      <c r="I401" t="str" cm="1">
        <f t="array" aca="1" ref="I401" ca="1">pseudoGuid</f>
        <v>e6b0-ec018c8d</v>
      </c>
      <c r="J401" t="str">
        <f ca="1">IF(E401="","",REPT("#",markmap!$E401)&amp;" "&amp;(IF(B$1="mindmap",markmap!$F401,markmap!$H401&amp;" "&amp;markmap!$F401))&amp;"["&amp;B$2&amp;"]("&amp;B$4&amp;markmap!$I401&amp;".html)"&amp;" ["&amp;$B$3&amp;"]("&amp;B$4&amp;markmap!$I401&amp;".md)")</f>
        <v>### 1.10.2 Services[📃](./db/e6b0-ec018c8d.html) [✏️](./db/e6b0-ec018c8d.md)</v>
      </c>
      <c r="N401" t="str">
        <f ca="1"/>
        <v>##### 1.3.6.5.13 Equipment and Building Fit Out Other[📃](./db/e6b0-0ee15c3d.html) [✏️](./db/e6b0-0ee15c3d.md)</v>
      </c>
    </row>
    <row r="402" spans="4:14" x14ac:dyDescent="0.5">
      <c r="D402" t="s">
        <v>1557</v>
      </c>
      <c r="E402">
        <v>4</v>
      </c>
      <c r="F402" t="s">
        <v>101</v>
      </c>
      <c r="G402" t="str">
        <f ca="1">IF(markmap!$E402="","",IF(markmap!$E402&gt;OFFSET(markmap!$E402,-1,0,1,1),IF(OFFSET(markmap!$G402,-1,0,1,1)="","1",OFFSET(markmap!$G402,-1,0,1,1))&amp;REPT(".1",markmap!$E402-MAX(OFFSET(markmap!$E402,-1,0,1,1),1)),IF(ISERROR(FIND(".",OFFSET(markmap!$G402,-1,0,1,1))),REPT("1.",markmap!$E402-1)&amp;IFERROR(VALUE(OFFSET(markmap!$G402,-1,0,1,1))+1,"1"),IF(markmap!$E402=1,"",IFERROR(LEFT(OFFSET(markmap!$G402,-1,0,1,1),FIND("^",SUBSTITUTE(OFFSET(markmap!$G402,-1,0,1,1),".","^",markmap!$E402-1))),""))&amp;VALUE(TRIM(MID(SUBSTITUTE(OFFSET(markmap!$G402,-1,0,1,1),".",REPT(" ",LEN(OFFSET(markmap!$G402,-1,0,1,1)))),(markmap!$E402-1)*LEN(OFFSET(markmap!$G402,-1,0,1,1))+1,LEN(OFFSET(markmap!$G402,-1,0,1,1)))))+1)))</f>
        <v>5.10.2.1</v>
      </c>
      <c r="H402" t="str">
        <f t="shared" ca="1" si="6"/>
        <v>1.10.2.1</v>
      </c>
      <c r="I402" t="str" cm="1">
        <f t="array" aca="1" ref="I402" ca="1">pseudoGuid</f>
        <v>e6b0-78c68495</v>
      </c>
      <c r="J402" t="str">
        <f ca="1">IF(E402="","",REPT("#",markmap!$E402)&amp;" "&amp;(IF(B$1="mindmap",markmap!$F402,markmap!$H402&amp;" "&amp;markmap!$F402))&amp;"["&amp;B$2&amp;"]("&amp;B$4&amp;markmap!$I402&amp;".html)"&amp;" ["&amp;$B$3&amp;"]("&amp;B$4&amp;markmap!$I402&amp;".md)")</f>
        <v>#### 1.10.2.1 Operator Instructional Services[📃](./db/e6b0-78c68495.html) [✏️](./db/e6b0-78c68495.md)</v>
      </c>
      <c r="N402" t="str">
        <f ca="1"/>
        <v>#### 1.3.6.6 Pre-Operations Maintenance 1...n (Specify)[📃](./db/e6b0-8811bb7d.html) [✏️](./db/e6b0-8811bb7d.md)</v>
      </c>
    </row>
    <row r="403" spans="4:14" x14ac:dyDescent="0.5">
      <c r="D403" t="s">
        <v>1557</v>
      </c>
      <c r="E403">
        <v>4</v>
      </c>
      <c r="F403" t="s">
        <v>102</v>
      </c>
      <c r="G403" t="str">
        <f ca="1">IF(markmap!$E403="","",IF(markmap!$E403&gt;OFFSET(markmap!$E403,-1,0,1,1),IF(OFFSET(markmap!$G403,-1,0,1,1)="","1",OFFSET(markmap!$G403,-1,0,1,1))&amp;REPT(".1",markmap!$E403-MAX(OFFSET(markmap!$E403,-1,0,1,1),1)),IF(ISERROR(FIND(".",OFFSET(markmap!$G403,-1,0,1,1))),REPT("1.",markmap!$E403-1)&amp;IFERROR(VALUE(OFFSET(markmap!$G403,-1,0,1,1))+1,"1"),IF(markmap!$E403=1,"",IFERROR(LEFT(OFFSET(markmap!$G403,-1,0,1,1),FIND("^",SUBSTITUTE(OFFSET(markmap!$G403,-1,0,1,1),".","^",markmap!$E403-1))),""))&amp;VALUE(TRIM(MID(SUBSTITUTE(OFFSET(markmap!$G403,-1,0,1,1),".",REPT(" ",LEN(OFFSET(markmap!$G403,-1,0,1,1)))),(markmap!$E403-1)*LEN(OFFSET(markmap!$G403,-1,0,1,1))+1,LEN(OFFSET(markmap!$G403,-1,0,1,1)))))+1)))</f>
        <v>5.10.2.2</v>
      </c>
      <c r="H403" t="str">
        <f t="shared" ca="1" si="6"/>
        <v>1.10.2.2</v>
      </c>
      <c r="I403" t="str" cm="1">
        <f t="array" aca="1" ref="I403" ca="1">pseudoGuid</f>
        <v>e6b0-180606ea</v>
      </c>
      <c r="J403" t="str">
        <f ca="1">IF(E403="","",REPT("#",markmap!$E403)&amp;" "&amp;(IF(B$1="mindmap",markmap!$F403,markmap!$H403&amp;" "&amp;markmap!$F403))&amp;"["&amp;B$2&amp;"]("&amp;B$4&amp;markmap!$I403&amp;".html)"&amp;" ["&amp;$B$3&amp;"]("&amp;B$4&amp;markmap!$I403&amp;".md)")</f>
        <v>#### 1.10.2.2 Maintainer Instructional Services[📃](./db/e6b0-180606ea.html) [✏️](./db/e6b0-180606ea.md)</v>
      </c>
      <c r="N403" t="str">
        <f ca="1"/>
        <v>### 1.3.7 Vehicles and Shelters[📃](./db/e6b0-e2ac04a2.html) [✏️](./db/e6b0-e2ac04a2.md)</v>
      </c>
    </row>
    <row r="404" spans="4:14" x14ac:dyDescent="0.5">
      <c r="D404" t="s">
        <v>1557</v>
      </c>
      <c r="E404">
        <v>3</v>
      </c>
      <c r="F404" t="s">
        <v>103</v>
      </c>
      <c r="G404" t="str">
        <f ca="1">IF(markmap!$E404="","",IF(markmap!$E404&gt;OFFSET(markmap!$E404,-1,0,1,1),IF(OFFSET(markmap!$G404,-1,0,1,1)="","1",OFFSET(markmap!$G404,-1,0,1,1))&amp;REPT(".1",markmap!$E404-MAX(OFFSET(markmap!$E404,-1,0,1,1),1)),IF(ISERROR(FIND(".",OFFSET(markmap!$G404,-1,0,1,1))),REPT("1.",markmap!$E404-1)&amp;IFERROR(VALUE(OFFSET(markmap!$G404,-1,0,1,1))+1,"1"),IF(markmap!$E404=1,"",IFERROR(LEFT(OFFSET(markmap!$G404,-1,0,1,1),FIND("^",SUBSTITUTE(OFFSET(markmap!$G404,-1,0,1,1),".","^",markmap!$E404-1))),""))&amp;VALUE(TRIM(MID(SUBSTITUTE(OFFSET(markmap!$G404,-1,0,1,1),".",REPT(" ",LEN(OFFSET(markmap!$G404,-1,0,1,1)))),(markmap!$E404-1)*LEN(OFFSET(markmap!$G404,-1,0,1,1))+1,LEN(OFFSET(markmap!$G404,-1,0,1,1)))))+1)))</f>
        <v>5.10.3</v>
      </c>
      <c r="H404" t="str">
        <f t="shared" ca="1" si="6"/>
        <v>1.10.3</v>
      </c>
      <c r="I404" t="str" cm="1">
        <f t="array" aca="1" ref="I404" ca="1">pseudoGuid</f>
        <v>e6b0-2a89a077</v>
      </c>
      <c r="J404" t="str">
        <f ca="1">IF(E404="","",REPT("#",markmap!$E404)&amp;" "&amp;(IF(B$1="mindmap",markmap!$F404,markmap!$H404&amp;" "&amp;markmap!$F404))&amp;"["&amp;B$2&amp;"]("&amp;B$4&amp;markmap!$I404&amp;".html)"&amp;" ["&amp;$B$3&amp;"]("&amp;B$4&amp;markmap!$I404&amp;".md)")</f>
        <v>### 1.10.3 Facilities[📃](./db/e6b0-2a89a077.html) [✏️](./db/e6b0-2a89a077.md)</v>
      </c>
      <c r="N404" t="str">
        <f ca="1"/>
        <v>#### 1.3.7.1 SEIT/PM and Support Equipment[📃](./db/e6b0-3513146d.html) [✏️](./db/e6b0-3513146d.md)</v>
      </c>
    </row>
    <row r="405" spans="4:14" x14ac:dyDescent="0.5">
      <c r="D405" t="s">
        <v>1557</v>
      </c>
      <c r="E405">
        <v>3</v>
      </c>
      <c r="F405" t="s">
        <v>104</v>
      </c>
      <c r="G405" t="str">
        <f ca="1">IF(markmap!$E405="","",IF(markmap!$E405&gt;OFFSET(markmap!$E405,-1,0,1,1),IF(OFFSET(markmap!$G405,-1,0,1,1)="","1",OFFSET(markmap!$G405,-1,0,1,1))&amp;REPT(".1",markmap!$E405-MAX(OFFSET(markmap!$E405,-1,0,1,1),1)),IF(ISERROR(FIND(".",OFFSET(markmap!$G405,-1,0,1,1))),REPT("1.",markmap!$E405-1)&amp;IFERROR(VALUE(OFFSET(markmap!$G405,-1,0,1,1))+1,"1"),IF(markmap!$E405=1,"",IFERROR(LEFT(OFFSET(markmap!$G405,-1,0,1,1),FIND("^",SUBSTITUTE(OFFSET(markmap!$G405,-1,0,1,1),".","^",markmap!$E405-1))),""))&amp;VALUE(TRIM(MID(SUBSTITUTE(OFFSET(markmap!$G405,-1,0,1,1),".",REPT(" ",LEN(OFFSET(markmap!$G405,-1,0,1,1)))),(markmap!$E405-1)*LEN(OFFSET(markmap!$G405,-1,0,1,1))+1,LEN(OFFSET(markmap!$G405,-1,0,1,1)))))+1)))</f>
        <v>5.10.4</v>
      </c>
      <c r="H405" t="str">
        <f t="shared" ca="1" si="6"/>
        <v>1.10.4</v>
      </c>
      <c r="I405" t="str" cm="1">
        <f t="array" aca="1" ref="I405" ca="1">pseudoGuid</f>
        <v>e6b0-f1c8a825</v>
      </c>
      <c r="J405" t="str">
        <f ca="1">IF(E405="","",REPT("#",markmap!$E405)&amp;" "&amp;(IF(B$1="mindmap",markmap!$F405,markmap!$H405&amp;" "&amp;markmap!$F405))&amp;"["&amp;B$2&amp;"]("&amp;B$4&amp;markmap!$I405&amp;".html)"&amp;" ["&amp;$B$3&amp;"]("&amp;B$4&amp;markmap!$I405&amp;".md)")</f>
        <v>### 1.10.4 Training Software 1...n (Specify)[📃](./db/e6b0-f1c8a825.html) [✏️](./db/e6b0-f1c8a825.md)</v>
      </c>
      <c r="N405" t="str">
        <f ca="1"/>
        <v>##### 1.3.7.1.1 Systems Engineering[📃](./db/e6b0-da22e0ea.html) [✏️](./db/e6b0-da22e0ea.md)</v>
      </c>
    </row>
    <row r="406" spans="4:14" x14ac:dyDescent="0.5">
      <c r="D406" t="s">
        <v>1557</v>
      </c>
      <c r="E406">
        <v>2</v>
      </c>
      <c r="F406" t="s">
        <v>105</v>
      </c>
      <c r="G406" t="str">
        <f ca="1">IF(markmap!$E406="","",IF(markmap!$E406&gt;OFFSET(markmap!$E406,-1,0,1,1),IF(OFFSET(markmap!$G406,-1,0,1,1)="","1",OFFSET(markmap!$G406,-1,0,1,1))&amp;REPT(".1",markmap!$E406-MAX(OFFSET(markmap!$E406,-1,0,1,1),1)),IF(ISERROR(FIND(".",OFFSET(markmap!$G406,-1,0,1,1))),REPT("1.",markmap!$E406-1)&amp;IFERROR(VALUE(OFFSET(markmap!$G406,-1,0,1,1))+1,"1"),IF(markmap!$E406=1,"",IFERROR(LEFT(OFFSET(markmap!$G406,-1,0,1,1),FIND("^",SUBSTITUTE(OFFSET(markmap!$G406,-1,0,1,1),".","^",markmap!$E406-1))),""))&amp;VALUE(TRIM(MID(SUBSTITUTE(OFFSET(markmap!$G406,-1,0,1,1),".",REPT(" ",LEN(OFFSET(markmap!$G406,-1,0,1,1)))),(markmap!$E406-1)*LEN(OFFSET(markmap!$G406,-1,0,1,1))+1,LEN(OFFSET(markmap!$G406,-1,0,1,1)))))+1)))</f>
        <v>5.11</v>
      </c>
      <c r="H406" t="str">
        <f t="shared" ca="1" si="6"/>
        <v>1.11</v>
      </c>
      <c r="I406" t="str" cm="1">
        <f t="array" aca="1" ref="I406" ca="1">pseudoGuid</f>
        <v>e6b0-dbc98a84</v>
      </c>
      <c r="J406" t="str">
        <f ca="1">IF(E406="","",REPT("#",markmap!$E406)&amp;" "&amp;(IF(B$1="mindmap",markmap!$F406,markmap!$H406&amp;" "&amp;markmap!$F406))&amp;"["&amp;B$2&amp;"]("&amp;B$4&amp;markmap!$I406&amp;".html)"&amp;" ["&amp;$B$3&amp;"]("&amp;B$4&amp;markmap!$I406&amp;".md)")</f>
        <v>## 1.11 Data[📃](./db/e6b0-dbc98a84.html) [✏️](./db/e6b0-dbc98a84.md)</v>
      </c>
      <c r="N406" t="str">
        <f ca="1"/>
        <v>##### 1.3.7.1.2 Assembly[📃](./db/e6b0-fc4767ff.html) [✏️](./db/e6b0-fc4767ff.md)</v>
      </c>
    </row>
    <row r="407" spans="4:14" x14ac:dyDescent="0.5">
      <c r="D407" t="s">
        <v>1557</v>
      </c>
      <c r="E407">
        <v>3</v>
      </c>
      <c r="F407" t="s">
        <v>106</v>
      </c>
      <c r="G407" t="str">
        <f ca="1">IF(markmap!$E407="","",IF(markmap!$E407&gt;OFFSET(markmap!$E407,-1,0,1,1),IF(OFFSET(markmap!$G407,-1,0,1,1)="","1",OFFSET(markmap!$G407,-1,0,1,1))&amp;REPT(".1",markmap!$E407-MAX(OFFSET(markmap!$E407,-1,0,1,1),1)),IF(ISERROR(FIND(".",OFFSET(markmap!$G407,-1,0,1,1))),REPT("1.",markmap!$E407-1)&amp;IFERROR(VALUE(OFFSET(markmap!$G407,-1,0,1,1))+1,"1"),IF(markmap!$E407=1,"",IFERROR(LEFT(OFFSET(markmap!$G407,-1,0,1,1),FIND("^",SUBSTITUTE(OFFSET(markmap!$G407,-1,0,1,1),".","^",markmap!$E407-1))),""))&amp;VALUE(TRIM(MID(SUBSTITUTE(OFFSET(markmap!$G407,-1,0,1,1),".",REPT(" ",LEN(OFFSET(markmap!$G407,-1,0,1,1)))),(markmap!$E407-1)*LEN(OFFSET(markmap!$G407,-1,0,1,1))+1,LEN(OFFSET(markmap!$G407,-1,0,1,1)))))+1)))</f>
        <v>5.11.1</v>
      </c>
      <c r="H407" t="str">
        <f t="shared" ca="1" si="6"/>
        <v>1.11.1</v>
      </c>
      <c r="I407" t="str" cm="1">
        <f t="array" aca="1" ref="I407" ca="1">pseudoGuid</f>
        <v>e6b0-14c54bef</v>
      </c>
      <c r="J407" t="str">
        <f ca="1">IF(E407="","",REPT("#",markmap!$E407)&amp;" "&amp;(IF(B$1="mindmap",markmap!$F407,markmap!$H407&amp;" "&amp;markmap!$F407))&amp;"["&amp;B$2&amp;"]("&amp;B$4&amp;markmap!$I407&amp;".html)"&amp;" ["&amp;$B$3&amp;"]("&amp;B$4&amp;markmap!$I407&amp;".md)")</f>
        <v>### 1.11.1 Data Deliverables 1...n (Specify)[📃](./db/e6b0-14c54bef.html) [✏️](./db/e6b0-14c54bef.md)</v>
      </c>
      <c r="N407" t="str">
        <f ca="1"/>
        <v>##### 1.3.7.1.3 Program Management[📃](./db/e6b0-a86d4d89.html) [✏️](./db/e6b0-a86d4d89.md)</v>
      </c>
    </row>
    <row r="408" spans="4:14" x14ac:dyDescent="0.5">
      <c r="D408" t="s">
        <v>1557</v>
      </c>
      <c r="E408">
        <v>3</v>
      </c>
      <c r="F408" t="s">
        <v>107</v>
      </c>
      <c r="G408" t="str">
        <f ca="1">IF(markmap!$E408="","",IF(markmap!$E408&gt;OFFSET(markmap!$E408,-1,0,1,1),IF(OFFSET(markmap!$G408,-1,0,1,1)="","1",OFFSET(markmap!$G408,-1,0,1,1))&amp;REPT(".1",markmap!$E408-MAX(OFFSET(markmap!$E408,-1,0,1,1),1)),IF(ISERROR(FIND(".",OFFSET(markmap!$G408,-1,0,1,1))),REPT("1.",markmap!$E408-1)&amp;IFERROR(VALUE(OFFSET(markmap!$G408,-1,0,1,1))+1,"1"),IF(markmap!$E408=1,"",IFERROR(LEFT(OFFSET(markmap!$G408,-1,0,1,1),FIND("^",SUBSTITUTE(OFFSET(markmap!$G408,-1,0,1,1),".","^",markmap!$E408-1))),""))&amp;VALUE(TRIM(MID(SUBSTITUTE(OFFSET(markmap!$G408,-1,0,1,1),".",REPT(" ",LEN(OFFSET(markmap!$G408,-1,0,1,1)))),(markmap!$E408-1)*LEN(OFFSET(markmap!$G408,-1,0,1,1))+1,LEN(OFFSET(markmap!$G408,-1,0,1,1)))))+1)))</f>
        <v>5.11.2</v>
      </c>
      <c r="H408" t="str">
        <f t="shared" ca="1" si="6"/>
        <v>1.11.2</v>
      </c>
      <c r="I408" t="str" cm="1">
        <f t="array" aca="1" ref="I408" ca="1">pseudoGuid</f>
        <v>e6b0-e237fde5</v>
      </c>
      <c r="J408" t="str">
        <f ca="1">IF(E408="","",REPT("#",markmap!$E408)&amp;" "&amp;(IF(B$1="mindmap",markmap!$F408,markmap!$H408&amp;" "&amp;markmap!$F408))&amp;"["&amp;B$2&amp;"]("&amp;B$4&amp;markmap!$I408&amp;".html)"&amp;" ["&amp;$B$3&amp;"]("&amp;B$4&amp;markmap!$I408&amp;".md)")</f>
        <v>### 1.11.2 Data Repository[📃](./db/e6b0-e237fde5.html) [✏️](./db/e6b0-e237fde5.md)</v>
      </c>
      <c r="N408" t="str">
        <f ca="1"/>
        <v>##### 1.3.7.1.4 Support Equipment[📃](./db/e6b0-d67ea574.html) [✏️](./db/e6b0-d67ea574.md)</v>
      </c>
    </row>
    <row r="409" spans="4:14" x14ac:dyDescent="0.5">
      <c r="D409" t="s">
        <v>1557</v>
      </c>
      <c r="E409">
        <v>3</v>
      </c>
      <c r="F409" t="s">
        <v>108</v>
      </c>
      <c r="G409" t="str">
        <f ca="1">IF(markmap!$E409="","",IF(markmap!$E409&gt;OFFSET(markmap!$E409,-1,0,1,1),IF(OFFSET(markmap!$G409,-1,0,1,1)="","1",OFFSET(markmap!$G409,-1,0,1,1))&amp;REPT(".1",markmap!$E409-MAX(OFFSET(markmap!$E409,-1,0,1,1),1)),IF(ISERROR(FIND(".",OFFSET(markmap!$G409,-1,0,1,1))),REPT("1.",markmap!$E409-1)&amp;IFERROR(VALUE(OFFSET(markmap!$G409,-1,0,1,1))+1,"1"),IF(markmap!$E409=1,"",IFERROR(LEFT(OFFSET(markmap!$G409,-1,0,1,1),FIND("^",SUBSTITUTE(OFFSET(markmap!$G409,-1,0,1,1),".","^",markmap!$E409-1))),""))&amp;VALUE(TRIM(MID(SUBSTITUTE(OFFSET(markmap!$G409,-1,0,1,1),".",REPT(" ",LEN(OFFSET(markmap!$G409,-1,0,1,1)))),(markmap!$E409-1)*LEN(OFFSET(markmap!$G409,-1,0,1,1))+1,LEN(OFFSET(markmap!$G409,-1,0,1,1)))))+1)))</f>
        <v>5.11.3</v>
      </c>
      <c r="H409" t="str">
        <f t="shared" ca="1" si="6"/>
        <v>1.11.3</v>
      </c>
      <c r="I409" t="str" cm="1">
        <f t="array" aca="1" ref="I409" ca="1">pseudoGuid</f>
        <v>e6b0-23f058a3</v>
      </c>
      <c r="J409" t="str">
        <f ca="1">IF(E409="","",REPT("#",markmap!$E409)&amp;" "&amp;(IF(B$1="mindmap",markmap!$F409,markmap!$H409&amp;" "&amp;markmap!$F409))&amp;"["&amp;B$2&amp;"]("&amp;B$4&amp;markmap!$I409&amp;".html)"&amp;" ["&amp;$B$3&amp;"]("&amp;B$4&amp;markmap!$I409&amp;".md)")</f>
        <v>### 1.11.3 Data Rights 1...n (Specify)[📃](./db/e6b0-23f058a3.html) [✏️](./db/e6b0-23f058a3.md)</v>
      </c>
      <c r="N409" t="str">
        <f ca="1"/>
        <v>#### 1.3.7.2 Vehicles 1...n (Specify)[📃](./db/e6b0-30bf8ed4.html) [✏️](./db/e6b0-30bf8ed4.md)</v>
      </c>
    </row>
    <row r="410" spans="4:14" x14ac:dyDescent="0.5">
      <c r="D410" t="s">
        <v>1557</v>
      </c>
      <c r="E410">
        <v>2</v>
      </c>
      <c r="F410" t="s">
        <v>109</v>
      </c>
      <c r="G410" t="str">
        <f ca="1">IF(markmap!$E410="","",IF(markmap!$E410&gt;OFFSET(markmap!$E410,-1,0,1,1),IF(OFFSET(markmap!$G410,-1,0,1,1)="","1",OFFSET(markmap!$G410,-1,0,1,1))&amp;REPT(".1",markmap!$E410-MAX(OFFSET(markmap!$E410,-1,0,1,1),1)),IF(ISERROR(FIND(".",OFFSET(markmap!$G410,-1,0,1,1))),REPT("1.",markmap!$E410-1)&amp;IFERROR(VALUE(OFFSET(markmap!$G410,-1,0,1,1))+1,"1"),IF(markmap!$E410=1,"",IFERROR(LEFT(OFFSET(markmap!$G410,-1,0,1,1),FIND("^",SUBSTITUTE(OFFSET(markmap!$G410,-1,0,1,1),".","^",markmap!$E410-1))),""))&amp;VALUE(TRIM(MID(SUBSTITUTE(OFFSET(markmap!$G410,-1,0,1,1),".",REPT(" ",LEN(OFFSET(markmap!$G410,-1,0,1,1)))),(markmap!$E410-1)*LEN(OFFSET(markmap!$G410,-1,0,1,1))+1,LEN(OFFSET(markmap!$G410,-1,0,1,1)))))+1)))</f>
        <v>5.12</v>
      </c>
      <c r="H410" t="str">
        <f t="shared" ca="1" si="6"/>
        <v>1.12</v>
      </c>
      <c r="I410" t="str" cm="1">
        <f t="array" aca="1" ref="I410" ca="1">pseudoGuid</f>
        <v>e6b0-60bdc68a</v>
      </c>
      <c r="J410" t="str">
        <f ca="1">IF(E410="","",REPT("#",markmap!$E410)&amp;" "&amp;(IF(B$1="mindmap",markmap!$F410,markmap!$H410&amp;" "&amp;markmap!$F410))&amp;"["&amp;B$2&amp;"]("&amp;B$4&amp;markmap!$I410&amp;".html)"&amp;" ["&amp;$B$3&amp;"]("&amp;B$4&amp;markmap!$I410&amp;".md)")</f>
        <v>## 1.12 Peculiar Support Equipment[📃](./db/e6b0-60bdc68a.html) [✏️](./db/e6b0-60bdc68a.md)</v>
      </c>
      <c r="N410" t="str">
        <f ca="1"/>
        <v>#### 1.3.7.3 Shelters 1...n (Specify)[📃](./db/e6b0-d60e08ec.html) [✏️](./db/e6b0-d60e08ec.md)</v>
      </c>
    </row>
    <row r="411" spans="4:14" x14ac:dyDescent="0.5">
      <c r="D411" t="s">
        <v>1557</v>
      </c>
      <c r="E411">
        <v>3</v>
      </c>
      <c r="F411" t="s">
        <v>110</v>
      </c>
      <c r="G411" t="str">
        <f ca="1">IF(markmap!$E411="","",IF(markmap!$E411&gt;OFFSET(markmap!$E411,-1,0,1,1),IF(OFFSET(markmap!$G411,-1,0,1,1)="","1",OFFSET(markmap!$G411,-1,0,1,1))&amp;REPT(".1",markmap!$E411-MAX(OFFSET(markmap!$E411,-1,0,1,1),1)),IF(ISERROR(FIND(".",OFFSET(markmap!$G411,-1,0,1,1))),REPT("1.",markmap!$E411-1)&amp;IFERROR(VALUE(OFFSET(markmap!$G411,-1,0,1,1))+1,"1"),IF(markmap!$E411=1,"",IFERROR(LEFT(OFFSET(markmap!$G411,-1,0,1,1),FIND("^",SUBSTITUTE(OFFSET(markmap!$G411,-1,0,1,1),".","^",markmap!$E411-1))),""))&amp;VALUE(TRIM(MID(SUBSTITUTE(OFFSET(markmap!$G411,-1,0,1,1),".",REPT(" ",LEN(OFFSET(markmap!$G411,-1,0,1,1)))),(markmap!$E411-1)*LEN(OFFSET(markmap!$G411,-1,0,1,1))+1,LEN(OFFSET(markmap!$G411,-1,0,1,1)))))+1)))</f>
        <v>5.12.1</v>
      </c>
      <c r="H411" t="str">
        <f t="shared" ca="1" si="6"/>
        <v>1.12.1</v>
      </c>
      <c r="I411" t="str" cm="1">
        <f t="array" aca="1" ref="I411" ca="1">pseudoGuid</f>
        <v>e6b0-dae5aee1</v>
      </c>
      <c r="J411" t="str">
        <f ca="1">IF(E411="","",REPT("#",markmap!$E411)&amp;" "&amp;(IF(B$1="mindmap",markmap!$F411,markmap!$H411&amp;" "&amp;markmap!$F411))&amp;"["&amp;B$2&amp;"]("&amp;B$4&amp;markmap!$I411&amp;".html)"&amp;" ["&amp;$B$3&amp;"]("&amp;B$4&amp;markmap!$I411&amp;".md)")</f>
        <v>### 1.12.1 Test and Measurement Equipment[📃](./db/e6b0-dae5aee1.html) [✏️](./db/e6b0-dae5aee1.md)</v>
      </c>
      <c r="N411" t="str">
        <f ca="1"/>
        <v>#### 1.3.7.4 Pre-Operations Maintenance 1...n (Specify)[📃](./db/e6b0-61225764.html) [✏️](./db/e6b0-61225764.md)</v>
      </c>
    </row>
    <row r="412" spans="4:14" x14ac:dyDescent="0.5">
      <c r="D412" t="s">
        <v>1557</v>
      </c>
      <c r="E412">
        <v>4</v>
      </c>
      <c r="F412" t="s">
        <v>111</v>
      </c>
      <c r="G412" t="str">
        <f ca="1">IF(markmap!$E412="","",IF(markmap!$E412&gt;OFFSET(markmap!$E412,-1,0,1,1),IF(OFFSET(markmap!$G412,-1,0,1,1)="","1",OFFSET(markmap!$G412,-1,0,1,1))&amp;REPT(".1",markmap!$E412-MAX(OFFSET(markmap!$E412,-1,0,1,1),1)),IF(ISERROR(FIND(".",OFFSET(markmap!$G412,-1,0,1,1))),REPT("1.",markmap!$E412-1)&amp;IFERROR(VALUE(OFFSET(markmap!$G412,-1,0,1,1))+1,"1"),IF(markmap!$E412=1,"",IFERROR(LEFT(OFFSET(markmap!$G412,-1,0,1,1),FIND("^",SUBSTITUTE(OFFSET(markmap!$G412,-1,0,1,1),".","^",markmap!$E412-1))),""))&amp;VALUE(TRIM(MID(SUBSTITUTE(OFFSET(markmap!$G412,-1,0,1,1),".",REPT(" ",LEN(OFFSET(markmap!$G412,-1,0,1,1)))),(markmap!$E412-1)*LEN(OFFSET(markmap!$G412,-1,0,1,1))+1,LEN(OFFSET(markmap!$G412,-1,0,1,1)))))+1)))</f>
        <v>5.12.1.1</v>
      </c>
      <c r="H412" t="str">
        <f t="shared" ca="1" si="6"/>
        <v>1.12.1.1</v>
      </c>
      <c r="I412" t="str" cm="1">
        <f t="array" aca="1" ref="I412" ca="1">pseudoGuid</f>
        <v>e6b0-911f7946</v>
      </c>
      <c r="J412" t="str">
        <f ca="1">IF(E412="","",REPT("#",markmap!$E412)&amp;" "&amp;(IF(B$1="mindmap",markmap!$F412,markmap!$H412&amp;" "&amp;markmap!$F412))&amp;"["&amp;B$2&amp;"]("&amp;B$4&amp;markmap!$I412&amp;".html)"&amp;" ["&amp;$B$3&amp;"]("&amp;B$4&amp;markmap!$I412&amp;".md)")</f>
        <v>#### 1.12.1.1 Test and Measurement Equipment (Airframe/Hull/Vehicle)[📃](./db/e6b0-911f7946.html) [✏️](./db/e6b0-911f7946.md)</v>
      </c>
      <c r="N412" t="str">
        <f ca="1"/>
        <v>## 1.4 Orbital Transfer Vehicle (OTV)[📃](./db/e6b0-737ff304.html) [✏️](./db/e6b0-737ff304.md)</v>
      </c>
    </row>
    <row r="413" spans="4:14" x14ac:dyDescent="0.5">
      <c r="D413" t="s">
        <v>1557</v>
      </c>
      <c r="E413">
        <v>4</v>
      </c>
      <c r="F413" t="s">
        <v>112</v>
      </c>
      <c r="G413" t="str">
        <f ca="1">IF(markmap!$E413="","",IF(markmap!$E413&gt;OFFSET(markmap!$E413,-1,0,1,1),IF(OFFSET(markmap!$G413,-1,0,1,1)="","1",OFFSET(markmap!$G413,-1,0,1,1))&amp;REPT(".1",markmap!$E413-MAX(OFFSET(markmap!$E413,-1,0,1,1),1)),IF(ISERROR(FIND(".",OFFSET(markmap!$G413,-1,0,1,1))),REPT("1.",markmap!$E413-1)&amp;IFERROR(VALUE(OFFSET(markmap!$G413,-1,0,1,1))+1,"1"),IF(markmap!$E413=1,"",IFERROR(LEFT(OFFSET(markmap!$G413,-1,0,1,1),FIND("^",SUBSTITUTE(OFFSET(markmap!$G413,-1,0,1,1),".","^",markmap!$E413-1))),""))&amp;VALUE(TRIM(MID(SUBSTITUTE(OFFSET(markmap!$G413,-1,0,1,1),".",REPT(" ",LEN(OFFSET(markmap!$G413,-1,0,1,1)))),(markmap!$E413-1)*LEN(OFFSET(markmap!$G413,-1,0,1,1))+1,LEN(OFFSET(markmap!$G413,-1,0,1,1)))))+1)))</f>
        <v>5.12.1.2</v>
      </c>
      <c r="H413" t="str">
        <f t="shared" ca="1" si="6"/>
        <v>1.12.1.2</v>
      </c>
      <c r="I413" t="str" cm="1">
        <f t="array" aca="1" ref="I413" ca="1">pseudoGuid</f>
        <v>e6b0-efdca4c7</v>
      </c>
      <c r="J413" t="str">
        <f ca="1">IF(E413="","",REPT("#",markmap!$E413)&amp;" "&amp;(IF(B$1="mindmap",markmap!$F413,markmap!$H413&amp;" "&amp;markmap!$F413))&amp;"["&amp;B$2&amp;"]("&amp;B$4&amp;markmap!$I413&amp;".html)"&amp;" ["&amp;$B$3&amp;"]("&amp;B$4&amp;markmap!$I413&amp;".md)")</f>
        <v>#### 1.12.1.2 Test and Measurement Equipment (Propulsion)[📃](./db/e6b0-efdca4c7.html) [✏️](./db/e6b0-efdca4c7.md)</v>
      </c>
      <c r="N413" t="str">
        <f ca="1"/>
        <v>## 1.5 Launch Vehicle 1...n (Specify) (See Appendix I for WBS breakout)[📃](./db/e6b0-4a85461d.html) [✏️](./db/e6b0-4a85461d.md)</v>
      </c>
    </row>
    <row r="414" spans="4:14" x14ac:dyDescent="0.5">
      <c r="D414" t="s">
        <v>1557</v>
      </c>
      <c r="E414">
        <v>4</v>
      </c>
      <c r="F414" t="s">
        <v>113</v>
      </c>
      <c r="G414" t="str">
        <f ca="1">IF(markmap!$E414="","",IF(markmap!$E414&gt;OFFSET(markmap!$E414,-1,0,1,1),IF(OFFSET(markmap!$G414,-1,0,1,1)="","1",OFFSET(markmap!$G414,-1,0,1,1))&amp;REPT(".1",markmap!$E414-MAX(OFFSET(markmap!$E414,-1,0,1,1),1)),IF(ISERROR(FIND(".",OFFSET(markmap!$G414,-1,0,1,1))),REPT("1.",markmap!$E414-1)&amp;IFERROR(VALUE(OFFSET(markmap!$G414,-1,0,1,1))+1,"1"),IF(markmap!$E414=1,"",IFERROR(LEFT(OFFSET(markmap!$G414,-1,0,1,1),FIND("^",SUBSTITUTE(OFFSET(markmap!$G414,-1,0,1,1),".","^",markmap!$E414-1))),""))&amp;VALUE(TRIM(MID(SUBSTITUTE(OFFSET(markmap!$G414,-1,0,1,1),".",REPT(" ",LEN(OFFSET(markmap!$G414,-1,0,1,1)))),(markmap!$E414-1)*LEN(OFFSET(markmap!$G414,-1,0,1,1))+1,LEN(OFFSET(markmap!$G414,-1,0,1,1)))))+1)))</f>
        <v>5.12.1.3</v>
      </c>
      <c r="H414" t="str">
        <f t="shared" ca="1" si="6"/>
        <v>1.12.1.3</v>
      </c>
      <c r="I414" t="str" cm="1">
        <f t="array" aca="1" ref="I414" ca="1">pseudoGuid</f>
        <v>e6b0-d3c34f65</v>
      </c>
      <c r="J414" t="str">
        <f ca="1">IF(E414="","",REPT("#",markmap!$E414)&amp;" "&amp;(IF(B$1="mindmap",markmap!$F414,markmap!$H414&amp;" "&amp;markmap!$F414))&amp;"["&amp;B$2&amp;"]("&amp;B$4&amp;markmap!$I414&amp;".html)"&amp;" ["&amp;$B$3&amp;"]("&amp;B$4&amp;markmap!$I414&amp;".md)")</f>
        <v>#### 1.12.1.3 Test and Measurement Equipment (Electronics/Avionics)[📃](./db/e6b0-d3c34f65.html) [✏️](./db/e6b0-d3c34f65.md)</v>
      </c>
    </row>
    <row r="415" spans="4:14" x14ac:dyDescent="0.5">
      <c r="D415" t="s">
        <v>1557</v>
      </c>
      <c r="E415">
        <v>4</v>
      </c>
      <c r="F415" t="s">
        <v>114</v>
      </c>
      <c r="G415" t="str">
        <f ca="1">IF(markmap!$E415="","",IF(markmap!$E415&gt;OFFSET(markmap!$E415,-1,0,1,1),IF(OFFSET(markmap!$G415,-1,0,1,1)="","1",OFFSET(markmap!$G415,-1,0,1,1))&amp;REPT(".1",markmap!$E415-MAX(OFFSET(markmap!$E415,-1,0,1,1),1)),IF(ISERROR(FIND(".",OFFSET(markmap!$G415,-1,0,1,1))),REPT("1.",markmap!$E415-1)&amp;IFERROR(VALUE(OFFSET(markmap!$G415,-1,0,1,1))+1,"1"),IF(markmap!$E415=1,"",IFERROR(LEFT(OFFSET(markmap!$G415,-1,0,1,1),FIND("^",SUBSTITUTE(OFFSET(markmap!$G415,-1,0,1,1),".","^",markmap!$E415-1))),""))&amp;VALUE(TRIM(MID(SUBSTITUTE(OFFSET(markmap!$G415,-1,0,1,1),".",REPT(" ",LEN(OFFSET(markmap!$G415,-1,0,1,1)))),(markmap!$E415-1)*LEN(OFFSET(markmap!$G415,-1,0,1,1))+1,LEN(OFFSET(markmap!$G415,-1,0,1,1)))))+1)))</f>
        <v>5.12.1.4</v>
      </c>
      <c r="H415" t="str">
        <f t="shared" ca="1" si="6"/>
        <v>1.12.1.4</v>
      </c>
      <c r="I415" t="str" cm="1">
        <f t="array" aca="1" ref="I415" ca="1">pseudoGuid</f>
        <v>e6b0-b39a5d3b</v>
      </c>
      <c r="J415" t="str">
        <f ca="1">IF(E415="","",REPT("#",markmap!$E415)&amp;" "&amp;(IF(B$1="mindmap",markmap!$F415,markmap!$H415&amp;" "&amp;markmap!$F415))&amp;"["&amp;B$2&amp;"]("&amp;B$4&amp;markmap!$I415&amp;".html)"&amp;" ["&amp;$B$3&amp;"]("&amp;B$4&amp;markmap!$I415&amp;".md)")</f>
        <v>#### 1.12.1.4 Test and Measurement Equipment (Other Major Subsystems 1...n (Specify))[📃](./db/e6b0-b39a5d3b.html) [✏️](./db/e6b0-b39a5d3b.md)</v>
      </c>
    </row>
    <row r="416" spans="4:14" x14ac:dyDescent="0.5">
      <c r="D416" t="s">
        <v>1557</v>
      </c>
      <c r="E416">
        <v>3</v>
      </c>
      <c r="F416" t="s">
        <v>115</v>
      </c>
      <c r="G416" t="str">
        <f ca="1">IF(markmap!$E416="","",IF(markmap!$E416&gt;OFFSET(markmap!$E416,-1,0,1,1),IF(OFFSET(markmap!$G416,-1,0,1,1)="","1",OFFSET(markmap!$G416,-1,0,1,1))&amp;REPT(".1",markmap!$E416-MAX(OFFSET(markmap!$E416,-1,0,1,1),1)),IF(ISERROR(FIND(".",OFFSET(markmap!$G416,-1,0,1,1))),REPT("1.",markmap!$E416-1)&amp;IFERROR(VALUE(OFFSET(markmap!$G416,-1,0,1,1))+1,"1"),IF(markmap!$E416=1,"",IFERROR(LEFT(OFFSET(markmap!$G416,-1,0,1,1),FIND("^",SUBSTITUTE(OFFSET(markmap!$G416,-1,0,1,1),".","^",markmap!$E416-1))),""))&amp;VALUE(TRIM(MID(SUBSTITUTE(OFFSET(markmap!$G416,-1,0,1,1),".",REPT(" ",LEN(OFFSET(markmap!$G416,-1,0,1,1)))),(markmap!$E416-1)*LEN(OFFSET(markmap!$G416,-1,0,1,1))+1,LEN(OFFSET(markmap!$G416,-1,0,1,1)))))+1)))</f>
        <v>5.12.2</v>
      </c>
      <c r="H416" t="str">
        <f t="shared" ca="1" si="6"/>
        <v>1.12.2</v>
      </c>
      <c r="I416" t="str" cm="1">
        <f t="array" aca="1" ref="I416" ca="1">pseudoGuid</f>
        <v>e6b0-1ef76105</v>
      </c>
      <c r="J416" t="str">
        <f ca="1">IF(E416="","",REPT("#",markmap!$E416)&amp;" "&amp;(IF(B$1="mindmap",markmap!$F416,markmap!$H416&amp;" "&amp;markmap!$F416))&amp;"["&amp;B$2&amp;"]("&amp;B$4&amp;markmap!$I416&amp;".html)"&amp;" ["&amp;$B$3&amp;"]("&amp;B$4&amp;markmap!$I416&amp;".md)")</f>
        <v>### 1.12.2 Support and Handling Equipment[📃](./db/e6b0-1ef76105.html) [✏️](./db/e6b0-1ef76105.md)</v>
      </c>
    </row>
    <row r="417" spans="4:10" x14ac:dyDescent="0.5">
      <c r="D417" t="s">
        <v>1557</v>
      </c>
      <c r="E417">
        <v>4</v>
      </c>
      <c r="F417" t="s">
        <v>116</v>
      </c>
      <c r="G417" t="str">
        <f ca="1">IF(markmap!$E417="","",IF(markmap!$E417&gt;OFFSET(markmap!$E417,-1,0,1,1),IF(OFFSET(markmap!$G417,-1,0,1,1)="","1",OFFSET(markmap!$G417,-1,0,1,1))&amp;REPT(".1",markmap!$E417-MAX(OFFSET(markmap!$E417,-1,0,1,1),1)),IF(ISERROR(FIND(".",OFFSET(markmap!$G417,-1,0,1,1))),REPT("1.",markmap!$E417-1)&amp;IFERROR(VALUE(OFFSET(markmap!$G417,-1,0,1,1))+1,"1"),IF(markmap!$E417=1,"",IFERROR(LEFT(OFFSET(markmap!$G417,-1,0,1,1),FIND("^",SUBSTITUTE(OFFSET(markmap!$G417,-1,0,1,1),".","^",markmap!$E417-1))),""))&amp;VALUE(TRIM(MID(SUBSTITUTE(OFFSET(markmap!$G417,-1,0,1,1),".",REPT(" ",LEN(OFFSET(markmap!$G417,-1,0,1,1)))),(markmap!$E417-1)*LEN(OFFSET(markmap!$G417,-1,0,1,1))+1,LEN(OFFSET(markmap!$G417,-1,0,1,1)))))+1)))</f>
        <v>5.12.2.1</v>
      </c>
      <c r="H417" t="str">
        <f t="shared" ca="1" si="6"/>
        <v>1.12.2.1</v>
      </c>
      <c r="I417" t="str" cm="1">
        <f t="array" aca="1" ref="I417" ca="1">pseudoGuid</f>
        <v>e6b0-d8ba7469</v>
      </c>
      <c r="J417" t="str">
        <f ca="1">IF(E417="","",REPT("#",markmap!$E417)&amp;" "&amp;(IF(B$1="mindmap",markmap!$F417,markmap!$H417&amp;" "&amp;markmap!$F417))&amp;"["&amp;B$2&amp;"]("&amp;B$4&amp;markmap!$I417&amp;".html)"&amp;" ["&amp;$B$3&amp;"]("&amp;B$4&amp;markmap!$I417&amp;".md)")</f>
        <v>#### 1.12.2.1 Support and Handling Equipment (Airframe/Hull/Vehicle)[📃](./db/e6b0-d8ba7469.html) [✏️](./db/e6b0-d8ba7469.md)</v>
      </c>
    </row>
    <row r="418" spans="4:10" x14ac:dyDescent="0.5">
      <c r="D418" t="s">
        <v>1557</v>
      </c>
      <c r="E418">
        <v>4</v>
      </c>
      <c r="F418" t="s">
        <v>117</v>
      </c>
      <c r="G418" t="str">
        <f ca="1">IF(markmap!$E418="","",IF(markmap!$E418&gt;OFFSET(markmap!$E418,-1,0,1,1),IF(OFFSET(markmap!$G418,-1,0,1,1)="","1",OFFSET(markmap!$G418,-1,0,1,1))&amp;REPT(".1",markmap!$E418-MAX(OFFSET(markmap!$E418,-1,0,1,1),1)),IF(ISERROR(FIND(".",OFFSET(markmap!$G418,-1,0,1,1))),REPT("1.",markmap!$E418-1)&amp;IFERROR(VALUE(OFFSET(markmap!$G418,-1,0,1,1))+1,"1"),IF(markmap!$E418=1,"",IFERROR(LEFT(OFFSET(markmap!$G418,-1,0,1,1),FIND("^",SUBSTITUTE(OFFSET(markmap!$G418,-1,0,1,1),".","^",markmap!$E418-1))),""))&amp;VALUE(TRIM(MID(SUBSTITUTE(OFFSET(markmap!$G418,-1,0,1,1),".",REPT(" ",LEN(OFFSET(markmap!$G418,-1,0,1,1)))),(markmap!$E418-1)*LEN(OFFSET(markmap!$G418,-1,0,1,1))+1,LEN(OFFSET(markmap!$G418,-1,0,1,1)))))+1)))</f>
        <v>5.12.2.2</v>
      </c>
      <c r="H418" t="str">
        <f t="shared" ca="1" si="6"/>
        <v>1.12.2.2</v>
      </c>
      <c r="I418" t="str" cm="1">
        <f t="array" aca="1" ref="I418" ca="1">pseudoGuid</f>
        <v>e6b0-e13e697e</v>
      </c>
      <c r="J418" t="str">
        <f ca="1">IF(E418="","",REPT("#",markmap!$E418)&amp;" "&amp;(IF(B$1="mindmap",markmap!$F418,markmap!$H418&amp;" "&amp;markmap!$F418))&amp;"["&amp;B$2&amp;"]("&amp;B$4&amp;markmap!$I418&amp;".html)"&amp;" ["&amp;$B$3&amp;"]("&amp;B$4&amp;markmap!$I418&amp;".md)")</f>
        <v>#### 1.12.2.2 Support and Handling Equipment (Propulsion)[📃](./db/e6b0-e13e697e.html) [✏️](./db/e6b0-e13e697e.md)</v>
      </c>
    </row>
    <row r="419" spans="4:10" x14ac:dyDescent="0.5">
      <c r="D419" t="s">
        <v>1557</v>
      </c>
      <c r="E419">
        <v>4</v>
      </c>
      <c r="F419" t="s">
        <v>118</v>
      </c>
      <c r="G419" t="str">
        <f ca="1">IF(markmap!$E419="","",IF(markmap!$E419&gt;OFFSET(markmap!$E419,-1,0,1,1),IF(OFFSET(markmap!$G419,-1,0,1,1)="","1",OFFSET(markmap!$G419,-1,0,1,1))&amp;REPT(".1",markmap!$E419-MAX(OFFSET(markmap!$E419,-1,0,1,1),1)),IF(ISERROR(FIND(".",OFFSET(markmap!$G419,-1,0,1,1))),REPT("1.",markmap!$E419-1)&amp;IFERROR(VALUE(OFFSET(markmap!$G419,-1,0,1,1))+1,"1"),IF(markmap!$E419=1,"",IFERROR(LEFT(OFFSET(markmap!$G419,-1,0,1,1),FIND("^",SUBSTITUTE(OFFSET(markmap!$G419,-1,0,1,1),".","^",markmap!$E419-1))),""))&amp;VALUE(TRIM(MID(SUBSTITUTE(OFFSET(markmap!$G419,-1,0,1,1),".",REPT(" ",LEN(OFFSET(markmap!$G419,-1,0,1,1)))),(markmap!$E419-1)*LEN(OFFSET(markmap!$G419,-1,0,1,1))+1,LEN(OFFSET(markmap!$G419,-1,0,1,1)))))+1)))</f>
        <v>5.12.2.3</v>
      </c>
      <c r="H419" t="str">
        <f t="shared" ca="1" si="6"/>
        <v>1.12.2.3</v>
      </c>
      <c r="I419" t="str" cm="1">
        <f t="array" aca="1" ref="I419" ca="1">pseudoGuid</f>
        <v>e6b0-4e2a4138</v>
      </c>
      <c r="J419" t="str">
        <f ca="1">IF(E419="","",REPT("#",markmap!$E419)&amp;" "&amp;(IF(B$1="mindmap",markmap!$F419,markmap!$H419&amp;" "&amp;markmap!$F419))&amp;"["&amp;B$2&amp;"]("&amp;B$4&amp;markmap!$I419&amp;".html)"&amp;" ["&amp;$B$3&amp;"]("&amp;B$4&amp;markmap!$I419&amp;".md)")</f>
        <v>#### 1.12.2.3 Support and Handling Equipment (Electronics/Avionics)[📃](./db/e6b0-4e2a4138.html) [✏️](./db/e6b0-4e2a4138.md)</v>
      </c>
    </row>
    <row r="420" spans="4:10" x14ac:dyDescent="0.5">
      <c r="D420" t="s">
        <v>1557</v>
      </c>
      <c r="E420">
        <v>4</v>
      </c>
      <c r="F420" t="s">
        <v>119</v>
      </c>
      <c r="G420" t="str">
        <f ca="1">IF(markmap!$E420="","",IF(markmap!$E420&gt;OFFSET(markmap!$E420,-1,0,1,1),IF(OFFSET(markmap!$G420,-1,0,1,1)="","1",OFFSET(markmap!$G420,-1,0,1,1))&amp;REPT(".1",markmap!$E420-MAX(OFFSET(markmap!$E420,-1,0,1,1),1)),IF(ISERROR(FIND(".",OFFSET(markmap!$G420,-1,0,1,1))),REPT("1.",markmap!$E420-1)&amp;IFERROR(VALUE(OFFSET(markmap!$G420,-1,0,1,1))+1,"1"),IF(markmap!$E420=1,"",IFERROR(LEFT(OFFSET(markmap!$G420,-1,0,1,1),FIND("^",SUBSTITUTE(OFFSET(markmap!$G420,-1,0,1,1),".","^",markmap!$E420-1))),""))&amp;VALUE(TRIM(MID(SUBSTITUTE(OFFSET(markmap!$G420,-1,0,1,1),".",REPT(" ",LEN(OFFSET(markmap!$G420,-1,0,1,1)))),(markmap!$E420-1)*LEN(OFFSET(markmap!$G420,-1,0,1,1))+1,LEN(OFFSET(markmap!$G420,-1,0,1,1)))))+1)))</f>
        <v>5.12.2.4</v>
      </c>
      <c r="H420" t="str">
        <f t="shared" ca="1" si="6"/>
        <v>1.12.2.4</v>
      </c>
      <c r="I420" t="str" cm="1">
        <f t="array" aca="1" ref="I420" ca="1">pseudoGuid</f>
        <v>e6b0-7f0d64c3</v>
      </c>
      <c r="J420" t="str">
        <f ca="1">IF(E420="","",REPT("#",markmap!$E420)&amp;" "&amp;(IF(B$1="mindmap",markmap!$F420,markmap!$H420&amp;" "&amp;markmap!$F420))&amp;"["&amp;B$2&amp;"]("&amp;B$4&amp;markmap!$I420&amp;".html)"&amp;" ["&amp;$B$3&amp;"]("&amp;B$4&amp;markmap!$I420&amp;".md)")</f>
        <v>#### 1.12.2.4 Support and Handling Equipment (Other Major Subsystems 1...n (Specify))[📃](./db/e6b0-7f0d64c3.html) [✏️](./db/e6b0-7f0d64c3.md)</v>
      </c>
    </row>
    <row r="421" spans="4:10" x14ac:dyDescent="0.5">
      <c r="D421" t="s">
        <v>1557</v>
      </c>
      <c r="E421">
        <v>2</v>
      </c>
      <c r="F421" t="s">
        <v>120</v>
      </c>
      <c r="G421" t="str">
        <f ca="1">IF(markmap!$E421="","",IF(markmap!$E421&gt;OFFSET(markmap!$E421,-1,0,1,1),IF(OFFSET(markmap!$G421,-1,0,1,1)="","1",OFFSET(markmap!$G421,-1,0,1,1))&amp;REPT(".1",markmap!$E421-MAX(OFFSET(markmap!$E421,-1,0,1,1),1)),IF(ISERROR(FIND(".",OFFSET(markmap!$G421,-1,0,1,1))),REPT("1.",markmap!$E421-1)&amp;IFERROR(VALUE(OFFSET(markmap!$G421,-1,0,1,1))+1,"1"),IF(markmap!$E421=1,"",IFERROR(LEFT(OFFSET(markmap!$G421,-1,0,1,1),FIND("^",SUBSTITUTE(OFFSET(markmap!$G421,-1,0,1,1),".","^",markmap!$E421-1))),""))&amp;VALUE(TRIM(MID(SUBSTITUTE(OFFSET(markmap!$G421,-1,0,1,1),".",REPT(" ",LEN(OFFSET(markmap!$G421,-1,0,1,1)))),(markmap!$E421-1)*LEN(OFFSET(markmap!$G421,-1,0,1,1))+1,LEN(OFFSET(markmap!$G421,-1,0,1,1)))))+1)))</f>
        <v>5.13</v>
      </c>
      <c r="H421" t="str">
        <f t="shared" ca="1" si="6"/>
        <v>1.13</v>
      </c>
      <c r="I421" t="str" cm="1">
        <f t="array" aca="1" ref="I421" ca="1">pseudoGuid</f>
        <v>e6b0-20f75fff</v>
      </c>
      <c r="J421" t="str">
        <f ca="1">IF(E421="","",REPT("#",markmap!$E421)&amp;" "&amp;(IF(B$1="mindmap",markmap!$F421,markmap!$H421&amp;" "&amp;markmap!$F421))&amp;"["&amp;B$2&amp;"]("&amp;B$4&amp;markmap!$I421&amp;".html)"&amp;" ["&amp;$B$3&amp;"]("&amp;B$4&amp;markmap!$I421&amp;".md)")</f>
        <v>## 1.13 Common Support Equipment[📃](./db/e6b0-20f75fff.html) [✏️](./db/e6b0-20f75fff.md)</v>
      </c>
    </row>
    <row r="422" spans="4:10" x14ac:dyDescent="0.5">
      <c r="D422" t="s">
        <v>1557</v>
      </c>
      <c r="E422">
        <v>3</v>
      </c>
      <c r="F422" t="s">
        <v>110</v>
      </c>
      <c r="G422" t="str">
        <f ca="1">IF(markmap!$E422="","",IF(markmap!$E422&gt;OFFSET(markmap!$E422,-1,0,1,1),IF(OFFSET(markmap!$G422,-1,0,1,1)="","1",OFFSET(markmap!$G422,-1,0,1,1))&amp;REPT(".1",markmap!$E422-MAX(OFFSET(markmap!$E422,-1,0,1,1),1)),IF(ISERROR(FIND(".",OFFSET(markmap!$G422,-1,0,1,1))),REPT("1.",markmap!$E422-1)&amp;IFERROR(VALUE(OFFSET(markmap!$G422,-1,0,1,1))+1,"1"),IF(markmap!$E422=1,"",IFERROR(LEFT(OFFSET(markmap!$G422,-1,0,1,1),FIND("^",SUBSTITUTE(OFFSET(markmap!$G422,-1,0,1,1),".","^",markmap!$E422-1))),""))&amp;VALUE(TRIM(MID(SUBSTITUTE(OFFSET(markmap!$G422,-1,0,1,1),".",REPT(" ",LEN(OFFSET(markmap!$G422,-1,0,1,1)))),(markmap!$E422-1)*LEN(OFFSET(markmap!$G422,-1,0,1,1))+1,LEN(OFFSET(markmap!$G422,-1,0,1,1)))))+1)))</f>
        <v>5.13.1</v>
      </c>
      <c r="H422" t="str">
        <f t="shared" ca="1" si="6"/>
        <v>1.13.1</v>
      </c>
      <c r="I422" t="str" cm="1">
        <f t="array" aca="1" ref="I422" ca="1">pseudoGuid</f>
        <v>e6b0-de097f1e</v>
      </c>
      <c r="J422" t="str">
        <f ca="1">IF(E422="","",REPT("#",markmap!$E422)&amp;" "&amp;(IF(B$1="mindmap",markmap!$F422,markmap!$H422&amp;" "&amp;markmap!$F422))&amp;"["&amp;B$2&amp;"]("&amp;B$4&amp;markmap!$I422&amp;".html)"&amp;" ["&amp;$B$3&amp;"]("&amp;B$4&amp;markmap!$I422&amp;".md)")</f>
        <v>### 1.13.1 Test and Measurement Equipment[📃](./db/e6b0-de097f1e.html) [✏️](./db/e6b0-de097f1e.md)</v>
      </c>
    </row>
    <row r="423" spans="4:10" x14ac:dyDescent="0.5">
      <c r="D423" t="s">
        <v>1557</v>
      </c>
      <c r="E423">
        <v>4</v>
      </c>
      <c r="F423" t="s">
        <v>111</v>
      </c>
      <c r="G423" t="str">
        <f ca="1">IF(markmap!$E423="","",IF(markmap!$E423&gt;OFFSET(markmap!$E423,-1,0,1,1),IF(OFFSET(markmap!$G423,-1,0,1,1)="","1",OFFSET(markmap!$G423,-1,0,1,1))&amp;REPT(".1",markmap!$E423-MAX(OFFSET(markmap!$E423,-1,0,1,1),1)),IF(ISERROR(FIND(".",OFFSET(markmap!$G423,-1,0,1,1))),REPT("1.",markmap!$E423-1)&amp;IFERROR(VALUE(OFFSET(markmap!$G423,-1,0,1,1))+1,"1"),IF(markmap!$E423=1,"",IFERROR(LEFT(OFFSET(markmap!$G423,-1,0,1,1),FIND("^",SUBSTITUTE(OFFSET(markmap!$G423,-1,0,1,1),".","^",markmap!$E423-1))),""))&amp;VALUE(TRIM(MID(SUBSTITUTE(OFFSET(markmap!$G423,-1,0,1,1),".",REPT(" ",LEN(OFFSET(markmap!$G423,-1,0,1,1)))),(markmap!$E423-1)*LEN(OFFSET(markmap!$G423,-1,0,1,1))+1,LEN(OFFSET(markmap!$G423,-1,0,1,1)))))+1)))</f>
        <v>5.13.1.1</v>
      </c>
      <c r="H423" t="str">
        <f t="shared" ca="1" si="6"/>
        <v>1.13.1.1</v>
      </c>
      <c r="I423" t="str" cm="1">
        <f t="array" aca="1" ref="I423" ca="1">pseudoGuid</f>
        <v>e6b0-2dca6b0c</v>
      </c>
      <c r="J423" t="str">
        <f ca="1">IF(E423="","",REPT("#",markmap!$E423)&amp;" "&amp;(IF(B$1="mindmap",markmap!$F423,markmap!$H423&amp;" "&amp;markmap!$F423))&amp;"["&amp;B$2&amp;"]("&amp;B$4&amp;markmap!$I423&amp;".html)"&amp;" ["&amp;$B$3&amp;"]("&amp;B$4&amp;markmap!$I423&amp;".md)")</f>
        <v>#### 1.13.1.1 Test and Measurement Equipment (Airframe/Hull/Vehicle)[📃](./db/e6b0-2dca6b0c.html) [✏️](./db/e6b0-2dca6b0c.md)</v>
      </c>
    </row>
    <row r="424" spans="4:10" x14ac:dyDescent="0.5">
      <c r="D424" t="s">
        <v>1557</v>
      </c>
      <c r="E424">
        <v>4</v>
      </c>
      <c r="F424" t="s">
        <v>112</v>
      </c>
      <c r="G424" t="str">
        <f ca="1">IF(markmap!$E424="","",IF(markmap!$E424&gt;OFFSET(markmap!$E424,-1,0,1,1),IF(OFFSET(markmap!$G424,-1,0,1,1)="","1",OFFSET(markmap!$G424,-1,0,1,1))&amp;REPT(".1",markmap!$E424-MAX(OFFSET(markmap!$E424,-1,0,1,1),1)),IF(ISERROR(FIND(".",OFFSET(markmap!$G424,-1,0,1,1))),REPT("1.",markmap!$E424-1)&amp;IFERROR(VALUE(OFFSET(markmap!$G424,-1,0,1,1))+1,"1"),IF(markmap!$E424=1,"",IFERROR(LEFT(OFFSET(markmap!$G424,-1,0,1,1),FIND("^",SUBSTITUTE(OFFSET(markmap!$G424,-1,0,1,1),".","^",markmap!$E424-1))),""))&amp;VALUE(TRIM(MID(SUBSTITUTE(OFFSET(markmap!$G424,-1,0,1,1),".",REPT(" ",LEN(OFFSET(markmap!$G424,-1,0,1,1)))),(markmap!$E424-1)*LEN(OFFSET(markmap!$G424,-1,0,1,1))+1,LEN(OFFSET(markmap!$G424,-1,0,1,1)))))+1)))</f>
        <v>5.13.1.2</v>
      </c>
      <c r="H424" t="str">
        <f t="shared" ca="1" si="6"/>
        <v>1.13.1.2</v>
      </c>
      <c r="I424" t="str" cm="1">
        <f t="array" aca="1" ref="I424" ca="1">pseudoGuid</f>
        <v>e6b0-33d442cc</v>
      </c>
      <c r="J424" t="str">
        <f ca="1">IF(E424="","",REPT("#",markmap!$E424)&amp;" "&amp;(IF(B$1="mindmap",markmap!$F424,markmap!$H424&amp;" "&amp;markmap!$F424))&amp;"["&amp;B$2&amp;"]("&amp;B$4&amp;markmap!$I424&amp;".html)"&amp;" ["&amp;$B$3&amp;"]("&amp;B$4&amp;markmap!$I424&amp;".md)")</f>
        <v>#### 1.13.1.2 Test and Measurement Equipment (Propulsion)[📃](./db/e6b0-33d442cc.html) [✏️](./db/e6b0-33d442cc.md)</v>
      </c>
    </row>
    <row r="425" spans="4:10" x14ac:dyDescent="0.5">
      <c r="D425" t="s">
        <v>1557</v>
      </c>
      <c r="E425">
        <v>4</v>
      </c>
      <c r="F425" t="s">
        <v>113</v>
      </c>
      <c r="G425" t="str">
        <f ca="1">IF(markmap!$E425="","",IF(markmap!$E425&gt;OFFSET(markmap!$E425,-1,0,1,1),IF(OFFSET(markmap!$G425,-1,0,1,1)="","1",OFFSET(markmap!$G425,-1,0,1,1))&amp;REPT(".1",markmap!$E425-MAX(OFFSET(markmap!$E425,-1,0,1,1),1)),IF(ISERROR(FIND(".",OFFSET(markmap!$G425,-1,0,1,1))),REPT("1.",markmap!$E425-1)&amp;IFERROR(VALUE(OFFSET(markmap!$G425,-1,0,1,1))+1,"1"),IF(markmap!$E425=1,"",IFERROR(LEFT(OFFSET(markmap!$G425,-1,0,1,1),FIND("^",SUBSTITUTE(OFFSET(markmap!$G425,-1,0,1,1),".","^",markmap!$E425-1))),""))&amp;VALUE(TRIM(MID(SUBSTITUTE(OFFSET(markmap!$G425,-1,0,1,1),".",REPT(" ",LEN(OFFSET(markmap!$G425,-1,0,1,1)))),(markmap!$E425-1)*LEN(OFFSET(markmap!$G425,-1,0,1,1))+1,LEN(OFFSET(markmap!$G425,-1,0,1,1)))))+1)))</f>
        <v>5.13.1.3</v>
      </c>
      <c r="H425" t="str">
        <f t="shared" ca="1" si="6"/>
        <v>1.13.1.3</v>
      </c>
      <c r="I425" t="str" cm="1">
        <f t="array" aca="1" ref="I425" ca="1">pseudoGuid</f>
        <v>e6b0-7074c771</v>
      </c>
      <c r="J425" t="str">
        <f ca="1">IF(E425="","",REPT("#",markmap!$E425)&amp;" "&amp;(IF(B$1="mindmap",markmap!$F425,markmap!$H425&amp;" "&amp;markmap!$F425))&amp;"["&amp;B$2&amp;"]("&amp;B$4&amp;markmap!$I425&amp;".html)"&amp;" ["&amp;$B$3&amp;"]("&amp;B$4&amp;markmap!$I425&amp;".md)")</f>
        <v>#### 1.13.1.3 Test and Measurement Equipment (Electronics/Avionics)[📃](./db/e6b0-7074c771.html) [✏️](./db/e6b0-7074c771.md)</v>
      </c>
    </row>
    <row r="426" spans="4:10" x14ac:dyDescent="0.5">
      <c r="D426" t="s">
        <v>1557</v>
      </c>
      <c r="E426">
        <v>4</v>
      </c>
      <c r="F426" t="s">
        <v>114</v>
      </c>
      <c r="G426" t="str">
        <f ca="1">IF(markmap!$E426="","",IF(markmap!$E426&gt;OFFSET(markmap!$E426,-1,0,1,1),IF(OFFSET(markmap!$G426,-1,0,1,1)="","1",OFFSET(markmap!$G426,-1,0,1,1))&amp;REPT(".1",markmap!$E426-MAX(OFFSET(markmap!$E426,-1,0,1,1),1)),IF(ISERROR(FIND(".",OFFSET(markmap!$G426,-1,0,1,1))),REPT("1.",markmap!$E426-1)&amp;IFERROR(VALUE(OFFSET(markmap!$G426,-1,0,1,1))+1,"1"),IF(markmap!$E426=1,"",IFERROR(LEFT(OFFSET(markmap!$G426,-1,0,1,1),FIND("^",SUBSTITUTE(OFFSET(markmap!$G426,-1,0,1,1),".","^",markmap!$E426-1))),""))&amp;VALUE(TRIM(MID(SUBSTITUTE(OFFSET(markmap!$G426,-1,0,1,1),".",REPT(" ",LEN(OFFSET(markmap!$G426,-1,0,1,1)))),(markmap!$E426-1)*LEN(OFFSET(markmap!$G426,-1,0,1,1))+1,LEN(OFFSET(markmap!$G426,-1,0,1,1)))))+1)))</f>
        <v>5.13.1.4</v>
      </c>
      <c r="H426" t="str">
        <f t="shared" ca="1" si="6"/>
        <v>1.13.1.4</v>
      </c>
      <c r="I426" t="str" cm="1">
        <f t="array" aca="1" ref="I426" ca="1">pseudoGuid</f>
        <v>e6b0-fc62af9e</v>
      </c>
      <c r="J426" t="str">
        <f ca="1">IF(E426="","",REPT("#",markmap!$E426)&amp;" "&amp;(IF(B$1="mindmap",markmap!$F426,markmap!$H426&amp;" "&amp;markmap!$F426))&amp;"["&amp;B$2&amp;"]("&amp;B$4&amp;markmap!$I426&amp;".html)"&amp;" ["&amp;$B$3&amp;"]("&amp;B$4&amp;markmap!$I426&amp;".md)")</f>
        <v>#### 1.13.1.4 Test and Measurement Equipment (Other Major Subsystems 1...n (Specify))[📃](./db/e6b0-fc62af9e.html) [✏️](./db/e6b0-fc62af9e.md)</v>
      </c>
    </row>
    <row r="427" spans="4:10" x14ac:dyDescent="0.5">
      <c r="D427" t="s">
        <v>1557</v>
      </c>
      <c r="E427">
        <v>3</v>
      </c>
      <c r="F427" t="s">
        <v>115</v>
      </c>
      <c r="G427" t="str">
        <f ca="1">IF(markmap!$E427="","",IF(markmap!$E427&gt;OFFSET(markmap!$E427,-1,0,1,1),IF(OFFSET(markmap!$G427,-1,0,1,1)="","1",OFFSET(markmap!$G427,-1,0,1,1))&amp;REPT(".1",markmap!$E427-MAX(OFFSET(markmap!$E427,-1,0,1,1),1)),IF(ISERROR(FIND(".",OFFSET(markmap!$G427,-1,0,1,1))),REPT("1.",markmap!$E427-1)&amp;IFERROR(VALUE(OFFSET(markmap!$G427,-1,0,1,1))+1,"1"),IF(markmap!$E427=1,"",IFERROR(LEFT(OFFSET(markmap!$G427,-1,0,1,1),FIND("^",SUBSTITUTE(OFFSET(markmap!$G427,-1,0,1,1),".","^",markmap!$E427-1))),""))&amp;VALUE(TRIM(MID(SUBSTITUTE(OFFSET(markmap!$G427,-1,0,1,1),".",REPT(" ",LEN(OFFSET(markmap!$G427,-1,0,1,1)))),(markmap!$E427-1)*LEN(OFFSET(markmap!$G427,-1,0,1,1))+1,LEN(OFFSET(markmap!$G427,-1,0,1,1)))))+1)))</f>
        <v>5.13.2</v>
      </c>
      <c r="H427" t="str">
        <f t="shared" ca="1" si="6"/>
        <v>1.13.2</v>
      </c>
      <c r="I427" t="str" cm="1">
        <f t="array" aca="1" ref="I427" ca="1">pseudoGuid</f>
        <v>e6b0-65233f94</v>
      </c>
      <c r="J427" t="str">
        <f ca="1">IF(E427="","",REPT("#",markmap!$E427)&amp;" "&amp;(IF(B$1="mindmap",markmap!$F427,markmap!$H427&amp;" "&amp;markmap!$F427))&amp;"["&amp;B$2&amp;"]("&amp;B$4&amp;markmap!$I427&amp;".html)"&amp;" ["&amp;$B$3&amp;"]("&amp;B$4&amp;markmap!$I427&amp;".md)")</f>
        <v>### 1.13.2 Support and Handling Equipment[📃](./db/e6b0-65233f94.html) [✏️](./db/e6b0-65233f94.md)</v>
      </c>
    </row>
    <row r="428" spans="4:10" x14ac:dyDescent="0.5">
      <c r="D428" t="s">
        <v>1557</v>
      </c>
      <c r="E428">
        <v>4</v>
      </c>
      <c r="F428" t="s">
        <v>116</v>
      </c>
      <c r="G428" t="str">
        <f ca="1">IF(markmap!$E428="","",IF(markmap!$E428&gt;OFFSET(markmap!$E428,-1,0,1,1),IF(OFFSET(markmap!$G428,-1,0,1,1)="","1",OFFSET(markmap!$G428,-1,0,1,1))&amp;REPT(".1",markmap!$E428-MAX(OFFSET(markmap!$E428,-1,0,1,1),1)),IF(ISERROR(FIND(".",OFFSET(markmap!$G428,-1,0,1,1))),REPT("1.",markmap!$E428-1)&amp;IFERROR(VALUE(OFFSET(markmap!$G428,-1,0,1,1))+1,"1"),IF(markmap!$E428=1,"",IFERROR(LEFT(OFFSET(markmap!$G428,-1,0,1,1),FIND("^",SUBSTITUTE(OFFSET(markmap!$G428,-1,0,1,1),".","^",markmap!$E428-1))),""))&amp;VALUE(TRIM(MID(SUBSTITUTE(OFFSET(markmap!$G428,-1,0,1,1),".",REPT(" ",LEN(OFFSET(markmap!$G428,-1,0,1,1)))),(markmap!$E428-1)*LEN(OFFSET(markmap!$G428,-1,0,1,1))+1,LEN(OFFSET(markmap!$G428,-1,0,1,1)))))+1)))</f>
        <v>5.13.2.1</v>
      </c>
      <c r="H428" t="str">
        <f t="shared" ca="1" si="6"/>
        <v>1.13.2.1</v>
      </c>
      <c r="I428" t="str" cm="1">
        <f t="array" aca="1" ref="I428" ca="1">pseudoGuid</f>
        <v>e6b0-5b5cfe0a</v>
      </c>
      <c r="J428" t="str">
        <f ca="1">IF(E428="","",REPT("#",markmap!$E428)&amp;" "&amp;(IF(B$1="mindmap",markmap!$F428,markmap!$H428&amp;" "&amp;markmap!$F428))&amp;"["&amp;B$2&amp;"]("&amp;B$4&amp;markmap!$I428&amp;".html)"&amp;" ["&amp;$B$3&amp;"]("&amp;B$4&amp;markmap!$I428&amp;".md)")</f>
        <v>#### 1.13.2.1 Support and Handling Equipment (Airframe/Hull/Vehicle)[📃](./db/e6b0-5b5cfe0a.html) [✏️](./db/e6b0-5b5cfe0a.md)</v>
      </c>
    </row>
    <row r="429" spans="4:10" x14ac:dyDescent="0.5">
      <c r="D429" t="s">
        <v>1557</v>
      </c>
      <c r="E429">
        <v>4</v>
      </c>
      <c r="F429" t="s">
        <v>117</v>
      </c>
      <c r="G429" t="str">
        <f ca="1">IF(markmap!$E429="","",IF(markmap!$E429&gt;OFFSET(markmap!$E429,-1,0,1,1),IF(OFFSET(markmap!$G429,-1,0,1,1)="","1",OFFSET(markmap!$G429,-1,0,1,1))&amp;REPT(".1",markmap!$E429-MAX(OFFSET(markmap!$E429,-1,0,1,1),1)),IF(ISERROR(FIND(".",OFFSET(markmap!$G429,-1,0,1,1))),REPT("1.",markmap!$E429-1)&amp;IFERROR(VALUE(OFFSET(markmap!$G429,-1,0,1,1))+1,"1"),IF(markmap!$E429=1,"",IFERROR(LEFT(OFFSET(markmap!$G429,-1,0,1,1),FIND("^",SUBSTITUTE(OFFSET(markmap!$G429,-1,0,1,1),".","^",markmap!$E429-1))),""))&amp;VALUE(TRIM(MID(SUBSTITUTE(OFFSET(markmap!$G429,-1,0,1,1),".",REPT(" ",LEN(OFFSET(markmap!$G429,-1,0,1,1)))),(markmap!$E429-1)*LEN(OFFSET(markmap!$G429,-1,0,1,1))+1,LEN(OFFSET(markmap!$G429,-1,0,1,1)))))+1)))</f>
        <v>5.13.2.2</v>
      </c>
      <c r="H429" t="str">
        <f t="shared" ca="1" si="6"/>
        <v>1.13.2.2</v>
      </c>
      <c r="I429" t="str" cm="1">
        <f t="array" aca="1" ref="I429" ca="1">pseudoGuid</f>
        <v>e6b0-71b1c645</v>
      </c>
      <c r="J429" t="str">
        <f ca="1">IF(E429="","",REPT("#",markmap!$E429)&amp;" "&amp;(IF(B$1="mindmap",markmap!$F429,markmap!$H429&amp;" "&amp;markmap!$F429))&amp;"["&amp;B$2&amp;"]("&amp;B$4&amp;markmap!$I429&amp;".html)"&amp;" ["&amp;$B$3&amp;"]("&amp;B$4&amp;markmap!$I429&amp;".md)")</f>
        <v>#### 1.13.2.2 Support and Handling Equipment (Propulsion)[📃](./db/e6b0-71b1c645.html) [✏️](./db/e6b0-71b1c645.md)</v>
      </c>
    </row>
    <row r="430" spans="4:10" x14ac:dyDescent="0.5">
      <c r="D430" t="s">
        <v>1557</v>
      </c>
      <c r="E430">
        <v>4</v>
      </c>
      <c r="F430" t="s">
        <v>118</v>
      </c>
      <c r="G430" t="str">
        <f ca="1">IF(markmap!$E430="","",IF(markmap!$E430&gt;OFFSET(markmap!$E430,-1,0,1,1),IF(OFFSET(markmap!$G430,-1,0,1,1)="","1",OFFSET(markmap!$G430,-1,0,1,1))&amp;REPT(".1",markmap!$E430-MAX(OFFSET(markmap!$E430,-1,0,1,1),1)),IF(ISERROR(FIND(".",OFFSET(markmap!$G430,-1,0,1,1))),REPT("1.",markmap!$E430-1)&amp;IFERROR(VALUE(OFFSET(markmap!$G430,-1,0,1,1))+1,"1"),IF(markmap!$E430=1,"",IFERROR(LEFT(OFFSET(markmap!$G430,-1,0,1,1),FIND("^",SUBSTITUTE(OFFSET(markmap!$G430,-1,0,1,1),".","^",markmap!$E430-1))),""))&amp;VALUE(TRIM(MID(SUBSTITUTE(OFFSET(markmap!$G430,-1,0,1,1),".",REPT(" ",LEN(OFFSET(markmap!$G430,-1,0,1,1)))),(markmap!$E430-1)*LEN(OFFSET(markmap!$G430,-1,0,1,1))+1,LEN(OFFSET(markmap!$G430,-1,0,1,1)))))+1)))</f>
        <v>5.13.2.3</v>
      </c>
      <c r="H430" t="str">
        <f t="shared" ca="1" si="6"/>
        <v>1.13.2.3</v>
      </c>
      <c r="I430" t="str" cm="1">
        <f t="array" aca="1" ref="I430" ca="1">pseudoGuid</f>
        <v>e6b0-f49eb2b4</v>
      </c>
      <c r="J430" t="str">
        <f ca="1">IF(E430="","",REPT("#",markmap!$E430)&amp;" "&amp;(IF(B$1="mindmap",markmap!$F430,markmap!$H430&amp;" "&amp;markmap!$F430))&amp;"["&amp;B$2&amp;"]("&amp;B$4&amp;markmap!$I430&amp;".html)"&amp;" ["&amp;$B$3&amp;"]("&amp;B$4&amp;markmap!$I430&amp;".md)")</f>
        <v>#### 1.13.2.3 Support and Handling Equipment (Electronics/Avionics)[📃](./db/e6b0-f49eb2b4.html) [✏️](./db/e6b0-f49eb2b4.md)</v>
      </c>
    </row>
    <row r="431" spans="4:10" x14ac:dyDescent="0.5">
      <c r="D431" t="s">
        <v>1557</v>
      </c>
      <c r="E431">
        <v>4</v>
      </c>
      <c r="F431" t="s">
        <v>119</v>
      </c>
      <c r="G431" t="str">
        <f ca="1">IF(markmap!$E431="","",IF(markmap!$E431&gt;OFFSET(markmap!$E431,-1,0,1,1),IF(OFFSET(markmap!$G431,-1,0,1,1)="","1",OFFSET(markmap!$G431,-1,0,1,1))&amp;REPT(".1",markmap!$E431-MAX(OFFSET(markmap!$E431,-1,0,1,1),1)),IF(ISERROR(FIND(".",OFFSET(markmap!$G431,-1,0,1,1))),REPT("1.",markmap!$E431-1)&amp;IFERROR(VALUE(OFFSET(markmap!$G431,-1,0,1,1))+1,"1"),IF(markmap!$E431=1,"",IFERROR(LEFT(OFFSET(markmap!$G431,-1,0,1,1),FIND("^",SUBSTITUTE(OFFSET(markmap!$G431,-1,0,1,1),".","^",markmap!$E431-1))),""))&amp;VALUE(TRIM(MID(SUBSTITUTE(OFFSET(markmap!$G431,-1,0,1,1),".",REPT(" ",LEN(OFFSET(markmap!$G431,-1,0,1,1)))),(markmap!$E431-1)*LEN(OFFSET(markmap!$G431,-1,0,1,1))+1,LEN(OFFSET(markmap!$G431,-1,0,1,1)))))+1)))</f>
        <v>5.13.2.4</v>
      </c>
      <c r="H431" t="str">
        <f t="shared" ca="1" si="6"/>
        <v>1.13.2.4</v>
      </c>
      <c r="I431" t="str" cm="1">
        <f t="array" aca="1" ref="I431" ca="1">pseudoGuid</f>
        <v>e6b0-7a614a28</v>
      </c>
      <c r="J431" t="str">
        <f ca="1">IF(E431="","",REPT("#",markmap!$E431)&amp;" "&amp;(IF(B$1="mindmap",markmap!$F431,markmap!$H431&amp;" "&amp;markmap!$F431))&amp;"["&amp;B$2&amp;"]("&amp;B$4&amp;markmap!$I431&amp;".html)"&amp;" ["&amp;$B$3&amp;"]("&amp;B$4&amp;markmap!$I431&amp;".md)")</f>
        <v>#### 1.13.2.4 Support and Handling Equipment (Other Major Subsystems 1...n (Specify))[📃](./db/e6b0-7a614a28.html) [✏️](./db/e6b0-7a614a28.md)</v>
      </c>
    </row>
    <row r="432" spans="4:10" x14ac:dyDescent="0.5">
      <c r="D432" t="s">
        <v>1557</v>
      </c>
      <c r="E432">
        <v>2</v>
      </c>
      <c r="F432" t="s">
        <v>121</v>
      </c>
      <c r="G432" t="str">
        <f ca="1">IF(markmap!$E432="","",IF(markmap!$E432&gt;OFFSET(markmap!$E432,-1,0,1,1),IF(OFFSET(markmap!$G432,-1,0,1,1)="","1",OFFSET(markmap!$G432,-1,0,1,1))&amp;REPT(".1",markmap!$E432-MAX(OFFSET(markmap!$E432,-1,0,1,1),1)),IF(ISERROR(FIND(".",OFFSET(markmap!$G432,-1,0,1,1))),REPT("1.",markmap!$E432-1)&amp;IFERROR(VALUE(OFFSET(markmap!$G432,-1,0,1,1))+1,"1"),IF(markmap!$E432=1,"",IFERROR(LEFT(OFFSET(markmap!$G432,-1,0,1,1),FIND("^",SUBSTITUTE(OFFSET(markmap!$G432,-1,0,1,1),".","^",markmap!$E432-1))),""))&amp;VALUE(TRIM(MID(SUBSTITUTE(OFFSET(markmap!$G432,-1,0,1,1),".",REPT(" ",LEN(OFFSET(markmap!$G432,-1,0,1,1)))),(markmap!$E432-1)*LEN(OFFSET(markmap!$G432,-1,0,1,1))+1,LEN(OFFSET(markmap!$G432,-1,0,1,1)))))+1)))</f>
        <v>5.14</v>
      </c>
      <c r="H432" t="str">
        <f t="shared" ca="1" si="6"/>
        <v>1.14</v>
      </c>
      <c r="I432" t="str" cm="1">
        <f t="array" aca="1" ref="I432" ca="1">pseudoGuid</f>
        <v>e6b0-da66cd56</v>
      </c>
      <c r="J432" t="str">
        <f ca="1">IF(E432="","",REPT("#",markmap!$E432)&amp;" "&amp;(IF(B$1="mindmap",markmap!$F432,markmap!$H432&amp;" "&amp;markmap!$F432))&amp;"["&amp;B$2&amp;"]("&amp;B$4&amp;markmap!$I432&amp;".html)"&amp;" ["&amp;$B$3&amp;"]("&amp;B$4&amp;markmap!$I432&amp;".md)")</f>
        <v>## 1.14 Operational/Site Activation by Site 1...n (Specify)[📃](./db/e6b0-da66cd56.html) [✏️](./db/e6b0-da66cd56.md)</v>
      </c>
    </row>
    <row r="433" spans="4:10" x14ac:dyDescent="0.5">
      <c r="D433" t="s">
        <v>1557</v>
      </c>
      <c r="E433">
        <v>3</v>
      </c>
      <c r="F433" t="s">
        <v>122</v>
      </c>
      <c r="G433" t="str">
        <f ca="1">IF(markmap!$E433="","",IF(markmap!$E433&gt;OFFSET(markmap!$E433,-1,0,1,1),IF(OFFSET(markmap!$G433,-1,0,1,1)="","1",OFFSET(markmap!$G433,-1,0,1,1))&amp;REPT(".1",markmap!$E433-MAX(OFFSET(markmap!$E433,-1,0,1,1),1)),IF(ISERROR(FIND(".",OFFSET(markmap!$G433,-1,0,1,1))),REPT("1.",markmap!$E433-1)&amp;IFERROR(VALUE(OFFSET(markmap!$G433,-1,0,1,1))+1,"1"),IF(markmap!$E433=1,"",IFERROR(LEFT(OFFSET(markmap!$G433,-1,0,1,1),FIND("^",SUBSTITUTE(OFFSET(markmap!$G433,-1,0,1,1),".","^",markmap!$E433-1))),""))&amp;VALUE(TRIM(MID(SUBSTITUTE(OFFSET(markmap!$G433,-1,0,1,1),".",REPT(" ",LEN(OFFSET(markmap!$G433,-1,0,1,1)))),(markmap!$E433-1)*LEN(OFFSET(markmap!$G433,-1,0,1,1))+1,LEN(OFFSET(markmap!$G433,-1,0,1,1)))))+1)))</f>
        <v>5.14.1</v>
      </c>
      <c r="H433" t="str">
        <f t="shared" ca="1" si="6"/>
        <v>1.14.1</v>
      </c>
      <c r="I433" t="str" cm="1">
        <f t="array" aca="1" ref="I433" ca="1">pseudoGuid</f>
        <v>e6b0-5ab5e8e6</v>
      </c>
      <c r="J433" t="str">
        <f ca="1">IF(E433="","",REPT("#",markmap!$E433)&amp;" "&amp;(IF(B$1="mindmap",markmap!$F433,markmap!$H433&amp;" "&amp;markmap!$F433))&amp;"["&amp;B$2&amp;"]("&amp;B$4&amp;markmap!$I433&amp;".html)"&amp;" ["&amp;$B$3&amp;"]("&amp;B$4&amp;markmap!$I433&amp;".md)")</f>
        <v>### 1.14.1 System Assembly[📃](./db/e6b0-5ab5e8e6.html) [✏️](./db/e6b0-5ab5e8e6.md)</v>
      </c>
    </row>
    <row r="434" spans="4:10" x14ac:dyDescent="0.5">
      <c r="D434" t="s">
        <v>1557</v>
      </c>
      <c r="E434">
        <v>3</v>
      </c>
      <c r="F434" t="s">
        <v>123</v>
      </c>
      <c r="G434" t="str">
        <f ca="1">IF(markmap!$E434="","",IF(markmap!$E434&gt;OFFSET(markmap!$E434,-1,0,1,1),IF(OFFSET(markmap!$G434,-1,0,1,1)="","1",OFFSET(markmap!$G434,-1,0,1,1))&amp;REPT(".1",markmap!$E434-MAX(OFFSET(markmap!$E434,-1,0,1,1),1)),IF(ISERROR(FIND(".",OFFSET(markmap!$G434,-1,0,1,1))),REPT("1.",markmap!$E434-1)&amp;IFERROR(VALUE(OFFSET(markmap!$G434,-1,0,1,1))+1,"1"),IF(markmap!$E434=1,"",IFERROR(LEFT(OFFSET(markmap!$G434,-1,0,1,1),FIND("^",SUBSTITUTE(OFFSET(markmap!$G434,-1,0,1,1),".","^",markmap!$E434-1))),""))&amp;VALUE(TRIM(MID(SUBSTITUTE(OFFSET(markmap!$G434,-1,0,1,1),".",REPT(" ",LEN(OFFSET(markmap!$G434,-1,0,1,1)))),(markmap!$E434-1)*LEN(OFFSET(markmap!$G434,-1,0,1,1))+1,LEN(OFFSET(markmap!$G434,-1,0,1,1)))))+1)))</f>
        <v>5.14.2</v>
      </c>
      <c r="H434" t="str">
        <f t="shared" ca="1" si="6"/>
        <v>1.14.2</v>
      </c>
      <c r="I434" t="str" cm="1">
        <f t="array" aca="1" ref="I434" ca="1">pseudoGuid</f>
        <v>e6b0-d7b68e71</v>
      </c>
      <c r="J434" t="str">
        <f ca="1">IF(E434="","",REPT("#",markmap!$E434)&amp;" "&amp;(IF(B$1="mindmap",markmap!$F434,markmap!$H434&amp;" "&amp;markmap!$F434))&amp;"["&amp;B$2&amp;"]("&amp;B$4&amp;markmap!$I434&amp;".html)"&amp;" ["&amp;$B$3&amp;"]("&amp;B$4&amp;markmap!$I434&amp;".md)")</f>
        <v>### 1.14.2 Contractor Technical Support[📃](./db/e6b0-d7b68e71.html) [✏️](./db/e6b0-d7b68e71.md)</v>
      </c>
    </row>
    <row r="435" spans="4:10" x14ac:dyDescent="0.5">
      <c r="D435" t="s">
        <v>1557</v>
      </c>
      <c r="E435">
        <v>3</v>
      </c>
      <c r="F435" t="s">
        <v>124</v>
      </c>
      <c r="G435" t="str">
        <f ca="1">IF(markmap!$E435="","",IF(markmap!$E435&gt;OFFSET(markmap!$E435,-1,0,1,1),IF(OFFSET(markmap!$G435,-1,0,1,1)="","1",OFFSET(markmap!$G435,-1,0,1,1))&amp;REPT(".1",markmap!$E435-MAX(OFFSET(markmap!$E435,-1,0,1,1),1)),IF(ISERROR(FIND(".",OFFSET(markmap!$G435,-1,0,1,1))),REPT("1.",markmap!$E435-1)&amp;IFERROR(VALUE(OFFSET(markmap!$G435,-1,0,1,1))+1,"1"),IF(markmap!$E435=1,"",IFERROR(LEFT(OFFSET(markmap!$G435,-1,0,1,1),FIND("^",SUBSTITUTE(OFFSET(markmap!$G435,-1,0,1,1),".","^",markmap!$E435-1))),""))&amp;VALUE(TRIM(MID(SUBSTITUTE(OFFSET(markmap!$G435,-1,0,1,1),".",REPT(" ",LEN(OFFSET(markmap!$G435,-1,0,1,1)))),(markmap!$E435-1)*LEN(OFFSET(markmap!$G435,-1,0,1,1))+1,LEN(OFFSET(markmap!$G435,-1,0,1,1)))))+1)))</f>
        <v>5.14.3</v>
      </c>
      <c r="H435" t="str">
        <f t="shared" ca="1" si="6"/>
        <v>1.14.3</v>
      </c>
      <c r="I435" t="str" cm="1">
        <f t="array" aca="1" ref="I435" ca="1">pseudoGuid</f>
        <v>e6b0-0b50850e</v>
      </c>
      <c r="J435" t="str">
        <f ca="1">IF(E435="","",REPT("#",markmap!$E435)&amp;" "&amp;(IF(B$1="mindmap",markmap!$F435,markmap!$H435&amp;" "&amp;markmap!$F435))&amp;"["&amp;B$2&amp;"]("&amp;B$4&amp;markmap!$I435&amp;".html)"&amp;" ["&amp;$B$3&amp;"]("&amp;B$4&amp;markmap!$I435&amp;".md)")</f>
        <v>### 1.14.3 Site Construction[📃](./db/e6b0-0b50850e.html) [✏️](./db/e6b0-0b50850e.md)</v>
      </c>
    </row>
    <row r="436" spans="4:10" x14ac:dyDescent="0.5">
      <c r="D436" t="s">
        <v>1557</v>
      </c>
      <c r="E436">
        <v>3</v>
      </c>
      <c r="F436" t="s">
        <v>125</v>
      </c>
      <c r="G436" t="str">
        <f ca="1">IF(markmap!$E436="","",IF(markmap!$E436&gt;OFFSET(markmap!$E436,-1,0,1,1),IF(OFFSET(markmap!$G436,-1,0,1,1)="","1",OFFSET(markmap!$G436,-1,0,1,1))&amp;REPT(".1",markmap!$E436-MAX(OFFSET(markmap!$E436,-1,0,1,1),1)),IF(ISERROR(FIND(".",OFFSET(markmap!$G436,-1,0,1,1))),REPT("1.",markmap!$E436-1)&amp;IFERROR(VALUE(OFFSET(markmap!$G436,-1,0,1,1))+1,"1"),IF(markmap!$E436=1,"",IFERROR(LEFT(OFFSET(markmap!$G436,-1,0,1,1),FIND("^",SUBSTITUTE(OFFSET(markmap!$G436,-1,0,1,1),".","^",markmap!$E436-1))),""))&amp;VALUE(TRIM(MID(SUBSTITUTE(OFFSET(markmap!$G436,-1,0,1,1),".",REPT(" ",LEN(OFFSET(markmap!$G436,-1,0,1,1)))),(markmap!$E436-1)*LEN(OFFSET(markmap!$G436,-1,0,1,1))+1,LEN(OFFSET(markmap!$G436,-1,0,1,1)))))+1)))</f>
        <v>5.14.4</v>
      </c>
      <c r="H436" t="str">
        <f t="shared" ca="1" si="6"/>
        <v>1.14.4</v>
      </c>
      <c r="I436" t="str" cm="1">
        <f t="array" aca="1" ref="I436" ca="1">pseudoGuid</f>
        <v>e6b0-489b7f1b</v>
      </c>
      <c r="J436" t="str">
        <f ca="1">IF(E436="","",REPT("#",markmap!$E436)&amp;" "&amp;(IF(B$1="mindmap",markmap!$F436,markmap!$H436&amp;" "&amp;markmap!$F436))&amp;"["&amp;B$2&amp;"]("&amp;B$4&amp;markmap!$I436&amp;".html)"&amp;" ["&amp;$B$3&amp;"]("&amp;B$4&amp;markmap!$I436&amp;".md)")</f>
        <v>### 1.14.4 Site/Ship/Vehicle Conversion[📃](./db/e6b0-489b7f1b.html) [✏️](./db/e6b0-489b7f1b.md)</v>
      </c>
    </row>
    <row r="437" spans="4:10" x14ac:dyDescent="0.5">
      <c r="D437" t="s">
        <v>1557</v>
      </c>
      <c r="E437">
        <v>3</v>
      </c>
      <c r="F437" t="s">
        <v>126</v>
      </c>
      <c r="G437" t="str">
        <f ca="1">IF(markmap!$E437="","",IF(markmap!$E437&gt;OFFSET(markmap!$E437,-1,0,1,1),IF(OFFSET(markmap!$G437,-1,0,1,1)="","1",OFFSET(markmap!$G437,-1,0,1,1))&amp;REPT(".1",markmap!$E437-MAX(OFFSET(markmap!$E437,-1,0,1,1),1)),IF(ISERROR(FIND(".",OFFSET(markmap!$G437,-1,0,1,1))),REPT("1.",markmap!$E437-1)&amp;IFERROR(VALUE(OFFSET(markmap!$G437,-1,0,1,1))+1,"1"),IF(markmap!$E437=1,"",IFERROR(LEFT(OFFSET(markmap!$G437,-1,0,1,1),FIND("^",SUBSTITUTE(OFFSET(markmap!$G437,-1,0,1,1),".","^",markmap!$E437-1))),""))&amp;VALUE(TRIM(MID(SUBSTITUTE(OFFSET(markmap!$G437,-1,0,1,1),".",REPT(" ",LEN(OFFSET(markmap!$G437,-1,0,1,1)))),(markmap!$E437-1)*LEN(OFFSET(markmap!$G437,-1,0,1,1))+1,LEN(OFFSET(markmap!$G437,-1,0,1,1)))))+1)))</f>
        <v>5.14.5</v>
      </c>
      <c r="H437" t="str">
        <f t="shared" ca="1" si="6"/>
        <v>1.14.5</v>
      </c>
      <c r="I437" t="str" cm="1">
        <f t="array" aca="1" ref="I437" ca="1">pseudoGuid</f>
        <v>e6b0-b1bd6c48</v>
      </c>
      <c r="J437" t="str">
        <f ca="1">IF(E437="","",REPT("#",markmap!$E437)&amp;" "&amp;(IF(B$1="mindmap",markmap!$F437,markmap!$H437&amp;" "&amp;markmap!$F437))&amp;"["&amp;B$2&amp;"]("&amp;B$4&amp;markmap!$I437&amp;".html)"&amp;" ["&amp;$B$3&amp;"]("&amp;B$4&amp;markmap!$I437&amp;".md)")</f>
        <v>### 1.14.5 Interim Contractor Support (ICS)[📃](./db/e6b0-b1bd6c48.html) [✏️](./db/e6b0-b1bd6c48.md)</v>
      </c>
    </row>
    <row r="438" spans="4:10" x14ac:dyDescent="0.5">
      <c r="D438" t="s">
        <v>1557</v>
      </c>
      <c r="E438">
        <v>2</v>
      </c>
      <c r="F438" t="s">
        <v>127</v>
      </c>
      <c r="G438" t="str">
        <f ca="1">IF(markmap!$E438="","",IF(markmap!$E438&gt;OFFSET(markmap!$E438,-1,0,1,1),IF(OFFSET(markmap!$G438,-1,0,1,1)="","1",OFFSET(markmap!$G438,-1,0,1,1))&amp;REPT(".1",markmap!$E438-MAX(OFFSET(markmap!$E438,-1,0,1,1),1)),IF(ISERROR(FIND(".",OFFSET(markmap!$G438,-1,0,1,1))),REPT("1.",markmap!$E438-1)&amp;IFERROR(VALUE(OFFSET(markmap!$G438,-1,0,1,1))+1,"1"),IF(markmap!$E438=1,"",IFERROR(LEFT(OFFSET(markmap!$G438,-1,0,1,1),FIND("^",SUBSTITUTE(OFFSET(markmap!$G438,-1,0,1,1),".","^",markmap!$E438-1))),""))&amp;VALUE(TRIM(MID(SUBSTITUTE(OFFSET(markmap!$G438,-1,0,1,1),".",REPT(" ",LEN(OFFSET(markmap!$G438,-1,0,1,1)))),(markmap!$E438-1)*LEN(OFFSET(markmap!$G438,-1,0,1,1))+1,LEN(OFFSET(markmap!$G438,-1,0,1,1)))))+1)))</f>
        <v>5.15</v>
      </c>
      <c r="H438" t="str">
        <f t="shared" ca="1" si="6"/>
        <v>1.15</v>
      </c>
      <c r="I438" t="str" cm="1">
        <f t="array" aca="1" ref="I438" ca="1">pseudoGuid</f>
        <v>e6b0-dbb28ce3</v>
      </c>
      <c r="J438" t="str">
        <f ca="1">IF(E438="","",REPT("#",markmap!$E438)&amp;" "&amp;(IF(B$1="mindmap",markmap!$F438,markmap!$H438&amp;" "&amp;markmap!$F438))&amp;"["&amp;B$2&amp;"]("&amp;B$4&amp;markmap!$I438&amp;".html)"&amp;" ["&amp;$B$3&amp;"]("&amp;B$4&amp;markmap!$I438&amp;".md)")</f>
        <v>## 1.15 Contractor Logistics Support (CLS)[📃](./db/e6b0-dbb28ce3.html) [✏️](./db/e6b0-dbb28ce3.md)</v>
      </c>
    </row>
    <row r="439" spans="4:10" x14ac:dyDescent="0.5">
      <c r="D439" t="s">
        <v>1557</v>
      </c>
      <c r="E439">
        <v>2</v>
      </c>
      <c r="F439" t="s">
        <v>128</v>
      </c>
      <c r="G439" t="str">
        <f ca="1">IF(markmap!$E439="","",IF(markmap!$E439&gt;OFFSET(markmap!$E439,-1,0,1,1),IF(OFFSET(markmap!$G439,-1,0,1,1)="","1",OFFSET(markmap!$G439,-1,0,1,1))&amp;REPT(".1",markmap!$E439-MAX(OFFSET(markmap!$E439,-1,0,1,1),1)),IF(ISERROR(FIND(".",OFFSET(markmap!$G439,-1,0,1,1))),REPT("1.",markmap!$E439-1)&amp;IFERROR(VALUE(OFFSET(markmap!$G439,-1,0,1,1))+1,"1"),IF(markmap!$E439=1,"",IFERROR(LEFT(OFFSET(markmap!$G439,-1,0,1,1),FIND("^",SUBSTITUTE(OFFSET(markmap!$G439,-1,0,1,1),".","^",markmap!$E439-1))),""))&amp;VALUE(TRIM(MID(SUBSTITUTE(OFFSET(markmap!$G439,-1,0,1,1),".",REPT(" ",LEN(OFFSET(markmap!$G439,-1,0,1,1)))),(markmap!$E439-1)*LEN(OFFSET(markmap!$G439,-1,0,1,1))+1,LEN(OFFSET(markmap!$G439,-1,0,1,1)))))+1)))</f>
        <v>5.16</v>
      </c>
      <c r="H439" t="str">
        <f t="shared" ca="1" si="6"/>
        <v>1.16</v>
      </c>
      <c r="I439" t="str" cm="1">
        <f t="array" aca="1" ref="I439" ca="1">pseudoGuid</f>
        <v>e6b0-690ed422</v>
      </c>
      <c r="J439" t="str">
        <f ca="1">IF(E439="","",REPT("#",markmap!$E439)&amp;" "&amp;(IF(B$1="mindmap",markmap!$F439,markmap!$H439&amp;" "&amp;markmap!$F439))&amp;"["&amp;B$2&amp;"]("&amp;B$4&amp;markmap!$I439&amp;".html)"&amp;" ["&amp;$B$3&amp;"]("&amp;B$4&amp;markmap!$I439&amp;".md)")</f>
        <v>## 1.16 Industrial Facilities[📃](./db/e6b0-690ed422.html) [✏️](./db/e6b0-690ed422.md)</v>
      </c>
    </row>
    <row r="440" spans="4:10" x14ac:dyDescent="0.5">
      <c r="D440" t="s">
        <v>1557</v>
      </c>
      <c r="E440">
        <v>3</v>
      </c>
      <c r="F440" t="s">
        <v>129</v>
      </c>
      <c r="G440" t="str">
        <f ca="1">IF(markmap!$E440="","",IF(markmap!$E440&gt;OFFSET(markmap!$E440,-1,0,1,1),IF(OFFSET(markmap!$G440,-1,0,1,1)="","1",OFFSET(markmap!$G440,-1,0,1,1))&amp;REPT(".1",markmap!$E440-MAX(OFFSET(markmap!$E440,-1,0,1,1),1)),IF(ISERROR(FIND(".",OFFSET(markmap!$G440,-1,0,1,1))),REPT("1.",markmap!$E440-1)&amp;IFERROR(VALUE(OFFSET(markmap!$G440,-1,0,1,1))+1,"1"),IF(markmap!$E440=1,"",IFERROR(LEFT(OFFSET(markmap!$G440,-1,0,1,1),FIND("^",SUBSTITUTE(OFFSET(markmap!$G440,-1,0,1,1),".","^",markmap!$E440-1))),""))&amp;VALUE(TRIM(MID(SUBSTITUTE(OFFSET(markmap!$G440,-1,0,1,1),".",REPT(" ",LEN(OFFSET(markmap!$G440,-1,0,1,1)))),(markmap!$E440-1)*LEN(OFFSET(markmap!$G440,-1,0,1,1))+1,LEN(OFFSET(markmap!$G440,-1,0,1,1)))))+1)))</f>
        <v>5.16.1</v>
      </c>
      <c r="H440" t="str">
        <f t="shared" ca="1" si="6"/>
        <v>1.16.1</v>
      </c>
      <c r="I440" t="str" cm="1">
        <f t="array" aca="1" ref="I440" ca="1">pseudoGuid</f>
        <v>e6b0-e66ee08f</v>
      </c>
      <c r="J440" t="str">
        <f ca="1">IF(E440="","",REPT("#",markmap!$E440)&amp;" "&amp;(IF(B$1="mindmap",markmap!$F440,markmap!$H440&amp;" "&amp;markmap!$F440))&amp;"["&amp;B$2&amp;"]("&amp;B$4&amp;markmap!$I440&amp;".html)"&amp;" ["&amp;$B$3&amp;"]("&amp;B$4&amp;markmap!$I440&amp;".md)")</f>
        <v>### 1.16.1 Construction/Conversion/Expansion[📃](./db/e6b0-e66ee08f.html) [✏️](./db/e6b0-e66ee08f.md)</v>
      </c>
    </row>
    <row r="441" spans="4:10" x14ac:dyDescent="0.5">
      <c r="D441" t="s">
        <v>1557</v>
      </c>
      <c r="E441">
        <v>3</v>
      </c>
      <c r="F441" t="s">
        <v>130</v>
      </c>
      <c r="G441" t="str">
        <f ca="1">IF(markmap!$E441="","",IF(markmap!$E441&gt;OFFSET(markmap!$E441,-1,0,1,1),IF(OFFSET(markmap!$G441,-1,0,1,1)="","1",OFFSET(markmap!$G441,-1,0,1,1))&amp;REPT(".1",markmap!$E441-MAX(OFFSET(markmap!$E441,-1,0,1,1),1)),IF(ISERROR(FIND(".",OFFSET(markmap!$G441,-1,0,1,1))),REPT("1.",markmap!$E441-1)&amp;IFERROR(VALUE(OFFSET(markmap!$G441,-1,0,1,1))+1,"1"),IF(markmap!$E441=1,"",IFERROR(LEFT(OFFSET(markmap!$G441,-1,0,1,1),FIND("^",SUBSTITUTE(OFFSET(markmap!$G441,-1,0,1,1),".","^",markmap!$E441-1))),""))&amp;VALUE(TRIM(MID(SUBSTITUTE(OFFSET(markmap!$G441,-1,0,1,1),".",REPT(" ",LEN(OFFSET(markmap!$G441,-1,0,1,1)))),(markmap!$E441-1)*LEN(OFFSET(markmap!$G441,-1,0,1,1))+1,LEN(OFFSET(markmap!$G441,-1,0,1,1)))))+1)))</f>
        <v>5.16.2</v>
      </c>
      <c r="H441" t="str">
        <f t="shared" ca="1" si="6"/>
        <v>1.16.2</v>
      </c>
      <c r="I441" t="str" cm="1">
        <f t="array" aca="1" ref="I441" ca="1">pseudoGuid</f>
        <v>e6b0-aaaf8daa</v>
      </c>
      <c r="J441" t="str">
        <f ca="1">IF(E441="","",REPT("#",markmap!$E441)&amp;" "&amp;(IF(B$1="mindmap",markmap!$F441,markmap!$H441&amp;" "&amp;markmap!$F441))&amp;"["&amp;B$2&amp;"]("&amp;B$4&amp;markmap!$I441&amp;".html)"&amp;" ["&amp;$B$3&amp;"]("&amp;B$4&amp;markmap!$I441&amp;".md)")</f>
        <v>### 1.16.2 Equipment Acquisition or Modernization[📃](./db/e6b0-aaaf8daa.html) [✏️](./db/e6b0-aaaf8daa.md)</v>
      </c>
    </row>
    <row r="442" spans="4:10" x14ac:dyDescent="0.5">
      <c r="D442" t="s">
        <v>1557</v>
      </c>
      <c r="E442">
        <v>3</v>
      </c>
      <c r="F442" t="s">
        <v>131</v>
      </c>
      <c r="G442" t="str">
        <f ca="1">IF(markmap!$E442="","",IF(markmap!$E442&gt;OFFSET(markmap!$E442,-1,0,1,1),IF(OFFSET(markmap!$G442,-1,0,1,1)="","1",OFFSET(markmap!$G442,-1,0,1,1))&amp;REPT(".1",markmap!$E442-MAX(OFFSET(markmap!$E442,-1,0,1,1),1)),IF(ISERROR(FIND(".",OFFSET(markmap!$G442,-1,0,1,1))),REPT("1.",markmap!$E442-1)&amp;IFERROR(VALUE(OFFSET(markmap!$G442,-1,0,1,1))+1,"1"),IF(markmap!$E442=1,"",IFERROR(LEFT(OFFSET(markmap!$G442,-1,0,1,1),FIND("^",SUBSTITUTE(OFFSET(markmap!$G442,-1,0,1,1),".","^",markmap!$E442-1))),""))&amp;VALUE(TRIM(MID(SUBSTITUTE(OFFSET(markmap!$G442,-1,0,1,1),".",REPT(" ",LEN(OFFSET(markmap!$G442,-1,0,1,1)))),(markmap!$E442-1)*LEN(OFFSET(markmap!$G442,-1,0,1,1))+1,LEN(OFFSET(markmap!$G442,-1,0,1,1)))))+1)))</f>
        <v>5.16.3</v>
      </c>
      <c r="H442" t="str">
        <f t="shared" ca="1" si="6"/>
        <v>1.16.3</v>
      </c>
      <c r="I442" t="str" cm="1">
        <f t="array" aca="1" ref="I442" ca="1">pseudoGuid</f>
        <v>e6b0-51fb4889</v>
      </c>
      <c r="J442" t="str">
        <f ca="1">IF(E442="","",REPT("#",markmap!$E442)&amp;" "&amp;(IF(B$1="mindmap",markmap!$F442,markmap!$H442&amp;" "&amp;markmap!$F442))&amp;"["&amp;B$2&amp;"]("&amp;B$4&amp;markmap!$I442&amp;".html)"&amp;" ["&amp;$B$3&amp;"]("&amp;B$4&amp;markmap!$I442&amp;".md)")</f>
        <v>### 1.16.3 Maintenance (Industrial Facilities)[📃](./db/e6b0-51fb4889.html) [✏️](./db/e6b0-51fb4889.md)</v>
      </c>
    </row>
    <row r="443" spans="4:10" x14ac:dyDescent="0.5">
      <c r="D443" t="s">
        <v>1557</v>
      </c>
      <c r="E443">
        <v>2</v>
      </c>
      <c r="F443" t="s">
        <v>132</v>
      </c>
      <c r="G443" t="str">
        <f ca="1">IF(markmap!$E443="","",IF(markmap!$E443&gt;OFFSET(markmap!$E443,-1,0,1,1),IF(OFFSET(markmap!$G443,-1,0,1,1)="","1",OFFSET(markmap!$G443,-1,0,1,1))&amp;REPT(".1",markmap!$E443-MAX(OFFSET(markmap!$E443,-1,0,1,1),1)),IF(ISERROR(FIND(".",OFFSET(markmap!$G443,-1,0,1,1))),REPT("1.",markmap!$E443-1)&amp;IFERROR(VALUE(OFFSET(markmap!$G443,-1,0,1,1))+1,"1"),IF(markmap!$E443=1,"",IFERROR(LEFT(OFFSET(markmap!$G443,-1,0,1,1),FIND("^",SUBSTITUTE(OFFSET(markmap!$G443,-1,0,1,1),".","^",markmap!$E443-1))),""))&amp;VALUE(TRIM(MID(SUBSTITUTE(OFFSET(markmap!$G443,-1,0,1,1),".",REPT(" ",LEN(OFFSET(markmap!$G443,-1,0,1,1)))),(markmap!$E443-1)*LEN(OFFSET(markmap!$G443,-1,0,1,1))+1,LEN(OFFSET(markmap!$G443,-1,0,1,1)))))+1)))</f>
        <v>5.17</v>
      </c>
      <c r="H443" t="str">
        <f t="shared" ca="1" si="6"/>
        <v>1.17</v>
      </c>
      <c r="I443" t="str" cm="1">
        <f t="array" aca="1" ref="I443" ca="1">pseudoGuid</f>
        <v>e6b0-5e04a222</v>
      </c>
      <c r="J443" t="str">
        <f ca="1">IF(E443="","",REPT("#",markmap!$E443)&amp;" "&amp;(IF(B$1="mindmap",markmap!$F443,markmap!$H443&amp;" "&amp;markmap!$F443))&amp;"["&amp;B$2&amp;"]("&amp;B$4&amp;markmap!$I443&amp;".html)"&amp;" ["&amp;$B$3&amp;"]("&amp;B$4&amp;markmap!$I443&amp;".md)")</f>
        <v>## 1.17 Initial Spares and Repair Parts[📃](./db/e6b0-5e04a222.html) [✏️](./db/e6b0-5e04a222.md)</v>
      </c>
    </row>
    <row r="444" spans="4:10" x14ac:dyDescent="0.5">
      <c r="D444" t="s">
        <v>1558</v>
      </c>
      <c r="E444">
        <v>1</v>
      </c>
      <c r="F444" t="s">
        <v>248</v>
      </c>
      <c r="G444" t="str">
        <f ca="1">IF(markmap!$E444="","",IF(markmap!$E444&gt;OFFSET(markmap!$E444,-1,0,1,1),IF(OFFSET(markmap!$G444,-1,0,1,1)="","1",OFFSET(markmap!$G444,-1,0,1,1))&amp;REPT(".1",markmap!$E444-MAX(OFFSET(markmap!$E444,-1,0,1,1),1)),IF(ISERROR(FIND(".",OFFSET(markmap!$G444,-1,0,1,1))),REPT("1.",markmap!$E444-1)&amp;IFERROR(VALUE(OFFSET(markmap!$G444,-1,0,1,1))+1,"1"),IF(markmap!$E444=1,"",IFERROR(LEFT(OFFSET(markmap!$G444,-1,0,1,1),FIND("^",SUBSTITUTE(OFFSET(markmap!$G444,-1,0,1,1),".","^",markmap!$E444-1))),""))&amp;VALUE(TRIM(MID(SUBSTITUTE(OFFSET(markmap!$G444,-1,0,1,1),".",REPT(" ",LEN(OFFSET(markmap!$G444,-1,0,1,1)))),(markmap!$E444-1)*LEN(OFFSET(markmap!$G444,-1,0,1,1))+1,LEN(OFFSET(markmap!$G444,-1,0,1,1)))))+1)))</f>
        <v>6</v>
      </c>
      <c r="H444" t="str">
        <f t="shared" ca="1" si="6"/>
        <v>1</v>
      </c>
      <c r="I444" t="str" cm="1">
        <f t="array" aca="1" ref="I444" ca="1">pseudoGuid</f>
        <v>e6b0-06482976</v>
      </c>
      <c r="J444" t="str">
        <f ca="1">IF(E444="","",REPT("#",markmap!$E444)&amp;" "&amp;(IF(B$1="mindmap",markmap!$F444,markmap!$H444&amp;" "&amp;markmap!$F444))&amp;"["&amp;B$2&amp;"]("&amp;B$4&amp;markmap!$I444&amp;".html)"&amp;" ["&amp;$B$3&amp;"]("&amp;B$4&amp;markmap!$I444&amp;".md)")</f>
        <v># 1 Depth Gauge - creates 10 deep hierarchy (L00)[📃](./db/e6b0-06482976.html) [✏️](./db/e6b0-06482976.md)</v>
      </c>
    </row>
    <row r="445" spans="4:10" x14ac:dyDescent="0.5">
      <c r="D445" t="s">
        <v>1558</v>
      </c>
      <c r="E445">
        <v>2</v>
      </c>
      <c r="F445" t="s">
        <v>249</v>
      </c>
      <c r="G445" t="str">
        <f ca="1">IF(markmap!$E445="","",IF(markmap!$E445&gt;OFFSET(markmap!$E445,-1,0,1,1),IF(OFFSET(markmap!$G445,-1,0,1,1)="","1",OFFSET(markmap!$G445,-1,0,1,1))&amp;REPT(".1",markmap!$E445-MAX(OFFSET(markmap!$E445,-1,0,1,1),1)),IF(ISERROR(FIND(".",OFFSET(markmap!$G445,-1,0,1,1))),REPT("1.",markmap!$E445-1)&amp;IFERROR(VALUE(OFFSET(markmap!$G445,-1,0,1,1))+1,"1"),IF(markmap!$E445=1,"",IFERROR(LEFT(OFFSET(markmap!$G445,-1,0,1,1),FIND("^",SUBSTITUTE(OFFSET(markmap!$G445,-1,0,1,1),".","^",markmap!$E445-1))),""))&amp;VALUE(TRIM(MID(SUBSTITUTE(OFFSET(markmap!$G445,-1,0,1,1),".",REPT(" ",LEN(OFFSET(markmap!$G445,-1,0,1,1)))),(markmap!$E445-1)*LEN(OFFSET(markmap!$G445,-1,0,1,1))+1,LEN(OFFSET(markmap!$G445,-1,0,1,1)))))+1)))</f>
        <v>6.1</v>
      </c>
      <c r="H445" t="str">
        <f t="shared" ca="1" si="6"/>
        <v>1.1</v>
      </c>
      <c r="I445" t="str" cm="1">
        <f t="array" aca="1" ref="I445" ca="1">pseudoGuid</f>
        <v>e6b0-0469a97d</v>
      </c>
      <c r="J445" t="str">
        <f ca="1">IF(E445="","",REPT("#",markmap!$E445)&amp;" "&amp;(IF(B$1="mindmap",markmap!$F445,markmap!$H445&amp;" "&amp;markmap!$F445))&amp;"["&amp;B$2&amp;"]("&amp;B$4&amp;markmap!$I445&amp;".html)"&amp;" ["&amp;$B$3&amp;"]("&amp;B$4&amp;markmap!$I445&amp;".md)")</f>
        <v>## 1.1 Level 1 (L01)[📃](./db/e6b0-0469a97d.html) [✏️](./db/e6b0-0469a97d.md)</v>
      </c>
    </row>
    <row r="446" spans="4:10" x14ac:dyDescent="0.5">
      <c r="D446" t="s">
        <v>1558</v>
      </c>
      <c r="E446">
        <v>3</v>
      </c>
      <c r="F446" t="s">
        <v>250</v>
      </c>
      <c r="G446" t="str">
        <f ca="1">IF(markmap!$E446="","",IF(markmap!$E446&gt;OFFSET(markmap!$E446,-1,0,1,1),IF(OFFSET(markmap!$G446,-1,0,1,1)="","1",OFFSET(markmap!$G446,-1,0,1,1))&amp;REPT(".1",markmap!$E446-MAX(OFFSET(markmap!$E446,-1,0,1,1),1)),IF(ISERROR(FIND(".",OFFSET(markmap!$G446,-1,0,1,1))),REPT("1.",markmap!$E446-1)&amp;IFERROR(VALUE(OFFSET(markmap!$G446,-1,0,1,1))+1,"1"),IF(markmap!$E446=1,"",IFERROR(LEFT(OFFSET(markmap!$G446,-1,0,1,1),FIND("^",SUBSTITUTE(OFFSET(markmap!$G446,-1,0,1,1),".","^",markmap!$E446-1))),""))&amp;VALUE(TRIM(MID(SUBSTITUTE(OFFSET(markmap!$G446,-1,0,1,1),".",REPT(" ",LEN(OFFSET(markmap!$G446,-1,0,1,1)))),(markmap!$E446-1)*LEN(OFFSET(markmap!$G446,-1,0,1,1))+1,LEN(OFFSET(markmap!$G446,-1,0,1,1)))))+1)))</f>
        <v>6.1.1</v>
      </c>
      <c r="H446" t="str">
        <f t="shared" ca="1" si="6"/>
        <v>1.1.1</v>
      </c>
      <c r="I446" t="str" cm="1">
        <f t="array" aca="1" ref="I446" ca="1">pseudoGuid</f>
        <v>e6b0-64660989</v>
      </c>
      <c r="J446" t="str">
        <f ca="1">IF(E446="","",REPT("#",markmap!$E446)&amp;" "&amp;(IF(B$1="mindmap",markmap!$F446,markmap!$H446&amp;" "&amp;markmap!$F446))&amp;"["&amp;B$2&amp;"]("&amp;B$4&amp;markmap!$I446&amp;".html)"&amp;" ["&amp;$B$3&amp;"]("&amp;B$4&amp;markmap!$I446&amp;".md)")</f>
        <v>### 1.1.1 Level 2 (L02)[📃](./db/e6b0-64660989.html) [✏️](./db/e6b0-64660989.md)</v>
      </c>
    </row>
    <row r="447" spans="4:10" x14ac:dyDescent="0.5">
      <c r="D447" t="s">
        <v>1558</v>
      </c>
      <c r="E447">
        <v>4</v>
      </c>
      <c r="F447" t="s">
        <v>251</v>
      </c>
      <c r="G447" t="str">
        <f ca="1">IF(markmap!$E447="","",IF(markmap!$E447&gt;OFFSET(markmap!$E447,-1,0,1,1),IF(OFFSET(markmap!$G447,-1,0,1,1)="","1",OFFSET(markmap!$G447,-1,0,1,1))&amp;REPT(".1",markmap!$E447-MAX(OFFSET(markmap!$E447,-1,0,1,1),1)),IF(ISERROR(FIND(".",OFFSET(markmap!$G447,-1,0,1,1))),REPT("1.",markmap!$E447-1)&amp;IFERROR(VALUE(OFFSET(markmap!$G447,-1,0,1,1))+1,"1"),IF(markmap!$E447=1,"",IFERROR(LEFT(OFFSET(markmap!$G447,-1,0,1,1),FIND("^",SUBSTITUTE(OFFSET(markmap!$G447,-1,0,1,1),".","^",markmap!$E447-1))),""))&amp;VALUE(TRIM(MID(SUBSTITUTE(OFFSET(markmap!$G447,-1,0,1,1),".",REPT(" ",LEN(OFFSET(markmap!$G447,-1,0,1,1)))),(markmap!$E447-1)*LEN(OFFSET(markmap!$G447,-1,0,1,1))+1,LEN(OFFSET(markmap!$G447,-1,0,1,1)))))+1)))</f>
        <v>6.1.1.1</v>
      </c>
      <c r="H447" t="str">
        <f t="shared" ca="1" si="6"/>
        <v>1.1.1.1</v>
      </c>
      <c r="I447" t="str" cm="1">
        <f t="array" aca="1" ref="I447" ca="1">pseudoGuid</f>
        <v>e6b0-ea50fe23</v>
      </c>
      <c r="J447" t="str">
        <f ca="1">IF(E447="","",REPT("#",markmap!$E447)&amp;" "&amp;(IF(B$1="mindmap",markmap!$F447,markmap!$H447&amp;" "&amp;markmap!$F447))&amp;"["&amp;B$2&amp;"]("&amp;B$4&amp;markmap!$I447&amp;".html)"&amp;" ["&amp;$B$3&amp;"]("&amp;B$4&amp;markmap!$I447&amp;".md)")</f>
        <v>#### 1.1.1.1 Level 4 (L03)[📃](./db/e6b0-ea50fe23.html) [✏️](./db/e6b0-ea50fe23.md)</v>
      </c>
    </row>
    <row r="448" spans="4:10" x14ac:dyDescent="0.5">
      <c r="D448" t="s">
        <v>1558</v>
      </c>
      <c r="E448">
        <v>5</v>
      </c>
      <c r="F448" t="s">
        <v>252</v>
      </c>
      <c r="G448" t="str">
        <f ca="1">IF(markmap!$E448="","",IF(markmap!$E448&gt;OFFSET(markmap!$E448,-1,0,1,1),IF(OFFSET(markmap!$G448,-1,0,1,1)="","1",OFFSET(markmap!$G448,-1,0,1,1))&amp;REPT(".1",markmap!$E448-MAX(OFFSET(markmap!$E448,-1,0,1,1),1)),IF(ISERROR(FIND(".",OFFSET(markmap!$G448,-1,0,1,1))),REPT("1.",markmap!$E448-1)&amp;IFERROR(VALUE(OFFSET(markmap!$G448,-1,0,1,1))+1,"1"),IF(markmap!$E448=1,"",IFERROR(LEFT(OFFSET(markmap!$G448,-1,0,1,1),FIND("^",SUBSTITUTE(OFFSET(markmap!$G448,-1,0,1,1),".","^",markmap!$E448-1))),""))&amp;VALUE(TRIM(MID(SUBSTITUTE(OFFSET(markmap!$G448,-1,0,1,1),".",REPT(" ",LEN(OFFSET(markmap!$G448,-1,0,1,1)))),(markmap!$E448-1)*LEN(OFFSET(markmap!$G448,-1,0,1,1))+1,LEN(OFFSET(markmap!$G448,-1,0,1,1)))))+1)))</f>
        <v>6.1.1.1.1</v>
      </c>
      <c r="H448" t="str">
        <f t="shared" ca="1" si="6"/>
        <v>1.1.1.1.1</v>
      </c>
      <c r="I448" t="str" cm="1">
        <f t="array" aca="1" ref="I448" ca="1">pseudoGuid</f>
        <v>e6b0-0874d7bf</v>
      </c>
      <c r="J448" t="str">
        <f ca="1">IF(E448="","",REPT("#",markmap!$E448)&amp;" "&amp;(IF(B$1="mindmap",markmap!$F448,markmap!$H448&amp;" "&amp;markmap!$F448))&amp;"["&amp;B$2&amp;"]("&amp;B$4&amp;markmap!$I448&amp;".html)"&amp;" ["&amp;$B$3&amp;"]("&amp;B$4&amp;markmap!$I448&amp;".md)")</f>
        <v>##### 1.1.1.1.1 Level 5 (L05)[📃](./db/e6b0-0874d7bf.html) [✏️](./db/e6b0-0874d7bf.md)</v>
      </c>
    </row>
    <row r="449" spans="4:10" x14ac:dyDescent="0.5">
      <c r="D449" t="s">
        <v>1558</v>
      </c>
      <c r="E449">
        <v>6</v>
      </c>
      <c r="F449" t="s">
        <v>253</v>
      </c>
      <c r="G449" t="str">
        <f ca="1">IF(markmap!$E449="","",IF(markmap!$E449&gt;OFFSET(markmap!$E449,-1,0,1,1),IF(OFFSET(markmap!$G449,-1,0,1,1)="","1",OFFSET(markmap!$G449,-1,0,1,1))&amp;REPT(".1",markmap!$E449-MAX(OFFSET(markmap!$E449,-1,0,1,1),1)),IF(ISERROR(FIND(".",OFFSET(markmap!$G449,-1,0,1,1))),REPT("1.",markmap!$E449-1)&amp;IFERROR(VALUE(OFFSET(markmap!$G449,-1,0,1,1))+1,"1"),IF(markmap!$E449=1,"",IFERROR(LEFT(OFFSET(markmap!$G449,-1,0,1,1),FIND("^",SUBSTITUTE(OFFSET(markmap!$G449,-1,0,1,1),".","^",markmap!$E449-1))),""))&amp;VALUE(TRIM(MID(SUBSTITUTE(OFFSET(markmap!$G449,-1,0,1,1),".",REPT(" ",LEN(OFFSET(markmap!$G449,-1,0,1,1)))),(markmap!$E449-1)*LEN(OFFSET(markmap!$G449,-1,0,1,1))+1,LEN(OFFSET(markmap!$G449,-1,0,1,1)))))+1)))</f>
        <v>6.1.1.1.1.1</v>
      </c>
      <c r="H449" t="str">
        <f t="shared" ca="1" si="6"/>
        <v>1.1.1.1.1.1</v>
      </c>
      <c r="I449" t="str" cm="1">
        <f t="array" aca="1" ref="I449" ca="1">pseudoGuid</f>
        <v>e6b0-fe7201b1</v>
      </c>
      <c r="J449" t="str">
        <f ca="1">IF(E449="","",REPT("#",markmap!$E449)&amp;" "&amp;(IF(B$1="mindmap",markmap!$F449,markmap!$H449&amp;" "&amp;markmap!$F449))&amp;"["&amp;B$2&amp;"]("&amp;B$4&amp;markmap!$I449&amp;".html)"&amp;" ["&amp;$B$3&amp;"]("&amp;B$4&amp;markmap!$I449&amp;".md)")</f>
        <v>###### 1.1.1.1.1.1 Level 6 (L06)[📃](./db/e6b0-fe7201b1.html) [✏️](./db/e6b0-fe7201b1.md)</v>
      </c>
    </row>
    <row r="450" spans="4:10" x14ac:dyDescent="0.5">
      <c r="D450" t="s">
        <v>1558</v>
      </c>
      <c r="E450">
        <v>7</v>
      </c>
      <c r="F450" t="s">
        <v>254</v>
      </c>
      <c r="G450" t="str">
        <f ca="1">IF(markmap!$E450="","",IF(markmap!$E450&gt;OFFSET(markmap!$E450,-1,0,1,1),IF(OFFSET(markmap!$G450,-1,0,1,1)="","1",OFFSET(markmap!$G450,-1,0,1,1))&amp;REPT(".1",markmap!$E450-MAX(OFFSET(markmap!$E450,-1,0,1,1),1)),IF(ISERROR(FIND(".",OFFSET(markmap!$G450,-1,0,1,1))),REPT("1.",markmap!$E450-1)&amp;IFERROR(VALUE(OFFSET(markmap!$G450,-1,0,1,1))+1,"1"),IF(markmap!$E450=1,"",IFERROR(LEFT(OFFSET(markmap!$G450,-1,0,1,1),FIND("^",SUBSTITUTE(OFFSET(markmap!$G450,-1,0,1,1),".","^",markmap!$E450-1))),""))&amp;VALUE(TRIM(MID(SUBSTITUTE(OFFSET(markmap!$G450,-1,0,1,1),".",REPT(" ",LEN(OFFSET(markmap!$G450,-1,0,1,1)))),(markmap!$E450-1)*LEN(OFFSET(markmap!$G450,-1,0,1,1))+1,LEN(OFFSET(markmap!$G450,-1,0,1,1)))))+1)))</f>
        <v>6.1.1.1.1.1.1</v>
      </c>
      <c r="H450" t="str">
        <f t="shared" ca="1" si="6"/>
        <v>1.1.1.1.1.1.1</v>
      </c>
      <c r="I450" t="str" cm="1">
        <f t="array" aca="1" ref="I450" ca="1">pseudoGuid</f>
        <v>e6b0-375814b2</v>
      </c>
      <c r="J450" t="str">
        <f ca="1">IF(E450="","",REPT("#",markmap!$E450)&amp;" "&amp;(IF(B$1="mindmap",markmap!$F450,markmap!$H450&amp;" "&amp;markmap!$F450))&amp;"["&amp;B$2&amp;"]("&amp;B$4&amp;markmap!$I450&amp;".html)"&amp;" ["&amp;$B$3&amp;"]("&amp;B$4&amp;markmap!$I450&amp;".md)")</f>
        <v>####### 1.1.1.1.1.1.1 Level 7 (L07)[📃](./db/e6b0-375814b2.html) [✏️](./db/e6b0-375814b2.md)</v>
      </c>
    </row>
    <row r="451" spans="4:10" x14ac:dyDescent="0.5">
      <c r="D451" t="s">
        <v>1558</v>
      </c>
      <c r="E451">
        <v>8</v>
      </c>
      <c r="F451" t="s">
        <v>255</v>
      </c>
      <c r="G451" t="str">
        <f ca="1">IF(markmap!$E451="","",IF(markmap!$E451&gt;OFFSET(markmap!$E451,-1,0,1,1),IF(OFFSET(markmap!$G451,-1,0,1,1)="","1",OFFSET(markmap!$G451,-1,0,1,1))&amp;REPT(".1",markmap!$E451-MAX(OFFSET(markmap!$E451,-1,0,1,1),1)),IF(ISERROR(FIND(".",OFFSET(markmap!$G451,-1,0,1,1))),REPT("1.",markmap!$E451-1)&amp;IFERROR(VALUE(OFFSET(markmap!$G451,-1,0,1,1))+1,"1"),IF(markmap!$E451=1,"",IFERROR(LEFT(OFFSET(markmap!$G451,-1,0,1,1),FIND("^",SUBSTITUTE(OFFSET(markmap!$G451,-1,0,1,1),".","^",markmap!$E451-1))),""))&amp;VALUE(TRIM(MID(SUBSTITUTE(OFFSET(markmap!$G451,-1,0,1,1),".",REPT(" ",LEN(OFFSET(markmap!$G451,-1,0,1,1)))),(markmap!$E451-1)*LEN(OFFSET(markmap!$G451,-1,0,1,1))+1,LEN(OFFSET(markmap!$G451,-1,0,1,1)))))+1)))</f>
        <v>6.1.1.1.1.1.1.1</v>
      </c>
      <c r="H451" t="str">
        <f t="shared" ref="H451:H514" ca="1" si="7">IFERROR("1."&amp;RIGHT(G451,LEN(G451)-FIND(".",G451,1)),"1")</f>
        <v>1.1.1.1.1.1.1.1</v>
      </c>
      <c r="I451" t="str" cm="1">
        <f t="array" aca="1" ref="I451" ca="1">pseudoGuid</f>
        <v>e6b0-b869d61e</v>
      </c>
      <c r="J451" t="str">
        <f ca="1">IF(E451="","",REPT("#",markmap!$E451)&amp;" "&amp;(IF(B$1="mindmap",markmap!$F451,markmap!$H451&amp;" "&amp;markmap!$F451))&amp;"["&amp;B$2&amp;"]("&amp;B$4&amp;markmap!$I451&amp;".html)"&amp;" ["&amp;$B$3&amp;"]("&amp;B$4&amp;markmap!$I451&amp;".md)")</f>
        <v>######## 1.1.1.1.1.1.1.1 Level 8 (L08)[📃](./db/e6b0-b869d61e.html) [✏️](./db/e6b0-b869d61e.md)</v>
      </c>
    </row>
    <row r="452" spans="4:10" x14ac:dyDescent="0.5">
      <c r="D452" t="s">
        <v>1558</v>
      </c>
      <c r="E452">
        <v>9</v>
      </c>
      <c r="F452" t="s">
        <v>256</v>
      </c>
      <c r="G452" t="str">
        <f ca="1">IF(markmap!$E452="","",IF(markmap!$E452&gt;OFFSET(markmap!$E452,-1,0,1,1),IF(OFFSET(markmap!$G452,-1,0,1,1)="","1",OFFSET(markmap!$G452,-1,0,1,1))&amp;REPT(".1",markmap!$E452-MAX(OFFSET(markmap!$E452,-1,0,1,1),1)),IF(ISERROR(FIND(".",OFFSET(markmap!$G452,-1,0,1,1))),REPT("1.",markmap!$E452-1)&amp;IFERROR(VALUE(OFFSET(markmap!$G452,-1,0,1,1))+1,"1"),IF(markmap!$E452=1,"",IFERROR(LEFT(OFFSET(markmap!$G452,-1,0,1,1),FIND("^",SUBSTITUTE(OFFSET(markmap!$G452,-1,0,1,1),".","^",markmap!$E452-1))),""))&amp;VALUE(TRIM(MID(SUBSTITUTE(OFFSET(markmap!$G452,-1,0,1,1),".",REPT(" ",LEN(OFFSET(markmap!$G452,-1,0,1,1)))),(markmap!$E452-1)*LEN(OFFSET(markmap!$G452,-1,0,1,1))+1,LEN(OFFSET(markmap!$G452,-1,0,1,1)))))+1)))</f>
        <v>6.1.1.1.1.1.1.1.1</v>
      </c>
      <c r="H452" t="str">
        <f t="shared" ca="1" si="7"/>
        <v>1.1.1.1.1.1.1.1.1</v>
      </c>
      <c r="I452" t="str" cm="1">
        <f t="array" aca="1" ref="I452" ca="1">pseudoGuid</f>
        <v>e6b0-47d38041</v>
      </c>
      <c r="J452" t="str">
        <f ca="1">IF(E452="","",REPT("#",markmap!$E452)&amp;" "&amp;(IF(B$1="mindmap",markmap!$F452,markmap!$H452&amp;" "&amp;markmap!$F452))&amp;"["&amp;B$2&amp;"]("&amp;B$4&amp;markmap!$I452&amp;".html)"&amp;" ["&amp;$B$3&amp;"]("&amp;B$4&amp;markmap!$I452&amp;".md)")</f>
        <v>######### 1.1.1.1.1.1.1.1.1 Level 9 (L09)[📃](./db/e6b0-47d38041.html) [✏️](./db/e6b0-47d38041.md)</v>
      </c>
    </row>
    <row r="453" spans="4:10" x14ac:dyDescent="0.5">
      <c r="D453" t="s">
        <v>1558</v>
      </c>
      <c r="E453">
        <v>10</v>
      </c>
      <c r="F453" t="s">
        <v>257</v>
      </c>
      <c r="G453" t="str">
        <f ca="1">IF(markmap!$E453="","",IF(markmap!$E453&gt;OFFSET(markmap!$E453,-1,0,1,1),IF(OFFSET(markmap!$G453,-1,0,1,1)="","1",OFFSET(markmap!$G453,-1,0,1,1))&amp;REPT(".1",markmap!$E453-MAX(OFFSET(markmap!$E453,-1,0,1,1),1)),IF(ISERROR(FIND(".",OFFSET(markmap!$G453,-1,0,1,1))),REPT("1.",markmap!$E453-1)&amp;IFERROR(VALUE(OFFSET(markmap!$G453,-1,0,1,1))+1,"1"),IF(markmap!$E453=1,"",IFERROR(LEFT(OFFSET(markmap!$G453,-1,0,1,1),FIND("^",SUBSTITUTE(OFFSET(markmap!$G453,-1,0,1,1),".","^",markmap!$E453-1))),""))&amp;VALUE(TRIM(MID(SUBSTITUTE(OFFSET(markmap!$G453,-1,0,1,1),".",REPT(" ",LEN(OFFSET(markmap!$G453,-1,0,1,1)))),(markmap!$E453-1)*LEN(OFFSET(markmap!$G453,-1,0,1,1))+1,LEN(OFFSET(markmap!$G453,-1,0,1,1)))))+1)))</f>
        <v>6.1.1.1.1.1.1.1.1.1</v>
      </c>
      <c r="H453" t="str">
        <f t="shared" ca="1" si="7"/>
        <v>1.1.1.1.1.1.1.1.1.1</v>
      </c>
      <c r="I453" t="str" cm="1">
        <f t="array" aca="1" ref="I453" ca="1">pseudoGuid</f>
        <v>e6b0-06d1e806</v>
      </c>
      <c r="J453" t="str">
        <f ca="1">IF(E453="","",REPT("#",markmap!$E453)&amp;" "&amp;(IF(B$1="mindmap",markmap!$F453,markmap!$H453&amp;" "&amp;markmap!$F453))&amp;"["&amp;B$2&amp;"]("&amp;B$4&amp;markmap!$I453&amp;".html)"&amp;" ["&amp;$B$3&amp;"]("&amp;B$4&amp;markmap!$I453&amp;".md)")</f>
        <v>########## 1.1.1.1.1.1.1.1.1.1 Level 10 (L10)[📃](./db/e6b0-06d1e806.html) [✏️](./db/e6b0-06d1e806.md)</v>
      </c>
    </row>
    <row r="454" spans="4:10" x14ac:dyDescent="0.5">
      <c r="D454" t="s">
        <v>1559</v>
      </c>
      <c r="E454">
        <v>1</v>
      </c>
      <c r="F454" t="s">
        <v>258</v>
      </c>
      <c r="G454" t="str">
        <f ca="1">IF(markmap!$E454="","",IF(markmap!$E454&gt;OFFSET(markmap!$E454,-1,0,1,1),IF(OFFSET(markmap!$G454,-1,0,1,1)="","1",OFFSET(markmap!$G454,-1,0,1,1))&amp;REPT(".1",markmap!$E454-MAX(OFFSET(markmap!$E454,-1,0,1,1),1)),IF(ISERROR(FIND(".",OFFSET(markmap!$G454,-1,0,1,1))),REPT("1.",markmap!$E454-1)&amp;IFERROR(VALUE(OFFSET(markmap!$G454,-1,0,1,1))+1,"1"),IF(markmap!$E454=1,"",IFERROR(LEFT(OFFSET(markmap!$G454,-1,0,1,1),FIND("^",SUBSTITUTE(OFFSET(markmap!$G454,-1,0,1,1),".","^",markmap!$E454-1))),""))&amp;VALUE(TRIM(MID(SUBSTITUTE(OFFSET(markmap!$G454,-1,0,1,1),".",REPT(" ",LEN(OFFSET(markmap!$G454,-1,0,1,1)))),(markmap!$E454-1)*LEN(OFFSET(markmap!$G454,-1,0,1,1))+1,LEN(OFFSET(markmap!$G454,-1,0,1,1)))))+1)))</f>
        <v>7</v>
      </c>
      <c r="H454" t="str">
        <f t="shared" ca="1" si="7"/>
        <v>1</v>
      </c>
      <c r="I454" t="str" cm="1">
        <f t="array" aca="1" ref="I454" ca="1">pseudoGuid</f>
        <v>e6b0-c937995a</v>
      </c>
      <c r="J454" t="str">
        <f ca="1">IF(E454="","",REPT("#",markmap!$E454)&amp;" "&amp;(IF(B$1="mindmap",markmap!$F454,markmap!$H454&amp;" "&amp;markmap!$F454))&amp;"["&amp;B$2&amp;"]("&amp;B$4&amp;markmap!$I454&amp;".html)"&amp;" ["&amp;$B$3&amp;"]("&amp;B$4&amp;markmap!$I454&amp;".md)")</f>
        <v># 1 WBS for MIL-STD-811f Appendix D: Strategic Missile Systems[📃](./db/e6b0-c937995a.html) [✏️](./db/e6b0-c937995a.md)</v>
      </c>
    </row>
    <row r="455" spans="4:10" x14ac:dyDescent="0.5">
      <c r="D455" t="s">
        <v>1559</v>
      </c>
      <c r="E455">
        <v>2</v>
      </c>
      <c r="F455" t="s">
        <v>259</v>
      </c>
      <c r="G455" t="str">
        <f ca="1">IF(markmap!$E455="","",IF(markmap!$E455&gt;OFFSET(markmap!$E455,-1,0,1,1),IF(OFFSET(markmap!$G455,-1,0,1,1)="","1",OFFSET(markmap!$G455,-1,0,1,1))&amp;REPT(".1",markmap!$E455-MAX(OFFSET(markmap!$E455,-1,0,1,1),1)),IF(ISERROR(FIND(".",OFFSET(markmap!$G455,-1,0,1,1))),REPT("1.",markmap!$E455-1)&amp;IFERROR(VALUE(OFFSET(markmap!$G455,-1,0,1,1))+1,"1"),IF(markmap!$E455=1,"",IFERROR(LEFT(OFFSET(markmap!$G455,-1,0,1,1),FIND("^",SUBSTITUTE(OFFSET(markmap!$G455,-1,0,1,1),".","^",markmap!$E455-1))),""))&amp;VALUE(TRIM(MID(SUBSTITUTE(OFFSET(markmap!$G455,-1,0,1,1),".",REPT(" ",LEN(OFFSET(markmap!$G455,-1,0,1,1)))),(markmap!$E455-1)*LEN(OFFSET(markmap!$G455,-1,0,1,1))+1,LEN(OFFSET(markmap!$G455,-1,0,1,1)))))+1)))</f>
        <v>7.1</v>
      </c>
      <c r="H455" t="str">
        <f t="shared" ca="1" si="7"/>
        <v>1.1</v>
      </c>
      <c r="I455" t="str" cm="1">
        <f t="array" aca="1" ref="I455" ca="1">pseudoGuid</f>
        <v>e6b0-9f6e4b53</v>
      </c>
      <c r="J455" t="str">
        <f ca="1">IF(E455="","",REPT("#",markmap!$E455)&amp;" "&amp;(IF(B$1="mindmap",markmap!$F455,markmap!$H455&amp;" "&amp;markmap!$F455))&amp;"["&amp;B$2&amp;"]("&amp;B$4&amp;markmap!$I455&amp;".html)"&amp;" ["&amp;$B$3&amp;"]("&amp;B$4&amp;markmap!$I455&amp;".md)")</f>
        <v>## 1.1 Strategic Missile Systems Integration[📃](./db/e6b0-9f6e4b53.html) [✏️](./db/e6b0-9f6e4b53.md)</v>
      </c>
    </row>
    <row r="456" spans="4:10" x14ac:dyDescent="0.5">
      <c r="D456" t="s">
        <v>1559</v>
      </c>
      <c r="E456">
        <v>2</v>
      </c>
      <c r="F456" t="s">
        <v>260</v>
      </c>
      <c r="G456" t="str">
        <f ca="1">IF(markmap!$E456="","",IF(markmap!$E456&gt;OFFSET(markmap!$E456,-1,0,1,1),IF(OFFSET(markmap!$G456,-1,0,1,1)="","1",OFFSET(markmap!$G456,-1,0,1,1))&amp;REPT(".1",markmap!$E456-MAX(OFFSET(markmap!$E456,-1,0,1,1),1)),IF(ISERROR(FIND(".",OFFSET(markmap!$G456,-1,0,1,1))),REPT("1.",markmap!$E456-1)&amp;IFERROR(VALUE(OFFSET(markmap!$G456,-1,0,1,1))+1,"1"),IF(markmap!$E456=1,"",IFERROR(LEFT(OFFSET(markmap!$G456,-1,0,1,1),FIND("^",SUBSTITUTE(OFFSET(markmap!$G456,-1,0,1,1),".","^",markmap!$E456-1))),""))&amp;VALUE(TRIM(MID(SUBSTITUTE(OFFSET(markmap!$G456,-1,0,1,1),".",REPT(" ",LEN(OFFSET(markmap!$G456,-1,0,1,1)))),(markmap!$E456-1)*LEN(OFFSET(markmap!$G456,-1,0,1,1))+1,LEN(OFFSET(markmap!$G456,-1,0,1,1)))))+1)))</f>
        <v>7.2</v>
      </c>
      <c r="H456" t="str">
        <f t="shared" ca="1" si="7"/>
        <v>1.2</v>
      </c>
      <c r="I456" t="str" cm="1">
        <f t="array" aca="1" ref="I456" ca="1">pseudoGuid</f>
        <v>e6b0-58c73be2</v>
      </c>
      <c r="J456" t="str">
        <f ca="1">IF(E456="","",REPT("#",markmap!$E456)&amp;" "&amp;(IF(B$1="mindmap",markmap!$F456,markmap!$H456&amp;" "&amp;markmap!$F456))&amp;"["&amp;B$2&amp;"]("&amp;B$4&amp;markmap!$I456&amp;".html)"&amp;" ["&amp;$B$3&amp;"]("&amp;B$4&amp;markmap!$I456&amp;".md)")</f>
        <v>## 1.2 Air Vehicle Equipment (AVE)/Flight Vehicle Equipment (FVE)[📃](./db/e6b0-58c73be2.html) [✏️](./db/e6b0-58c73be2.md)</v>
      </c>
    </row>
    <row r="457" spans="4:10" x14ac:dyDescent="0.5">
      <c r="D457" t="s">
        <v>1559</v>
      </c>
      <c r="E457">
        <v>3</v>
      </c>
      <c r="F457" t="s">
        <v>261</v>
      </c>
      <c r="G457" t="str">
        <f ca="1">IF(markmap!$E457="","",IF(markmap!$E457&gt;OFFSET(markmap!$E457,-1,0,1,1),IF(OFFSET(markmap!$G457,-1,0,1,1)="","1",OFFSET(markmap!$G457,-1,0,1,1))&amp;REPT(".1",markmap!$E457-MAX(OFFSET(markmap!$E457,-1,0,1,1),1)),IF(ISERROR(FIND(".",OFFSET(markmap!$G457,-1,0,1,1))),REPT("1.",markmap!$E457-1)&amp;IFERROR(VALUE(OFFSET(markmap!$G457,-1,0,1,1))+1,"1"),IF(markmap!$E457=1,"",IFERROR(LEFT(OFFSET(markmap!$G457,-1,0,1,1),FIND("^",SUBSTITUTE(OFFSET(markmap!$G457,-1,0,1,1),".","^",markmap!$E457-1))),""))&amp;VALUE(TRIM(MID(SUBSTITUTE(OFFSET(markmap!$G457,-1,0,1,1),".",REPT(" ",LEN(OFFSET(markmap!$G457,-1,0,1,1)))),(markmap!$E457-1)*LEN(OFFSET(markmap!$G457,-1,0,1,1))+1,LEN(OFFSET(markmap!$G457,-1,0,1,1)))))+1)))</f>
        <v>7.2.1</v>
      </c>
      <c r="H457" t="str">
        <f t="shared" ca="1" si="7"/>
        <v>1.2.1</v>
      </c>
      <c r="I457" t="str" cm="1">
        <f t="array" aca="1" ref="I457" ca="1">pseudoGuid</f>
        <v>e6b0-b9389a9a</v>
      </c>
      <c r="J457" t="str">
        <f ca="1">IF(E457="","",REPT("#",markmap!$E457)&amp;" "&amp;(IF(B$1="mindmap",markmap!$F457,markmap!$H457&amp;" "&amp;markmap!$F457))&amp;"["&amp;B$2&amp;"]("&amp;B$4&amp;markmap!$I457&amp;".html)"&amp;" ["&amp;$B$3&amp;"]("&amp;B$4&amp;markmap!$I457&amp;".md)")</f>
        <v>### 1.2.1 AVE/FVE SEIT/PM and Support Equipment[📃](./db/e6b0-b9389a9a.html) [✏️](./db/e6b0-b9389a9a.md)</v>
      </c>
    </row>
    <row r="458" spans="4:10" x14ac:dyDescent="0.5">
      <c r="D458" t="s">
        <v>1559</v>
      </c>
      <c r="E458">
        <v>3</v>
      </c>
      <c r="F458" t="s">
        <v>262</v>
      </c>
      <c r="G458" t="str">
        <f ca="1">IF(markmap!$E458="","",IF(markmap!$E458&gt;OFFSET(markmap!$E458,-1,0,1,1),IF(OFFSET(markmap!$G458,-1,0,1,1)="","1",OFFSET(markmap!$G458,-1,0,1,1))&amp;REPT(".1",markmap!$E458-MAX(OFFSET(markmap!$E458,-1,0,1,1),1)),IF(ISERROR(FIND(".",OFFSET(markmap!$G458,-1,0,1,1))),REPT("1.",markmap!$E458-1)&amp;IFERROR(VALUE(OFFSET(markmap!$G458,-1,0,1,1))+1,"1"),IF(markmap!$E458=1,"",IFERROR(LEFT(OFFSET(markmap!$G458,-1,0,1,1),FIND("^",SUBSTITUTE(OFFSET(markmap!$G458,-1,0,1,1),".","^",markmap!$E458-1))),""))&amp;VALUE(TRIM(MID(SUBSTITUTE(OFFSET(markmap!$G458,-1,0,1,1),".",REPT(" ",LEN(OFFSET(markmap!$G458,-1,0,1,1)))),(markmap!$E458-1)*LEN(OFFSET(markmap!$G458,-1,0,1,1))+1,LEN(OFFSET(markmap!$G458,-1,0,1,1)))))+1)))</f>
        <v>7.2.2</v>
      </c>
      <c r="H458" t="str">
        <f t="shared" ca="1" si="7"/>
        <v>1.2.2</v>
      </c>
      <c r="I458" t="str" cm="1">
        <f t="array" aca="1" ref="I458" ca="1">pseudoGuid</f>
        <v>e6b0-f93e5ddd</v>
      </c>
      <c r="J458" t="str">
        <f ca="1">IF(E458="","",REPT("#",markmap!$E458)&amp;" "&amp;(IF(B$1="mindmap",markmap!$F458,markmap!$H458&amp;" "&amp;markmap!$F458))&amp;"["&amp;B$2&amp;"]("&amp;B$4&amp;markmap!$I458&amp;".html)"&amp;" ["&amp;$B$3&amp;"]("&amp;B$4&amp;markmap!$I458&amp;".md)")</f>
        <v>### 1.2.2 Aero-Structures (Non-Stage Related)[📃](./db/e6b0-f93e5ddd.html) [✏️](./db/e6b0-f93e5ddd.md)</v>
      </c>
    </row>
    <row r="459" spans="4:10" x14ac:dyDescent="0.5">
      <c r="D459" t="s">
        <v>1559</v>
      </c>
      <c r="E459">
        <v>3</v>
      </c>
      <c r="F459" t="s">
        <v>263</v>
      </c>
      <c r="G459" t="str">
        <f ca="1">IF(markmap!$E459="","",IF(markmap!$E459&gt;OFFSET(markmap!$E459,-1,0,1,1),IF(OFFSET(markmap!$G459,-1,0,1,1)="","1",OFFSET(markmap!$G459,-1,0,1,1))&amp;REPT(".1",markmap!$E459-MAX(OFFSET(markmap!$E459,-1,0,1,1),1)),IF(ISERROR(FIND(".",OFFSET(markmap!$G459,-1,0,1,1))),REPT("1.",markmap!$E459-1)&amp;IFERROR(VALUE(OFFSET(markmap!$G459,-1,0,1,1))+1,"1"),IF(markmap!$E459=1,"",IFERROR(LEFT(OFFSET(markmap!$G459,-1,0,1,1),FIND("^",SUBSTITUTE(OFFSET(markmap!$G459,-1,0,1,1),".","^",markmap!$E459-1))),""))&amp;VALUE(TRIM(MID(SUBSTITUTE(OFFSET(markmap!$G459,-1,0,1,1),".",REPT(" ",LEN(OFFSET(markmap!$G459,-1,0,1,1)))),(markmap!$E459-1)*LEN(OFFSET(markmap!$G459,-1,0,1,1))+1,LEN(OFFSET(markmap!$G459,-1,0,1,1)))))+1)))</f>
        <v>7.2.3</v>
      </c>
      <c r="H459" t="str">
        <f t="shared" ca="1" si="7"/>
        <v>1.2.3</v>
      </c>
      <c r="I459" t="str" cm="1">
        <f t="array" aca="1" ref="I459" ca="1">pseudoGuid</f>
        <v>e6b0-47d140d1</v>
      </c>
      <c r="J459" t="str">
        <f ca="1">IF(E459="","",REPT("#",markmap!$E459)&amp;" "&amp;(IF(B$1="mindmap",markmap!$F459,markmap!$H459&amp;" "&amp;markmap!$F459))&amp;"["&amp;B$2&amp;"]("&amp;B$4&amp;markmap!$I459&amp;".html)"&amp;" ["&amp;$B$3&amp;"]("&amp;B$4&amp;markmap!$I459&amp;".md)")</f>
        <v>### 1.2.3 Stage (1...3) Interstage[📃](./db/e6b0-47d140d1.html) [✏️](./db/e6b0-47d140d1.md)</v>
      </c>
    </row>
    <row r="460" spans="4:10" x14ac:dyDescent="0.5">
      <c r="D460" t="s">
        <v>1559</v>
      </c>
      <c r="E460">
        <v>4</v>
      </c>
      <c r="F460" t="s">
        <v>264</v>
      </c>
      <c r="G460" t="str">
        <f ca="1">IF(markmap!$E460="","",IF(markmap!$E460&gt;OFFSET(markmap!$E460,-1,0,1,1),IF(OFFSET(markmap!$G460,-1,0,1,1)="","1",OFFSET(markmap!$G460,-1,0,1,1))&amp;REPT(".1",markmap!$E460-MAX(OFFSET(markmap!$E460,-1,0,1,1),1)),IF(ISERROR(FIND(".",OFFSET(markmap!$G460,-1,0,1,1))),REPT("1.",markmap!$E460-1)&amp;IFERROR(VALUE(OFFSET(markmap!$G460,-1,0,1,1))+1,"1"),IF(markmap!$E460=1,"",IFERROR(LEFT(OFFSET(markmap!$G460,-1,0,1,1),FIND("^",SUBSTITUTE(OFFSET(markmap!$G460,-1,0,1,1),".","^",markmap!$E460-1))),""))&amp;VALUE(TRIM(MID(SUBSTITUTE(OFFSET(markmap!$G460,-1,0,1,1),".",REPT(" ",LEN(OFFSET(markmap!$G460,-1,0,1,1)))),(markmap!$E460-1)*LEN(OFFSET(markmap!$G460,-1,0,1,1))+1,LEN(OFFSET(markmap!$G460,-1,0,1,1)))))+1)))</f>
        <v>7.2.3.1</v>
      </c>
      <c r="H460" t="str">
        <f t="shared" ca="1" si="7"/>
        <v>1.2.3.1</v>
      </c>
      <c r="I460" t="str" cm="1">
        <f t="array" aca="1" ref="I460" ca="1">pseudoGuid</f>
        <v>e6b0-e3d790a8</v>
      </c>
      <c r="J460" t="str">
        <f ca="1">IF(E460="","",REPT("#",markmap!$E460)&amp;" "&amp;(IF(B$1="mindmap",markmap!$F460,markmap!$H460&amp;" "&amp;markmap!$F460))&amp;"["&amp;B$2&amp;"]("&amp;B$4&amp;markmap!$I460&amp;".html)"&amp;" ["&amp;$B$3&amp;"]("&amp;B$4&amp;markmap!$I460&amp;".md)")</f>
        <v>#### 1.2.3.1 Stage 1 Interstage[📃](./db/e6b0-e3d790a8.html) [✏️](./db/e6b0-e3d790a8.md)</v>
      </c>
    </row>
    <row r="461" spans="4:10" x14ac:dyDescent="0.5">
      <c r="D461" t="s">
        <v>1559</v>
      </c>
      <c r="E461">
        <v>5</v>
      </c>
      <c r="F461" t="s">
        <v>265</v>
      </c>
      <c r="G461" t="str">
        <f ca="1">IF(markmap!$E461="","",IF(markmap!$E461&gt;OFFSET(markmap!$E461,-1,0,1,1),IF(OFFSET(markmap!$G461,-1,0,1,1)="","1",OFFSET(markmap!$G461,-1,0,1,1))&amp;REPT(".1",markmap!$E461-MAX(OFFSET(markmap!$E461,-1,0,1,1),1)),IF(ISERROR(FIND(".",OFFSET(markmap!$G461,-1,0,1,1))),REPT("1.",markmap!$E461-1)&amp;IFERROR(VALUE(OFFSET(markmap!$G461,-1,0,1,1))+1,"1"),IF(markmap!$E461=1,"",IFERROR(LEFT(OFFSET(markmap!$G461,-1,0,1,1),FIND("^",SUBSTITUTE(OFFSET(markmap!$G461,-1,0,1,1),".","^",markmap!$E461-1))),""))&amp;VALUE(TRIM(MID(SUBSTITUTE(OFFSET(markmap!$G461,-1,0,1,1),".",REPT(" ",LEN(OFFSET(markmap!$G461,-1,0,1,1)))),(markmap!$E461-1)*LEN(OFFSET(markmap!$G461,-1,0,1,1))+1,LEN(OFFSET(markmap!$G461,-1,0,1,1)))))+1)))</f>
        <v>7.2.3.1.1</v>
      </c>
      <c r="H461" t="str">
        <f t="shared" ca="1" si="7"/>
        <v>1.2.3.1.1</v>
      </c>
      <c r="I461" t="str" cm="1">
        <f t="array" aca="1" ref="I461" ca="1">pseudoGuid</f>
        <v>e6b0-facb2ede</v>
      </c>
      <c r="J461" t="str">
        <f ca="1">IF(E461="","",REPT("#",markmap!$E461)&amp;" "&amp;(IF(B$1="mindmap",markmap!$F461,markmap!$H461&amp;" "&amp;markmap!$F461))&amp;"["&amp;B$2&amp;"]("&amp;B$4&amp;markmap!$I461&amp;".html)"&amp;" ["&amp;$B$3&amp;"]("&amp;B$4&amp;markmap!$I461&amp;".md)")</f>
        <v>##### 1.2.3.1.1 Stage 1 Interstage SEIT/PM and Support Equipment[📃](./db/e6b0-facb2ede.html) [✏️](./db/e6b0-facb2ede.md)</v>
      </c>
    </row>
    <row r="462" spans="4:10" x14ac:dyDescent="0.5">
      <c r="D462" t="s">
        <v>1559</v>
      </c>
      <c r="E462">
        <v>5</v>
      </c>
      <c r="F462" t="s">
        <v>266</v>
      </c>
      <c r="G462" t="str">
        <f ca="1">IF(markmap!$E462="","",IF(markmap!$E462&gt;OFFSET(markmap!$E462,-1,0,1,1),IF(OFFSET(markmap!$G462,-1,0,1,1)="","1",OFFSET(markmap!$G462,-1,0,1,1))&amp;REPT(".1",markmap!$E462-MAX(OFFSET(markmap!$E462,-1,0,1,1),1)),IF(ISERROR(FIND(".",OFFSET(markmap!$G462,-1,0,1,1))),REPT("1.",markmap!$E462-1)&amp;IFERROR(VALUE(OFFSET(markmap!$G462,-1,0,1,1))+1,"1"),IF(markmap!$E462=1,"",IFERROR(LEFT(OFFSET(markmap!$G462,-1,0,1,1),FIND("^",SUBSTITUTE(OFFSET(markmap!$G462,-1,0,1,1),".","^",markmap!$E462-1))),""))&amp;VALUE(TRIM(MID(SUBSTITUTE(OFFSET(markmap!$G462,-1,0,1,1),".",REPT(" ",LEN(OFFSET(markmap!$G462,-1,0,1,1)))),(markmap!$E462-1)*LEN(OFFSET(markmap!$G462,-1,0,1,1))+1,LEN(OFFSET(markmap!$G462,-1,0,1,1)))))+1)))</f>
        <v>7.2.3.1.2</v>
      </c>
      <c r="H462" t="str">
        <f t="shared" ca="1" si="7"/>
        <v>1.2.3.1.2</v>
      </c>
      <c r="I462" t="str" cm="1">
        <f t="array" aca="1" ref="I462" ca="1">pseudoGuid</f>
        <v>e6b0-f29dbb26</v>
      </c>
      <c r="J462" t="str">
        <f ca="1">IF(E462="","",REPT("#",markmap!$E462)&amp;" "&amp;(IF(B$1="mindmap",markmap!$F462,markmap!$H462&amp;" "&amp;markmap!$F462))&amp;"["&amp;B$2&amp;"]("&amp;B$4&amp;markmap!$I462&amp;".html)"&amp;" ["&amp;$B$3&amp;"]("&amp;B$4&amp;markmap!$I462&amp;".md)")</f>
        <v>##### 1.2.3.1.2 Structures and Mechanisms[📃](./db/e6b0-f29dbb26.html) [✏️](./db/e6b0-f29dbb26.md)</v>
      </c>
    </row>
    <row r="463" spans="4:10" x14ac:dyDescent="0.5">
      <c r="D463" t="s">
        <v>1559</v>
      </c>
      <c r="E463">
        <v>5</v>
      </c>
      <c r="F463" t="s">
        <v>267</v>
      </c>
      <c r="G463" t="str">
        <f ca="1">IF(markmap!$E463="","",IF(markmap!$E463&gt;OFFSET(markmap!$E463,-1,0,1,1),IF(OFFSET(markmap!$G463,-1,0,1,1)="","1",OFFSET(markmap!$G463,-1,0,1,1))&amp;REPT(".1",markmap!$E463-MAX(OFFSET(markmap!$E463,-1,0,1,1),1)),IF(ISERROR(FIND(".",OFFSET(markmap!$G463,-1,0,1,1))),REPT("1.",markmap!$E463-1)&amp;IFERROR(VALUE(OFFSET(markmap!$G463,-1,0,1,1))+1,"1"),IF(markmap!$E463=1,"",IFERROR(LEFT(OFFSET(markmap!$G463,-1,0,1,1),FIND("^",SUBSTITUTE(OFFSET(markmap!$G463,-1,0,1,1),".","^",markmap!$E463-1))),""))&amp;VALUE(TRIM(MID(SUBSTITUTE(OFFSET(markmap!$G463,-1,0,1,1),".",REPT(" ",LEN(OFFSET(markmap!$G463,-1,0,1,1)))),(markmap!$E463-1)*LEN(OFFSET(markmap!$G463,-1,0,1,1))+1,LEN(OFFSET(markmap!$G463,-1,0,1,1)))))+1)))</f>
        <v>7.2.3.1.3</v>
      </c>
      <c r="H463" t="str">
        <f t="shared" ca="1" si="7"/>
        <v>1.2.3.1.3</v>
      </c>
      <c r="I463" t="str" cm="1">
        <f t="array" aca="1" ref="I463" ca="1">pseudoGuid</f>
        <v>e6b0-2300b7c9</v>
      </c>
      <c r="J463" t="str">
        <f ca="1">IF(E463="","",REPT("#",markmap!$E463)&amp;" "&amp;(IF(B$1="mindmap",markmap!$F463,markmap!$H463&amp;" "&amp;markmap!$F463))&amp;"["&amp;B$2&amp;"]("&amp;B$4&amp;markmap!$I463&amp;".html)"&amp;" ["&amp;$B$3&amp;"]("&amp;B$4&amp;markmap!$I463&amp;".md)")</f>
        <v>##### 1.2.3.1.3 Separation Ordnance[📃](./db/e6b0-2300b7c9.html) [✏️](./db/e6b0-2300b7c9.md)</v>
      </c>
    </row>
    <row r="464" spans="4:10" x14ac:dyDescent="0.5">
      <c r="D464" t="s">
        <v>1559</v>
      </c>
      <c r="E464">
        <v>5</v>
      </c>
      <c r="F464" t="s">
        <v>268</v>
      </c>
      <c r="G464" t="str">
        <f ca="1">IF(markmap!$E464="","",IF(markmap!$E464&gt;OFFSET(markmap!$E464,-1,0,1,1),IF(OFFSET(markmap!$G464,-1,0,1,1)="","1",OFFSET(markmap!$G464,-1,0,1,1))&amp;REPT(".1",markmap!$E464-MAX(OFFSET(markmap!$E464,-1,0,1,1),1)),IF(ISERROR(FIND(".",OFFSET(markmap!$G464,-1,0,1,1))),REPT("1.",markmap!$E464-1)&amp;IFERROR(VALUE(OFFSET(markmap!$G464,-1,0,1,1))+1,"1"),IF(markmap!$E464=1,"",IFERROR(LEFT(OFFSET(markmap!$G464,-1,0,1,1),FIND("^",SUBSTITUTE(OFFSET(markmap!$G464,-1,0,1,1),".","^",markmap!$E464-1))),""))&amp;VALUE(TRIM(MID(SUBSTITUTE(OFFSET(markmap!$G464,-1,0,1,1),".",REPT(" ",LEN(OFFSET(markmap!$G464,-1,0,1,1)))),(markmap!$E464-1)*LEN(OFFSET(markmap!$G464,-1,0,1,1))+1,LEN(OFFSET(markmap!$G464,-1,0,1,1)))))+1)))</f>
        <v>7.2.3.1.4</v>
      </c>
      <c r="H464" t="str">
        <f t="shared" ca="1" si="7"/>
        <v>1.2.3.1.4</v>
      </c>
      <c r="I464" t="str" cm="1">
        <f t="array" aca="1" ref="I464" ca="1">pseudoGuid</f>
        <v>e6b0-6f613682</v>
      </c>
      <c r="J464" t="str">
        <f ca="1">IF(E464="","",REPT("#",markmap!$E464)&amp;" "&amp;(IF(B$1="mindmap",markmap!$F464,markmap!$H464&amp;" "&amp;markmap!$F464))&amp;"["&amp;B$2&amp;"]("&amp;B$4&amp;markmap!$I464&amp;".html)"&amp;" ["&amp;$B$3&amp;"]("&amp;B$4&amp;markmap!$I464&amp;".md)")</f>
        <v>##### 1.2.3.1.4 Attitude Control System (ACS)[📃](./db/e6b0-6f613682.html) [✏️](./db/e6b0-6f613682.md)</v>
      </c>
    </row>
    <row r="465" spans="4:10" x14ac:dyDescent="0.5">
      <c r="D465" t="s">
        <v>1559</v>
      </c>
      <c r="E465">
        <v>5</v>
      </c>
      <c r="F465" t="s">
        <v>269</v>
      </c>
      <c r="G465" t="str">
        <f ca="1">IF(markmap!$E465="","",IF(markmap!$E465&gt;OFFSET(markmap!$E465,-1,0,1,1),IF(OFFSET(markmap!$G465,-1,0,1,1)="","1",OFFSET(markmap!$G465,-1,0,1,1))&amp;REPT(".1",markmap!$E465-MAX(OFFSET(markmap!$E465,-1,0,1,1),1)),IF(ISERROR(FIND(".",OFFSET(markmap!$G465,-1,0,1,1))),REPT("1.",markmap!$E465-1)&amp;IFERROR(VALUE(OFFSET(markmap!$G465,-1,0,1,1))+1,"1"),IF(markmap!$E465=1,"",IFERROR(LEFT(OFFSET(markmap!$G465,-1,0,1,1),FIND("^",SUBSTITUTE(OFFSET(markmap!$G465,-1,0,1,1),".","^",markmap!$E465-1))),""))&amp;VALUE(TRIM(MID(SUBSTITUTE(OFFSET(markmap!$G465,-1,0,1,1),".",REPT(" ",LEN(OFFSET(markmap!$G465,-1,0,1,1)))),(markmap!$E465-1)*LEN(OFFSET(markmap!$G465,-1,0,1,1))+1,LEN(OFFSET(markmap!$G465,-1,0,1,1)))))+1)))</f>
        <v>7.2.3.1.5</v>
      </c>
      <c r="H465" t="str">
        <f t="shared" ca="1" si="7"/>
        <v>1.2.3.1.5</v>
      </c>
      <c r="I465" t="str" cm="1">
        <f t="array" aca="1" ref="I465" ca="1">pseudoGuid</f>
        <v>e6b0-2d9d369e</v>
      </c>
      <c r="J465" t="str">
        <f ca="1">IF(E465="","",REPT("#",markmap!$E465)&amp;" "&amp;(IF(B$1="mindmap",markmap!$F465,markmap!$H465&amp;" "&amp;markmap!$F465))&amp;"["&amp;B$2&amp;"]("&amp;B$4&amp;markmap!$I465&amp;".html)"&amp;" ["&amp;$B$3&amp;"]("&amp;B$4&amp;markmap!$I465&amp;".md)")</f>
        <v>##### 1.2.3.1.5 Interstage Peculiar Avionics[📃](./db/e6b0-2d9d369e.html) [✏️](./db/e6b0-2d9d369e.md)</v>
      </c>
    </row>
    <row r="466" spans="4:10" x14ac:dyDescent="0.5">
      <c r="D466" t="s">
        <v>1559</v>
      </c>
      <c r="E466">
        <v>5</v>
      </c>
      <c r="F466" t="s">
        <v>270</v>
      </c>
      <c r="G466" t="str">
        <f ca="1">IF(markmap!$E466="","",IF(markmap!$E466&gt;OFFSET(markmap!$E466,-1,0,1,1),IF(OFFSET(markmap!$G466,-1,0,1,1)="","1",OFFSET(markmap!$G466,-1,0,1,1))&amp;REPT(".1",markmap!$E466-MAX(OFFSET(markmap!$E466,-1,0,1,1),1)),IF(ISERROR(FIND(".",OFFSET(markmap!$G466,-1,0,1,1))),REPT("1.",markmap!$E466-1)&amp;IFERROR(VALUE(OFFSET(markmap!$G466,-1,0,1,1))+1,"1"),IF(markmap!$E466=1,"",IFERROR(LEFT(OFFSET(markmap!$G466,-1,0,1,1),FIND("^",SUBSTITUTE(OFFSET(markmap!$G466,-1,0,1,1),".","^",markmap!$E466-1))),""))&amp;VALUE(TRIM(MID(SUBSTITUTE(OFFSET(markmap!$G466,-1,0,1,1),".",REPT(" ",LEN(OFFSET(markmap!$G466,-1,0,1,1)))),(markmap!$E466-1)*LEN(OFFSET(markmap!$G466,-1,0,1,1))+1,LEN(OFFSET(markmap!$G466,-1,0,1,1)))))+1)))</f>
        <v>7.2.3.1.6</v>
      </c>
      <c r="H466" t="str">
        <f t="shared" ca="1" si="7"/>
        <v>1.2.3.1.6</v>
      </c>
      <c r="I466" t="str" cm="1">
        <f t="array" aca="1" ref="I466" ca="1">pseudoGuid</f>
        <v>e6b0-d8762b63</v>
      </c>
      <c r="J466" t="str">
        <f ca="1">IF(E466="","",REPT("#",markmap!$E466)&amp;" "&amp;(IF(B$1="mindmap",markmap!$F466,markmap!$H466&amp;" "&amp;markmap!$F466))&amp;"["&amp;B$2&amp;"]("&amp;B$4&amp;markmap!$I466&amp;".html)"&amp;" ["&amp;$B$3&amp;"]("&amp;B$4&amp;markmap!$I466&amp;".md)")</f>
        <v>##### 1.2.3.1.6 Cable and Harness Assembly[📃](./db/e6b0-d8762b63.html) [✏️](./db/e6b0-d8762b63.md)</v>
      </c>
    </row>
    <row r="467" spans="4:10" x14ac:dyDescent="0.5">
      <c r="D467" t="s">
        <v>1559</v>
      </c>
      <c r="E467">
        <v>5</v>
      </c>
      <c r="F467" t="s">
        <v>189</v>
      </c>
      <c r="G467" t="str">
        <f ca="1">IF(markmap!$E467="","",IF(markmap!$E467&gt;OFFSET(markmap!$E467,-1,0,1,1),IF(OFFSET(markmap!$G467,-1,0,1,1)="","1",OFFSET(markmap!$G467,-1,0,1,1))&amp;REPT(".1",markmap!$E467-MAX(OFFSET(markmap!$E467,-1,0,1,1),1)),IF(ISERROR(FIND(".",OFFSET(markmap!$G467,-1,0,1,1))),REPT("1.",markmap!$E467-1)&amp;IFERROR(VALUE(OFFSET(markmap!$G467,-1,0,1,1))+1,"1"),IF(markmap!$E467=1,"",IFERROR(LEFT(OFFSET(markmap!$G467,-1,0,1,1),FIND("^",SUBSTITUTE(OFFSET(markmap!$G467,-1,0,1,1),".","^",markmap!$E467-1))),""))&amp;VALUE(TRIM(MID(SUBSTITUTE(OFFSET(markmap!$G467,-1,0,1,1),".",REPT(" ",LEN(OFFSET(markmap!$G467,-1,0,1,1)))),(markmap!$E467-1)*LEN(OFFSET(markmap!$G467,-1,0,1,1))+1,LEN(OFFSET(markmap!$G467,-1,0,1,1)))))+1)))</f>
        <v>7.2.3.1.7</v>
      </c>
      <c r="H467" t="str">
        <f t="shared" ca="1" si="7"/>
        <v>1.2.3.1.7</v>
      </c>
      <c r="I467" t="str" cm="1">
        <f t="array" aca="1" ref="I467" ca="1">pseudoGuid</f>
        <v>e6b0-883d9be8</v>
      </c>
      <c r="J467" t="str">
        <f ca="1">IF(E467="","",REPT("#",markmap!$E467)&amp;" "&amp;(IF(B$1="mindmap",markmap!$F467,markmap!$H467&amp;" "&amp;markmap!$F467))&amp;"["&amp;B$2&amp;"]("&amp;B$4&amp;markmap!$I467&amp;".html)"&amp;" ["&amp;$B$3&amp;"]("&amp;B$4&amp;markmap!$I467&amp;".md)")</f>
        <v>##### 1.2.3.1.7 Flight Termination/Mission Termination[📃](./db/e6b0-883d9be8.html) [✏️](./db/e6b0-883d9be8.md)</v>
      </c>
    </row>
    <row r="468" spans="4:10" x14ac:dyDescent="0.5">
      <c r="D468" t="s">
        <v>1559</v>
      </c>
      <c r="E468">
        <v>5</v>
      </c>
      <c r="F468" t="s">
        <v>271</v>
      </c>
      <c r="G468" t="str">
        <f ca="1">IF(markmap!$E468="","",IF(markmap!$E468&gt;OFFSET(markmap!$E468,-1,0,1,1),IF(OFFSET(markmap!$G468,-1,0,1,1)="","1",OFFSET(markmap!$G468,-1,0,1,1))&amp;REPT(".1",markmap!$E468-MAX(OFFSET(markmap!$E468,-1,0,1,1),1)),IF(ISERROR(FIND(".",OFFSET(markmap!$G468,-1,0,1,1))),REPT("1.",markmap!$E468-1)&amp;IFERROR(VALUE(OFFSET(markmap!$G468,-1,0,1,1))+1,"1"),IF(markmap!$E468=1,"",IFERROR(LEFT(OFFSET(markmap!$G468,-1,0,1,1),FIND("^",SUBSTITUTE(OFFSET(markmap!$G468,-1,0,1,1),".","^",markmap!$E468-1))),""))&amp;VALUE(TRIM(MID(SUBSTITUTE(OFFSET(markmap!$G468,-1,0,1,1),".",REPT(" ",LEN(OFFSET(markmap!$G468,-1,0,1,1)))),(markmap!$E468-1)*LEN(OFFSET(markmap!$G468,-1,0,1,1))+1,LEN(OFFSET(markmap!$G468,-1,0,1,1)))))+1)))</f>
        <v>7.2.3.1.8</v>
      </c>
      <c r="H468" t="str">
        <f t="shared" ca="1" si="7"/>
        <v>1.2.3.1.8</v>
      </c>
      <c r="I468" t="str" cm="1">
        <f t="array" aca="1" ref="I468" ca="1">pseudoGuid</f>
        <v>e6b0-926b30b3</v>
      </c>
      <c r="J468" t="str">
        <f ca="1">IF(E468="","",REPT("#",markmap!$E468)&amp;" "&amp;(IF(B$1="mindmap",markmap!$F468,markmap!$H468&amp;" "&amp;markmap!$F468))&amp;"["&amp;B$2&amp;"]("&amp;B$4&amp;markmap!$I468&amp;".html)"&amp;" ["&amp;$B$3&amp;"]("&amp;B$4&amp;markmap!$I468&amp;".md)")</f>
        <v>##### 1.2.3.1.8 Instrumentation/Telemetry[📃](./db/e6b0-926b30b3.html) [✏️](./db/e6b0-926b30b3.md)</v>
      </c>
    </row>
    <row r="469" spans="4:10" x14ac:dyDescent="0.5">
      <c r="D469" t="s">
        <v>1559</v>
      </c>
      <c r="E469">
        <v>4</v>
      </c>
      <c r="F469" t="s">
        <v>272</v>
      </c>
      <c r="G469" t="str">
        <f ca="1">IF(markmap!$E469="","",IF(markmap!$E469&gt;OFFSET(markmap!$E469,-1,0,1,1),IF(OFFSET(markmap!$G469,-1,0,1,1)="","1",OFFSET(markmap!$G469,-1,0,1,1))&amp;REPT(".1",markmap!$E469-MAX(OFFSET(markmap!$E469,-1,0,1,1),1)),IF(ISERROR(FIND(".",OFFSET(markmap!$G469,-1,0,1,1))),REPT("1.",markmap!$E469-1)&amp;IFERROR(VALUE(OFFSET(markmap!$G469,-1,0,1,1))+1,"1"),IF(markmap!$E469=1,"",IFERROR(LEFT(OFFSET(markmap!$G469,-1,0,1,1),FIND("^",SUBSTITUTE(OFFSET(markmap!$G469,-1,0,1,1),".","^",markmap!$E469-1))),""))&amp;VALUE(TRIM(MID(SUBSTITUTE(OFFSET(markmap!$G469,-1,0,1,1),".",REPT(" ",LEN(OFFSET(markmap!$G469,-1,0,1,1)))),(markmap!$E469-1)*LEN(OFFSET(markmap!$G469,-1,0,1,1))+1,LEN(OFFSET(markmap!$G469,-1,0,1,1)))))+1)))</f>
        <v>7.2.3.2</v>
      </c>
      <c r="H469" t="str">
        <f t="shared" ca="1" si="7"/>
        <v>1.2.3.2</v>
      </c>
      <c r="I469" t="str" cm="1">
        <f t="array" aca="1" ref="I469" ca="1">pseudoGuid</f>
        <v>e6b0-d93dd204</v>
      </c>
      <c r="J469" t="str">
        <f ca="1">IF(E469="","",REPT("#",markmap!$E469)&amp;" "&amp;(IF(B$1="mindmap",markmap!$F469,markmap!$H469&amp;" "&amp;markmap!$F469))&amp;"["&amp;B$2&amp;"]("&amp;B$4&amp;markmap!$I469&amp;".html)"&amp;" ["&amp;$B$3&amp;"]("&amp;B$4&amp;markmap!$I469&amp;".md)")</f>
        <v>#### 1.2.3.2 Stage 2 Interstage[📃](./db/e6b0-d93dd204.html) [✏️](./db/e6b0-d93dd204.md)</v>
      </c>
    </row>
    <row r="470" spans="4:10" x14ac:dyDescent="0.5">
      <c r="D470" t="s">
        <v>1559</v>
      </c>
      <c r="E470">
        <v>4</v>
      </c>
      <c r="F470" t="s">
        <v>273</v>
      </c>
      <c r="G470" t="str">
        <f ca="1">IF(markmap!$E470="","",IF(markmap!$E470&gt;OFFSET(markmap!$E470,-1,0,1,1),IF(OFFSET(markmap!$G470,-1,0,1,1)="","1",OFFSET(markmap!$G470,-1,0,1,1))&amp;REPT(".1",markmap!$E470-MAX(OFFSET(markmap!$E470,-1,0,1,1),1)),IF(ISERROR(FIND(".",OFFSET(markmap!$G470,-1,0,1,1))),REPT("1.",markmap!$E470-1)&amp;IFERROR(VALUE(OFFSET(markmap!$G470,-1,0,1,1))+1,"1"),IF(markmap!$E470=1,"",IFERROR(LEFT(OFFSET(markmap!$G470,-1,0,1,1),FIND("^",SUBSTITUTE(OFFSET(markmap!$G470,-1,0,1,1),".","^",markmap!$E470-1))),""))&amp;VALUE(TRIM(MID(SUBSTITUTE(OFFSET(markmap!$G470,-1,0,1,1),".",REPT(" ",LEN(OFFSET(markmap!$G470,-1,0,1,1)))),(markmap!$E470-1)*LEN(OFFSET(markmap!$G470,-1,0,1,1))+1,LEN(OFFSET(markmap!$G470,-1,0,1,1)))))+1)))</f>
        <v>7.2.3.3</v>
      </c>
      <c r="H470" t="str">
        <f t="shared" ca="1" si="7"/>
        <v>1.2.3.3</v>
      </c>
      <c r="I470" t="str" cm="1">
        <f t="array" aca="1" ref="I470" ca="1">pseudoGuid</f>
        <v>e6b0-878e4050</v>
      </c>
      <c r="J470" t="str">
        <f ca="1">IF(E470="","",REPT("#",markmap!$E470)&amp;" "&amp;(IF(B$1="mindmap",markmap!$F470,markmap!$H470&amp;" "&amp;markmap!$F470))&amp;"["&amp;B$2&amp;"]("&amp;B$4&amp;markmap!$I470&amp;".html)"&amp;" ["&amp;$B$3&amp;"]("&amp;B$4&amp;markmap!$I470&amp;".md)")</f>
        <v>#### 1.2.3.3 Stage 3 Interstage[📃](./db/e6b0-878e4050.html) [✏️](./db/e6b0-878e4050.md)</v>
      </c>
    </row>
    <row r="471" spans="4:10" x14ac:dyDescent="0.5">
      <c r="D471" t="s">
        <v>1559</v>
      </c>
      <c r="E471">
        <v>3</v>
      </c>
      <c r="F471" t="s">
        <v>274</v>
      </c>
      <c r="G471" t="str">
        <f ca="1">IF(markmap!$E471="","",IF(markmap!$E471&gt;OFFSET(markmap!$E471,-1,0,1,1),IF(OFFSET(markmap!$G471,-1,0,1,1)="","1",OFFSET(markmap!$G471,-1,0,1,1))&amp;REPT(".1",markmap!$E471-MAX(OFFSET(markmap!$E471,-1,0,1,1),1)),IF(ISERROR(FIND(".",OFFSET(markmap!$G471,-1,0,1,1))),REPT("1.",markmap!$E471-1)&amp;IFERROR(VALUE(OFFSET(markmap!$G471,-1,0,1,1))+1,"1"),IF(markmap!$E471=1,"",IFERROR(LEFT(OFFSET(markmap!$G471,-1,0,1,1),FIND("^",SUBSTITUTE(OFFSET(markmap!$G471,-1,0,1,1),".","^",markmap!$E471-1))),""))&amp;VALUE(TRIM(MID(SUBSTITUTE(OFFSET(markmap!$G471,-1,0,1,1),".",REPT(" ",LEN(OFFSET(markmap!$G471,-1,0,1,1)))),(markmap!$E471-1)*LEN(OFFSET(markmap!$G471,-1,0,1,1))+1,LEN(OFFSET(markmap!$G471,-1,0,1,1)))))+1)))</f>
        <v>7.2.4</v>
      </c>
      <c r="H471" t="str">
        <f t="shared" ca="1" si="7"/>
        <v>1.2.4</v>
      </c>
      <c r="I471" t="str" cm="1">
        <f t="array" aca="1" ref="I471" ca="1">pseudoGuid</f>
        <v>e6b0-867c1b33</v>
      </c>
      <c r="J471" t="str">
        <f ca="1">IF(E471="","",REPT("#",markmap!$E471)&amp;" "&amp;(IF(B$1="mindmap",markmap!$F471,markmap!$H471&amp;" "&amp;markmap!$F471))&amp;"["&amp;B$2&amp;"]("&amp;B$4&amp;markmap!$I471&amp;".html)"&amp;" ["&amp;$B$3&amp;"]("&amp;B$4&amp;markmap!$I471&amp;".md)")</f>
        <v>### 1.2.4 Other AVE/FVE Structures 1...n (Specify)[📃](./db/e6b0-867c1b33.html) [✏️](./db/e6b0-867c1b33.md)</v>
      </c>
    </row>
    <row r="472" spans="4:10" x14ac:dyDescent="0.5">
      <c r="D472" t="s">
        <v>1559</v>
      </c>
      <c r="E472">
        <v>3</v>
      </c>
      <c r="F472" t="s">
        <v>275</v>
      </c>
      <c r="G472" t="str">
        <f ca="1">IF(markmap!$E472="","",IF(markmap!$E472&gt;OFFSET(markmap!$E472,-1,0,1,1),IF(OFFSET(markmap!$G472,-1,0,1,1)="","1",OFFSET(markmap!$G472,-1,0,1,1))&amp;REPT(".1",markmap!$E472-MAX(OFFSET(markmap!$E472,-1,0,1,1),1)),IF(ISERROR(FIND(".",OFFSET(markmap!$G472,-1,0,1,1))),REPT("1.",markmap!$E472-1)&amp;IFERROR(VALUE(OFFSET(markmap!$G472,-1,0,1,1))+1,"1"),IF(markmap!$E472=1,"",IFERROR(LEFT(OFFSET(markmap!$G472,-1,0,1,1),FIND("^",SUBSTITUTE(OFFSET(markmap!$G472,-1,0,1,1),".","^",markmap!$E472-1))),""))&amp;VALUE(TRIM(MID(SUBSTITUTE(OFFSET(markmap!$G472,-1,0,1,1),".",REPT(" ",LEN(OFFSET(markmap!$G472,-1,0,1,1)))),(markmap!$E472-1)*LEN(OFFSET(markmap!$G472,-1,0,1,1))+1,LEN(OFFSET(markmap!$G472,-1,0,1,1)))))+1)))</f>
        <v>7.2.5</v>
      </c>
      <c r="H472" t="str">
        <f t="shared" ca="1" si="7"/>
        <v>1.2.5</v>
      </c>
      <c r="I472" t="str" cm="1">
        <f t="array" aca="1" ref="I472" ca="1">pseudoGuid</f>
        <v>e6b0-45239040</v>
      </c>
      <c r="J472" t="str">
        <f ca="1">IF(E472="","",REPT("#",markmap!$E472)&amp;" "&amp;(IF(B$1="mindmap",markmap!$F472,markmap!$H472&amp;" "&amp;markmap!$F472))&amp;"["&amp;B$2&amp;"]("&amp;B$4&amp;markmap!$I472&amp;".html)"&amp;" ["&amp;$B$3&amp;"]("&amp;B$4&amp;markmap!$I472&amp;".md)")</f>
        <v>### 1.2.5 Stage (1...3)[📃](./db/e6b0-45239040.html) [✏️](./db/e6b0-45239040.md)</v>
      </c>
    </row>
    <row r="473" spans="4:10" x14ac:dyDescent="0.5">
      <c r="D473" t="s">
        <v>1559</v>
      </c>
      <c r="E473">
        <v>4</v>
      </c>
      <c r="F473" t="s">
        <v>276</v>
      </c>
      <c r="G473" t="str">
        <f ca="1">IF(markmap!$E473="","",IF(markmap!$E473&gt;OFFSET(markmap!$E473,-1,0,1,1),IF(OFFSET(markmap!$G473,-1,0,1,1)="","1",OFFSET(markmap!$G473,-1,0,1,1))&amp;REPT(".1",markmap!$E473-MAX(OFFSET(markmap!$E473,-1,0,1,1),1)),IF(ISERROR(FIND(".",OFFSET(markmap!$G473,-1,0,1,1))),REPT("1.",markmap!$E473-1)&amp;IFERROR(VALUE(OFFSET(markmap!$G473,-1,0,1,1))+1,"1"),IF(markmap!$E473=1,"",IFERROR(LEFT(OFFSET(markmap!$G473,-1,0,1,1),FIND("^",SUBSTITUTE(OFFSET(markmap!$G473,-1,0,1,1),".","^",markmap!$E473-1))),""))&amp;VALUE(TRIM(MID(SUBSTITUTE(OFFSET(markmap!$G473,-1,0,1,1),".",REPT(" ",LEN(OFFSET(markmap!$G473,-1,0,1,1)))),(markmap!$E473-1)*LEN(OFFSET(markmap!$G473,-1,0,1,1))+1,LEN(OFFSET(markmap!$G473,-1,0,1,1)))))+1)))</f>
        <v>7.2.5.1</v>
      </c>
      <c r="H473" t="str">
        <f t="shared" ca="1" si="7"/>
        <v>1.2.5.1</v>
      </c>
      <c r="I473" t="str" cm="1">
        <f t="array" aca="1" ref="I473" ca="1">pseudoGuid</f>
        <v>e6b0-bb574068</v>
      </c>
      <c r="J473" t="str">
        <f ca="1">IF(E473="","",REPT("#",markmap!$E473)&amp;" "&amp;(IF(B$1="mindmap",markmap!$F473,markmap!$H473&amp;" "&amp;markmap!$F473))&amp;"["&amp;B$2&amp;"]("&amp;B$4&amp;markmap!$I473&amp;".html)"&amp;" ["&amp;$B$3&amp;"]("&amp;B$4&amp;markmap!$I473&amp;".md)")</f>
        <v>#### 1.2.5.1 Stage 1[📃](./db/e6b0-bb574068.html) [✏️](./db/e6b0-bb574068.md)</v>
      </c>
    </row>
    <row r="474" spans="4:10" x14ac:dyDescent="0.5">
      <c r="D474" t="s">
        <v>1559</v>
      </c>
      <c r="E474">
        <v>5</v>
      </c>
      <c r="F474" t="s">
        <v>277</v>
      </c>
      <c r="G474" t="str">
        <f ca="1">IF(markmap!$E474="","",IF(markmap!$E474&gt;OFFSET(markmap!$E474,-1,0,1,1),IF(OFFSET(markmap!$G474,-1,0,1,1)="","1",OFFSET(markmap!$G474,-1,0,1,1))&amp;REPT(".1",markmap!$E474-MAX(OFFSET(markmap!$E474,-1,0,1,1),1)),IF(ISERROR(FIND(".",OFFSET(markmap!$G474,-1,0,1,1))),REPT("1.",markmap!$E474-1)&amp;IFERROR(VALUE(OFFSET(markmap!$G474,-1,0,1,1))+1,"1"),IF(markmap!$E474=1,"",IFERROR(LEFT(OFFSET(markmap!$G474,-1,0,1,1),FIND("^",SUBSTITUTE(OFFSET(markmap!$G474,-1,0,1,1),".","^",markmap!$E474-1))),""))&amp;VALUE(TRIM(MID(SUBSTITUTE(OFFSET(markmap!$G474,-1,0,1,1),".",REPT(" ",LEN(OFFSET(markmap!$G474,-1,0,1,1)))),(markmap!$E474-1)*LEN(OFFSET(markmap!$G474,-1,0,1,1))+1,LEN(OFFSET(markmap!$G474,-1,0,1,1)))))+1)))</f>
        <v>7.2.5.1.1</v>
      </c>
      <c r="H474" t="str">
        <f t="shared" ca="1" si="7"/>
        <v>1.2.5.1.1</v>
      </c>
      <c r="I474" t="str" cm="1">
        <f t="array" aca="1" ref="I474" ca="1">pseudoGuid</f>
        <v>e6b0-ca618b7f</v>
      </c>
      <c r="J474" t="str">
        <f ca="1">IF(E474="","",REPT("#",markmap!$E474)&amp;" "&amp;(IF(B$1="mindmap",markmap!$F474,markmap!$H474&amp;" "&amp;markmap!$F474))&amp;"["&amp;B$2&amp;"]("&amp;B$4&amp;markmap!$I474&amp;".html)"&amp;" ["&amp;$B$3&amp;"]("&amp;B$4&amp;markmap!$I474&amp;".md)")</f>
        <v>##### 1.2.5.1.1 Stage SEIT/PM and Support Equipment[📃](./db/e6b0-ca618b7f.html) [✏️](./db/e6b0-ca618b7f.md)</v>
      </c>
    </row>
    <row r="475" spans="4:10" x14ac:dyDescent="0.5">
      <c r="D475" t="s">
        <v>1559</v>
      </c>
      <c r="E475">
        <v>5</v>
      </c>
      <c r="F475" t="s">
        <v>266</v>
      </c>
      <c r="G475" t="str">
        <f ca="1">IF(markmap!$E475="","",IF(markmap!$E475&gt;OFFSET(markmap!$E475,-1,0,1,1),IF(OFFSET(markmap!$G475,-1,0,1,1)="","1",OFFSET(markmap!$G475,-1,0,1,1))&amp;REPT(".1",markmap!$E475-MAX(OFFSET(markmap!$E475,-1,0,1,1),1)),IF(ISERROR(FIND(".",OFFSET(markmap!$G475,-1,0,1,1))),REPT("1.",markmap!$E475-1)&amp;IFERROR(VALUE(OFFSET(markmap!$G475,-1,0,1,1))+1,"1"),IF(markmap!$E475=1,"",IFERROR(LEFT(OFFSET(markmap!$G475,-1,0,1,1),FIND("^",SUBSTITUTE(OFFSET(markmap!$G475,-1,0,1,1),".","^",markmap!$E475-1))),""))&amp;VALUE(TRIM(MID(SUBSTITUTE(OFFSET(markmap!$G475,-1,0,1,1),".",REPT(" ",LEN(OFFSET(markmap!$G475,-1,0,1,1)))),(markmap!$E475-1)*LEN(OFFSET(markmap!$G475,-1,0,1,1))+1,LEN(OFFSET(markmap!$G475,-1,0,1,1)))))+1)))</f>
        <v>7.2.5.1.2</v>
      </c>
      <c r="H475" t="str">
        <f t="shared" ca="1" si="7"/>
        <v>1.2.5.1.2</v>
      </c>
      <c r="I475" t="str" cm="1">
        <f t="array" aca="1" ref="I475" ca="1">pseudoGuid</f>
        <v>e6b0-72b9844a</v>
      </c>
      <c r="J475" t="str">
        <f ca="1">IF(E475="","",REPT("#",markmap!$E475)&amp;" "&amp;(IF(B$1="mindmap",markmap!$F475,markmap!$H475&amp;" "&amp;markmap!$F475))&amp;"["&amp;B$2&amp;"]("&amp;B$4&amp;markmap!$I475&amp;".html)"&amp;" ["&amp;$B$3&amp;"]("&amp;B$4&amp;markmap!$I475&amp;".md)")</f>
        <v>##### 1.2.5.1.2 Structures and Mechanisms[📃](./db/e6b0-72b9844a.html) [✏️](./db/e6b0-72b9844a.md)</v>
      </c>
    </row>
    <row r="476" spans="4:10" x14ac:dyDescent="0.5">
      <c r="D476" t="s">
        <v>1559</v>
      </c>
      <c r="E476">
        <v>5</v>
      </c>
      <c r="F476" t="s">
        <v>278</v>
      </c>
      <c r="G476" t="str">
        <f ca="1">IF(markmap!$E476="","",IF(markmap!$E476&gt;OFFSET(markmap!$E476,-1,0,1,1),IF(OFFSET(markmap!$G476,-1,0,1,1)="","1",OFFSET(markmap!$G476,-1,0,1,1))&amp;REPT(".1",markmap!$E476-MAX(OFFSET(markmap!$E476,-1,0,1,1),1)),IF(ISERROR(FIND(".",OFFSET(markmap!$G476,-1,0,1,1))),REPT("1.",markmap!$E476-1)&amp;IFERROR(VALUE(OFFSET(markmap!$G476,-1,0,1,1))+1,"1"),IF(markmap!$E476=1,"",IFERROR(LEFT(OFFSET(markmap!$G476,-1,0,1,1),FIND("^",SUBSTITUTE(OFFSET(markmap!$G476,-1,0,1,1),".","^",markmap!$E476-1))),""))&amp;VALUE(TRIM(MID(SUBSTITUTE(OFFSET(markmap!$G476,-1,0,1,1),".",REPT(" ",LEN(OFFSET(markmap!$G476,-1,0,1,1)))),(markmap!$E476-1)*LEN(OFFSET(markmap!$G476,-1,0,1,1))+1,LEN(OFFSET(markmap!$G476,-1,0,1,1)))))+1)))</f>
        <v>7.2.5.1.3</v>
      </c>
      <c r="H476" t="str">
        <f t="shared" ca="1" si="7"/>
        <v>1.2.5.1.3</v>
      </c>
      <c r="I476" t="str" cm="1">
        <f t="array" aca="1" ref="I476" ca="1">pseudoGuid</f>
        <v>e6b0-90023fc5</v>
      </c>
      <c r="J476" t="str">
        <f ca="1">IF(E476="","",REPT("#",markmap!$E476)&amp;" "&amp;(IF(B$1="mindmap",markmap!$F476,markmap!$H476&amp;" "&amp;markmap!$F476))&amp;"["&amp;B$2&amp;"]("&amp;B$4&amp;markmap!$I476&amp;".html)"&amp;" ["&amp;$B$3&amp;"]("&amp;B$4&amp;markmap!$I476&amp;".md)")</f>
        <v>##### 1.2.5.1.3 Propulsion System[📃](./db/e6b0-90023fc5.html) [✏️](./db/e6b0-90023fc5.md)</v>
      </c>
    </row>
    <row r="477" spans="4:10" x14ac:dyDescent="0.5">
      <c r="D477" t="s">
        <v>1559</v>
      </c>
      <c r="E477">
        <v>5</v>
      </c>
      <c r="F477" t="s">
        <v>187</v>
      </c>
      <c r="G477" t="str">
        <f ca="1">IF(markmap!$E477="","",IF(markmap!$E477&gt;OFFSET(markmap!$E477,-1,0,1,1),IF(OFFSET(markmap!$G477,-1,0,1,1)="","1",OFFSET(markmap!$G477,-1,0,1,1))&amp;REPT(".1",markmap!$E477-MAX(OFFSET(markmap!$E477,-1,0,1,1),1)),IF(ISERROR(FIND(".",OFFSET(markmap!$G477,-1,0,1,1))),REPT("1.",markmap!$E477-1)&amp;IFERROR(VALUE(OFFSET(markmap!$G477,-1,0,1,1))+1,"1"),IF(markmap!$E477=1,"",IFERROR(LEFT(OFFSET(markmap!$G477,-1,0,1,1),FIND("^",SUBSTITUTE(OFFSET(markmap!$G477,-1,0,1,1),".","^",markmap!$E477-1))),""))&amp;VALUE(TRIM(MID(SUBSTITUTE(OFFSET(markmap!$G477,-1,0,1,1),".",REPT(" ",LEN(OFFSET(markmap!$G477,-1,0,1,1)))),(markmap!$E477-1)*LEN(OFFSET(markmap!$G477,-1,0,1,1))+1,LEN(OFFSET(markmap!$G477,-1,0,1,1)))))+1)))</f>
        <v>7.2.5.1.4</v>
      </c>
      <c r="H477" t="str">
        <f t="shared" ca="1" si="7"/>
        <v>1.2.5.1.4</v>
      </c>
      <c r="I477" t="str" cm="1">
        <f t="array" aca="1" ref="I477" ca="1">pseudoGuid</f>
        <v>e6b0-0e2113bc</v>
      </c>
      <c r="J477" t="str">
        <f ca="1">IF(E477="","",REPT("#",markmap!$E477)&amp;" "&amp;(IF(B$1="mindmap",markmap!$F477,markmap!$H477&amp;" "&amp;markmap!$F477))&amp;"["&amp;B$2&amp;"]("&amp;B$4&amp;markmap!$I477&amp;".html)"&amp;" ["&amp;$B$3&amp;"]("&amp;B$4&amp;markmap!$I477&amp;".md)")</f>
        <v>##### 1.2.5.1.4 Attitude Control System[📃](./db/e6b0-0e2113bc.html) [✏️](./db/e6b0-0e2113bc.md)</v>
      </c>
    </row>
    <row r="478" spans="4:10" x14ac:dyDescent="0.5">
      <c r="D478" t="s">
        <v>1559</v>
      </c>
      <c r="E478">
        <v>5</v>
      </c>
      <c r="F478" t="s">
        <v>279</v>
      </c>
      <c r="G478" t="str">
        <f ca="1">IF(markmap!$E478="","",IF(markmap!$E478&gt;OFFSET(markmap!$E478,-1,0,1,1),IF(OFFSET(markmap!$G478,-1,0,1,1)="","1",OFFSET(markmap!$G478,-1,0,1,1))&amp;REPT(".1",markmap!$E478-MAX(OFFSET(markmap!$E478,-1,0,1,1),1)),IF(ISERROR(FIND(".",OFFSET(markmap!$G478,-1,0,1,1))),REPT("1.",markmap!$E478-1)&amp;IFERROR(VALUE(OFFSET(markmap!$G478,-1,0,1,1))+1,"1"),IF(markmap!$E478=1,"",IFERROR(LEFT(OFFSET(markmap!$G478,-1,0,1,1),FIND("^",SUBSTITUTE(OFFSET(markmap!$G478,-1,0,1,1),".","^",markmap!$E478-1))),""))&amp;VALUE(TRIM(MID(SUBSTITUTE(OFFSET(markmap!$G478,-1,0,1,1),".",REPT(" ",LEN(OFFSET(markmap!$G478,-1,0,1,1)))),(markmap!$E478-1)*LEN(OFFSET(markmap!$G478,-1,0,1,1))+1,LEN(OFFSET(markmap!$G478,-1,0,1,1)))))+1)))</f>
        <v>7.2.5.1.5</v>
      </c>
      <c r="H478" t="str">
        <f t="shared" ca="1" si="7"/>
        <v>1.2.5.1.5</v>
      </c>
      <c r="I478" t="str" cm="1">
        <f t="array" aca="1" ref="I478" ca="1">pseudoGuid</f>
        <v>e6b0-693392ee</v>
      </c>
      <c r="J478" t="str">
        <f ca="1">IF(E478="","",REPT("#",markmap!$E478)&amp;" "&amp;(IF(B$1="mindmap",markmap!$F478,markmap!$H478&amp;" "&amp;markmap!$F478))&amp;"["&amp;B$2&amp;"]("&amp;B$4&amp;markmap!$I478&amp;".html)"&amp;" ["&amp;$B$3&amp;"]("&amp;B$4&amp;markmap!$I478&amp;".md)")</f>
        <v>##### 1.2.5.1.5 Stage Peculiar Avionics[📃](./db/e6b0-693392ee.html) [✏️](./db/e6b0-693392ee.md)</v>
      </c>
    </row>
    <row r="479" spans="4:10" x14ac:dyDescent="0.5">
      <c r="D479" t="s">
        <v>1559</v>
      </c>
      <c r="E479">
        <v>5</v>
      </c>
      <c r="F479" t="s">
        <v>280</v>
      </c>
      <c r="G479" t="str">
        <f ca="1">IF(markmap!$E479="","",IF(markmap!$E479&gt;OFFSET(markmap!$E479,-1,0,1,1),IF(OFFSET(markmap!$G479,-1,0,1,1)="","1",OFFSET(markmap!$G479,-1,0,1,1))&amp;REPT(".1",markmap!$E479-MAX(OFFSET(markmap!$E479,-1,0,1,1),1)),IF(ISERROR(FIND(".",OFFSET(markmap!$G479,-1,0,1,1))),REPT("1.",markmap!$E479-1)&amp;IFERROR(VALUE(OFFSET(markmap!$G479,-1,0,1,1))+1,"1"),IF(markmap!$E479=1,"",IFERROR(LEFT(OFFSET(markmap!$G479,-1,0,1,1),FIND("^",SUBSTITUTE(OFFSET(markmap!$G479,-1,0,1,1),".","^",markmap!$E479-1))),""))&amp;VALUE(TRIM(MID(SUBSTITUTE(OFFSET(markmap!$G479,-1,0,1,1),".",REPT(" ",LEN(OFFSET(markmap!$G479,-1,0,1,1)))),(markmap!$E479-1)*LEN(OFFSET(markmap!$G479,-1,0,1,1))+1,LEN(OFFSET(markmap!$G479,-1,0,1,1)))))+1)))</f>
        <v>7.2.5.1.6</v>
      </c>
      <c r="H479" t="str">
        <f t="shared" ca="1" si="7"/>
        <v>1.2.5.1.6</v>
      </c>
      <c r="I479" t="str" cm="1">
        <f t="array" aca="1" ref="I479" ca="1">pseudoGuid</f>
        <v>e6b0-e41ae333</v>
      </c>
      <c r="J479" t="str">
        <f ca="1">IF(E479="","",REPT("#",markmap!$E479)&amp;" "&amp;(IF(B$1="mindmap",markmap!$F479,markmap!$H479&amp;" "&amp;markmap!$F479))&amp;"["&amp;B$2&amp;"]("&amp;B$4&amp;markmap!$I479&amp;".html)"&amp;" ["&amp;$B$3&amp;"]("&amp;B$4&amp;markmap!$I479&amp;".md)")</f>
        <v>##### 1.2.5.1.6 Cable Assembly[📃](./db/e6b0-e41ae333.html) [✏️](./db/e6b0-e41ae333.md)</v>
      </c>
    </row>
    <row r="480" spans="4:10" x14ac:dyDescent="0.5">
      <c r="D480" t="s">
        <v>1559</v>
      </c>
      <c r="E480">
        <v>5</v>
      </c>
      <c r="F480" t="s">
        <v>189</v>
      </c>
      <c r="G480" t="str">
        <f ca="1">IF(markmap!$E480="","",IF(markmap!$E480&gt;OFFSET(markmap!$E480,-1,0,1,1),IF(OFFSET(markmap!$G480,-1,0,1,1)="","1",OFFSET(markmap!$G480,-1,0,1,1))&amp;REPT(".1",markmap!$E480-MAX(OFFSET(markmap!$E480,-1,0,1,1),1)),IF(ISERROR(FIND(".",OFFSET(markmap!$G480,-1,0,1,1))),REPT("1.",markmap!$E480-1)&amp;IFERROR(VALUE(OFFSET(markmap!$G480,-1,0,1,1))+1,"1"),IF(markmap!$E480=1,"",IFERROR(LEFT(OFFSET(markmap!$G480,-1,0,1,1),FIND("^",SUBSTITUTE(OFFSET(markmap!$G480,-1,0,1,1),".","^",markmap!$E480-1))),""))&amp;VALUE(TRIM(MID(SUBSTITUTE(OFFSET(markmap!$G480,-1,0,1,1),".",REPT(" ",LEN(OFFSET(markmap!$G480,-1,0,1,1)))),(markmap!$E480-1)*LEN(OFFSET(markmap!$G480,-1,0,1,1))+1,LEN(OFFSET(markmap!$G480,-1,0,1,1)))))+1)))</f>
        <v>7.2.5.1.7</v>
      </c>
      <c r="H480" t="str">
        <f t="shared" ca="1" si="7"/>
        <v>1.2.5.1.7</v>
      </c>
      <c r="I480" t="str" cm="1">
        <f t="array" aca="1" ref="I480" ca="1">pseudoGuid</f>
        <v>e6b0-ae211a50</v>
      </c>
      <c r="J480" t="str">
        <f ca="1">IF(E480="","",REPT("#",markmap!$E480)&amp;" "&amp;(IF(B$1="mindmap",markmap!$F480,markmap!$H480&amp;" "&amp;markmap!$F480))&amp;"["&amp;B$2&amp;"]("&amp;B$4&amp;markmap!$I480&amp;".html)"&amp;" ["&amp;$B$3&amp;"]("&amp;B$4&amp;markmap!$I480&amp;".md)")</f>
        <v>##### 1.2.5.1.7 Flight Termination/Mission Termination[📃](./db/e6b0-ae211a50.html) [✏️](./db/e6b0-ae211a50.md)</v>
      </c>
    </row>
    <row r="481" spans="4:10" x14ac:dyDescent="0.5">
      <c r="D481" t="s">
        <v>1559</v>
      </c>
      <c r="E481">
        <v>5</v>
      </c>
      <c r="F481" t="s">
        <v>271</v>
      </c>
      <c r="G481" t="str">
        <f ca="1">IF(markmap!$E481="","",IF(markmap!$E481&gt;OFFSET(markmap!$E481,-1,0,1,1),IF(OFFSET(markmap!$G481,-1,0,1,1)="","1",OFFSET(markmap!$G481,-1,0,1,1))&amp;REPT(".1",markmap!$E481-MAX(OFFSET(markmap!$E481,-1,0,1,1),1)),IF(ISERROR(FIND(".",OFFSET(markmap!$G481,-1,0,1,1))),REPT("1.",markmap!$E481-1)&amp;IFERROR(VALUE(OFFSET(markmap!$G481,-1,0,1,1))+1,"1"),IF(markmap!$E481=1,"",IFERROR(LEFT(OFFSET(markmap!$G481,-1,0,1,1),FIND("^",SUBSTITUTE(OFFSET(markmap!$G481,-1,0,1,1),".","^",markmap!$E481-1))),""))&amp;VALUE(TRIM(MID(SUBSTITUTE(OFFSET(markmap!$G481,-1,0,1,1),".",REPT(" ",LEN(OFFSET(markmap!$G481,-1,0,1,1)))),(markmap!$E481-1)*LEN(OFFSET(markmap!$G481,-1,0,1,1))+1,LEN(OFFSET(markmap!$G481,-1,0,1,1)))))+1)))</f>
        <v>7.2.5.1.8</v>
      </c>
      <c r="H481" t="str">
        <f t="shared" ca="1" si="7"/>
        <v>1.2.5.1.8</v>
      </c>
      <c r="I481" t="str" cm="1">
        <f t="array" aca="1" ref="I481" ca="1">pseudoGuid</f>
        <v>e6b0-ee91c44e</v>
      </c>
      <c r="J481" t="str">
        <f ca="1">IF(E481="","",REPT("#",markmap!$E481)&amp;" "&amp;(IF(B$1="mindmap",markmap!$F481,markmap!$H481&amp;" "&amp;markmap!$F481))&amp;"["&amp;B$2&amp;"]("&amp;B$4&amp;markmap!$I481&amp;".html)"&amp;" ["&amp;$B$3&amp;"]("&amp;B$4&amp;markmap!$I481&amp;".md)")</f>
        <v>##### 1.2.5.1.8 Instrumentation/Telemetry[📃](./db/e6b0-ee91c44e.html) [✏️](./db/e6b0-ee91c44e.md)</v>
      </c>
    </row>
    <row r="482" spans="4:10" x14ac:dyDescent="0.5">
      <c r="D482" t="s">
        <v>1559</v>
      </c>
      <c r="E482">
        <v>4</v>
      </c>
      <c r="F482" t="s">
        <v>281</v>
      </c>
      <c r="G482" t="str">
        <f ca="1">IF(markmap!$E482="","",IF(markmap!$E482&gt;OFFSET(markmap!$E482,-1,0,1,1),IF(OFFSET(markmap!$G482,-1,0,1,1)="","1",OFFSET(markmap!$G482,-1,0,1,1))&amp;REPT(".1",markmap!$E482-MAX(OFFSET(markmap!$E482,-1,0,1,1),1)),IF(ISERROR(FIND(".",OFFSET(markmap!$G482,-1,0,1,1))),REPT("1.",markmap!$E482-1)&amp;IFERROR(VALUE(OFFSET(markmap!$G482,-1,0,1,1))+1,"1"),IF(markmap!$E482=1,"",IFERROR(LEFT(OFFSET(markmap!$G482,-1,0,1,1),FIND("^",SUBSTITUTE(OFFSET(markmap!$G482,-1,0,1,1),".","^",markmap!$E482-1))),""))&amp;VALUE(TRIM(MID(SUBSTITUTE(OFFSET(markmap!$G482,-1,0,1,1),".",REPT(" ",LEN(OFFSET(markmap!$G482,-1,0,1,1)))),(markmap!$E482-1)*LEN(OFFSET(markmap!$G482,-1,0,1,1))+1,LEN(OFFSET(markmap!$G482,-1,0,1,1)))))+1)))</f>
        <v>7.2.5.2</v>
      </c>
      <c r="H482" t="str">
        <f t="shared" ca="1" si="7"/>
        <v>1.2.5.2</v>
      </c>
      <c r="I482" t="str" cm="1">
        <f t="array" aca="1" ref="I482" ca="1">pseudoGuid</f>
        <v>e6b0-44c92d61</v>
      </c>
      <c r="J482" t="str">
        <f ca="1">IF(E482="","",REPT("#",markmap!$E482)&amp;" "&amp;(IF(B$1="mindmap",markmap!$F482,markmap!$H482&amp;" "&amp;markmap!$F482))&amp;"["&amp;B$2&amp;"]("&amp;B$4&amp;markmap!$I482&amp;".html)"&amp;" ["&amp;$B$3&amp;"]("&amp;B$4&amp;markmap!$I482&amp;".md)")</f>
        <v>#### 1.2.5.2 Stage 2[📃](./db/e6b0-44c92d61.html) [✏️](./db/e6b0-44c92d61.md)</v>
      </c>
    </row>
    <row r="483" spans="4:10" x14ac:dyDescent="0.5">
      <c r="D483" t="s">
        <v>1559</v>
      </c>
      <c r="E483">
        <v>4</v>
      </c>
      <c r="F483" t="s">
        <v>282</v>
      </c>
      <c r="G483" t="str">
        <f ca="1">IF(markmap!$E483="","",IF(markmap!$E483&gt;OFFSET(markmap!$E483,-1,0,1,1),IF(OFFSET(markmap!$G483,-1,0,1,1)="","1",OFFSET(markmap!$G483,-1,0,1,1))&amp;REPT(".1",markmap!$E483-MAX(OFFSET(markmap!$E483,-1,0,1,1),1)),IF(ISERROR(FIND(".",OFFSET(markmap!$G483,-1,0,1,1))),REPT("1.",markmap!$E483-1)&amp;IFERROR(VALUE(OFFSET(markmap!$G483,-1,0,1,1))+1,"1"),IF(markmap!$E483=1,"",IFERROR(LEFT(OFFSET(markmap!$G483,-1,0,1,1),FIND("^",SUBSTITUTE(OFFSET(markmap!$G483,-1,0,1,1),".","^",markmap!$E483-1))),""))&amp;VALUE(TRIM(MID(SUBSTITUTE(OFFSET(markmap!$G483,-1,0,1,1),".",REPT(" ",LEN(OFFSET(markmap!$G483,-1,0,1,1)))),(markmap!$E483-1)*LEN(OFFSET(markmap!$G483,-1,0,1,1))+1,LEN(OFFSET(markmap!$G483,-1,0,1,1)))))+1)))</f>
        <v>7.2.5.3</v>
      </c>
      <c r="H483" t="str">
        <f t="shared" ca="1" si="7"/>
        <v>1.2.5.3</v>
      </c>
      <c r="I483" t="str" cm="1">
        <f t="array" aca="1" ref="I483" ca="1">pseudoGuid</f>
        <v>e6b0-46b1136b</v>
      </c>
      <c r="J483" t="str">
        <f ca="1">IF(E483="","",REPT("#",markmap!$E483)&amp;" "&amp;(IF(B$1="mindmap",markmap!$F483,markmap!$H483&amp;" "&amp;markmap!$F483))&amp;"["&amp;B$2&amp;"]("&amp;B$4&amp;markmap!$I483&amp;".html)"&amp;" ["&amp;$B$3&amp;"]("&amp;B$4&amp;markmap!$I483&amp;".md)")</f>
        <v>#### 1.2.5.3 Stage 3[📃](./db/e6b0-46b1136b.html) [✏️](./db/e6b0-46b1136b.md)</v>
      </c>
    </row>
    <row r="484" spans="4:10" x14ac:dyDescent="0.5">
      <c r="D484" t="s">
        <v>1559</v>
      </c>
      <c r="E484">
        <v>3</v>
      </c>
      <c r="F484" t="s">
        <v>192</v>
      </c>
      <c r="G484" t="str">
        <f ca="1">IF(markmap!$E484="","",IF(markmap!$E484&gt;OFFSET(markmap!$E484,-1,0,1,1),IF(OFFSET(markmap!$G484,-1,0,1,1)="","1",OFFSET(markmap!$G484,-1,0,1,1))&amp;REPT(".1",markmap!$E484-MAX(OFFSET(markmap!$E484,-1,0,1,1),1)),IF(ISERROR(FIND(".",OFFSET(markmap!$G484,-1,0,1,1))),REPT("1.",markmap!$E484-1)&amp;IFERROR(VALUE(OFFSET(markmap!$G484,-1,0,1,1))+1,"1"),IF(markmap!$E484=1,"",IFERROR(LEFT(OFFSET(markmap!$G484,-1,0,1,1),FIND("^",SUBSTITUTE(OFFSET(markmap!$G484,-1,0,1,1),".","^",markmap!$E484-1))),""))&amp;VALUE(TRIM(MID(SUBSTITUTE(OFFSET(markmap!$G484,-1,0,1,1),".",REPT(" ",LEN(OFFSET(markmap!$G484,-1,0,1,1)))),(markmap!$E484-1)*LEN(OFFSET(markmap!$G484,-1,0,1,1))+1,LEN(OFFSET(markmap!$G484,-1,0,1,1)))))+1)))</f>
        <v>7.2.6</v>
      </c>
      <c r="H484" t="str">
        <f t="shared" ca="1" si="7"/>
        <v>1.2.6</v>
      </c>
      <c r="I484" t="str" cm="1">
        <f t="array" aca="1" ref="I484" ca="1">pseudoGuid</f>
        <v>e6b0-0f190626</v>
      </c>
      <c r="J484" t="str">
        <f ca="1">IF(E484="","",REPT("#",markmap!$E484)&amp;" "&amp;(IF(B$1="mindmap",markmap!$F484,markmap!$H484&amp;" "&amp;markmap!$F484))&amp;"["&amp;B$2&amp;"]("&amp;B$4&amp;markmap!$I484&amp;".html)"&amp;" ["&amp;$B$3&amp;"]("&amp;B$4&amp;markmap!$I484&amp;".md)")</f>
        <v>### 1.2.6 Power and Distribution[📃](./db/e6b0-0f190626.html) [✏️](./db/e6b0-0f190626.md)</v>
      </c>
    </row>
    <row r="485" spans="4:10" x14ac:dyDescent="0.5">
      <c r="D485" t="s">
        <v>1559</v>
      </c>
      <c r="E485">
        <v>4</v>
      </c>
      <c r="F485" t="s">
        <v>283</v>
      </c>
      <c r="G485" t="str">
        <f ca="1">IF(markmap!$E485="","",IF(markmap!$E485&gt;OFFSET(markmap!$E485,-1,0,1,1),IF(OFFSET(markmap!$G485,-1,0,1,1)="","1",OFFSET(markmap!$G485,-1,0,1,1))&amp;REPT(".1",markmap!$E485-MAX(OFFSET(markmap!$E485,-1,0,1,1),1)),IF(ISERROR(FIND(".",OFFSET(markmap!$G485,-1,0,1,1))),REPT("1.",markmap!$E485-1)&amp;IFERROR(VALUE(OFFSET(markmap!$G485,-1,0,1,1))+1,"1"),IF(markmap!$E485=1,"",IFERROR(LEFT(OFFSET(markmap!$G485,-1,0,1,1),FIND("^",SUBSTITUTE(OFFSET(markmap!$G485,-1,0,1,1),".","^",markmap!$E485-1))),""))&amp;VALUE(TRIM(MID(SUBSTITUTE(OFFSET(markmap!$G485,-1,0,1,1),".",REPT(" ",LEN(OFFSET(markmap!$G485,-1,0,1,1)))),(markmap!$E485-1)*LEN(OFFSET(markmap!$G485,-1,0,1,1))+1,LEN(OFFSET(markmap!$G485,-1,0,1,1)))))+1)))</f>
        <v>7.2.6.1</v>
      </c>
      <c r="H485" t="str">
        <f t="shared" ca="1" si="7"/>
        <v>1.2.6.1</v>
      </c>
      <c r="I485" t="str" cm="1">
        <f t="array" aca="1" ref="I485" ca="1">pseudoGuid</f>
        <v>e6b0-ef18fec6</v>
      </c>
      <c r="J485" t="str">
        <f ca="1">IF(E485="","",REPT("#",markmap!$E485)&amp;" "&amp;(IF(B$1="mindmap",markmap!$F485,markmap!$H485&amp;" "&amp;markmap!$F485))&amp;"["&amp;B$2&amp;"]("&amp;B$4&amp;markmap!$I485&amp;".html)"&amp;" ["&amp;$B$3&amp;"]("&amp;B$4&amp;markmap!$I485&amp;".md)")</f>
        <v>#### 1.2.6.1 Power and Distribution SEIT/PM and Support Equipment[📃](./db/e6b0-ef18fec6.html) [✏️](./db/e6b0-ef18fec6.md)</v>
      </c>
    </row>
    <row r="486" spans="4:10" x14ac:dyDescent="0.5">
      <c r="D486" t="s">
        <v>1559</v>
      </c>
      <c r="E486">
        <v>4</v>
      </c>
      <c r="F486" t="s">
        <v>194</v>
      </c>
      <c r="G486" t="str">
        <f ca="1">IF(markmap!$E486="","",IF(markmap!$E486&gt;OFFSET(markmap!$E486,-1,0,1,1),IF(OFFSET(markmap!$G486,-1,0,1,1)="","1",OFFSET(markmap!$G486,-1,0,1,1))&amp;REPT(".1",markmap!$E486-MAX(OFFSET(markmap!$E486,-1,0,1,1),1)),IF(ISERROR(FIND(".",OFFSET(markmap!$G486,-1,0,1,1))),REPT("1.",markmap!$E486-1)&amp;IFERROR(VALUE(OFFSET(markmap!$G486,-1,0,1,1))+1,"1"),IF(markmap!$E486=1,"",IFERROR(LEFT(OFFSET(markmap!$G486,-1,0,1,1),FIND("^",SUBSTITUTE(OFFSET(markmap!$G486,-1,0,1,1),".","^",markmap!$E486-1))),""))&amp;VALUE(TRIM(MID(SUBSTITUTE(OFFSET(markmap!$G486,-1,0,1,1),".",REPT(" ",LEN(OFFSET(markmap!$G486,-1,0,1,1)))),(markmap!$E486-1)*LEN(OFFSET(markmap!$G486,-1,0,1,1))+1,LEN(OFFSET(markmap!$G486,-1,0,1,1)))))+1)))</f>
        <v>7.2.6.2</v>
      </c>
      <c r="H486" t="str">
        <f t="shared" ca="1" si="7"/>
        <v>1.2.6.2</v>
      </c>
      <c r="I486" t="str" cm="1">
        <f t="array" aca="1" ref="I486" ca="1">pseudoGuid</f>
        <v>e6b0-72655648</v>
      </c>
      <c r="J486" t="str">
        <f ca="1">IF(E486="","",REPT("#",markmap!$E486)&amp;" "&amp;(IF(B$1="mindmap",markmap!$F486,markmap!$H486&amp;" "&amp;markmap!$F486))&amp;"["&amp;B$2&amp;"]("&amp;B$4&amp;markmap!$I486&amp;".html)"&amp;" ["&amp;$B$3&amp;"]("&amp;B$4&amp;markmap!$I486&amp;".md)")</f>
        <v>#### 1.2.6.2 Primary Power[📃](./db/e6b0-72655648.html) [✏️](./db/e6b0-72655648.md)</v>
      </c>
    </row>
    <row r="487" spans="4:10" x14ac:dyDescent="0.5">
      <c r="D487" t="s">
        <v>1559</v>
      </c>
      <c r="E487">
        <v>4</v>
      </c>
      <c r="F487" t="s">
        <v>195</v>
      </c>
      <c r="G487" t="str">
        <f ca="1">IF(markmap!$E487="","",IF(markmap!$E487&gt;OFFSET(markmap!$E487,-1,0,1,1),IF(OFFSET(markmap!$G487,-1,0,1,1)="","1",OFFSET(markmap!$G487,-1,0,1,1))&amp;REPT(".1",markmap!$E487-MAX(OFFSET(markmap!$E487,-1,0,1,1),1)),IF(ISERROR(FIND(".",OFFSET(markmap!$G487,-1,0,1,1))),REPT("1.",markmap!$E487-1)&amp;IFERROR(VALUE(OFFSET(markmap!$G487,-1,0,1,1))+1,"1"),IF(markmap!$E487=1,"",IFERROR(LEFT(OFFSET(markmap!$G487,-1,0,1,1),FIND("^",SUBSTITUTE(OFFSET(markmap!$G487,-1,0,1,1),".","^",markmap!$E487-1))),""))&amp;VALUE(TRIM(MID(SUBSTITUTE(OFFSET(markmap!$G487,-1,0,1,1),".",REPT(" ",LEN(OFFSET(markmap!$G487,-1,0,1,1)))),(markmap!$E487-1)*LEN(OFFSET(markmap!$G487,-1,0,1,1))+1,LEN(OFFSET(markmap!$G487,-1,0,1,1)))))+1)))</f>
        <v>7.2.6.3</v>
      </c>
      <c r="H487" t="str">
        <f t="shared" ca="1" si="7"/>
        <v>1.2.6.3</v>
      </c>
      <c r="I487" t="str" cm="1">
        <f t="array" aca="1" ref="I487" ca="1">pseudoGuid</f>
        <v>e6b0-6ae3f1b4</v>
      </c>
      <c r="J487" t="str">
        <f ca="1">IF(E487="","",REPT("#",markmap!$E487)&amp;" "&amp;(IF(B$1="mindmap",markmap!$F487,markmap!$H487&amp;" "&amp;markmap!$F487))&amp;"["&amp;B$2&amp;"]("&amp;B$4&amp;markmap!$I487&amp;".html)"&amp;" ["&amp;$B$3&amp;"]("&amp;B$4&amp;markmap!$I487&amp;".md)")</f>
        <v>#### 1.2.6.3 Power Conditioning Electronics[📃](./db/e6b0-6ae3f1b4.html) [✏️](./db/e6b0-6ae3f1b4.md)</v>
      </c>
    </row>
    <row r="488" spans="4:10" x14ac:dyDescent="0.5">
      <c r="D488" t="s">
        <v>1559</v>
      </c>
      <c r="E488">
        <v>4</v>
      </c>
      <c r="F488" t="s">
        <v>196</v>
      </c>
      <c r="G488" t="str">
        <f ca="1">IF(markmap!$E488="","",IF(markmap!$E488&gt;OFFSET(markmap!$E488,-1,0,1,1),IF(OFFSET(markmap!$G488,-1,0,1,1)="","1",OFFSET(markmap!$G488,-1,0,1,1))&amp;REPT(".1",markmap!$E488-MAX(OFFSET(markmap!$E488,-1,0,1,1),1)),IF(ISERROR(FIND(".",OFFSET(markmap!$G488,-1,0,1,1))),REPT("1.",markmap!$E488-1)&amp;IFERROR(VALUE(OFFSET(markmap!$G488,-1,0,1,1))+1,"1"),IF(markmap!$E488=1,"",IFERROR(LEFT(OFFSET(markmap!$G488,-1,0,1,1),FIND("^",SUBSTITUTE(OFFSET(markmap!$G488,-1,0,1,1),".","^",markmap!$E488-1))),""))&amp;VALUE(TRIM(MID(SUBSTITUTE(OFFSET(markmap!$G488,-1,0,1,1),".",REPT(" ",LEN(OFFSET(markmap!$G488,-1,0,1,1)))),(markmap!$E488-1)*LEN(OFFSET(markmap!$G488,-1,0,1,1))+1,LEN(OFFSET(markmap!$G488,-1,0,1,1)))))+1)))</f>
        <v>7.2.6.4</v>
      </c>
      <c r="H488" t="str">
        <f t="shared" ca="1" si="7"/>
        <v>1.2.6.4</v>
      </c>
      <c r="I488" t="str" cm="1">
        <f t="array" aca="1" ref="I488" ca="1">pseudoGuid</f>
        <v>e6b0-b712a108</v>
      </c>
      <c r="J488" t="str">
        <f ca="1">IF(E488="","",REPT("#",markmap!$E488)&amp;" "&amp;(IF(B$1="mindmap",markmap!$F488,markmap!$H488&amp;" "&amp;markmap!$F488))&amp;"["&amp;B$2&amp;"]("&amp;B$4&amp;markmap!$I488&amp;".html)"&amp;" ["&amp;$B$3&amp;"]("&amp;B$4&amp;markmap!$I488&amp;".md)")</f>
        <v>#### 1.2.6.4 Distribution Harness[📃](./db/e6b0-b712a108.html) [✏️](./db/e6b0-b712a108.md)</v>
      </c>
    </row>
    <row r="489" spans="4:10" x14ac:dyDescent="0.5">
      <c r="D489" t="s">
        <v>1559</v>
      </c>
      <c r="E489">
        <v>4</v>
      </c>
      <c r="F489" t="s">
        <v>197</v>
      </c>
      <c r="G489" t="str">
        <f ca="1">IF(markmap!$E489="","",IF(markmap!$E489&gt;OFFSET(markmap!$E489,-1,0,1,1),IF(OFFSET(markmap!$G489,-1,0,1,1)="","1",OFFSET(markmap!$G489,-1,0,1,1))&amp;REPT(".1",markmap!$E489-MAX(OFFSET(markmap!$E489,-1,0,1,1),1)),IF(ISERROR(FIND(".",OFFSET(markmap!$G489,-1,0,1,1))),REPT("1.",markmap!$E489-1)&amp;IFERROR(VALUE(OFFSET(markmap!$G489,-1,0,1,1))+1,"1"),IF(markmap!$E489=1,"",IFERROR(LEFT(OFFSET(markmap!$G489,-1,0,1,1),FIND("^",SUBSTITUTE(OFFSET(markmap!$G489,-1,0,1,1),".","^",markmap!$E489-1))),""))&amp;VALUE(TRIM(MID(SUBSTITUTE(OFFSET(markmap!$G489,-1,0,1,1),".",REPT(" ",LEN(OFFSET(markmap!$G489,-1,0,1,1)))),(markmap!$E489-1)*LEN(OFFSET(markmap!$G489,-1,0,1,1))+1,LEN(OFFSET(markmap!$G489,-1,0,1,1)))))+1)))</f>
        <v>7.2.6.5</v>
      </c>
      <c r="H489" t="str">
        <f t="shared" ca="1" si="7"/>
        <v>1.2.6.5</v>
      </c>
      <c r="I489" t="str" cm="1">
        <f t="array" aca="1" ref="I489" ca="1">pseudoGuid</f>
        <v>e6b0-696dab7e</v>
      </c>
      <c r="J489" t="str">
        <f ca="1">IF(E489="","",REPT("#",markmap!$E489)&amp;" "&amp;(IF(B$1="mindmap",markmap!$F489,markmap!$H489&amp;" "&amp;markmap!$F489))&amp;"["&amp;B$2&amp;"]("&amp;B$4&amp;markmap!$I489&amp;".html)"&amp;" ["&amp;$B$3&amp;"]("&amp;B$4&amp;markmap!$I489&amp;".md)")</f>
        <v>#### 1.2.6.5 Power and Distribution Software Release 1...n (Specify)[📃](./db/e6b0-696dab7e.html) [✏️](./db/e6b0-696dab7e.md)</v>
      </c>
    </row>
    <row r="490" spans="4:10" x14ac:dyDescent="0.5">
      <c r="D490" t="s">
        <v>1559</v>
      </c>
      <c r="E490">
        <v>3</v>
      </c>
      <c r="F490" t="s">
        <v>284</v>
      </c>
      <c r="G490" t="str">
        <f ca="1">IF(markmap!$E490="","",IF(markmap!$E490&gt;OFFSET(markmap!$E490,-1,0,1,1),IF(OFFSET(markmap!$G490,-1,0,1,1)="","1",OFFSET(markmap!$G490,-1,0,1,1))&amp;REPT(".1",markmap!$E490-MAX(OFFSET(markmap!$E490,-1,0,1,1),1)),IF(ISERROR(FIND(".",OFFSET(markmap!$G490,-1,0,1,1))),REPT("1.",markmap!$E490-1)&amp;IFERROR(VALUE(OFFSET(markmap!$G490,-1,0,1,1))+1,"1"),IF(markmap!$E490=1,"",IFERROR(LEFT(OFFSET(markmap!$G490,-1,0,1,1),FIND("^",SUBSTITUTE(OFFSET(markmap!$G490,-1,0,1,1),".","^",markmap!$E490-1))),""))&amp;VALUE(TRIM(MID(SUBSTITUTE(OFFSET(markmap!$G490,-1,0,1,1),".",REPT(" ",LEN(OFFSET(markmap!$G490,-1,0,1,1)))),(markmap!$E490-1)*LEN(OFFSET(markmap!$G490,-1,0,1,1))+1,LEN(OFFSET(markmap!$G490,-1,0,1,1)))))+1)))</f>
        <v>7.2.7</v>
      </c>
      <c r="H490" t="str">
        <f t="shared" ca="1" si="7"/>
        <v>1.2.7</v>
      </c>
      <c r="I490" t="str" cm="1">
        <f t="array" aca="1" ref="I490" ca="1">pseudoGuid</f>
        <v>e6b0-b483115b</v>
      </c>
      <c r="J490" t="str">
        <f ca="1">IF(E490="","",REPT("#",markmap!$E490)&amp;" "&amp;(IF(B$1="mindmap",markmap!$F490,markmap!$H490&amp;" "&amp;markmap!$F490))&amp;"["&amp;B$2&amp;"]("&amp;B$4&amp;markmap!$I490&amp;".html)"&amp;" ["&amp;$B$3&amp;"]("&amp;B$4&amp;markmap!$I490&amp;".md)")</f>
        <v>### 1.2.7 Guidance and Control[📃](./db/e6b0-b483115b.html) [✏️](./db/e6b0-b483115b.md)</v>
      </c>
    </row>
    <row r="491" spans="4:10" x14ac:dyDescent="0.5">
      <c r="D491" t="s">
        <v>1559</v>
      </c>
      <c r="E491">
        <v>4</v>
      </c>
      <c r="F491" t="s">
        <v>285</v>
      </c>
      <c r="G491" t="str">
        <f ca="1">IF(markmap!$E491="","",IF(markmap!$E491&gt;OFFSET(markmap!$E491,-1,0,1,1),IF(OFFSET(markmap!$G491,-1,0,1,1)="","1",OFFSET(markmap!$G491,-1,0,1,1))&amp;REPT(".1",markmap!$E491-MAX(OFFSET(markmap!$E491,-1,0,1,1),1)),IF(ISERROR(FIND(".",OFFSET(markmap!$G491,-1,0,1,1))),REPT("1.",markmap!$E491-1)&amp;IFERROR(VALUE(OFFSET(markmap!$G491,-1,0,1,1))+1,"1"),IF(markmap!$E491=1,"",IFERROR(LEFT(OFFSET(markmap!$G491,-1,0,1,1),FIND("^",SUBSTITUTE(OFFSET(markmap!$G491,-1,0,1,1),".","^",markmap!$E491-1))),""))&amp;VALUE(TRIM(MID(SUBSTITUTE(OFFSET(markmap!$G491,-1,0,1,1),".",REPT(" ",LEN(OFFSET(markmap!$G491,-1,0,1,1)))),(markmap!$E491-1)*LEN(OFFSET(markmap!$G491,-1,0,1,1))+1,LEN(OFFSET(markmap!$G491,-1,0,1,1)))))+1)))</f>
        <v>7.2.7.1</v>
      </c>
      <c r="H491" t="str">
        <f t="shared" ca="1" si="7"/>
        <v>1.2.7.1</v>
      </c>
      <c r="I491" t="str" cm="1">
        <f t="array" aca="1" ref="I491" ca="1">pseudoGuid</f>
        <v>e6b0-3f9513b0</v>
      </c>
      <c r="J491" t="str">
        <f ca="1">IF(E491="","",REPT("#",markmap!$E491)&amp;" "&amp;(IF(B$1="mindmap",markmap!$F491,markmap!$H491&amp;" "&amp;markmap!$F491))&amp;"["&amp;B$2&amp;"]("&amp;B$4&amp;markmap!$I491&amp;".html)"&amp;" ["&amp;$B$3&amp;"]("&amp;B$4&amp;markmap!$I491&amp;".md)")</f>
        <v>#### 1.2.7.1 Guidance and Control SEIT/PM and Support Equipment[📃](./db/e6b0-3f9513b0.html) [✏️](./db/e6b0-3f9513b0.md)</v>
      </c>
    </row>
    <row r="492" spans="4:10" x14ac:dyDescent="0.5">
      <c r="D492" t="s">
        <v>1559</v>
      </c>
      <c r="E492">
        <v>4</v>
      </c>
      <c r="F492" t="s">
        <v>286</v>
      </c>
      <c r="G492" t="str">
        <f ca="1">IF(markmap!$E492="","",IF(markmap!$E492&gt;OFFSET(markmap!$E492,-1,0,1,1),IF(OFFSET(markmap!$G492,-1,0,1,1)="","1",OFFSET(markmap!$G492,-1,0,1,1))&amp;REPT(".1",markmap!$E492-MAX(OFFSET(markmap!$E492,-1,0,1,1),1)),IF(ISERROR(FIND(".",OFFSET(markmap!$G492,-1,0,1,1))),REPT("1.",markmap!$E492-1)&amp;IFERROR(VALUE(OFFSET(markmap!$G492,-1,0,1,1))+1,"1"),IF(markmap!$E492=1,"",IFERROR(LEFT(OFFSET(markmap!$G492,-1,0,1,1),FIND("^",SUBSTITUTE(OFFSET(markmap!$G492,-1,0,1,1),".","^",markmap!$E492-1))),""))&amp;VALUE(TRIM(MID(SUBSTITUTE(OFFSET(markmap!$G492,-1,0,1,1),".",REPT(" ",LEN(OFFSET(markmap!$G492,-1,0,1,1)))),(markmap!$E492-1)*LEN(OFFSET(markmap!$G492,-1,0,1,1))+1,LEN(OFFSET(markmap!$G492,-1,0,1,1)))))+1)))</f>
        <v>7.2.7.2</v>
      </c>
      <c r="H492" t="str">
        <f t="shared" ca="1" si="7"/>
        <v>1.2.7.2</v>
      </c>
      <c r="I492" t="str" cm="1">
        <f t="array" aca="1" ref="I492" ca="1">pseudoGuid</f>
        <v>e6b0-a0ec83b1</v>
      </c>
      <c r="J492" t="str">
        <f ca="1">IF(E492="","",REPT("#",markmap!$E492)&amp;" "&amp;(IF(B$1="mindmap",markmap!$F492,markmap!$H492&amp;" "&amp;markmap!$F492))&amp;"["&amp;B$2&amp;"]("&amp;B$4&amp;markmap!$I492&amp;".html)"&amp;" ["&amp;$B$3&amp;"]("&amp;B$4&amp;markmap!$I492&amp;".md)")</f>
        <v>#### 1.2.7.2 Guidance Computer[📃](./db/e6b0-a0ec83b1.html) [✏️](./db/e6b0-a0ec83b1.md)</v>
      </c>
    </row>
    <row r="493" spans="4:10" x14ac:dyDescent="0.5">
      <c r="D493" t="s">
        <v>1559</v>
      </c>
      <c r="E493">
        <v>4</v>
      </c>
      <c r="F493" t="s">
        <v>287</v>
      </c>
      <c r="G493" t="str">
        <f ca="1">IF(markmap!$E493="","",IF(markmap!$E493&gt;OFFSET(markmap!$E493,-1,0,1,1),IF(OFFSET(markmap!$G493,-1,0,1,1)="","1",OFFSET(markmap!$G493,-1,0,1,1))&amp;REPT(".1",markmap!$E493-MAX(OFFSET(markmap!$E493,-1,0,1,1),1)),IF(ISERROR(FIND(".",OFFSET(markmap!$G493,-1,0,1,1))),REPT("1.",markmap!$E493-1)&amp;IFERROR(VALUE(OFFSET(markmap!$G493,-1,0,1,1))+1,"1"),IF(markmap!$E493=1,"",IFERROR(LEFT(OFFSET(markmap!$G493,-1,0,1,1),FIND("^",SUBSTITUTE(OFFSET(markmap!$G493,-1,0,1,1),".","^",markmap!$E493-1))),""))&amp;VALUE(TRIM(MID(SUBSTITUTE(OFFSET(markmap!$G493,-1,0,1,1),".",REPT(" ",LEN(OFFSET(markmap!$G493,-1,0,1,1)))),(markmap!$E493-1)*LEN(OFFSET(markmap!$G493,-1,0,1,1))+1,LEN(OFFSET(markmap!$G493,-1,0,1,1)))))+1)))</f>
        <v>7.2.7.3</v>
      </c>
      <c r="H493" t="str">
        <f t="shared" ca="1" si="7"/>
        <v>1.2.7.3</v>
      </c>
      <c r="I493" t="str" cm="1">
        <f t="array" aca="1" ref="I493" ca="1">pseudoGuid</f>
        <v>e6b0-86773f5d</v>
      </c>
      <c r="J493" t="str">
        <f ca="1">IF(E493="","",REPT("#",markmap!$E493)&amp;" "&amp;(IF(B$1="mindmap",markmap!$F493,markmap!$H493&amp;" "&amp;markmap!$F493))&amp;"["&amp;B$2&amp;"]("&amp;B$4&amp;markmap!$I493&amp;".html)"&amp;" ["&amp;$B$3&amp;"]("&amp;B$4&amp;markmap!$I493&amp;".md)")</f>
        <v>#### 1.2.7.3 Guidance and Control Electronics[📃](./db/e6b0-86773f5d.html) [✏️](./db/e6b0-86773f5d.md)</v>
      </c>
    </row>
    <row r="494" spans="4:10" x14ac:dyDescent="0.5">
      <c r="D494" t="s">
        <v>1559</v>
      </c>
      <c r="E494">
        <v>4</v>
      </c>
      <c r="F494" t="s">
        <v>288</v>
      </c>
      <c r="G494" t="str">
        <f ca="1">IF(markmap!$E494="","",IF(markmap!$E494&gt;OFFSET(markmap!$E494,-1,0,1,1),IF(OFFSET(markmap!$G494,-1,0,1,1)="","1",OFFSET(markmap!$G494,-1,0,1,1))&amp;REPT(".1",markmap!$E494-MAX(OFFSET(markmap!$E494,-1,0,1,1),1)),IF(ISERROR(FIND(".",OFFSET(markmap!$G494,-1,0,1,1))),REPT("1.",markmap!$E494-1)&amp;IFERROR(VALUE(OFFSET(markmap!$G494,-1,0,1,1))+1,"1"),IF(markmap!$E494=1,"",IFERROR(LEFT(OFFSET(markmap!$G494,-1,0,1,1),FIND("^",SUBSTITUTE(OFFSET(markmap!$G494,-1,0,1,1),".","^",markmap!$E494-1))),""))&amp;VALUE(TRIM(MID(SUBSTITUTE(OFFSET(markmap!$G494,-1,0,1,1),".",REPT(" ",LEN(OFFSET(markmap!$G494,-1,0,1,1)))),(markmap!$E494-1)*LEN(OFFSET(markmap!$G494,-1,0,1,1))+1,LEN(OFFSET(markmap!$G494,-1,0,1,1)))))+1)))</f>
        <v>7.2.7.4</v>
      </c>
      <c r="H494" t="str">
        <f t="shared" ca="1" si="7"/>
        <v>1.2.7.4</v>
      </c>
      <c r="I494" t="str" cm="1">
        <f t="array" aca="1" ref="I494" ca="1">pseudoGuid</f>
        <v>e6b0-7883210b</v>
      </c>
      <c r="J494" t="str">
        <f ca="1">IF(E494="","",REPT("#",markmap!$E494)&amp;" "&amp;(IF(B$1="mindmap",markmap!$F494,markmap!$H494&amp;" "&amp;markmap!$F494))&amp;"["&amp;B$2&amp;"]("&amp;B$4&amp;markmap!$I494&amp;".html)"&amp;" ["&amp;$B$3&amp;"]("&amp;B$4&amp;markmap!$I494&amp;".md)")</f>
        <v>#### 1.2.7.4 Navigation/Inertial Measurement Unit (IMU)[📃](./db/e6b0-7883210b.html) [✏️](./db/e6b0-7883210b.md)</v>
      </c>
    </row>
    <row r="495" spans="4:10" x14ac:dyDescent="0.5">
      <c r="D495" t="s">
        <v>1559</v>
      </c>
      <c r="E495">
        <v>4</v>
      </c>
      <c r="F495" t="s">
        <v>289</v>
      </c>
      <c r="G495" t="str">
        <f ca="1">IF(markmap!$E495="","",IF(markmap!$E495&gt;OFFSET(markmap!$E495,-1,0,1,1),IF(OFFSET(markmap!$G495,-1,0,1,1)="","1",OFFSET(markmap!$G495,-1,0,1,1))&amp;REPT(".1",markmap!$E495-MAX(OFFSET(markmap!$E495,-1,0,1,1),1)),IF(ISERROR(FIND(".",OFFSET(markmap!$G495,-1,0,1,1))),REPT("1.",markmap!$E495-1)&amp;IFERROR(VALUE(OFFSET(markmap!$G495,-1,0,1,1))+1,"1"),IF(markmap!$E495=1,"",IFERROR(LEFT(OFFSET(markmap!$G495,-1,0,1,1),FIND("^",SUBSTITUTE(OFFSET(markmap!$G495,-1,0,1,1),".","^",markmap!$E495-1))),""))&amp;VALUE(TRIM(MID(SUBSTITUTE(OFFSET(markmap!$G495,-1,0,1,1),".",REPT(" ",LEN(OFFSET(markmap!$G495,-1,0,1,1)))),(markmap!$E495-1)*LEN(OFFSET(markmap!$G495,-1,0,1,1))+1,LEN(OFFSET(markmap!$G495,-1,0,1,1)))))+1)))</f>
        <v>7.2.7.5</v>
      </c>
      <c r="H495" t="str">
        <f t="shared" ca="1" si="7"/>
        <v>1.2.7.5</v>
      </c>
      <c r="I495" t="str" cm="1">
        <f t="array" aca="1" ref="I495" ca="1">pseudoGuid</f>
        <v>e6b0-7902a22c</v>
      </c>
      <c r="J495" t="str">
        <f ca="1">IF(E495="","",REPT("#",markmap!$E495)&amp;" "&amp;(IF(B$1="mindmap",markmap!$F495,markmap!$H495&amp;" "&amp;markmap!$F495))&amp;"["&amp;B$2&amp;"]("&amp;B$4&amp;markmap!$I495&amp;".html)"&amp;" ["&amp;$B$3&amp;"]("&amp;B$4&amp;markmap!$I495&amp;".md)")</f>
        <v>#### 1.2.7.5 Guidance and Control Cooling System[📃](./db/e6b0-7902a22c.html) [✏️](./db/e6b0-7902a22c.md)</v>
      </c>
    </row>
    <row r="496" spans="4:10" x14ac:dyDescent="0.5">
      <c r="D496" t="s">
        <v>1559</v>
      </c>
      <c r="E496">
        <v>4</v>
      </c>
      <c r="F496" t="s">
        <v>290</v>
      </c>
      <c r="G496" t="str">
        <f ca="1">IF(markmap!$E496="","",IF(markmap!$E496&gt;OFFSET(markmap!$E496,-1,0,1,1),IF(OFFSET(markmap!$G496,-1,0,1,1)="","1",OFFSET(markmap!$G496,-1,0,1,1))&amp;REPT(".1",markmap!$E496-MAX(OFFSET(markmap!$E496,-1,0,1,1),1)),IF(ISERROR(FIND(".",OFFSET(markmap!$G496,-1,0,1,1))),REPT("1.",markmap!$E496-1)&amp;IFERROR(VALUE(OFFSET(markmap!$G496,-1,0,1,1))+1,"1"),IF(markmap!$E496=1,"",IFERROR(LEFT(OFFSET(markmap!$G496,-1,0,1,1),FIND("^",SUBSTITUTE(OFFSET(markmap!$G496,-1,0,1,1),".","^",markmap!$E496-1))),""))&amp;VALUE(TRIM(MID(SUBSTITUTE(OFFSET(markmap!$G496,-1,0,1,1),".",REPT(" ",LEN(OFFSET(markmap!$G496,-1,0,1,1)))),(markmap!$E496-1)*LEN(OFFSET(markmap!$G496,-1,0,1,1))+1,LEN(OFFSET(markmap!$G496,-1,0,1,1)))))+1)))</f>
        <v>7.2.7.6</v>
      </c>
      <c r="H496" t="str">
        <f t="shared" ca="1" si="7"/>
        <v>1.2.7.6</v>
      </c>
      <c r="I496" t="str" cm="1">
        <f t="array" aca="1" ref="I496" ca="1">pseudoGuid</f>
        <v>e6b0-4c279073</v>
      </c>
      <c r="J496" t="str">
        <f ca="1">IF(E496="","",REPT("#",markmap!$E496)&amp;" "&amp;(IF(B$1="mindmap",markmap!$F496,markmap!$H496&amp;" "&amp;markmap!$F496))&amp;"["&amp;B$2&amp;"]("&amp;B$4&amp;markmap!$I496&amp;".html)"&amp;" ["&amp;$B$3&amp;"]("&amp;B$4&amp;markmap!$I496&amp;".md)")</f>
        <v>#### 1.2.7.6 Computer Memory Battery[📃](./db/e6b0-4c279073.html) [✏️](./db/e6b0-4c279073.md)</v>
      </c>
    </row>
    <row r="497" spans="4:10" x14ac:dyDescent="0.5">
      <c r="D497" t="s">
        <v>1559</v>
      </c>
      <c r="E497">
        <v>4</v>
      </c>
      <c r="F497" t="s">
        <v>291</v>
      </c>
      <c r="G497" t="str">
        <f ca="1">IF(markmap!$E497="","",IF(markmap!$E497&gt;OFFSET(markmap!$E497,-1,0,1,1),IF(OFFSET(markmap!$G497,-1,0,1,1)="","1",OFFSET(markmap!$G497,-1,0,1,1))&amp;REPT(".1",markmap!$E497-MAX(OFFSET(markmap!$E497,-1,0,1,1),1)),IF(ISERROR(FIND(".",OFFSET(markmap!$G497,-1,0,1,1))),REPT("1.",markmap!$E497-1)&amp;IFERROR(VALUE(OFFSET(markmap!$G497,-1,0,1,1))+1,"1"),IF(markmap!$E497=1,"",IFERROR(LEFT(OFFSET(markmap!$G497,-1,0,1,1),FIND("^",SUBSTITUTE(OFFSET(markmap!$G497,-1,0,1,1),".","^",markmap!$E497-1))),""))&amp;VALUE(TRIM(MID(SUBSTITUTE(OFFSET(markmap!$G497,-1,0,1,1),".",REPT(" ",LEN(OFFSET(markmap!$G497,-1,0,1,1)))),(markmap!$E497-1)*LEN(OFFSET(markmap!$G497,-1,0,1,1))+1,LEN(OFFSET(markmap!$G497,-1,0,1,1)))))+1)))</f>
        <v>7.2.7.7</v>
      </c>
      <c r="H497" t="str">
        <f t="shared" ca="1" si="7"/>
        <v>1.2.7.7</v>
      </c>
      <c r="I497" t="str" cm="1">
        <f t="array" aca="1" ref="I497" ca="1">pseudoGuid</f>
        <v>e6b0-278e35b2</v>
      </c>
      <c r="J497" t="str">
        <f ca="1">IF(E497="","",REPT("#",markmap!$E497)&amp;" "&amp;(IF(B$1="mindmap",markmap!$F497,markmap!$H497&amp;" "&amp;markmap!$F497))&amp;"["&amp;B$2&amp;"]("&amp;B$4&amp;markmap!$I497&amp;".html)"&amp;" ["&amp;$B$3&amp;"]("&amp;B$4&amp;markmap!$I497&amp;".md)")</f>
        <v>#### 1.2.7.7 Guidance and Control Cables[📃](./db/e6b0-278e35b2.html) [✏️](./db/e6b0-278e35b2.md)</v>
      </c>
    </row>
    <row r="498" spans="4:10" x14ac:dyDescent="0.5">
      <c r="D498" t="s">
        <v>1559</v>
      </c>
      <c r="E498">
        <v>4</v>
      </c>
      <c r="F498" t="s">
        <v>292</v>
      </c>
      <c r="G498" t="str">
        <f ca="1">IF(markmap!$E498="","",IF(markmap!$E498&gt;OFFSET(markmap!$E498,-1,0,1,1),IF(OFFSET(markmap!$G498,-1,0,1,1)="","1",OFFSET(markmap!$G498,-1,0,1,1))&amp;REPT(".1",markmap!$E498-MAX(OFFSET(markmap!$E498,-1,0,1,1),1)),IF(ISERROR(FIND(".",OFFSET(markmap!$G498,-1,0,1,1))),REPT("1.",markmap!$E498-1)&amp;IFERROR(VALUE(OFFSET(markmap!$G498,-1,0,1,1))+1,"1"),IF(markmap!$E498=1,"",IFERROR(LEFT(OFFSET(markmap!$G498,-1,0,1,1),FIND("^",SUBSTITUTE(OFFSET(markmap!$G498,-1,0,1,1),".","^",markmap!$E498-1))),""))&amp;VALUE(TRIM(MID(SUBSTITUTE(OFFSET(markmap!$G498,-1,0,1,1),".",REPT(" ",LEN(OFFSET(markmap!$G498,-1,0,1,1)))),(markmap!$E498-1)*LEN(OFFSET(markmap!$G498,-1,0,1,1))+1,LEN(OFFSET(markmap!$G498,-1,0,1,1)))))+1)))</f>
        <v>7.2.7.8</v>
      </c>
      <c r="H498" t="str">
        <f t="shared" ca="1" si="7"/>
        <v>1.2.7.8</v>
      </c>
      <c r="I498" t="str" cm="1">
        <f t="array" aca="1" ref="I498" ca="1">pseudoGuid</f>
        <v>e6b0-db08a62f</v>
      </c>
      <c r="J498" t="str">
        <f ca="1">IF(E498="","",REPT("#",markmap!$E498)&amp;" "&amp;(IF(B$1="mindmap",markmap!$F498,markmap!$H498&amp;" "&amp;markmap!$F498))&amp;"["&amp;B$2&amp;"]("&amp;B$4&amp;markmap!$I498&amp;".html)"&amp;" ["&amp;$B$3&amp;"]("&amp;B$4&amp;markmap!$I498&amp;".md)")</f>
        <v>#### 1.2.7.8 Guidance and Control Software Release 1...n (Specify)[📃](./db/e6b0-db08a62f.html) [✏️](./db/e6b0-db08a62f.md)</v>
      </c>
    </row>
    <row r="499" spans="4:10" x14ac:dyDescent="0.5">
      <c r="D499" t="s">
        <v>1559</v>
      </c>
      <c r="E499">
        <v>3</v>
      </c>
      <c r="F499" t="s">
        <v>218</v>
      </c>
      <c r="G499" t="str">
        <f ca="1">IF(markmap!$E499="","",IF(markmap!$E499&gt;OFFSET(markmap!$E499,-1,0,1,1),IF(OFFSET(markmap!$G499,-1,0,1,1)="","1",OFFSET(markmap!$G499,-1,0,1,1))&amp;REPT(".1",markmap!$E499-MAX(OFFSET(markmap!$E499,-1,0,1,1),1)),IF(ISERROR(FIND(".",OFFSET(markmap!$G499,-1,0,1,1))),REPT("1.",markmap!$E499-1)&amp;IFERROR(VALUE(OFFSET(markmap!$G499,-1,0,1,1))+1,"1"),IF(markmap!$E499=1,"",IFERROR(LEFT(OFFSET(markmap!$G499,-1,0,1,1),FIND("^",SUBSTITUTE(OFFSET(markmap!$G499,-1,0,1,1),".","^",markmap!$E499-1))),""))&amp;VALUE(TRIM(MID(SUBSTITUTE(OFFSET(markmap!$G499,-1,0,1,1),".",REPT(" ",LEN(OFFSET(markmap!$G499,-1,0,1,1)))),(markmap!$E499-1)*LEN(OFFSET(markmap!$G499,-1,0,1,1))+1,LEN(OFFSET(markmap!$G499,-1,0,1,1)))))+1)))</f>
        <v>7.2.8</v>
      </c>
      <c r="H499" t="str">
        <f t="shared" ca="1" si="7"/>
        <v>1.2.8</v>
      </c>
      <c r="I499" t="str" cm="1">
        <f t="array" aca="1" ref="I499" ca="1">pseudoGuid</f>
        <v>e6b0-a2e8ac65</v>
      </c>
      <c r="J499" t="str">
        <f ca="1">IF(E499="","",REPT("#",markmap!$E499)&amp;" "&amp;(IF(B$1="mindmap",markmap!$F499,markmap!$H499&amp;" "&amp;markmap!$F499))&amp;"["&amp;B$2&amp;"]("&amp;B$4&amp;markmap!$I499&amp;".html)"&amp;" ["&amp;$B$3&amp;"]("&amp;B$4&amp;markmap!$I499&amp;".md)")</f>
        <v>### 1.2.8 Communications[📃](./db/e6b0-a2e8ac65.html) [✏️](./db/e6b0-a2e8ac65.md)</v>
      </c>
    </row>
    <row r="500" spans="4:10" x14ac:dyDescent="0.5">
      <c r="D500" t="s">
        <v>1559</v>
      </c>
      <c r="E500">
        <v>4</v>
      </c>
      <c r="F500" t="s">
        <v>293</v>
      </c>
      <c r="G500" t="str">
        <f ca="1">IF(markmap!$E500="","",IF(markmap!$E500&gt;OFFSET(markmap!$E500,-1,0,1,1),IF(OFFSET(markmap!$G500,-1,0,1,1)="","1",OFFSET(markmap!$G500,-1,0,1,1))&amp;REPT(".1",markmap!$E500-MAX(OFFSET(markmap!$E500,-1,0,1,1),1)),IF(ISERROR(FIND(".",OFFSET(markmap!$G500,-1,0,1,1))),REPT("1.",markmap!$E500-1)&amp;IFERROR(VALUE(OFFSET(markmap!$G500,-1,0,1,1))+1,"1"),IF(markmap!$E500=1,"",IFERROR(LEFT(OFFSET(markmap!$G500,-1,0,1,1),FIND("^",SUBSTITUTE(OFFSET(markmap!$G500,-1,0,1,1),".","^",markmap!$E500-1))),""))&amp;VALUE(TRIM(MID(SUBSTITUTE(OFFSET(markmap!$G500,-1,0,1,1),".",REPT(" ",LEN(OFFSET(markmap!$G500,-1,0,1,1)))),(markmap!$E500-1)*LEN(OFFSET(markmap!$G500,-1,0,1,1))+1,LEN(OFFSET(markmap!$G500,-1,0,1,1)))))+1)))</f>
        <v>7.2.8.1</v>
      </c>
      <c r="H500" t="str">
        <f t="shared" ca="1" si="7"/>
        <v>1.2.8.1</v>
      </c>
      <c r="I500" t="str" cm="1">
        <f t="array" aca="1" ref="I500" ca="1">pseudoGuid</f>
        <v>e6b0-04854674</v>
      </c>
      <c r="J500" t="str">
        <f ca="1">IF(E500="","",REPT("#",markmap!$E500)&amp;" "&amp;(IF(B$1="mindmap",markmap!$F500,markmap!$H500&amp;" "&amp;markmap!$F500))&amp;"["&amp;B$2&amp;"]("&amp;B$4&amp;markmap!$I500&amp;".html)"&amp;" ["&amp;$B$3&amp;"]("&amp;B$4&amp;markmap!$I500&amp;".md)")</f>
        <v>#### 1.2.8.1 Communications SEIT/PM and Support Equipment[📃](./db/e6b0-04854674.html) [✏️](./db/e6b0-04854674.md)</v>
      </c>
    </row>
    <row r="501" spans="4:10" x14ac:dyDescent="0.5">
      <c r="D501" t="s">
        <v>1559</v>
      </c>
      <c r="E501">
        <v>4</v>
      </c>
      <c r="F501" t="s">
        <v>294</v>
      </c>
      <c r="G501" t="str">
        <f ca="1">IF(markmap!$E501="","",IF(markmap!$E501&gt;OFFSET(markmap!$E501,-1,0,1,1),IF(OFFSET(markmap!$G501,-1,0,1,1)="","1",OFFSET(markmap!$G501,-1,0,1,1))&amp;REPT(".1",markmap!$E501-MAX(OFFSET(markmap!$E501,-1,0,1,1),1)),IF(ISERROR(FIND(".",OFFSET(markmap!$G501,-1,0,1,1))),REPT("1.",markmap!$E501-1)&amp;IFERROR(VALUE(OFFSET(markmap!$G501,-1,0,1,1))+1,"1"),IF(markmap!$E501=1,"",IFERROR(LEFT(OFFSET(markmap!$G501,-1,0,1,1),FIND("^",SUBSTITUTE(OFFSET(markmap!$G501,-1,0,1,1),".","^",markmap!$E501-1))),""))&amp;VALUE(TRIM(MID(SUBSTITUTE(OFFSET(markmap!$G501,-1,0,1,1),".",REPT(" ",LEN(OFFSET(markmap!$G501,-1,0,1,1)))),(markmap!$E501-1)*LEN(OFFSET(markmap!$G501,-1,0,1,1))+1,LEN(OFFSET(markmap!$G501,-1,0,1,1)))))+1)))</f>
        <v>7.2.8.2</v>
      </c>
      <c r="H501" t="str">
        <f t="shared" ca="1" si="7"/>
        <v>1.2.8.2</v>
      </c>
      <c r="I501" t="str" cm="1">
        <f t="array" aca="1" ref="I501" ca="1">pseudoGuid</f>
        <v>e6b0-9c720488</v>
      </c>
      <c r="J501" t="str">
        <f ca="1">IF(E501="","",REPT("#",markmap!$E501)&amp;" "&amp;(IF(B$1="mindmap",markmap!$F501,markmap!$H501&amp;" "&amp;markmap!$F501))&amp;"["&amp;B$2&amp;"]("&amp;B$4&amp;markmap!$I501&amp;".html)"&amp;" ["&amp;$B$3&amp;"]("&amp;B$4&amp;markmap!$I501&amp;".md)")</f>
        <v>#### 1.2.8.2 Antenna Assembly 1...n (Specify)[📃](./db/e6b0-9c720488.html) [✏️](./db/e6b0-9c720488.md)</v>
      </c>
    </row>
    <row r="502" spans="4:10" x14ac:dyDescent="0.5">
      <c r="D502" t="s">
        <v>1559</v>
      </c>
      <c r="E502">
        <v>4</v>
      </c>
      <c r="F502" t="s">
        <v>295</v>
      </c>
      <c r="G502" t="str">
        <f ca="1">IF(markmap!$E502="","",IF(markmap!$E502&gt;OFFSET(markmap!$E502,-1,0,1,1),IF(OFFSET(markmap!$G502,-1,0,1,1)="","1",OFFSET(markmap!$G502,-1,0,1,1))&amp;REPT(".1",markmap!$E502-MAX(OFFSET(markmap!$E502,-1,0,1,1),1)),IF(ISERROR(FIND(".",OFFSET(markmap!$G502,-1,0,1,1))),REPT("1.",markmap!$E502-1)&amp;IFERROR(VALUE(OFFSET(markmap!$G502,-1,0,1,1))+1,"1"),IF(markmap!$E502=1,"",IFERROR(LEFT(OFFSET(markmap!$G502,-1,0,1,1),FIND("^",SUBSTITUTE(OFFSET(markmap!$G502,-1,0,1,1),".","^",markmap!$E502-1))),""))&amp;VALUE(TRIM(MID(SUBSTITUTE(OFFSET(markmap!$G502,-1,0,1,1),".",REPT(" ",LEN(OFFSET(markmap!$G502,-1,0,1,1)))),(markmap!$E502-1)*LEN(OFFSET(markmap!$G502,-1,0,1,1))+1,LEN(OFFSET(markmap!$G502,-1,0,1,1)))))+1)))</f>
        <v>7.2.8.3</v>
      </c>
      <c r="H502" t="str">
        <f t="shared" ca="1" si="7"/>
        <v>1.2.8.3</v>
      </c>
      <c r="I502" t="str" cm="1">
        <f t="array" aca="1" ref="I502" ca="1">pseudoGuid</f>
        <v>e6b0-0a43fb6c</v>
      </c>
      <c r="J502" t="str">
        <f ca="1">IF(E502="","",REPT("#",markmap!$E502)&amp;" "&amp;(IF(B$1="mindmap",markmap!$F502,markmap!$H502&amp;" "&amp;markmap!$F502))&amp;"["&amp;B$2&amp;"]("&amp;B$4&amp;markmap!$I502&amp;".html)"&amp;" ["&amp;$B$3&amp;"]("&amp;B$4&amp;markmap!$I502&amp;".md)")</f>
        <v>#### 1.2.8.3 Transceiver Assembly 1...n (Specify)[📃](./db/e6b0-0a43fb6c.html) [✏️](./db/e6b0-0a43fb6c.md)</v>
      </c>
    </row>
    <row r="503" spans="4:10" x14ac:dyDescent="0.5">
      <c r="D503" t="s">
        <v>1559</v>
      </c>
      <c r="E503">
        <v>4</v>
      </c>
      <c r="F503" t="s">
        <v>223</v>
      </c>
      <c r="G503" t="str">
        <f ca="1">IF(markmap!$E503="","",IF(markmap!$E503&gt;OFFSET(markmap!$E503,-1,0,1,1),IF(OFFSET(markmap!$G503,-1,0,1,1)="","1",OFFSET(markmap!$G503,-1,0,1,1))&amp;REPT(".1",markmap!$E503-MAX(OFFSET(markmap!$E503,-1,0,1,1),1)),IF(ISERROR(FIND(".",OFFSET(markmap!$G503,-1,0,1,1))),REPT("1.",markmap!$E503-1)&amp;IFERROR(VALUE(OFFSET(markmap!$G503,-1,0,1,1))+1,"1"),IF(markmap!$E503=1,"",IFERROR(LEFT(OFFSET(markmap!$G503,-1,0,1,1),FIND("^",SUBSTITUTE(OFFSET(markmap!$G503,-1,0,1,1),".","^",markmap!$E503-1))),""))&amp;VALUE(TRIM(MID(SUBSTITUTE(OFFSET(markmap!$G503,-1,0,1,1),".",REPT(" ",LEN(OFFSET(markmap!$G503,-1,0,1,1)))),(markmap!$E503-1)*LEN(OFFSET(markmap!$G503,-1,0,1,1))+1,LEN(OFFSET(markmap!$G503,-1,0,1,1)))))+1)))</f>
        <v>7.2.8.4</v>
      </c>
      <c r="H503" t="str">
        <f t="shared" ca="1" si="7"/>
        <v>1.2.8.4</v>
      </c>
      <c r="I503" t="str" cm="1">
        <f t="array" aca="1" ref="I503" ca="1">pseudoGuid</f>
        <v>e6b0-05692323</v>
      </c>
      <c r="J503" t="str">
        <f ca="1">IF(E503="","",REPT("#",markmap!$E503)&amp;" "&amp;(IF(B$1="mindmap",markmap!$F503,markmap!$H503&amp;" "&amp;markmap!$F503))&amp;"["&amp;B$2&amp;"]("&amp;B$4&amp;markmap!$I503&amp;".html)"&amp;" ["&amp;$B$3&amp;"]("&amp;B$4&amp;markmap!$I503&amp;".md)")</f>
        <v>#### 1.2.8.4 Communications Software Release 1...n (Specify)[📃](./db/e6b0-05692323.html) [✏️](./db/e6b0-05692323.md)</v>
      </c>
    </row>
    <row r="504" spans="4:10" x14ac:dyDescent="0.5">
      <c r="D504" t="s">
        <v>1559</v>
      </c>
      <c r="E504">
        <v>3</v>
      </c>
      <c r="F504" t="s">
        <v>296</v>
      </c>
      <c r="G504" t="str">
        <f ca="1">IF(markmap!$E504="","",IF(markmap!$E504&gt;OFFSET(markmap!$E504,-1,0,1,1),IF(OFFSET(markmap!$G504,-1,0,1,1)="","1",OFFSET(markmap!$G504,-1,0,1,1))&amp;REPT(".1",markmap!$E504-MAX(OFFSET(markmap!$E504,-1,0,1,1),1)),IF(ISERROR(FIND(".",OFFSET(markmap!$G504,-1,0,1,1))),REPT("1.",markmap!$E504-1)&amp;IFERROR(VALUE(OFFSET(markmap!$G504,-1,0,1,1))+1,"1"),IF(markmap!$E504=1,"",IFERROR(LEFT(OFFSET(markmap!$G504,-1,0,1,1),FIND("^",SUBSTITUTE(OFFSET(markmap!$G504,-1,0,1,1),".","^",markmap!$E504-1))),""))&amp;VALUE(TRIM(MID(SUBSTITUTE(OFFSET(markmap!$G504,-1,0,1,1),".",REPT(" ",LEN(OFFSET(markmap!$G504,-1,0,1,1)))),(markmap!$E504-1)*LEN(OFFSET(markmap!$G504,-1,0,1,1))+1,LEN(OFFSET(markmap!$G504,-1,0,1,1)))))+1)))</f>
        <v>7.2.9</v>
      </c>
      <c r="H504" t="str">
        <f t="shared" ca="1" si="7"/>
        <v>1.2.9</v>
      </c>
      <c r="I504" t="str" cm="1">
        <f t="array" aca="1" ref="I504" ca="1">pseudoGuid</f>
        <v>e6b0-d75f884e</v>
      </c>
      <c r="J504" t="str">
        <f ca="1">IF(E504="","",REPT("#",markmap!$E504)&amp;" "&amp;(IF(B$1="mindmap",markmap!$F504,markmap!$H504&amp;" "&amp;markmap!$F504))&amp;"["&amp;B$2&amp;"]("&amp;B$4&amp;markmap!$I504&amp;".html)"&amp;" ["&amp;$B$3&amp;"]("&amp;B$4&amp;markmap!$I504&amp;".md)")</f>
        <v>### 1.2.9 Post Boost/Attitude Control Module (PBACM)[📃](./db/e6b0-d75f884e.html) [✏️](./db/e6b0-d75f884e.md)</v>
      </c>
    </row>
    <row r="505" spans="4:10" x14ac:dyDescent="0.5">
      <c r="D505" t="s">
        <v>1559</v>
      </c>
      <c r="E505">
        <v>4</v>
      </c>
      <c r="F505" t="s">
        <v>297</v>
      </c>
      <c r="G505" t="str">
        <f ca="1">IF(markmap!$E505="","",IF(markmap!$E505&gt;OFFSET(markmap!$E505,-1,0,1,1),IF(OFFSET(markmap!$G505,-1,0,1,1)="","1",OFFSET(markmap!$G505,-1,0,1,1))&amp;REPT(".1",markmap!$E505-MAX(OFFSET(markmap!$E505,-1,0,1,1),1)),IF(ISERROR(FIND(".",OFFSET(markmap!$G505,-1,0,1,1))),REPT("1.",markmap!$E505-1)&amp;IFERROR(VALUE(OFFSET(markmap!$G505,-1,0,1,1))+1,"1"),IF(markmap!$E505=1,"",IFERROR(LEFT(OFFSET(markmap!$G505,-1,0,1,1),FIND("^",SUBSTITUTE(OFFSET(markmap!$G505,-1,0,1,1),".","^",markmap!$E505-1))),""))&amp;VALUE(TRIM(MID(SUBSTITUTE(OFFSET(markmap!$G505,-1,0,1,1),".",REPT(" ",LEN(OFFSET(markmap!$G505,-1,0,1,1)))),(markmap!$E505-1)*LEN(OFFSET(markmap!$G505,-1,0,1,1))+1,LEN(OFFSET(markmap!$G505,-1,0,1,1)))))+1)))</f>
        <v>7.2.9.1</v>
      </c>
      <c r="H505" t="str">
        <f t="shared" ca="1" si="7"/>
        <v>1.2.9.1</v>
      </c>
      <c r="I505" t="str" cm="1">
        <f t="array" aca="1" ref="I505" ca="1">pseudoGuid</f>
        <v>e6b0-b55eadfb</v>
      </c>
      <c r="J505" t="str">
        <f ca="1">IF(E505="","",REPT("#",markmap!$E505)&amp;" "&amp;(IF(B$1="mindmap",markmap!$F505,markmap!$H505&amp;" "&amp;markmap!$F505))&amp;"["&amp;B$2&amp;"]("&amp;B$4&amp;markmap!$I505&amp;".html)"&amp;" ["&amp;$B$3&amp;"]("&amp;B$4&amp;markmap!$I505&amp;".md)")</f>
        <v>#### 1.2.9.1 PBACM SEIT/PM and Support Equipment[📃](./db/e6b0-b55eadfb.html) [✏️](./db/e6b0-b55eadfb.md)</v>
      </c>
    </row>
    <row r="506" spans="4:10" x14ac:dyDescent="0.5">
      <c r="D506" t="s">
        <v>1559</v>
      </c>
      <c r="E506">
        <v>4</v>
      </c>
      <c r="F506" t="s">
        <v>266</v>
      </c>
      <c r="G506" t="str">
        <f ca="1">IF(markmap!$E506="","",IF(markmap!$E506&gt;OFFSET(markmap!$E506,-1,0,1,1),IF(OFFSET(markmap!$G506,-1,0,1,1)="","1",OFFSET(markmap!$G506,-1,0,1,1))&amp;REPT(".1",markmap!$E506-MAX(OFFSET(markmap!$E506,-1,0,1,1),1)),IF(ISERROR(FIND(".",OFFSET(markmap!$G506,-1,0,1,1))),REPT("1.",markmap!$E506-1)&amp;IFERROR(VALUE(OFFSET(markmap!$G506,-1,0,1,1))+1,"1"),IF(markmap!$E506=1,"",IFERROR(LEFT(OFFSET(markmap!$G506,-1,0,1,1),FIND("^",SUBSTITUTE(OFFSET(markmap!$G506,-1,0,1,1),".","^",markmap!$E506-1))),""))&amp;VALUE(TRIM(MID(SUBSTITUTE(OFFSET(markmap!$G506,-1,0,1,1),".",REPT(" ",LEN(OFFSET(markmap!$G506,-1,0,1,1)))),(markmap!$E506-1)*LEN(OFFSET(markmap!$G506,-1,0,1,1))+1,LEN(OFFSET(markmap!$G506,-1,0,1,1)))))+1)))</f>
        <v>7.2.9.2</v>
      </c>
      <c r="H506" t="str">
        <f t="shared" ca="1" si="7"/>
        <v>1.2.9.2</v>
      </c>
      <c r="I506" t="str" cm="1">
        <f t="array" aca="1" ref="I506" ca="1">pseudoGuid</f>
        <v>e6b0-22a171ae</v>
      </c>
      <c r="J506" t="str">
        <f ca="1">IF(E506="","",REPT("#",markmap!$E506)&amp;" "&amp;(IF(B$1="mindmap",markmap!$F506,markmap!$H506&amp;" "&amp;markmap!$F506))&amp;"["&amp;B$2&amp;"]("&amp;B$4&amp;markmap!$I506&amp;".html)"&amp;" ["&amp;$B$3&amp;"]("&amp;B$4&amp;markmap!$I506&amp;".md)")</f>
        <v>#### 1.2.9.2 Structures and Mechanisms[📃](./db/e6b0-22a171ae.html) [✏️](./db/e6b0-22a171ae.md)</v>
      </c>
    </row>
    <row r="507" spans="4:10" x14ac:dyDescent="0.5">
      <c r="D507" t="s">
        <v>1559</v>
      </c>
      <c r="E507">
        <v>4</v>
      </c>
      <c r="F507" t="s">
        <v>278</v>
      </c>
      <c r="G507" t="str">
        <f ca="1">IF(markmap!$E507="","",IF(markmap!$E507&gt;OFFSET(markmap!$E507,-1,0,1,1),IF(OFFSET(markmap!$G507,-1,0,1,1)="","1",OFFSET(markmap!$G507,-1,0,1,1))&amp;REPT(".1",markmap!$E507-MAX(OFFSET(markmap!$E507,-1,0,1,1),1)),IF(ISERROR(FIND(".",OFFSET(markmap!$G507,-1,0,1,1))),REPT("1.",markmap!$E507-1)&amp;IFERROR(VALUE(OFFSET(markmap!$G507,-1,0,1,1))+1,"1"),IF(markmap!$E507=1,"",IFERROR(LEFT(OFFSET(markmap!$G507,-1,0,1,1),FIND("^",SUBSTITUTE(OFFSET(markmap!$G507,-1,0,1,1),".","^",markmap!$E507-1))),""))&amp;VALUE(TRIM(MID(SUBSTITUTE(OFFSET(markmap!$G507,-1,0,1,1),".",REPT(" ",LEN(OFFSET(markmap!$G507,-1,0,1,1)))),(markmap!$E507-1)*LEN(OFFSET(markmap!$G507,-1,0,1,1))+1,LEN(OFFSET(markmap!$G507,-1,0,1,1)))))+1)))</f>
        <v>7.2.9.3</v>
      </c>
      <c r="H507" t="str">
        <f t="shared" ca="1" si="7"/>
        <v>1.2.9.3</v>
      </c>
      <c r="I507" t="str" cm="1">
        <f t="array" aca="1" ref="I507" ca="1">pseudoGuid</f>
        <v>e6b0-73cf442c</v>
      </c>
      <c r="J507" t="str">
        <f ca="1">IF(E507="","",REPT("#",markmap!$E507)&amp;" "&amp;(IF(B$1="mindmap",markmap!$F507,markmap!$H507&amp;" "&amp;markmap!$F507))&amp;"["&amp;B$2&amp;"]("&amp;B$4&amp;markmap!$I507&amp;".html)"&amp;" ["&amp;$B$3&amp;"]("&amp;B$4&amp;markmap!$I507&amp;".md)")</f>
        <v>#### 1.2.9.3 Propulsion System[📃](./db/e6b0-73cf442c.html) [✏️](./db/e6b0-73cf442c.md)</v>
      </c>
    </row>
    <row r="508" spans="4:10" x14ac:dyDescent="0.5">
      <c r="D508" t="s">
        <v>1559</v>
      </c>
      <c r="E508">
        <v>4</v>
      </c>
      <c r="F508" t="s">
        <v>298</v>
      </c>
      <c r="G508" t="str">
        <f ca="1">IF(markmap!$E508="","",IF(markmap!$E508&gt;OFFSET(markmap!$E508,-1,0,1,1),IF(OFFSET(markmap!$G508,-1,0,1,1)="","1",OFFSET(markmap!$G508,-1,0,1,1))&amp;REPT(".1",markmap!$E508-MAX(OFFSET(markmap!$E508,-1,0,1,1),1)),IF(ISERROR(FIND(".",OFFSET(markmap!$G508,-1,0,1,1))),REPT("1.",markmap!$E508-1)&amp;IFERROR(VALUE(OFFSET(markmap!$G508,-1,0,1,1))+1,"1"),IF(markmap!$E508=1,"",IFERROR(LEFT(OFFSET(markmap!$G508,-1,0,1,1),FIND("^",SUBSTITUTE(OFFSET(markmap!$G508,-1,0,1,1),".","^",markmap!$E508-1))),""))&amp;VALUE(TRIM(MID(SUBSTITUTE(OFFSET(markmap!$G508,-1,0,1,1),".",REPT(" ",LEN(OFFSET(markmap!$G508,-1,0,1,1)))),(markmap!$E508-1)*LEN(OFFSET(markmap!$G508,-1,0,1,1))+1,LEN(OFFSET(markmap!$G508,-1,0,1,1)))))+1)))</f>
        <v>7.2.9.4</v>
      </c>
      <c r="H508" t="str">
        <f t="shared" ca="1" si="7"/>
        <v>1.2.9.4</v>
      </c>
      <c r="I508" t="str" cm="1">
        <f t="array" aca="1" ref="I508" ca="1">pseudoGuid</f>
        <v>e6b0-97547372</v>
      </c>
      <c r="J508" t="str">
        <f ca="1">IF(E508="","",REPT("#",markmap!$E508)&amp;" "&amp;(IF(B$1="mindmap",markmap!$F508,markmap!$H508&amp;" "&amp;markmap!$F508))&amp;"["&amp;B$2&amp;"]("&amp;B$4&amp;markmap!$I508&amp;".html)"&amp;" ["&amp;$B$3&amp;"]("&amp;B$4&amp;markmap!$I508&amp;".md)")</f>
        <v>#### 1.2.9.4 Countermeasures[📃](./db/e6b0-97547372.html) [✏️](./db/e6b0-97547372.md)</v>
      </c>
    </row>
    <row r="509" spans="4:10" x14ac:dyDescent="0.5">
      <c r="D509" t="s">
        <v>1559</v>
      </c>
      <c r="E509">
        <v>4</v>
      </c>
      <c r="F509" t="s">
        <v>299</v>
      </c>
      <c r="G509" t="str">
        <f ca="1">IF(markmap!$E509="","",IF(markmap!$E509&gt;OFFSET(markmap!$E509,-1,0,1,1),IF(OFFSET(markmap!$G509,-1,0,1,1)="","1",OFFSET(markmap!$G509,-1,0,1,1))&amp;REPT(".1",markmap!$E509-MAX(OFFSET(markmap!$E509,-1,0,1,1),1)),IF(ISERROR(FIND(".",OFFSET(markmap!$G509,-1,0,1,1))),REPT("1.",markmap!$E509-1)&amp;IFERROR(VALUE(OFFSET(markmap!$G509,-1,0,1,1))+1,"1"),IF(markmap!$E509=1,"",IFERROR(LEFT(OFFSET(markmap!$G509,-1,0,1,1),FIND("^",SUBSTITUTE(OFFSET(markmap!$G509,-1,0,1,1),".","^",markmap!$E509-1))),""))&amp;VALUE(TRIM(MID(SUBSTITUTE(OFFSET(markmap!$G509,-1,0,1,1),".",REPT(" ",LEN(OFFSET(markmap!$G509,-1,0,1,1)))),(markmap!$E509-1)*LEN(OFFSET(markmap!$G509,-1,0,1,1))+1,LEN(OFFSET(markmap!$G509,-1,0,1,1)))))+1)))</f>
        <v>7.2.9.5</v>
      </c>
      <c r="H509" t="str">
        <f t="shared" ca="1" si="7"/>
        <v>1.2.9.5</v>
      </c>
      <c r="I509" t="str" cm="1">
        <f t="array" aca="1" ref="I509" ca="1">pseudoGuid</f>
        <v>e6b0-86fce5bc</v>
      </c>
      <c r="J509" t="str">
        <f ca="1">IF(E509="","",REPT("#",markmap!$E509)&amp;" "&amp;(IF(B$1="mindmap",markmap!$F509,markmap!$H509&amp;" "&amp;markmap!$F509))&amp;"["&amp;B$2&amp;"]("&amp;B$4&amp;markmap!$I509&amp;".html)"&amp;" ["&amp;$B$3&amp;"]("&amp;B$4&amp;markmap!$I509&amp;".md)")</f>
        <v>#### 1.2.9.5 PBACM Peculiar Avionics[📃](./db/e6b0-86fce5bc.html) [✏️](./db/e6b0-86fce5bc.md)</v>
      </c>
    </row>
    <row r="510" spans="4:10" x14ac:dyDescent="0.5">
      <c r="D510" t="s">
        <v>1559</v>
      </c>
      <c r="E510">
        <v>4</v>
      </c>
      <c r="F510" t="s">
        <v>280</v>
      </c>
      <c r="G510" t="str">
        <f ca="1">IF(markmap!$E510="","",IF(markmap!$E510&gt;OFFSET(markmap!$E510,-1,0,1,1),IF(OFFSET(markmap!$G510,-1,0,1,1)="","1",OFFSET(markmap!$G510,-1,0,1,1))&amp;REPT(".1",markmap!$E510-MAX(OFFSET(markmap!$E510,-1,0,1,1),1)),IF(ISERROR(FIND(".",OFFSET(markmap!$G510,-1,0,1,1))),REPT("1.",markmap!$E510-1)&amp;IFERROR(VALUE(OFFSET(markmap!$G510,-1,0,1,1))+1,"1"),IF(markmap!$E510=1,"",IFERROR(LEFT(OFFSET(markmap!$G510,-1,0,1,1),FIND("^",SUBSTITUTE(OFFSET(markmap!$G510,-1,0,1,1),".","^",markmap!$E510-1))),""))&amp;VALUE(TRIM(MID(SUBSTITUTE(OFFSET(markmap!$G510,-1,0,1,1),".",REPT(" ",LEN(OFFSET(markmap!$G510,-1,0,1,1)))),(markmap!$E510-1)*LEN(OFFSET(markmap!$G510,-1,0,1,1))+1,LEN(OFFSET(markmap!$G510,-1,0,1,1)))))+1)))</f>
        <v>7.2.9.6</v>
      </c>
      <c r="H510" t="str">
        <f t="shared" ca="1" si="7"/>
        <v>1.2.9.6</v>
      </c>
      <c r="I510" t="str" cm="1">
        <f t="array" aca="1" ref="I510" ca="1">pseudoGuid</f>
        <v>e6b0-11f9ea68</v>
      </c>
      <c r="J510" t="str">
        <f ca="1">IF(E510="","",REPT("#",markmap!$E510)&amp;" "&amp;(IF(B$1="mindmap",markmap!$F510,markmap!$H510&amp;" "&amp;markmap!$F510))&amp;"["&amp;B$2&amp;"]("&amp;B$4&amp;markmap!$I510&amp;".html)"&amp;" ["&amp;$B$3&amp;"]("&amp;B$4&amp;markmap!$I510&amp;".md)")</f>
        <v>#### 1.2.9.6 Cable Assembly[📃](./db/e6b0-11f9ea68.html) [✏️](./db/e6b0-11f9ea68.md)</v>
      </c>
    </row>
    <row r="511" spans="4:10" x14ac:dyDescent="0.5">
      <c r="D511" t="s">
        <v>1559</v>
      </c>
      <c r="E511">
        <v>4</v>
      </c>
      <c r="F511" t="s">
        <v>189</v>
      </c>
      <c r="G511" t="str">
        <f ca="1">IF(markmap!$E511="","",IF(markmap!$E511&gt;OFFSET(markmap!$E511,-1,0,1,1),IF(OFFSET(markmap!$G511,-1,0,1,1)="","1",OFFSET(markmap!$G511,-1,0,1,1))&amp;REPT(".1",markmap!$E511-MAX(OFFSET(markmap!$E511,-1,0,1,1),1)),IF(ISERROR(FIND(".",OFFSET(markmap!$G511,-1,0,1,1))),REPT("1.",markmap!$E511-1)&amp;IFERROR(VALUE(OFFSET(markmap!$G511,-1,0,1,1))+1,"1"),IF(markmap!$E511=1,"",IFERROR(LEFT(OFFSET(markmap!$G511,-1,0,1,1),FIND("^",SUBSTITUTE(OFFSET(markmap!$G511,-1,0,1,1),".","^",markmap!$E511-1))),""))&amp;VALUE(TRIM(MID(SUBSTITUTE(OFFSET(markmap!$G511,-1,0,1,1),".",REPT(" ",LEN(OFFSET(markmap!$G511,-1,0,1,1)))),(markmap!$E511-1)*LEN(OFFSET(markmap!$G511,-1,0,1,1))+1,LEN(OFFSET(markmap!$G511,-1,0,1,1)))))+1)))</f>
        <v>7.2.9.7</v>
      </c>
      <c r="H511" t="str">
        <f t="shared" ca="1" si="7"/>
        <v>1.2.9.7</v>
      </c>
      <c r="I511" t="str" cm="1">
        <f t="array" aca="1" ref="I511" ca="1">pseudoGuid</f>
        <v>e6b0-54c22d14</v>
      </c>
      <c r="J511" t="str">
        <f ca="1">IF(E511="","",REPT("#",markmap!$E511)&amp;" "&amp;(IF(B$1="mindmap",markmap!$F511,markmap!$H511&amp;" "&amp;markmap!$F511))&amp;"["&amp;B$2&amp;"]("&amp;B$4&amp;markmap!$I511&amp;".html)"&amp;" ["&amp;$B$3&amp;"]("&amp;B$4&amp;markmap!$I511&amp;".md)")</f>
        <v>#### 1.2.9.7 Flight Termination/Mission Termination[📃](./db/e6b0-54c22d14.html) [✏️](./db/e6b0-54c22d14.md)</v>
      </c>
    </row>
    <row r="512" spans="4:10" x14ac:dyDescent="0.5">
      <c r="D512" t="s">
        <v>1559</v>
      </c>
      <c r="E512">
        <v>4</v>
      </c>
      <c r="F512" t="s">
        <v>271</v>
      </c>
      <c r="G512" t="str">
        <f ca="1">IF(markmap!$E512="","",IF(markmap!$E512&gt;OFFSET(markmap!$E512,-1,0,1,1),IF(OFFSET(markmap!$G512,-1,0,1,1)="","1",OFFSET(markmap!$G512,-1,0,1,1))&amp;REPT(".1",markmap!$E512-MAX(OFFSET(markmap!$E512,-1,0,1,1),1)),IF(ISERROR(FIND(".",OFFSET(markmap!$G512,-1,0,1,1))),REPT("1.",markmap!$E512-1)&amp;IFERROR(VALUE(OFFSET(markmap!$G512,-1,0,1,1))+1,"1"),IF(markmap!$E512=1,"",IFERROR(LEFT(OFFSET(markmap!$G512,-1,0,1,1),FIND("^",SUBSTITUTE(OFFSET(markmap!$G512,-1,0,1,1),".","^",markmap!$E512-1))),""))&amp;VALUE(TRIM(MID(SUBSTITUTE(OFFSET(markmap!$G512,-1,0,1,1),".",REPT(" ",LEN(OFFSET(markmap!$G512,-1,0,1,1)))),(markmap!$E512-1)*LEN(OFFSET(markmap!$G512,-1,0,1,1))+1,LEN(OFFSET(markmap!$G512,-1,0,1,1)))))+1)))</f>
        <v>7.2.9.8</v>
      </c>
      <c r="H512" t="str">
        <f t="shared" ca="1" si="7"/>
        <v>1.2.9.8</v>
      </c>
      <c r="I512" t="str" cm="1">
        <f t="array" aca="1" ref="I512" ca="1">pseudoGuid</f>
        <v>e6b0-8c0fdb31</v>
      </c>
      <c r="J512" t="str">
        <f ca="1">IF(E512="","",REPT("#",markmap!$E512)&amp;" "&amp;(IF(B$1="mindmap",markmap!$F512,markmap!$H512&amp;" "&amp;markmap!$F512))&amp;"["&amp;B$2&amp;"]("&amp;B$4&amp;markmap!$I512&amp;".html)"&amp;" ["&amp;$B$3&amp;"]("&amp;B$4&amp;markmap!$I512&amp;".md)")</f>
        <v>#### 1.2.9.8 Instrumentation/Telemetry[📃](./db/e6b0-8c0fdb31.html) [✏️](./db/e6b0-8c0fdb31.md)</v>
      </c>
    </row>
    <row r="513" spans="4:10" x14ac:dyDescent="0.5">
      <c r="D513" t="s">
        <v>1559</v>
      </c>
      <c r="E513">
        <v>3</v>
      </c>
      <c r="F513" t="s">
        <v>300</v>
      </c>
      <c r="G513" t="str">
        <f ca="1">IF(markmap!$E513="","",IF(markmap!$E513&gt;OFFSET(markmap!$E513,-1,0,1,1),IF(OFFSET(markmap!$G513,-1,0,1,1)="","1",OFFSET(markmap!$G513,-1,0,1,1))&amp;REPT(".1",markmap!$E513-MAX(OFFSET(markmap!$E513,-1,0,1,1),1)),IF(ISERROR(FIND(".",OFFSET(markmap!$G513,-1,0,1,1))),REPT("1.",markmap!$E513-1)&amp;IFERROR(VALUE(OFFSET(markmap!$G513,-1,0,1,1))+1,"1"),IF(markmap!$E513=1,"",IFERROR(LEFT(OFFSET(markmap!$G513,-1,0,1,1),FIND("^",SUBSTITUTE(OFFSET(markmap!$G513,-1,0,1,1),".","^",markmap!$E513-1))),""))&amp;VALUE(TRIM(MID(SUBSTITUTE(OFFSET(markmap!$G513,-1,0,1,1),".",REPT(" ",LEN(OFFSET(markmap!$G513,-1,0,1,1)))),(markmap!$E513-1)*LEN(OFFSET(markmap!$G513,-1,0,1,1))+1,LEN(OFFSET(markmap!$G513,-1,0,1,1)))))+1)))</f>
        <v>7.2.10</v>
      </c>
      <c r="H513" t="str">
        <f t="shared" ca="1" si="7"/>
        <v>1.2.10</v>
      </c>
      <c r="I513" t="str" cm="1">
        <f t="array" aca="1" ref="I513" ca="1">pseudoGuid</f>
        <v>e6b0-e948719b</v>
      </c>
      <c r="J513" t="str">
        <f ca="1">IF(E513="","",REPT("#",markmap!$E513)&amp;" "&amp;(IF(B$1="mindmap",markmap!$F513,markmap!$H513&amp;" "&amp;markmap!$F513))&amp;"["&amp;B$2&amp;"]("&amp;B$4&amp;markmap!$I513&amp;".html)"&amp;" ["&amp;$B$3&amp;"]("&amp;B$4&amp;markmap!$I513&amp;".md)")</f>
        <v>### 1.2.10 Payload/Reentry Systems[📃](./db/e6b0-e948719b.html) [✏️](./db/e6b0-e948719b.md)</v>
      </c>
    </row>
    <row r="514" spans="4:10" x14ac:dyDescent="0.5">
      <c r="D514" t="s">
        <v>1559</v>
      </c>
      <c r="E514">
        <v>4</v>
      </c>
      <c r="F514" t="s">
        <v>301</v>
      </c>
      <c r="G514" t="str">
        <f ca="1">IF(markmap!$E514="","",IF(markmap!$E514&gt;OFFSET(markmap!$E514,-1,0,1,1),IF(OFFSET(markmap!$G514,-1,0,1,1)="","1",OFFSET(markmap!$G514,-1,0,1,1))&amp;REPT(".1",markmap!$E514-MAX(OFFSET(markmap!$E514,-1,0,1,1),1)),IF(ISERROR(FIND(".",OFFSET(markmap!$G514,-1,0,1,1))),REPT("1.",markmap!$E514-1)&amp;IFERROR(VALUE(OFFSET(markmap!$G514,-1,0,1,1))+1,"1"),IF(markmap!$E514=1,"",IFERROR(LEFT(OFFSET(markmap!$G514,-1,0,1,1),FIND("^",SUBSTITUTE(OFFSET(markmap!$G514,-1,0,1,1),".","^",markmap!$E514-1))),""))&amp;VALUE(TRIM(MID(SUBSTITUTE(OFFSET(markmap!$G514,-1,0,1,1),".",REPT(" ",LEN(OFFSET(markmap!$G514,-1,0,1,1)))),(markmap!$E514-1)*LEN(OFFSET(markmap!$G514,-1,0,1,1))+1,LEN(OFFSET(markmap!$G514,-1,0,1,1)))))+1)))</f>
        <v>7.2.10.1</v>
      </c>
      <c r="H514" t="str">
        <f t="shared" ca="1" si="7"/>
        <v>1.2.10.1</v>
      </c>
      <c r="I514" t="str" cm="1">
        <f t="array" aca="1" ref="I514" ca="1">pseudoGuid</f>
        <v>e6b0-436fba8e</v>
      </c>
      <c r="J514" t="str">
        <f ca="1">IF(E514="","",REPT("#",markmap!$E514)&amp;" "&amp;(IF(B$1="mindmap",markmap!$F514,markmap!$H514&amp;" "&amp;markmap!$F514))&amp;"["&amp;B$2&amp;"]("&amp;B$4&amp;markmap!$I514&amp;".html)"&amp;" ["&amp;$B$3&amp;"]("&amp;B$4&amp;markmap!$I514&amp;".md)")</f>
        <v>#### 1.2.10.1 Payload/Reentry Systems SEIT/PM and Support Equipment[📃](./db/e6b0-436fba8e.html) [✏️](./db/e6b0-436fba8e.md)</v>
      </c>
    </row>
    <row r="515" spans="4:10" x14ac:dyDescent="0.5">
      <c r="D515" t="s">
        <v>1559</v>
      </c>
      <c r="E515">
        <v>4</v>
      </c>
      <c r="F515" t="s">
        <v>302</v>
      </c>
      <c r="G515" t="str">
        <f ca="1">IF(markmap!$E515="","",IF(markmap!$E515&gt;OFFSET(markmap!$E515,-1,0,1,1),IF(OFFSET(markmap!$G515,-1,0,1,1)="","1",OFFSET(markmap!$G515,-1,0,1,1))&amp;REPT(".1",markmap!$E515-MAX(OFFSET(markmap!$E515,-1,0,1,1),1)),IF(ISERROR(FIND(".",OFFSET(markmap!$G515,-1,0,1,1))),REPT("1.",markmap!$E515-1)&amp;IFERROR(VALUE(OFFSET(markmap!$G515,-1,0,1,1))+1,"1"),IF(markmap!$E515=1,"",IFERROR(LEFT(OFFSET(markmap!$G515,-1,0,1,1),FIND("^",SUBSTITUTE(OFFSET(markmap!$G515,-1,0,1,1),".","^",markmap!$E515-1))),""))&amp;VALUE(TRIM(MID(SUBSTITUTE(OFFSET(markmap!$G515,-1,0,1,1),".",REPT(" ",LEN(OFFSET(markmap!$G515,-1,0,1,1)))),(markmap!$E515-1)*LEN(OFFSET(markmap!$G515,-1,0,1,1))+1,LEN(OFFSET(markmap!$G515,-1,0,1,1)))))+1)))</f>
        <v>7.2.10.2</v>
      </c>
      <c r="H515" t="str">
        <f t="shared" ref="H515:H578" ca="1" si="8">IFERROR("1."&amp;RIGHT(G515,LEN(G515)-FIND(".",G515,1)),"1")</f>
        <v>1.2.10.2</v>
      </c>
      <c r="I515" t="str" cm="1">
        <f t="array" aca="1" ref="I515" ca="1">pseudoGuid</f>
        <v>e6b0-db821bf8</v>
      </c>
      <c r="J515" t="str">
        <f ca="1">IF(E515="","",REPT("#",markmap!$E515)&amp;" "&amp;(IF(B$1="mindmap",markmap!$F515,markmap!$H515&amp;" "&amp;markmap!$F515))&amp;"["&amp;B$2&amp;"]("&amp;B$4&amp;markmap!$I515&amp;".html)"&amp;" ["&amp;$B$3&amp;"]("&amp;B$4&amp;markmap!$I515&amp;".md)")</f>
        <v>#### 1.2.10.2 Payload/Reentry Vehicle 1...n (Specify)[📃](./db/e6b0-db821bf8.html) [✏️](./db/e6b0-db821bf8.md)</v>
      </c>
    </row>
    <row r="516" spans="4:10" x14ac:dyDescent="0.5">
      <c r="D516" t="s">
        <v>1559</v>
      </c>
      <c r="E516">
        <v>4</v>
      </c>
      <c r="F516" t="s">
        <v>298</v>
      </c>
      <c r="G516" t="str">
        <f ca="1">IF(markmap!$E516="","",IF(markmap!$E516&gt;OFFSET(markmap!$E516,-1,0,1,1),IF(OFFSET(markmap!$G516,-1,0,1,1)="","1",OFFSET(markmap!$G516,-1,0,1,1))&amp;REPT(".1",markmap!$E516-MAX(OFFSET(markmap!$E516,-1,0,1,1),1)),IF(ISERROR(FIND(".",OFFSET(markmap!$G516,-1,0,1,1))),REPT("1.",markmap!$E516-1)&amp;IFERROR(VALUE(OFFSET(markmap!$G516,-1,0,1,1))+1,"1"),IF(markmap!$E516=1,"",IFERROR(LEFT(OFFSET(markmap!$G516,-1,0,1,1),FIND("^",SUBSTITUTE(OFFSET(markmap!$G516,-1,0,1,1),".","^",markmap!$E516-1))),""))&amp;VALUE(TRIM(MID(SUBSTITUTE(OFFSET(markmap!$G516,-1,0,1,1),".",REPT(" ",LEN(OFFSET(markmap!$G516,-1,0,1,1)))),(markmap!$E516-1)*LEN(OFFSET(markmap!$G516,-1,0,1,1))+1,LEN(OFFSET(markmap!$G516,-1,0,1,1)))))+1)))</f>
        <v>7.2.10.3</v>
      </c>
      <c r="H516" t="str">
        <f t="shared" ca="1" si="8"/>
        <v>1.2.10.3</v>
      </c>
      <c r="I516" t="str" cm="1">
        <f t="array" aca="1" ref="I516" ca="1">pseudoGuid</f>
        <v>e6b0-eb1af283</v>
      </c>
      <c r="J516" t="str">
        <f ca="1">IF(E516="","",REPT("#",markmap!$E516)&amp;" "&amp;(IF(B$1="mindmap",markmap!$F516,markmap!$H516&amp;" "&amp;markmap!$F516))&amp;"["&amp;B$2&amp;"]("&amp;B$4&amp;markmap!$I516&amp;".html)"&amp;" ["&amp;$B$3&amp;"]("&amp;B$4&amp;markmap!$I516&amp;".md)")</f>
        <v>#### 1.2.10.3 Countermeasures[📃](./db/e6b0-eb1af283.html) [✏️](./db/e6b0-eb1af283.md)</v>
      </c>
    </row>
    <row r="517" spans="4:10" x14ac:dyDescent="0.5">
      <c r="D517" t="s">
        <v>1559</v>
      </c>
      <c r="E517">
        <v>4</v>
      </c>
      <c r="F517" t="s">
        <v>303</v>
      </c>
      <c r="G517" t="str">
        <f ca="1">IF(markmap!$E517="","",IF(markmap!$E517&gt;OFFSET(markmap!$E517,-1,0,1,1),IF(OFFSET(markmap!$G517,-1,0,1,1)="","1",OFFSET(markmap!$G517,-1,0,1,1))&amp;REPT(".1",markmap!$E517-MAX(OFFSET(markmap!$E517,-1,0,1,1),1)),IF(ISERROR(FIND(".",OFFSET(markmap!$G517,-1,0,1,1))),REPT("1.",markmap!$E517-1)&amp;IFERROR(VALUE(OFFSET(markmap!$G517,-1,0,1,1))+1,"1"),IF(markmap!$E517=1,"",IFERROR(LEFT(OFFSET(markmap!$G517,-1,0,1,1),FIND("^",SUBSTITUTE(OFFSET(markmap!$G517,-1,0,1,1),".","^",markmap!$E517-1))),""))&amp;VALUE(TRIM(MID(SUBSTITUTE(OFFSET(markmap!$G517,-1,0,1,1),".",REPT(" ",LEN(OFFSET(markmap!$G517,-1,0,1,1)))),(markmap!$E517-1)*LEN(OFFSET(markmap!$G517,-1,0,1,1))+1,LEN(OFFSET(markmap!$G517,-1,0,1,1)))))+1)))</f>
        <v>7.2.10.4</v>
      </c>
      <c r="H517" t="str">
        <f t="shared" ca="1" si="8"/>
        <v>1.2.10.4</v>
      </c>
      <c r="I517" t="str" cm="1">
        <f t="array" aca="1" ref="I517" ca="1">pseudoGuid</f>
        <v>e6b0-db298d97</v>
      </c>
      <c r="J517" t="str">
        <f ca="1">IF(E517="","",REPT("#",markmap!$E517)&amp;" "&amp;(IF(B$1="mindmap",markmap!$F517,markmap!$H517&amp;" "&amp;markmap!$F517))&amp;"["&amp;B$2&amp;"]("&amp;B$4&amp;markmap!$I517&amp;".html)"&amp;" ["&amp;$B$3&amp;"]("&amp;B$4&amp;markmap!$I517&amp;".md)")</f>
        <v>#### 1.2.10.4 Deployment Housing/Bulkheads[📃](./db/e6b0-db298d97.html) [✏️](./db/e6b0-db298d97.md)</v>
      </c>
    </row>
    <row r="518" spans="4:10" x14ac:dyDescent="0.5">
      <c r="D518" t="s">
        <v>1559</v>
      </c>
      <c r="E518">
        <v>3</v>
      </c>
      <c r="F518" t="s">
        <v>304</v>
      </c>
      <c r="G518" t="str">
        <f ca="1">IF(markmap!$E518="","",IF(markmap!$E518&gt;OFFSET(markmap!$E518,-1,0,1,1),IF(OFFSET(markmap!$G518,-1,0,1,1)="","1",OFFSET(markmap!$G518,-1,0,1,1))&amp;REPT(".1",markmap!$E518-MAX(OFFSET(markmap!$E518,-1,0,1,1),1)),IF(ISERROR(FIND(".",OFFSET(markmap!$G518,-1,0,1,1))),REPT("1.",markmap!$E518-1)&amp;IFERROR(VALUE(OFFSET(markmap!$G518,-1,0,1,1))+1,"1"),IF(markmap!$E518=1,"",IFERROR(LEFT(OFFSET(markmap!$G518,-1,0,1,1),FIND("^",SUBSTITUTE(OFFSET(markmap!$G518,-1,0,1,1),".","^",markmap!$E518-1))),""))&amp;VALUE(TRIM(MID(SUBSTITUTE(OFFSET(markmap!$G518,-1,0,1,1),".",REPT(" ",LEN(OFFSET(markmap!$G518,-1,0,1,1)))),(markmap!$E518-1)*LEN(OFFSET(markmap!$G518,-1,0,1,1))+1,LEN(OFFSET(markmap!$G518,-1,0,1,1)))))+1)))</f>
        <v>7.2.11</v>
      </c>
      <c r="H518" t="str">
        <f t="shared" ca="1" si="8"/>
        <v>1.2.11</v>
      </c>
      <c r="I518" t="str" cm="1">
        <f t="array" aca="1" ref="I518" ca="1">pseudoGuid</f>
        <v>e6b0-b96f6bd5</v>
      </c>
      <c r="J518" t="str">
        <f ca="1">IF(E518="","",REPT("#",markmap!$E518)&amp;" "&amp;(IF(B$1="mindmap",markmap!$F518,markmap!$H518&amp;" "&amp;markmap!$F518))&amp;"["&amp;B$2&amp;"]("&amp;B$4&amp;markmap!$I518&amp;".html)"&amp;" ["&amp;$B$3&amp;"]("&amp;B$4&amp;markmap!$I518&amp;".md)")</f>
        <v>### 1.2.11 Ordnance Initiation Set[📃](./db/e6b0-b96f6bd5.html) [✏️](./db/e6b0-b96f6bd5.md)</v>
      </c>
    </row>
    <row r="519" spans="4:10" x14ac:dyDescent="0.5">
      <c r="D519" t="s">
        <v>1559</v>
      </c>
      <c r="E519">
        <v>3</v>
      </c>
      <c r="F519" t="s">
        <v>230</v>
      </c>
      <c r="G519" t="str">
        <f ca="1">IF(markmap!$E519="","",IF(markmap!$E519&gt;OFFSET(markmap!$E519,-1,0,1,1),IF(OFFSET(markmap!$G519,-1,0,1,1)="","1",OFFSET(markmap!$G519,-1,0,1,1))&amp;REPT(".1",markmap!$E519-MAX(OFFSET(markmap!$E519,-1,0,1,1),1)),IF(ISERROR(FIND(".",OFFSET(markmap!$G519,-1,0,1,1))),REPT("1.",markmap!$E519-1)&amp;IFERROR(VALUE(OFFSET(markmap!$G519,-1,0,1,1))+1,"1"),IF(markmap!$E519=1,"",IFERROR(LEFT(OFFSET(markmap!$G519,-1,0,1,1),FIND("^",SUBSTITUTE(OFFSET(markmap!$G519,-1,0,1,1),".","^",markmap!$E519-1))),""))&amp;VALUE(TRIM(MID(SUBSTITUTE(OFFSET(markmap!$G519,-1,0,1,1),".",REPT(" ",LEN(OFFSET(markmap!$G519,-1,0,1,1)))),(markmap!$E519-1)*LEN(OFFSET(markmap!$G519,-1,0,1,1))+1,LEN(OFFSET(markmap!$G519,-1,0,1,1)))))+1)))</f>
        <v>7.2.12</v>
      </c>
      <c r="H519" t="str">
        <f t="shared" ca="1" si="8"/>
        <v>1.2.12</v>
      </c>
      <c r="I519" t="str" cm="1">
        <f t="array" aca="1" ref="I519" ca="1">pseudoGuid</f>
        <v>e6b0-4cb09533</v>
      </c>
      <c r="J519" t="str">
        <f ca="1">IF(E519="","",REPT("#",markmap!$E519)&amp;" "&amp;(IF(B$1="mindmap",markmap!$F519,markmap!$H519&amp;" "&amp;markmap!$F519))&amp;"["&amp;B$2&amp;"]("&amp;B$4&amp;markmap!$I519&amp;".html)"&amp;" ["&amp;$B$3&amp;"]("&amp;B$4&amp;markmap!$I519&amp;".md)")</f>
        <v>### 1.2.12 On Board Test Equipment[📃](./db/e6b0-4cb09533.html) [✏️](./db/e6b0-4cb09533.md)</v>
      </c>
    </row>
    <row r="520" spans="4:10" x14ac:dyDescent="0.5">
      <c r="D520" t="s">
        <v>1559</v>
      </c>
      <c r="E520">
        <v>2</v>
      </c>
      <c r="F520" t="s">
        <v>232</v>
      </c>
      <c r="G520" t="str">
        <f ca="1">IF(markmap!$E520="","",IF(markmap!$E520&gt;OFFSET(markmap!$E520,-1,0,1,1),IF(OFFSET(markmap!$G520,-1,0,1,1)="","1",OFFSET(markmap!$G520,-1,0,1,1))&amp;REPT(".1",markmap!$E520-MAX(OFFSET(markmap!$E520,-1,0,1,1),1)),IF(ISERROR(FIND(".",OFFSET(markmap!$G520,-1,0,1,1))),REPT("1.",markmap!$E520-1)&amp;IFERROR(VALUE(OFFSET(markmap!$G520,-1,0,1,1))+1,"1"),IF(markmap!$E520=1,"",IFERROR(LEFT(OFFSET(markmap!$G520,-1,0,1,1),FIND("^",SUBSTITUTE(OFFSET(markmap!$G520,-1,0,1,1),".","^",markmap!$E520-1))),""))&amp;VALUE(TRIM(MID(SUBSTITUTE(OFFSET(markmap!$G520,-1,0,1,1),".",REPT(" ",LEN(OFFSET(markmap!$G520,-1,0,1,1)))),(markmap!$E520-1)*LEN(OFFSET(markmap!$G520,-1,0,1,1))+1,LEN(OFFSET(markmap!$G520,-1,0,1,1)))))+1)))</f>
        <v>7.3</v>
      </c>
      <c r="H520" t="str">
        <f t="shared" ca="1" si="8"/>
        <v>1.3</v>
      </c>
      <c r="I520" t="str" cm="1">
        <f t="array" aca="1" ref="I520" ca="1">pseudoGuid</f>
        <v>e6b0-31e3480e</v>
      </c>
      <c r="J520" t="str">
        <f ca="1">IF(E520="","",REPT("#",markmap!$E520)&amp;" "&amp;(IF(B$1="mindmap",markmap!$F520,markmap!$H520&amp;" "&amp;markmap!$F520))&amp;"["&amp;B$2&amp;"]("&amp;B$4&amp;markmap!$I520&amp;".html)"&amp;" ["&amp;$B$3&amp;"]("&amp;B$4&amp;markmap!$I520&amp;".md)")</f>
        <v>## 1.3 Encasement Device[📃](./db/e6b0-31e3480e.html) [✏️](./db/e6b0-31e3480e.md)</v>
      </c>
    </row>
    <row r="521" spans="4:10" x14ac:dyDescent="0.5">
      <c r="D521" t="s">
        <v>1559</v>
      </c>
      <c r="E521">
        <v>3</v>
      </c>
      <c r="F521" t="s">
        <v>305</v>
      </c>
      <c r="G521" t="str">
        <f ca="1">IF(markmap!$E521="","",IF(markmap!$E521&gt;OFFSET(markmap!$E521,-1,0,1,1),IF(OFFSET(markmap!$G521,-1,0,1,1)="","1",OFFSET(markmap!$G521,-1,0,1,1))&amp;REPT(".1",markmap!$E521-MAX(OFFSET(markmap!$E521,-1,0,1,1),1)),IF(ISERROR(FIND(".",OFFSET(markmap!$G521,-1,0,1,1))),REPT("1.",markmap!$E521-1)&amp;IFERROR(VALUE(OFFSET(markmap!$G521,-1,0,1,1))+1,"1"),IF(markmap!$E521=1,"",IFERROR(LEFT(OFFSET(markmap!$G521,-1,0,1,1),FIND("^",SUBSTITUTE(OFFSET(markmap!$G521,-1,0,1,1),".","^",markmap!$E521-1))),""))&amp;VALUE(TRIM(MID(SUBSTITUTE(OFFSET(markmap!$G521,-1,0,1,1),".",REPT(" ",LEN(OFFSET(markmap!$G521,-1,0,1,1)))),(markmap!$E521-1)*LEN(OFFSET(markmap!$G521,-1,0,1,1))+1,LEN(OFFSET(markmap!$G521,-1,0,1,1)))))+1)))</f>
        <v>7.3.1</v>
      </c>
      <c r="H521" t="str">
        <f t="shared" ca="1" si="8"/>
        <v>1.3.1</v>
      </c>
      <c r="I521" t="str" cm="1">
        <f t="array" aca="1" ref="I521" ca="1">pseudoGuid</f>
        <v>e6b0-700bde4e</v>
      </c>
      <c r="J521" t="str">
        <f ca="1">IF(E521="","",REPT("#",markmap!$E521)&amp;" "&amp;(IF(B$1="mindmap",markmap!$F521,markmap!$H521&amp;" "&amp;markmap!$F521))&amp;"["&amp;B$2&amp;"]("&amp;B$4&amp;markmap!$I521&amp;".html)"&amp;" ["&amp;$B$3&amp;"]("&amp;B$4&amp;markmap!$I521&amp;".md)")</f>
        <v>### 1.3.1 Encasement Device SEIT/PM and Support Equipment[📃](./db/e6b0-700bde4e.html) [✏️](./db/e6b0-700bde4e.md)</v>
      </c>
    </row>
    <row r="522" spans="4:10" x14ac:dyDescent="0.5">
      <c r="D522" t="s">
        <v>1559</v>
      </c>
      <c r="E522">
        <v>3</v>
      </c>
      <c r="F522" t="s">
        <v>234</v>
      </c>
      <c r="G522" t="str">
        <f ca="1">IF(markmap!$E522="","",IF(markmap!$E522&gt;OFFSET(markmap!$E522,-1,0,1,1),IF(OFFSET(markmap!$G522,-1,0,1,1)="","1",OFFSET(markmap!$G522,-1,0,1,1))&amp;REPT(".1",markmap!$E522-MAX(OFFSET(markmap!$E522,-1,0,1,1),1)),IF(ISERROR(FIND(".",OFFSET(markmap!$G522,-1,0,1,1))),REPT("1.",markmap!$E522-1)&amp;IFERROR(VALUE(OFFSET(markmap!$G522,-1,0,1,1))+1,"1"),IF(markmap!$E522=1,"",IFERROR(LEFT(OFFSET(markmap!$G522,-1,0,1,1),FIND("^",SUBSTITUTE(OFFSET(markmap!$G522,-1,0,1,1),".","^",markmap!$E522-1))),""))&amp;VALUE(TRIM(MID(SUBSTITUTE(OFFSET(markmap!$G522,-1,0,1,1),".",REPT(" ",LEN(OFFSET(markmap!$G522,-1,0,1,1)))),(markmap!$E522-1)*LEN(OFFSET(markmap!$G522,-1,0,1,1))+1,LEN(OFFSET(markmap!$G522,-1,0,1,1)))))+1)))</f>
        <v>7.3.2</v>
      </c>
      <c r="H522" t="str">
        <f t="shared" ca="1" si="8"/>
        <v>1.3.2</v>
      </c>
      <c r="I522" t="str" cm="1">
        <f t="array" aca="1" ref="I522" ca="1">pseudoGuid</f>
        <v>e6b0-8aeaa064</v>
      </c>
      <c r="J522" t="str">
        <f ca="1">IF(E522="","",REPT("#",markmap!$E522)&amp;" "&amp;(IF(B$1="mindmap",markmap!$F522,markmap!$H522&amp;" "&amp;markmap!$F522))&amp;"["&amp;B$2&amp;"]("&amp;B$4&amp;markmap!$I522&amp;".html)"&amp;" ["&amp;$B$3&amp;"]("&amp;B$4&amp;markmap!$I522&amp;".md)")</f>
        <v>### 1.3.2 Encasement Device Structure[📃](./db/e6b0-8aeaa064.html) [✏️](./db/e6b0-8aeaa064.md)</v>
      </c>
    </row>
    <row r="523" spans="4:10" x14ac:dyDescent="0.5">
      <c r="D523" t="s">
        <v>1559</v>
      </c>
      <c r="E523">
        <v>3</v>
      </c>
      <c r="F523" t="s">
        <v>235</v>
      </c>
      <c r="G523" t="str">
        <f ca="1">IF(markmap!$E523="","",IF(markmap!$E523&gt;OFFSET(markmap!$E523,-1,0,1,1),IF(OFFSET(markmap!$G523,-1,0,1,1)="","1",OFFSET(markmap!$G523,-1,0,1,1))&amp;REPT(".1",markmap!$E523-MAX(OFFSET(markmap!$E523,-1,0,1,1),1)),IF(ISERROR(FIND(".",OFFSET(markmap!$G523,-1,0,1,1))),REPT("1.",markmap!$E523-1)&amp;IFERROR(VALUE(OFFSET(markmap!$G523,-1,0,1,1))+1,"1"),IF(markmap!$E523=1,"",IFERROR(LEFT(OFFSET(markmap!$G523,-1,0,1,1),FIND("^",SUBSTITUTE(OFFSET(markmap!$G523,-1,0,1,1),".","^",markmap!$E523-1))),""))&amp;VALUE(TRIM(MID(SUBSTITUTE(OFFSET(markmap!$G523,-1,0,1,1),".",REPT(" ",LEN(OFFSET(markmap!$G523,-1,0,1,1)))),(markmap!$E523-1)*LEN(OFFSET(markmap!$G523,-1,0,1,1))+1,LEN(OFFSET(markmap!$G523,-1,0,1,1)))))+1)))</f>
        <v>7.3.3</v>
      </c>
      <c r="H523" t="str">
        <f t="shared" ca="1" si="8"/>
        <v>1.3.3</v>
      </c>
      <c r="I523" t="str" cm="1">
        <f t="array" aca="1" ref="I523" ca="1">pseudoGuid</f>
        <v>e6b0-5bc9fc8c</v>
      </c>
      <c r="J523" t="str">
        <f ca="1">IF(E523="","",REPT("#",markmap!$E523)&amp;" "&amp;(IF(B$1="mindmap",markmap!$F523,markmap!$H523&amp;" "&amp;markmap!$F523))&amp;"["&amp;B$2&amp;"]("&amp;B$4&amp;markmap!$I523&amp;".html)"&amp;" ["&amp;$B$3&amp;"]("&amp;B$4&amp;markmap!$I523&amp;".md)")</f>
        <v>### 1.3.3 Encasement Device Software Release 1...n (Specify)[📃](./db/e6b0-5bc9fc8c.html) [✏️](./db/e6b0-5bc9fc8c.md)</v>
      </c>
    </row>
    <row r="524" spans="4:10" x14ac:dyDescent="0.5">
      <c r="D524" t="s">
        <v>1559</v>
      </c>
      <c r="E524">
        <v>3</v>
      </c>
      <c r="F524" t="s">
        <v>236</v>
      </c>
      <c r="G524" t="str">
        <f ca="1">IF(markmap!$E524="","",IF(markmap!$E524&gt;OFFSET(markmap!$E524,-1,0,1,1),IF(OFFSET(markmap!$G524,-1,0,1,1)="","1",OFFSET(markmap!$G524,-1,0,1,1))&amp;REPT(".1",markmap!$E524-MAX(OFFSET(markmap!$E524,-1,0,1,1),1)),IF(ISERROR(FIND(".",OFFSET(markmap!$G524,-1,0,1,1))),REPT("1.",markmap!$E524-1)&amp;IFERROR(VALUE(OFFSET(markmap!$G524,-1,0,1,1))+1,"1"),IF(markmap!$E524=1,"",IFERROR(LEFT(OFFSET(markmap!$G524,-1,0,1,1),FIND("^",SUBSTITUTE(OFFSET(markmap!$G524,-1,0,1,1),".","^",markmap!$E524-1))),""))&amp;VALUE(TRIM(MID(SUBSTITUTE(OFFSET(markmap!$G524,-1,0,1,1),".",REPT(" ",LEN(OFFSET(markmap!$G524,-1,0,1,1)))),(markmap!$E524-1)*LEN(OFFSET(markmap!$G524,-1,0,1,1))+1,LEN(OFFSET(markmap!$G524,-1,0,1,1)))))+1)))</f>
        <v>7.3.4</v>
      </c>
      <c r="H524" t="str">
        <f t="shared" ca="1" si="8"/>
        <v>1.3.4</v>
      </c>
      <c r="I524" t="str" cm="1">
        <f t="array" aca="1" ref="I524" ca="1">pseudoGuid</f>
        <v>e6b0-75685418</v>
      </c>
      <c r="J524" t="str">
        <f ca="1">IF(E524="","",REPT("#",markmap!$E524)&amp;" "&amp;(IF(B$1="mindmap",markmap!$F524,markmap!$H524&amp;" "&amp;markmap!$F524))&amp;"["&amp;B$2&amp;"]("&amp;B$4&amp;markmap!$I524&amp;".html)"&amp;" ["&amp;$B$3&amp;"]("&amp;B$4&amp;markmap!$I524&amp;".md)")</f>
        <v>### 1.3.4 Other Encasement Device Subsystems 1...n (Specify)[📃](./db/e6b0-75685418.html) [✏️](./db/e6b0-75685418.md)</v>
      </c>
    </row>
    <row r="525" spans="4:10" x14ac:dyDescent="0.5">
      <c r="D525" t="s">
        <v>1559</v>
      </c>
      <c r="E525">
        <v>2</v>
      </c>
      <c r="F525" t="s">
        <v>306</v>
      </c>
      <c r="G525" t="str">
        <f ca="1">IF(markmap!$E525="","",IF(markmap!$E525&gt;OFFSET(markmap!$E525,-1,0,1,1),IF(OFFSET(markmap!$G525,-1,0,1,1)="","1",OFFSET(markmap!$G525,-1,0,1,1))&amp;REPT(".1",markmap!$E525-MAX(OFFSET(markmap!$E525,-1,0,1,1),1)),IF(ISERROR(FIND(".",OFFSET(markmap!$G525,-1,0,1,1))),REPT("1.",markmap!$E525-1)&amp;IFERROR(VALUE(OFFSET(markmap!$G525,-1,0,1,1))+1,"1"),IF(markmap!$E525=1,"",IFERROR(LEFT(OFFSET(markmap!$G525,-1,0,1,1),FIND("^",SUBSTITUTE(OFFSET(markmap!$G525,-1,0,1,1),".","^",markmap!$E525-1))),""))&amp;VALUE(TRIM(MID(SUBSTITUTE(OFFSET(markmap!$G525,-1,0,1,1),".",REPT(" ",LEN(OFFSET(markmap!$G525,-1,0,1,1)))),(markmap!$E525-1)*LEN(OFFSET(markmap!$G525,-1,0,1,1))+1,LEN(OFFSET(markmap!$G525,-1,0,1,1)))))+1)))</f>
        <v>7.4</v>
      </c>
      <c r="H525" t="str">
        <f t="shared" ca="1" si="8"/>
        <v>1.4</v>
      </c>
      <c r="I525" t="str" cm="1">
        <f t="array" aca="1" ref="I525" ca="1">pseudoGuid</f>
        <v>e6b0-1c30ba63</v>
      </c>
      <c r="J525" t="str">
        <f ca="1">IF(E525="","",REPT("#",markmap!$E525)&amp;" "&amp;(IF(B$1="mindmap",markmap!$F525,markmap!$H525&amp;" "&amp;markmap!$F525))&amp;"["&amp;B$2&amp;"]("&amp;B$4&amp;markmap!$I525&amp;".html)"&amp;" ["&amp;$B$3&amp;"]("&amp;B$4&amp;markmap!$I525&amp;".md)")</f>
        <v>## 1.4 Command and Launch[📃](./db/e6b0-1c30ba63.html) [✏️](./db/e6b0-1c30ba63.md)</v>
      </c>
    </row>
    <row r="526" spans="4:10" x14ac:dyDescent="0.5">
      <c r="D526" t="s">
        <v>1559</v>
      </c>
      <c r="E526">
        <v>3</v>
      </c>
      <c r="F526" t="s">
        <v>307</v>
      </c>
      <c r="G526" t="str">
        <f ca="1">IF(markmap!$E526="","",IF(markmap!$E526&gt;OFFSET(markmap!$E526,-1,0,1,1),IF(OFFSET(markmap!$G526,-1,0,1,1)="","1",OFFSET(markmap!$G526,-1,0,1,1))&amp;REPT(".1",markmap!$E526-MAX(OFFSET(markmap!$E526,-1,0,1,1),1)),IF(ISERROR(FIND(".",OFFSET(markmap!$G526,-1,0,1,1))),REPT("1.",markmap!$E526-1)&amp;IFERROR(VALUE(OFFSET(markmap!$G526,-1,0,1,1))+1,"1"),IF(markmap!$E526=1,"",IFERROR(LEFT(OFFSET(markmap!$G526,-1,0,1,1),FIND("^",SUBSTITUTE(OFFSET(markmap!$G526,-1,0,1,1),".","^",markmap!$E526-1))),""))&amp;VALUE(TRIM(MID(SUBSTITUTE(OFFSET(markmap!$G526,-1,0,1,1),".",REPT(" ",LEN(OFFSET(markmap!$G526,-1,0,1,1)))),(markmap!$E526-1)*LEN(OFFSET(markmap!$G526,-1,0,1,1))+1,LEN(OFFSET(markmap!$G526,-1,0,1,1)))))+1)))</f>
        <v>7.4.1</v>
      </c>
      <c r="H526" t="str">
        <f t="shared" ca="1" si="8"/>
        <v>1.4.1</v>
      </c>
      <c r="I526" t="str" cm="1">
        <f t="array" aca="1" ref="I526" ca="1">pseudoGuid</f>
        <v>e6b0-af6554dd</v>
      </c>
      <c r="J526" t="str">
        <f ca="1">IF(E526="","",REPT("#",markmap!$E526)&amp;" "&amp;(IF(B$1="mindmap",markmap!$F526,markmap!$H526&amp;" "&amp;markmap!$F526))&amp;"["&amp;B$2&amp;"]("&amp;B$4&amp;markmap!$I526&amp;".html)"&amp;" ["&amp;$B$3&amp;"]("&amp;B$4&amp;markmap!$I526&amp;".md)")</f>
        <v>### 1.4.1 Command and Launch SEIT/PM and Support Equipment[📃](./db/e6b0-af6554dd.html) [✏️](./db/e6b0-af6554dd.md)</v>
      </c>
    </row>
    <row r="527" spans="4:10" x14ac:dyDescent="0.5">
      <c r="D527" t="s">
        <v>1559</v>
      </c>
      <c r="E527">
        <v>3</v>
      </c>
      <c r="F527" t="s">
        <v>308</v>
      </c>
      <c r="G527" t="str">
        <f ca="1">IF(markmap!$E527="","",IF(markmap!$E527&gt;OFFSET(markmap!$E527,-1,0,1,1),IF(OFFSET(markmap!$G527,-1,0,1,1)="","1",OFFSET(markmap!$G527,-1,0,1,1))&amp;REPT(".1",markmap!$E527-MAX(OFFSET(markmap!$E527,-1,0,1,1),1)),IF(ISERROR(FIND(".",OFFSET(markmap!$G527,-1,0,1,1))),REPT("1.",markmap!$E527-1)&amp;IFERROR(VALUE(OFFSET(markmap!$G527,-1,0,1,1))+1,"1"),IF(markmap!$E527=1,"",IFERROR(LEFT(OFFSET(markmap!$G527,-1,0,1,1),FIND("^",SUBSTITUTE(OFFSET(markmap!$G527,-1,0,1,1),".","^",markmap!$E527-1))),""))&amp;VALUE(TRIM(MID(SUBSTITUTE(OFFSET(markmap!$G527,-1,0,1,1),".",REPT(" ",LEN(OFFSET(markmap!$G527,-1,0,1,1)))),(markmap!$E527-1)*LEN(OFFSET(markmap!$G527,-1,0,1,1))+1,LEN(OFFSET(markmap!$G527,-1,0,1,1)))))+1)))</f>
        <v>7.4.2</v>
      </c>
      <c r="H527" t="str">
        <f t="shared" ca="1" si="8"/>
        <v>1.4.2</v>
      </c>
      <c r="I527" t="str" cm="1">
        <f t="array" aca="1" ref="I527" ca="1">pseudoGuid</f>
        <v>e6b0-c8bb9a14</v>
      </c>
      <c r="J527" t="str">
        <f ca="1">IF(E527="","",REPT("#",markmap!$E527)&amp;" "&amp;(IF(B$1="mindmap",markmap!$F527,markmap!$H527&amp;" "&amp;markmap!$F527))&amp;"["&amp;B$2&amp;"]("&amp;B$4&amp;markmap!$I527&amp;".html)"&amp;" ["&amp;$B$3&amp;"]("&amp;B$4&amp;markmap!$I527&amp;".md)")</f>
        <v>### 1.4.2 Launch and Guidance Control/Fire Control[📃](./db/e6b0-c8bb9a14.html) [✏️](./db/e6b0-c8bb9a14.md)</v>
      </c>
    </row>
    <row r="528" spans="4:10" x14ac:dyDescent="0.5">
      <c r="D528" t="s">
        <v>1559</v>
      </c>
      <c r="E528">
        <v>3</v>
      </c>
      <c r="F528" t="s">
        <v>218</v>
      </c>
      <c r="G528" t="str">
        <f ca="1">IF(markmap!$E528="","",IF(markmap!$E528&gt;OFFSET(markmap!$E528,-1,0,1,1),IF(OFFSET(markmap!$G528,-1,0,1,1)="","1",OFFSET(markmap!$G528,-1,0,1,1))&amp;REPT(".1",markmap!$E528-MAX(OFFSET(markmap!$E528,-1,0,1,1),1)),IF(ISERROR(FIND(".",OFFSET(markmap!$G528,-1,0,1,1))),REPT("1.",markmap!$E528-1)&amp;IFERROR(VALUE(OFFSET(markmap!$G528,-1,0,1,1))+1,"1"),IF(markmap!$E528=1,"",IFERROR(LEFT(OFFSET(markmap!$G528,-1,0,1,1),FIND("^",SUBSTITUTE(OFFSET(markmap!$G528,-1,0,1,1),".","^",markmap!$E528-1))),""))&amp;VALUE(TRIM(MID(SUBSTITUTE(OFFSET(markmap!$G528,-1,0,1,1),".",REPT(" ",LEN(OFFSET(markmap!$G528,-1,0,1,1)))),(markmap!$E528-1)*LEN(OFFSET(markmap!$G528,-1,0,1,1))+1,LEN(OFFSET(markmap!$G528,-1,0,1,1)))))+1)))</f>
        <v>7.4.3</v>
      </c>
      <c r="H528" t="str">
        <f t="shared" ca="1" si="8"/>
        <v>1.4.3</v>
      </c>
      <c r="I528" t="str" cm="1">
        <f t="array" aca="1" ref="I528" ca="1">pseudoGuid</f>
        <v>e6b0-924d77c0</v>
      </c>
      <c r="J528" t="str">
        <f ca="1">IF(E528="","",REPT("#",markmap!$E528)&amp;" "&amp;(IF(B$1="mindmap",markmap!$F528,markmap!$H528&amp;" "&amp;markmap!$F528))&amp;"["&amp;B$2&amp;"]("&amp;B$4&amp;markmap!$I528&amp;".html)"&amp;" ["&amp;$B$3&amp;"]("&amp;B$4&amp;markmap!$I528&amp;".md)")</f>
        <v>### 1.4.3 Communications[📃](./db/e6b0-924d77c0.html) [✏️](./db/e6b0-924d77c0.md)</v>
      </c>
    </row>
    <row r="529" spans="4:10" x14ac:dyDescent="0.5">
      <c r="D529" t="s">
        <v>1559</v>
      </c>
      <c r="E529">
        <v>3</v>
      </c>
      <c r="F529" t="s">
        <v>309</v>
      </c>
      <c r="G529" t="str">
        <f ca="1">IF(markmap!$E529="","",IF(markmap!$E529&gt;OFFSET(markmap!$E529,-1,0,1,1),IF(OFFSET(markmap!$G529,-1,0,1,1)="","1",OFFSET(markmap!$G529,-1,0,1,1))&amp;REPT(".1",markmap!$E529-MAX(OFFSET(markmap!$E529,-1,0,1,1),1)),IF(ISERROR(FIND(".",OFFSET(markmap!$G529,-1,0,1,1))),REPT("1.",markmap!$E529-1)&amp;IFERROR(VALUE(OFFSET(markmap!$G529,-1,0,1,1))+1,"1"),IF(markmap!$E529=1,"",IFERROR(LEFT(OFFSET(markmap!$G529,-1,0,1,1),FIND("^",SUBSTITUTE(OFFSET(markmap!$G529,-1,0,1,1),".","^",markmap!$E529-1))),""))&amp;VALUE(TRIM(MID(SUBSTITUTE(OFFSET(markmap!$G529,-1,0,1,1),".",REPT(" ",LEN(OFFSET(markmap!$G529,-1,0,1,1)))),(markmap!$E529-1)*LEN(OFFSET(markmap!$G529,-1,0,1,1))+1,LEN(OFFSET(markmap!$G529,-1,0,1,1)))))+1)))</f>
        <v>7.4.4</v>
      </c>
      <c r="H529" t="str">
        <f t="shared" ca="1" si="8"/>
        <v>1.4.4</v>
      </c>
      <c r="I529" t="str" cm="1">
        <f t="array" aca="1" ref="I529" ca="1">pseudoGuid</f>
        <v>e6b0-a2c214dd</v>
      </c>
      <c r="J529" t="str">
        <f ca="1">IF(E529="","",REPT("#",markmap!$E529)&amp;" "&amp;(IF(B$1="mindmap",markmap!$F529,markmap!$H529&amp;" "&amp;markmap!$F529))&amp;"["&amp;B$2&amp;"]("&amp;B$4&amp;markmap!$I529&amp;".html)"&amp;" ["&amp;$B$3&amp;"]("&amp;B$4&amp;markmap!$I529&amp;".md)")</f>
        <v>### 1.4.4 Launch and Encasement Equipment[📃](./db/e6b0-a2c214dd.html) [✏️](./db/e6b0-a2c214dd.md)</v>
      </c>
    </row>
    <row r="530" spans="4:10" x14ac:dyDescent="0.5">
      <c r="D530" t="s">
        <v>1559</v>
      </c>
      <c r="E530">
        <v>3</v>
      </c>
      <c r="F530" t="s">
        <v>45</v>
      </c>
      <c r="G530" t="str">
        <f ca="1">IF(markmap!$E530="","",IF(markmap!$E530&gt;OFFSET(markmap!$E530,-1,0,1,1),IF(OFFSET(markmap!$G530,-1,0,1,1)="","1",OFFSET(markmap!$G530,-1,0,1,1))&amp;REPT(".1",markmap!$E530-MAX(OFFSET(markmap!$E530,-1,0,1,1),1)),IF(ISERROR(FIND(".",OFFSET(markmap!$G530,-1,0,1,1))),REPT("1.",markmap!$E530-1)&amp;IFERROR(VALUE(OFFSET(markmap!$G530,-1,0,1,1))+1,"1"),IF(markmap!$E530=1,"",IFERROR(LEFT(OFFSET(markmap!$G530,-1,0,1,1),FIND("^",SUBSTITUTE(OFFSET(markmap!$G530,-1,0,1,1),".","^",markmap!$E530-1))),""))&amp;VALUE(TRIM(MID(SUBSTITUTE(OFFSET(markmap!$G530,-1,0,1,1),".",REPT(" ",LEN(OFFSET(markmap!$G530,-1,0,1,1)))),(markmap!$E530-1)*LEN(OFFSET(markmap!$G530,-1,0,1,1))+1,LEN(OFFSET(markmap!$G530,-1,0,1,1)))))+1)))</f>
        <v>7.4.5</v>
      </c>
      <c r="H530" t="str">
        <f t="shared" ca="1" si="8"/>
        <v>1.4.5</v>
      </c>
      <c r="I530" t="str" cm="1">
        <f t="array" aca="1" ref="I530" ca="1">pseudoGuid</f>
        <v>e6b0-21743778</v>
      </c>
      <c r="J530" t="str">
        <f ca="1">IF(E530="","",REPT("#",markmap!$E530)&amp;" "&amp;(IF(B$1="mindmap",markmap!$F530,markmap!$H530&amp;" "&amp;markmap!$F530))&amp;"["&amp;B$2&amp;"]("&amp;B$4&amp;markmap!$I530&amp;".html)"&amp;" ["&amp;$B$3&amp;"]("&amp;B$4&amp;markmap!$I530&amp;".md)")</f>
        <v>### 1.4.5 Auxiliary Equipment[📃](./db/e6b0-21743778.html) [✏️](./db/e6b0-21743778.md)</v>
      </c>
    </row>
    <row r="531" spans="4:10" x14ac:dyDescent="0.5">
      <c r="D531" t="s">
        <v>1559</v>
      </c>
      <c r="E531">
        <v>3</v>
      </c>
      <c r="F531" t="s">
        <v>310</v>
      </c>
      <c r="G531" t="str">
        <f ca="1">IF(markmap!$E531="","",IF(markmap!$E531&gt;OFFSET(markmap!$E531,-1,0,1,1),IF(OFFSET(markmap!$G531,-1,0,1,1)="","1",OFFSET(markmap!$G531,-1,0,1,1))&amp;REPT(".1",markmap!$E531-MAX(OFFSET(markmap!$E531,-1,0,1,1),1)),IF(ISERROR(FIND(".",OFFSET(markmap!$G531,-1,0,1,1))),REPT("1.",markmap!$E531-1)&amp;IFERROR(VALUE(OFFSET(markmap!$G531,-1,0,1,1))+1,"1"),IF(markmap!$E531=1,"",IFERROR(LEFT(OFFSET(markmap!$G531,-1,0,1,1),FIND("^",SUBSTITUTE(OFFSET(markmap!$G531,-1,0,1,1),".","^",markmap!$E531-1))),""))&amp;VALUE(TRIM(MID(SUBSTITUTE(OFFSET(markmap!$G531,-1,0,1,1),".",REPT(" ",LEN(OFFSET(markmap!$G531,-1,0,1,1)))),(markmap!$E531-1)*LEN(OFFSET(markmap!$G531,-1,0,1,1))+1,LEN(OFFSET(markmap!$G531,-1,0,1,1)))))+1)))</f>
        <v>7.4.6</v>
      </c>
      <c r="H531" t="str">
        <f t="shared" ca="1" si="8"/>
        <v>1.4.6</v>
      </c>
      <c r="I531" t="str" cm="1">
        <f t="array" aca="1" ref="I531" ca="1">pseudoGuid</f>
        <v>e6b0-13343d5d</v>
      </c>
      <c r="J531" t="str">
        <f ca="1">IF(E531="","",REPT("#",markmap!$E531)&amp;" "&amp;(IF(B$1="mindmap",markmap!$F531,markmap!$H531&amp;" "&amp;markmap!$F531))&amp;"["&amp;B$2&amp;"]("&amp;B$4&amp;markmap!$I531&amp;".html)"&amp;" ["&amp;$B$3&amp;"]("&amp;B$4&amp;markmap!$I531&amp;".md)")</f>
        <v>### 1.4.6 Command and Launch (Ground) Software Release 1...n (Specify)[📃](./db/e6b0-13343d5d.html) [✏️](./db/e6b0-13343d5d.md)</v>
      </c>
    </row>
    <row r="532" spans="4:10" x14ac:dyDescent="0.5">
      <c r="D532" t="s">
        <v>1559</v>
      </c>
      <c r="E532">
        <v>3</v>
      </c>
      <c r="F532" t="s">
        <v>311</v>
      </c>
      <c r="G532" t="str">
        <f ca="1">IF(markmap!$E532="","",IF(markmap!$E532&gt;OFFSET(markmap!$E532,-1,0,1,1),IF(OFFSET(markmap!$G532,-1,0,1,1)="","1",OFFSET(markmap!$G532,-1,0,1,1))&amp;REPT(".1",markmap!$E532-MAX(OFFSET(markmap!$E532,-1,0,1,1),1)),IF(ISERROR(FIND(".",OFFSET(markmap!$G532,-1,0,1,1))),REPT("1.",markmap!$E532-1)&amp;IFERROR(VALUE(OFFSET(markmap!$G532,-1,0,1,1))+1,"1"),IF(markmap!$E532=1,"",IFERROR(LEFT(OFFSET(markmap!$G532,-1,0,1,1),FIND("^",SUBSTITUTE(OFFSET(markmap!$G532,-1,0,1,1),".","^",markmap!$E532-1))),""))&amp;VALUE(TRIM(MID(SUBSTITUTE(OFFSET(markmap!$G532,-1,0,1,1),".",REPT(" ",LEN(OFFSET(markmap!$G532,-1,0,1,1)))),(markmap!$E532-1)*LEN(OFFSET(markmap!$G532,-1,0,1,1))+1,LEN(OFFSET(markmap!$G532,-1,0,1,1)))))+1)))</f>
        <v>7.4.7</v>
      </c>
      <c r="H532" t="str">
        <f t="shared" ca="1" si="8"/>
        <v>1.4.7</v>
      </c>
      <c r="I532" t="str" cm="1">
        <f t="array" aca="1" ref="I532" ca="1">pseudoGuid</f>
        <v>e6b0-3358b255</v>
      </c>
      <c r="J532" t="str">
        <f ca="1">IF(E532="","",REPT("#",markmap!$E532)&amp;" "&amp;(IF(B$1="mindmap",markmap!$F532,markmap!$H532&amp;" "&amp;markmap!$F532))&amp;"["&amp;B$2&amp;"]("&amp;B$4&amp;markmap!$I532&amp;".html)"&amp;" ["&amp;$B$3&amp;"]("&amp;B$4&amp;markmap!$I532&amp;".md)")</f>
        <v>### 1.4.7 Infrastructure[📃](./db/e6b0-3358b255.html) [✏️](./db/e6b0-3358b255.md)</v>
      </c>
    </row>
    <row r="533" spans="4:10" x14ac:dyDescent="0.5">
      <c r="D533" t="s">
        <v>1559</v>
      </c>
      <c r="E533">
        <v>3</v>
      </c>
      <c r="F533" t="s">
        <v>312</v>
      </c>
      <c r="G533" t="str">
        <f ca="1">IF(markmap!$E533="","",IF(markmap!$E533&gt;OFFSET(markmap!$E533,-1,0,1,1),IF(OFFSET(markmap!$G533,-1,0,1,1)="","1",OFFSET(markmap!$G533,-1,0,1,1))&amp;REPT(".1",markmap!$E533-MAX(OFFSET(markmap!$E533,-1,0,1,1),1)),IF(ISERROR(FIND(".",OFFSET(markmap!$G533,-1,0,1,1))),REPT("1.",markmap!$E533-1)&amp;IFERROR(VALUE(OFFSET(markmap!$G533,-1,0,1,1))+1,"1"),IF(markmap!$E533=1,"",IFERROR(LEFT(OFFSET(markmap!$G533,-1,0,1,1),FIND("^",SUBSTITUTE(OFFSET(markmap!$G533,-1,0,1,1),".","^",markmap!$E533-1))),""))&amp;VALUE(TRIM(MID(SUBSTITUTE(OFFSET(markmap!$G533,-1,0,1,1),".",REPT(" ",LEN(OFFSET(markmap!$G533,-1,0,1,1)))),(markmap!$E533-1)*LEN(OFFSET(markmap!$G533,-1,0,1,1))+1,LEN(OFFSET(markmap!$G533,-1,0,1,1)))))+1)))</f>
        <v>7.4.8</v>
      </c>
      <c r="H533" t="str">
        <f t="shared" ca="1" si="8"/>
        <v>1.4.8</v>
      </c>
      <c r="I533" t="str" cm="1">
        <f t="array" aca="1" ref="I533" ca="1">pseudoGuid</f>
        <v>e6b0-4473b339</v>
      </c>
      <c r="J533" t="str">
        <f ca="1">IF(E533="","",REPT("#",markmap!$E533)&amp;" "&amp;(IF(B$1="mindmap",markmap!$F533,markmap!$H533&amp;" "&amp;markmap!$F533))&amp;"["&amp;B$2&amp;"]("&amp;B$4&amp;markmap!$I533&amp;".html)"&amp;" ["&amp;$B$3&amp;"]("&amp;B$4&amp;markmap!$I533&amp;".md)")</f>
        <v>### 1.4.8 Other Command and Launch 1...n (Specify)[📃](./db/e6b0-4473b339.html) [✏️](./db/e6b0-4473b339.md)</v>
      </c>
    </row>
    <row r="534" spans="4:10" x14ac:dyDescent="0.5">
      <c r="D534" t="s">
        <v>1559</v>
      </c>
      <c r="E534">
        <v>2</v>
      </c>
      <c r="F534" t="s">
        <v>67</v>
      </c>
      <c r="G534" t="str">
        <f ca="1">IF(markmap!$E534="","",IF(markmap!$E534&gt;OFFSET(markmap!$E534,-1,0,1,1),IF(OFFSET(markmap!$G534,-1,0,1,1)="","1",OFFSET(markmap!$G534,-1,0,1,1))&amp;REPT(".1",markmap!$E534-MAX(OFFSET(markmap!$E534,-1,0,1,1),1)),IF(ISERROR(FIND(".",OFFSET(markmap!$G534,-1,0,1,1))),REPT("1.",markmap!$E534-1)&amp;IFERROR(VALUE(OFFSET(markmap!$G534,-1,0,1,1))+1,"1"),IF(markmap!$E534=1,"",IFERROR(LEFT(OFFSET(markmap!$G534,-1,0,1,1),FIND("^",SUBSTITUTE(OFFSET(markmap!$G534,-1,0,1,1),".","^",markmap!$E534-1))),""))&amp;VALUE(TRIM(MID(SUBSTITUTE(OFFSET(markmap!$G534,-1,0,1,1),".",REPT(" ",LEN(OFFSET(markmap!$G534,-1,0,1,1)))),(markmap!$E534-1)*LEN(OFFSET(markmap!$G534,-1,0,1,1))+1,LEN(OFFSET(markmap!$G534,-1,0,1,1)))))+1)))</f>
        <v>7.5</v>
      </c>
      <c r="H534" t="str">
        <f t="shared" ca="1" si="8"/>
        <v>1.5</v>
      </c>
      <c r="I534" t="str" cm="1">
        <f t="array" aca="1" ref="I534" ca="1">pseudoGuid</f>
        <v>e6b0-23b8b279</v>
      </c>
      <c r="J534" t="str">
        <f ca="1">IF(E534="","",REPT("#",markmap!$E534)&amp;" "&amp;(IF(B$1="mindmap",markmap!$F534,markmap!$H534&amp;" "&amp;markmap!$F534))&amp;"["&amp;B$2&amp;"]("&amp;B$4&amp;markmap!$I534&amp;".html)"&amp;" ["&amp;$B$3&amp;"]("&amp;B$4&amp;markmap!$I534&amp;".md)")</f>
        <v>## 1.5 Systems Engineering[📃](./db/e6b0-23b8b279.html) [✏️](./db/e6b0-23b8b279.md)</v>
      </c>
    </row>
    <row r="535" spans="4:10" x14ac:dyDescent="0.5">
      <c r="D535" t="s">
        <v>1559</v>
      </c>
      <c r="E535">
        <v>3</v>
      </c>
      <c r="F535" t="s">
        <v>68</v>
      </c>
      <c r="G535" t="str">
        <f ca="1">IF(markmap!$E535="","",IF(markmap!$E535&gt;OFFSET(markmap!$E535,-1,0,1,1),IF(OFFSET(markmap!$G535,-1,0,1,1)="","1",OFFSET(markmap!$G535,-1,0,1,1))&amp;REPT(".1",markmap!$E535-MAX(OFFSET(markmap!$E535,-1,0,1,1),1)),IF(ISERROR(FIND(".",OFFSET(markmap!$G535,-1,0,1,1))),REPT("1.",markmap!$E535-1)&amp;IFERROR(VALUE(OFFSET(markmap!$G535,-1,0,1,1))+1,"1"),IF(markmap!$E535=1,"",IFERROR(LEFT(OFFSET(markmap!$G535,-1,0,1,1),FIND("^",SUBSTITUTE(OFFSET(markmap!$G535,-1,0,1,1),".","^",markmap!$E535-1))),""))&amp;VALUE(TRIM(MID(SUBSTITUTE(OFFSET(markmap!$G535,-1,0,1,1),".",REPT(" ",LEN(OFFSET(markmap!$G535,-1,0,1,1)))),(markmap!$E535-1)*LEN(OFFSET(markmap!$G535,-1,0,1,1))+1,LEN(OFFSET(markmap!$G535,-1,0,1,1)))))+1)))</f>
        <v>7.5.1</v>
      </c>
      <c r="H535" t="str">
        <f t="shared" ca="1" si="8"/>
        <v>1.5.1</v>
      </c>
      <c r="I535" t="str" cm="1">
        <f t="array" aca="1" ref="I535" ca="1">pseudoGuid</f>
        <v>e6b0-bf70a16f</v>
      </c>
      <c r="J535" t="str">
        <f ca="1">IF(E535="","",REPT("#",markmap!$E535)&amp;" "&amp;(IF(B$1="mindmap",markmap!$F535,markmap!$H535&amp;" "&amp;markmap!$F535))&amp;"["&amp;B$2&amp;"]("&amp;B$4&amp;markmap!$I535&amp;".html)"&amp;" ["&amp;$B$3&amp;"]("&amp;B$4&amp;markmap!$I535&amp;".md)")</f>
        <v>### 1.5.1 Software Systems Engineering[📃](./db/e6b0-bf70a16f.html) [✏️](./db/e6b0-bf70a16f.md)</v>
      </c>
    </row>
    <row r="536" spans="4:10" x14ac:dyDescent="0.5">
      <c r="D536" t="s">
        <v>1559</v>
      </c>
      <c r="E536">
        <v>3</v>
      </c>
      <c r="F536" t="s">
        <v>69</v>
      </c>
      <c r="G536" t="str">
        <f ca="1">IF(markmap!$E536="","",IF(markmap!$E536&gt;OFFSET(markmap!$E536,-1,0,1,1),IF(OFFSET(markmap!$G536,-1,0,1,1)="","1",OFFSET(markmap!$G536,-1,0,1,1))&amp;REPT(".1",markmap!$E536-MAX(OFFSET(markmap!$E536,-1,0,1,1),1)),IF(ISERROR(FIND(".",OFFSET(markmap!$G536,-1,0,1,1))),REPT("1.",markmap!$E536-1)&amp;IFERROR(VALUE(OFFSET(markmap!$G536,-1,0,1,1))+1,"1"),IF(markmap!$E536=1,"",IFERROR(LEFT(OFFSET(markmap!$G536,-1,0,1,1),FIND("^",SUBSTITUTE(OFFSET(markmap!$G536,-1,0,1,1),".","^",markmap!$E536-1))),""))&amp;VALUE(TRIM(MID(SUBSTITUTE(OFFSET(markmap!$G536,-1,0,1,1),".",REPT(" ",LEN(OFFSET(markmap!$G536,-1,0,1,1)))),(markmap!$E536-1)*LEN(OFFSET(markmap!$G536,-1,0,1,1))+1,LEN(OFFSET(markmap!$G536,-1,0,1,1)))))+1)))</f>
        <v>7.5.2</v>
      </c>
      <c r="H536" t="str">
        <f t="shared" ca="1" si="8"/>
        <v>1.5.2</v>
      </c>
      <c r="I536" t="str" cm="1">
        <f t="array" aca="1" ref="I536" ca="1">pseudoGuid</f>
        <v>e6b0-4936be32</v>
      </c>
      <c r="J536" t="str">
        <f ca="1">IF(E536="","",REPT("#",markmap!$E536)&amp;" "&amp;(IF(B$1="mindmap",markmap!$F536,markmap!$H536&amp;" "&amp;markmap!$F536))&amp;"["&amp;B$2&amp;"]("&amp;B$4&amp;markmap!$I536&amp;".html)"&amp;" ["&amp;$B$3&amp;"]("&amp;B$4&amp;markmap!$I536&amp;".md)")</f>
        <v>### 1.5.2 Integrated Logistics Support (ILS) Systems Engineering[📃](./db/e6b0-4936be32.html) [✏️](./db/e6b0-4936be32.md)</v>
      </c>
    </row>
    <row r="537" spans="4:10" x14ac:dyDescent="0.5">
      <c r="D537" t="s">
        <v>1559</v>
      </c>
      <c r="E537">
        <v>3</v>
      </c>
      <c r="F537" t="s">
        <v>70</v>
      </c>
      <c r="G537" t="str">
        <f ca="1">IF(markmap!$E537="","",IF(markmap!$E537&gt;OFFSET(markmap!$E537,-1,0,1,1),IF(OFFSET(markmap!$G537,-1,0,1,1)="","1",OFFSET(markmap!$G537,-1,0,1,1))&amp;REPT(".1",markmap!$E537-MAX(OFFSET(markmap!$E537,-1,0,1,1),1)),IF(ISERROR(FIND(".",OFFSET(markmap!$G537,-1,0,1,1))),REPT("1.",markmap!$E537-1)&amp;IFERROR(VALUE(OFFSET(markmap!$G537,-1,0,1,1))+1,"1"),IF(markmap!$E537=1,"",IFERROR(LEFT(OFFSET(markmap!$G537,-1,0,1,1),FIND("^",SUBSTITUTE(OFFSET(markmap!$G537,-1,0,1,1),".","^",markmap!$E537-1))),""))&amp;VALUE(TRIM(MID(SUBSTITUTE(OFFSET(markmap!$G537,-1,0,1,1),".",REPT(" ",LEN(OFFSET(markmap!$G537,-1,0,1,1)))),(markmap!$E537-1)*LEN(OFFSET(markmap!$G537,-1,0,1,1))+1,LEN(OFFSET(markmap!$G537,-1,0,1,1)))))+1)))</f>
        <v>7.5.3</v>
      </c>
      <c r="H537" t="str">
        <f t="shared" ca="1" si="8"/>
        <v>1.5.3</v>
      </c>
      <c r="I537" t="str" cm="1">
        <f t="array" aca="1" ref="I537" ca="1">pseudoGuid</f>
        <v>e6b0-83871ffe</v>
      </c>
      <c r="J537" t="str">
        <f ca="1">IF(E537="","",REPT("#",markmap!$E537)&amp;" "&amp;(IF(B$1="mindmap",markmap!$F537,markmap!$H537&amp;" "&amp;markmap!$F537))&amp;"["&amp;B$2&amp;"]("&amp;B$4&amp;markmap!$I537&amp;".html)"&amp;" ["&amp;$B$3&amp;"]("&amp;B$4&amp;markmap!$I537&amp;".md)")</f>
        <v>### 1.5.3 Cybersecurity Systems Engineering[📃](./db/e6b0-83871ffe.html) [✏️](./db/e6b0-83871ffe.md)</v>
      </c>
    </row>
    <row r="538" spans="4:10" x14ac:dyDescent="0.5">
      <c r="D538" t="s">
        <v>1559</v>
      </c>
      <c r="E538">
        <v>3</v>
      </c>
      <c r="F538" t="s">
        <v>313</v>
      </c>
      <c r="G538" t="str">
        <f ca="1">IF(markmap!$E538="","",IF(markmap!$E538&gt;OFFSET(markmap!$E538,-1,0,1,1),IF(OFFSET(markmap!$G538,-1,0,1,1)="","1",OFFSET(markmap!$G538,-1,0,1,1))&amp;REPT(".1",markmap!$E538-MAX(OFFSET(markmap!$E538,-1,0,1,1),1)),IF(ISERROR(FIND(".",OFFSET(markmap!$G538,-1,0,1,1))),REPT("1.",markmap!$E538-1)&amp;IFERROR(VALUE(OFFSET(markmap!$G538,-1,0,1,1))+1,"1"),IF(markmap!$E538=1,"",IFERROR(LEFT(OFFSET(markmap!$G538,-1,0,1,1),FIND("^",SUBSTITUTE(OFFSET(markmap!$G538,-1,0,1,1),".","^",markmap!$E538-1))),""))&amp;VALUE(TRIM(MID(SUBSTITUTE(OFFSET(markmap!$G538,-1,0,1,1),".",REPT(" ",LEN(OFFSET(markmap!$G538,-1,0,1,1)))),(markmap!$E538-1)*LEN(OFFSET(markmap!$G538,-1,0,1,1))+1,LEN(OFFSET(markmap!$G538,-1,0,1,1)))))+1)))</f>
        <v>7.5.4</v>
      </c>
      <c r="H538" t="str">
        <f t="shared" ca="1" si="8"/>
        <v>1.5.4</v>
      </c>
      <c r="I538" t="str" cm="1">
        <f t="array" aca="1" ref="I538" ca="1">pseudoGuid</f>
        <v>e6b0-25ce6d9d</v>
      </c>
      <c r="J538" t="str">
        <f ca="1">IF(E538="","",REPT("#",markmap!$E538)&amp;" "&amp;(IF(B$1="mindmap",markmap!$F538,markmap!$H538&amp;" "&amp;markmap!$F538))&amp;"["&amp;B$2&amp;"]("&amp;B$4&amp;markmap!$I538&amp;".html)"&amp;" ["&amp;$B$3&amp;"]("&amp;B$4&amp;markmap!$I538&amp;".md)")</f>
        <v>### 1.5.4 Nuclear Hardening and Survivability (NH&amp;S)[📃](./db/e6b0-25ce6d9d.html) [✏️](./db/e6b0-25ce6d9d.md)</v>
      </c>
    </row>
    <row r="539" spans="4:10" x14ac:dyDescent="0.5">
      <c r="D539" t="s">
        <v>1559</v>
      </c>
      <c r="E539">
        <v>3</v>
      </c>
      <c r="F539" t="s">
        <v>314</v>
      </c>
      <c r="G539" t="str">
        <f ca="1">IF(markmap!$E539="","",IF(markmap!$E539&gt;OFFSET(markmap!$E539,-1,0,1,1),IF(OFFSET(markmap!$G539,-1,0,1,1)="","1",OFFSET(markmap!$G539,-1,0,1,1))&amp;REPT(".1",markmap!$E539-MAX(OFFSET(markmap!$E539,-1,0,1,1),1)),IF(ISERROR(FIND(".",OFFSET(markmap!$G539,-1,0,1,1))),REPT("1.",markmap!$E539-1)&amp;IFERROR(VALUE(OFFSET(markmap!$G539,-1,0,1,1))+1,"1"),IF(markmap!$E539=1,"",IFERROR(LEFT(OFFSET(markmap!$G539,-1,0,1,1),FIND("^",SUBSTITUTE(OFFSET(markmap!$G539,-1,0,1,1),".","^",markmap!$E539-1))),""))&amp;VALUE(TRIM(MID(SUBSTITUTE(OFFSET(markmap!$G539,-1,0,1,1),".",REPT(" ",LEN(OFFSET(markmap!$G539,-1,0,1,1)))),(markmap!$E539-1)*LEN(OFFSET(markmap!$G539,-1,0,1,1))+1,LEN(OFFSET(markmap!$G539,-1,0,1,1)))))+1)))</f>
        <v>7.5.5</v>
      </c>
      <c r="H539" t="str">
        <f t="shared" ca="1" si="8"/>
        <v>1.5.5</v>
      </c>
      <c r="I539" t="str" cm="1">
        <f t="array" aca="1" ref="I539" ca="1">pseudoGuid</f>
        <v>e6b0-aca9b9a0</v>
      </c>
      <c r="J539" t="str">
        <f ca="1">IF(E539="","",REPT("#",markmap!$E539)&amp;" "&amp;(IF(B$1="mindmap",markmap!$F539,markmap!$H539&amp;" "&amp;markmap!$F539))&amp;"["&amp;B$2&amp;"]("&amp;B$4&amp;markmap!$I539&amp;".html)"&amp;" ["&amp;$B$3&amp;"]("&amp;B$4&amp;markmap!$I539&amp;".md)")</f>
        <v>### 1.5.5 System Safety[📃](./db/e6b0-aca9b9a0.html) [✏️](./db/e6b0-aca9b9a0.md)</v>
      </c>
    </row>
    <row r="540" spans="4:10" x14ac:dyDescent="0.5">
      <c r="D540" t="s">
        <v>1559</v>
      </c>
      <c r="E540">
        <v>3</v>
      </c>
      <c r="F540" t="s">
        <v>315</v>
      </c>
      <c r="G540" t="str">
        <f ca="1">IF(markmap!$E540="","",IF(markmap!$E540&gt;OFFSET(markmap!$E540,-1,0,1,1),IF(OFFSET(markmap!$G540,-1,0,1,1)="","1",OFFSET(markmap!$G540,-1,0,1,1))&amp;REPT(".1",markmap!$E540-MAX(OFFSET(markmap!$E540,-1,0,1,1),1)),IF(ISERROR(FIND(".",OFFSET(markmap!$G540,-1,0,1,1))),REPT("1.",markmap!$E540-1)&amp;IFERROR(VALUE(OFFSET(markmap!$G540,-1,0,1,1))+1,"1"),IF(markmap!$E540=1,"",IFERROR(LEFT(OFFSET(markmap!$G540,-1,0,1,1),FIND("^",SUBSTITUTE(OFFSET(markmap!$G540,-1,0,1,1),".","^",markmap!$E540-1))),""))&amp;VALUE(TRIM(MID(SUBSTITUTE(OFFSET(markmap!$G540,-1,0,1,1),".",REPT(" ",LEN(OFFSET(markmap!$G540,-1,0,1,1)))),(markmap!$E540-1)*LEN(OFFSET(markmap!$G540,-1,0,1,1))+1,LEN(OFFSET(markmap!$G540,-1,0,1,1)))))+1)))</f>
        <v>7.5.6</v>
      </c>
      <c r="H540" t="str">
        <f t="shared" ca="1" si="8"/>
        <v>1.5.6</v>
      </c>
      <c r="I540" t="str" cm="1">
        <f t="array" aca="1" ref="I540" ca="1">pseudoGuid</f>
        <v>e6b0-132c69e0</v>
      </c>
      <c r="J540" t="str">
        <f ca="1">IF(E540="","",REPT("#",markmap!$E540)&amp;" "&amp;(IF(B$1="mindmap",markmap!$F540,markmap!$H540&amp;" "&amp;markmap!$F540))&amp;"["&amp;B$2&amp;"]("&amp;B$4&amp;markmap!$I540&amp;".html)"&amp;" ["&amp;$B$3&amp;"]("&amp;B$4&amp;markmap!$I540&amp;".md)")</f>
        <v>### 1.5.6 Nuclear Surety[📃](./db/e6b0-132c69e0.html) [✏️](./db/e6b0-132c69e0.md)</v>
      </c>
    </row>
    <row r="541" spans="4:10" x14ac:dyDescent="0.5">
      <c r="D541" t="s">
        <v>1559</v>
      </c>
      <c r="E541">
        <v>3</v>
      </c>
      <c r="F541" t="s">
        <v>71</v>
      </c>
      <c r="G541" t="str">
        <f ca="1">IF(markmap!$E541="","",IF(markmap!$E541&gt;OFFSET(markmap!$E541,-1,0,1,1),IF(OFFSET(markmap!$G541,-1,0,1,1)="","1",OFFSET(markmap!$G541,-1,0,1,1))&amp;REPT(".1",markmap!$E541-MAX(OFFSET(markmap!$E541,-1,0,1,1),1)),IF(ISERROR(FIND(".",OFFSET(markmap!$G541,-1,0,1,1))),REPT("1.",markmap!$E541-1)&amp;IFERROR(VALUE(OFFSET(markmap!$G541,-1,0,1,1))+1,"1"),IF(markmap!$E541=1,"",IFERROR(LEFT(OFFSET(markmap!$G541,-1,0,1,1),FIND("^",SUBSTITUTE(OFFSET(markmap!$G541,-1,0,1,1),".","^",markmap!$E541-1))),""))&amp;VALUE(TRIM(MID(SUBSTITUTE(OFFSET(markmap!$G541,-1,0,1,1),".",REPT(" ",LEN(OFFSET(markmap!$G541,-1,0,1,1)))),(markmap!$E541-1)*LEN(OFFSET(markmap!$G541,-1,0,1,1))+1,LEN(OFFSET(markmap!$G541,-1,0,1,1)))))+1)))</f>
        <v>7.5.7</v>
      </c>
      <c r="H541" t="str">
        <f t="shared" ca="1" si="8"/>
        <v>1.5.7</v>
      </c>
      <c r="I541" t="str" cm="1">
        <f t="array" aca="1" ref="I541" ca="1">pseudoGuid</f>
        <v>e6b0-627cfdfb</v>
      </c>
      <c r="J541" t="str">
        <f ca="1">IF(E541="","",REPT("#",markmap!$E541)&amp;" "&amp;(IF(B$1="mindmap",markmap!$F541,markmap!$H541&amp;" "&amp;markmap!$F541))&amp;"["&amp;B$2&amp;"]("&amp;B$4&amp;markmap!$I541&amp;".html)"&amp;" ["&amp;$B$3&amp;"]("&amp;B$4&amp;markmap!$I541&amp;".md)")</f>
        <v>### 1.5.7 Core Systems Engineering[📃](./db/e6b0-627cfdfb.html) [✏️](./db/e6b0-627cfdfb.md)</v>
      </c>
    </row>
    <row r="542" spans="4:10" x14ac:dyDescent="0.5">
      <c r="D542" t="s">
        <v>1559</v>
      </c>
      <c r="E542">
        <v>3</v>
      </c>
      <c r="F542" t="s">
        <v>72</v>
      </c>
      <c r="G542" t="str">
        <f ca="1">IF(markmap!$E542="","",IF(markmap!$E542&gt;OFFSET(markmap!$E542,-1,0,1,1),IF(OFFSET(markmap!$G542,-1,0,1,1)="","1",OFFSET(markmap!$G542,-1,0,1,1))&amp;REPT(".1",markmap!$E542-MAX(OFFSET(markmap!$E542,-1,0,1,1),1)),IF(ISERROR(FIND(".",OFFSET(markmap!$G542,-1,0,1,1))),REPT("1.",markmap!$E542-1)&amp;IFERROR(VALUE(OFFSET(markmap!$G542,-1,0,1,1))+1,"1"),IF(markmap!$E542=1,"",IFERROR(LEFT(OFFSET(markmap!$G542,-1,0,1,1),FIND("^",SUBSTITUTE(OFFSET(markmap!$G542,-1,0,1,1),".","^",markmap!$E542-1))),""))&amp;VALUE(TRIM(MID(SUBSTITUTE(OFFSET(markmap!$G542,-1,0,1,1),".",REPT(" ",LEN(OFFSET(markmap!$G542,-1,0,1,1)))),(markmap!$E542-1)*LEN(OFFSET(markmap!$G542,-1,0,1,1))+1,LEN(OFFSET(markmap!$G542,-1,0,1,1)))))+1)))</f>
        <v>7.5.8</v>
      </c>
      <c r="H542" t="str">
        <f t="shared" ca="1" si="8"/>
        <v>1.5.8</v>
      </c>
      <c r="I542" t="str" cm="1">
        <f t="array" aca="1" ref="I542" ca="1">pseudoGuid</f>
        <v>e6b0-1f19adc0</v>
      </c>
      <c r="J542" t="str">
        <f ca="1">IF(E542="","",REPT("#",markmap!$E542)&amp;" "&amp;(IF(B$1="mindmap",markmap!$F542,markmap!$H542&amp;" "&amp;markmap!$F542))&amp;"["&amp;B$2&amp;"]("&amp;B$4&amp;markmap!$I542&amp;".html)"&amp;" ["&amp;$B$3&amp;"]("&amp;B$4&amp;markmap!$I542&amp;".md)")</f>
        <v>### 1.5.8 Other Systems Engineering 1...n (Specify)[📃](./db/e6b0-1f19adc0.html) [✏️](./db/e6b0-1f19adc0.md)</v>
      </c>
    </row>
    <row r="543" spans="4:10" x14ac:dyDescent="0.5">
      <c r="D543" t="s">
        <v>1559</v>
      </c>
      <c r="E543">
        <v>2</v>
      </c>
      <c r="F543" t="s">
        <v>73</v>
      </c>
      <c r="G543" t="str">
        <f ca="1">IF(markmap!$E543="","",IF(markmap!$E543&gt;OFFSET(markmap!$E543,-1,0,1,1),IF(OFFSET(markmap!$G543,-1,0,1,1)="","1",OFFSET(markmap!$G543,-1,0,1,1))&amp;REPT(".1",markmap!$E543-MAX(OFFSET(markmap!$E543,-1,0,1,1),1)),IF(ISERROR(FIND(".",OFFSET(markmap!$G543,-1,0,1,1))),REPT("1.",markmap!$E543-1)&amp;IFERROR(VALUE(OFFSET(markmap!$G543,-1,0,1,1))+1,"1"),IF(markmap!$E543=1,"",IFERROR(LEFT(OFFSET(markmap!$G543,-1,0,1,1),FIND("^",SUBSTITUTE(OFFSET(markmap!$G543,-1,0,1,1),".","^",markmap!$E543-1))),""))&amp;VALUE(TRIM(MID(SUBSTITUTE(OFFSET(markmap!$G543,-1,0,1,1),".",REPT(" ",LEN(OFFSET(markmap!$G543,-1,0,1,1)))),(markmap!$E543-1)*LEN(OFFSET(markmap!$G543,-1,0,1,1))+1,LEN(OFFSET(markmap!$G543,-1,0,1,1)))))+1)))</f>
        <v>7.6</v>
      </c>
      <c r="H543" t="str">
        <f t="shared" ca="1" si="8"/>
        <v>1.6</v>
      </c>
      <c r="I543" t="str" cm="1">
        <f t="array" aca="1" ref="I543" ca="1">pseudoGuid</f>
        <v>e6b0-9b180542</v>
      </c>
      <c r="J543" t="str">
        <f ca="1">IF(E543="","",REPT("#",markmap!$E543)&amp;" "&amp;(IF(B$1="mindmap",markmap!$F543,markmap!$H543&amp;" "&amp;markmap!$F543))&amp;"["&amp;B$2&amp;"]("&amp;B$4&amp;markmap!$I543&amp;".html)"&amp;" ["&amp;$B$3&amp;"]("&amp;B$4&amp;markmap!$I543&amp;".md)")</f>
        <v>## 1.6 Program Management[📃](./db/e6b0-9b180542.html) [✏️](./db/e6b0-9b180542.md)</v>
      </c>
    </row>
    <row r="544" spans="4:10" x14ac:dyDescent="0.5">
      <c r="D544" t="s">
        <v>1559</v>
      </c>
      <c r="E544">
        <v>3</v>
      </c>
      <c r="F544" t="s">
        <v>74</v>
      </c>
      <c r="G544" t="str">
        <f ca="1">IF(markmap!$E544="","",IF(markmap!$E544&gt;OFFSET(markmap!$E544,-1,0,1,1),IF(OFFSET(markmap!$G544,-1,0,1,1)="","1",OFFSET(markmap!$G544,-1,0,1,1))&amp;REPT(".1",markmap!$E544-MAX(OFFSET(markmap!$E544,-1,0,1,1),1)),IF(ISERROR(FIND(".",OFFSET(markmap!$G544,-1,0,1,1))),REPT("1.",markmap!$E544-1)&amp;IFERROR(VALUE(OFFSET(markmap!$G544,-1,0,1,1))+1,"1"),IF(markmap!$E544=1,"",IFERROR(LEFT(OFFSET(markmap!$G544,-1,0,1,1),FIND("^",SUBSTITUTE(OFFSET(markmap!$G544,-1,0,1,1),".","^",markmap!$E544-1))),""))&amp;VALUE(TRIM(MID(SUBSTITUTE(OFFSET(markmap!$G544,-1,0,1,1),".",REPT(" ",LEN(OFFSET(markmap!$G544,-1,0,1,1)))),(markmap!$E544-1)*LEN(OFFSET(markmap!$G544,-1,0,1,1))+1,LEN(OFFSET(markmap!$G544,-1,0,1,1)))))+1)))</f>
        <v>7.6.1</v>
      </c>
      <c r="H544" t="str">
        <f t="shared" ca="1" si="8"/>
        <v>1.6.1</v>
      </c>
      <c r="I544" t="str" cm="1">
        <f t="array" aca="1" ref="I544" ca="1">pseudoGuid</f>
        <v>e6b0-d251a0e6</v>
      </c>
      <c r="J544" t="str">
        <f ca="1">IF(E544="","",REPT("#",markmap!$E544)&amp;" "&amp;(IF(B$1="mindmap",markmap!$F544,markmap!$H544&amp;" "&amp;markmap!$F544))&amp;"["&amp;B$2&amp;"]("&amp;B$4&amp;markmap!$I544&amp;".html)"&amp;" ["&amp;$B$3&amp;"]("&amp;B$4&amp;markmap!$I544&amp;".md)")</f>
        <v>### 1.6.1 Software Program Management[📃](./db/e6b0-d251a0e6.html) [✏️](./db/e6b0-d251a0e6.md)</v>
      </c>
    </row>
    <row r="545" spans="4:10" x14ac:dyDescent="0.5">
      <c r="D545" t="s">
        <v>1559</v>
      </c>
      <c r="E545">
        <v>3</v>
      </c>
      <c r="F545" t="s">
        <v>75</v>
      </c>
      <c r="G545" t="str">
        <f ca="1">IF(markmap!$E545="","",IF(markmap!$E545&gt;OFFSET(markmap!$E545,-1,0,1,1),IF(OFFSET(markmap!$G545,-1,0,1,1)="","1",OFFSET(markmap!$G545,-1,0,1,1))&amp;REPT(".1",markmap!$E545-MAX(OFFSET(markmap!$E545,-1,0,1,1),1)),IF(ISERROR(FIND(".",OFFSET(markmap!$G545,-1,0,1,1))),REPT("1.",markmap!$E545-1)&amp;IFERROR(VALUE(OFFSET(markmap!$G545,-1,0,1,1))+1,"1"),IF(markmap!$E545=1,"",IFERROR(LEFT(OFFSET(markmap!$G545,-1,0,1,1),FIND("^",SUBSTITUTE(OFFSET(markmap!$G545,-1,0,1,1),".","^",markmap!$E545-1))),""))&amp;VALUE(TRIM(MID(SUBSTITUTE(OFFSET(markmap!$G545,-1,0,1,1),".",REPT(" ",LEN(OFFSET(markmap!$G545,-1,0,1,1)))),(markmap!$E545-1)*LEN(OFFSET(markmap!$G545,-1,0,1,1))+1,LEN(OFFSET(markmap!$G545,-1,0,1,1)))))+1)))</f>
        <v>7.6.2</v>
      </c>
      <c r="H545" t="str">
        <f t="shared" ca="1" si="8"/>
        <v>1.6.2</v>
      </c>
      <c r="I545" t="str" cm="1">
        <f t="array" aca="1" ref="I545" ca="1">pseudoGuid</f>
        <v>e6b0-33abf75b</v>
      </c>
      <c r="J545" t="str">
        <f ca="1">IF(E545="","",REPT("#",markmap!$E545)&amp;" "&amp;(IF(B$1="mindmap",markmap!$F545,markmap!$H545&amp;" "&amp;markmap!$F545))&amp;"["&amp;B$2&amp;"]("&amp;B$4&amp;markmap!$I545&amp;".html)"&amp;" ["&amp;$B$3&amp;"]("&amp;B$4&amp;markmap!$I545&amp;".md)")</f>
        <v>### 1.6.2 Integrated Logistics Support (ILS) Program Management[📃](./db/e6b0-33abf75b.html) [✏️](./db/e6b0-33abf75b.md)</v>
      </c>
    </row>
    <row r="546" spans="4:10" x14ac:dyDescent="0.5">
      <c r="D546" t="s">
        <v>1559</v>
      </c>
      <c r="E546">
        <v>3</v>
      </c>
      <c r="F546" t="s">
        <v>76</v>
      </c>
      <c r="G546" t="str">
        <f ca="1">IF(markmap!$E546="","",IF(markmap!$E546&gt;OFFSET(markmap!$E546,-1,0,1,1),IF(OFFSET(markmap!$G546,-1,0,1,1)="","1",OFFSET(markmap!$G546,-1,0,1,1))&amp;REPT(".1",markmap!$E546-MAX(OFFSET(markmap!$E546,-1,0,1,1),1)),IF(ISERROR(FIND(".",OFFSET(markmap!$G546,-1,0,1,1))),REPT("1.",markmap!$E546-1)&amp;IFERROR(VALUE(OFFSET(markmap!$G546,-1,0,1,1))+1,"1"),IF(markmap!$E546=1,"",IFERROR(LEFT(OFFSET(markmap!$G546,-1,0,1,1),FIND("^",SUBSTITUTE(OFFSET(markmap!$G546,-1,0,1,1),".","^",markmap!$E546-1))),""))&amp;VALUE(TRIM(MID(SUBSTITUTE(OFFSET(markmap!$G546,-1,0,1,1),".",REPT(" ",LEN(OFFSET(markmap!$G546,-1,0,1,1)))),(markmap!$E546-1)*LEN(OFFSET(markmap!$G546,-1,0,1,1))+1,LEN(OFFSET(markmap!$G546,-1,0,1,1)))))+1)))</f>
        <v>7.6.3</v>
      </c>
      <c r="H546" t="str">
        <f t="shared" ca="1" si="8"/>
        <v>1.6.3</v>
      </c>
      <c r="I546" t="str" cm="1">
        <f t="array" aca="1" ref="I546" ca="1">pseudoGuid</f>
        <v>e6b0-c446f0dd</v>
      </c>
      <c r="J546" t="str">
        <f ca="1">IF(E546="","",REPT("#",markmap!$E546)&amp;" "&amp;(IF(B$1="mindmap",markmap!$F546,markmap!$H546&amp;" "&amp;markmap!$F546))&amp;"["&amp;B$2&amp;"]("&amp;B$4&amp;markmap!$I546&amp;".html)"&amp;" ["&amp;$B$3&amp;"]("&amp;B$4&amp;markmap!$I546&amp;".md)")</f>
        <v>### 1.6.3 Cybersecurity Management[📃](./db/e6b0-c446f0dd.html) [✏️](./db/e6b0-c446f0dd.md)</v>
      </c>
    </row>
    <row r="547" spans="4:10" x14ac:dyDescent="0.5">
      <c r="D547" t="s">
        <v>1559</v>
      </c>
      <c r="E547">
        <v>3</v>
      </c>
      <c r="F547" t="s">
        <v>316</v>
      </c>
      <c r="G547" t="str">
        <f ca="1">IF(markmap!$E547="","",IF(markmap!$E547&gt;OFFSET(markmap!$E547,-1,0,1,1),IF(OFFSET(markmap!$G547,-1,0,1,1)="","1",OFFSET(markmap!$G547,-1,0,1,1))&amp;REPT(".1",markmap!$E547-MAX(OFFSET(markmap!$E547,-1,0,1,1),1)),IF(ISERROR(FIND(".",OFFSET(markmap!$G547,-1,0,1,1))),REPT("1.",markmap!$E547-1)&amp;IFERROR(VALUE(OFFSET(markmap!$G547,-1,0,1,1))+1,"1"),IF(markmap!$E547=1,"",IFERROR(LEFT(OFFSET(markmap!$G547,-1,0,1,1),FIND("^",SUBSTITUTE(OFFSET(markmap!$G547,-1,0,1,1),".","^",markmap!$E547-1))),""))&amp;VALUE(TRIM(MID(SUBSTITUTE(OFFSET(markmap!$G547,-1,0,1,1),".",REPT(" ",LEN(OFFSET(markmap!$G547,-1,0,1,1)))),(markmap!$E547-1)*LEN(OFFSET(markmap!$G547,-1,0,1,1))+1,LEN(OFFSET(markmap!$G547,-1,0,1,1)))))+1)))</f>
        <v>7.6.4</v>
      </c>
      <c r="H547" t="str">
        <f t="shared" ca="1" si="8"/>
        <v>1.6.4</v>
      </c>
      <c r="I547" t="str" cm="1">
        <f t="array" aca="1" ref="I547" ca="1">pseudoGuid</f>
        <v>e6b0-6d1962e6</v>
      </c>
      <c r="J547" t="str">
        <f ca="1">IF(E547="","",REPT("#",markmap!$E547)&amp;" "&amp;(IF(B$1="mindmap",markmap!$F547,markmap!$H547&amp;" "&amp;markmap!$F547))&amp;"["&amp;B$2&amp;"]("&amp;B$4&amp;markmap!$I547&amp;".html)"&amp;" ["&amp;$B$3&amp;"]("&amp;B$4&amp;markmap!$I547&amp;".md)")</f>
        <v>### 1.6.4 Program Control[📃](./db/e6b0-6d1962e6.html) [✏️](./db/e6b0-6d1962e6.md)</v>
      </c>
    </row>
    <row r="548" spans="4:10" x14ac:dyDescent="0.5">
      <c r="D548" t="s">
        <v>1559</v>
      </c>
      <c r="E548">
        <v>3</v>
      </c>
      <c r="F548" t="s">
        <v>77</v>
      </c>
      <c r="G548" t="str">
        <f ca="1">IF(markmap!$E548="","",IF(markmap!$E548&gt;OFFSET(markmap!$E548,-1,0,1,1),IF(OFFSET(markmap!$G548,-1,0,1,1)="","1",OFFSET(markmap!$G548,-1,0,1,1))&amp;REPT(".1",markmap!$E548-MAX(OFFSET(markmap!$E548,-1,0,1,1),1)),IF(ISERROR(FIND(".",OFFSET(markmap!$G548,-1,0,1,1))),REPT("1.",markmap!$E548-1)&amp;IFERROR(VALUE(OFFSET(markmap!$G548,-1,0,1,1))+1,"1"),IF(markmap!$E548=1,"",IFERROR(LEFT(OFFSET(markmap!$G548,-1,0,1,1),FIND("^",SUBSTITUTE(OFFSET(markmap!$G548,-1,0,1,1),".","^",markmap!$E548-1))),""))&amp;VALUE(TRIM(MID(SUBSTITUTE(OFFSET(markmap!$G548,-1,0,1,1),".",REPT(" ",LEN(OFFSET(markmap!$G548,-1,0,1,1)))),(markmap!$E548-1)*LEN(OFFSET(markmap!$G548,-1,0,1,1))+1,LEN(OFFSET(markmap!$G548,-1,0,1,1)))))+1)))</f>
        <v>7.6.5</v>
      </c>
      <c r="H548" t="str">
        <f t="shared" ca="1" si="8"/>
        <v>1.6.5</v>
      </c>
      <c r="I548" t="str" cm="1">
        <f t="array" aca="1" ref="I548" ca="1">pseudoGuid</f>
        <v>e6b0-89c0d67c</v>
      </c>
      <c r="J548" t="str">
        <f ca="1">IF(E548="","",REPT("#",markmap!$E548)&amp;" "&amp;(IF(B$1="mindmap",markmap!$F548,markmap!$H548&amp;" "&amp;markmap!$F548))&amp;"["&amp;B$2&amp;"]("&amp;B$4&amp;markmap!$I548&amp;".html)"&amp;" ["&amp;$B$3&amp;"]("&amp;B$4&amp;markmap!$I548&amp;".md)")</f>
        <v>### 1.6.5 Core Program Management[📃](./db/e6b0-89c0d67c.html) [✏️](./db/e6b0-89c0d67c.md)</v>
      </c>
    </row>
    <row r="549" spans="4:10" x14ac:dyDescent="0.5">
      <c r="D549" t="s">
        <v>1559</v>
      </c>
      <c r="E549">
        <v>3</v>
      </c>
      <c r="F549" t="s">
        <v>78</v>
      </c>
      <c r="G549" t="str">
        <f ca="1">IF(markmap!$E549="","",IF(markmap!$E549&gt;OFFSET(markmap!$E549,-1,0,1,1),IF(OFFSET(markmap!$G549,-1,0,1,1)="","1",OFFSET(markmap!$G549,-1,0,1,1))&amp;REPT(".1",markmap!$E549-MAX(OFFSET(markmap!$E549,-1,0,1,1),1)),IF(ISERROR(FIND(".",OFFSET(markmap!$G549,-1,0,1,1))),REPT("1.",markmap!$E549-1)&amp;IFERROR(VALUE(OFFSET(markmap!$G549,-1,0,1,1))+1,"1"),IF(markmap!$E549=1,"",IFERROR(LEFT(OFFSET(markmap!$G549,-1,0,1,1),FIND("^",SUBSTITUTE(OFFSET(markmap!$G549,-1,0,1,1),".","^",markmap!$E549-1))),""))&amp;VALUE(TRIM(MID(SUBSTITUTE(OFFSET(markmap!$G549,-1,0,1,1),".",REPT(" ",LEN(OFFSET(markmap!$G549,-1,0,1,1)))),(markmap!$E549-1)*LEN(OFFSET(markmap!$G549,-1,0,1,1))+1,LEN(OFFSET(markmap!$G549,-1,0,1,1)))))+1)))</f>
        <v>7.6.6</v>
      </c>
      <c r="H549" t="str">
        <f t="shared" ca="1" si="8"/>
        <v>1.6.6</v>
      </c>
      <c r="I549" t="str" cm="1">
        <f t="array" aca="1" ref="I549" ca="1">pseudoGuid</f>
        <v>e6b0-8fdf205f</v>
      </c>
      <c r="J549" t="str">
        <f ca="1">IF(E549="","",REPT("#",markmap!$E549)&amp;" "&amp;(IF(B$1="mindmap",markmap!$F549,markmap!$H549&amp;" "&amp;markmap!$F549))&amp;"["&amp;B$2&amp;"]("&amp;B$4&amp;markmap!$I549&amp;".html)"&amp;" ["&amp;$B$3&amp;"]("&amp;B$4&amp;markmap!$I549&amp;".md)")</f>
        <v>### 1.6.6 Other Program Management 1...n (Specify)[📃](./db/e6b0-8fdf205f.html) [✏️](./db/e6b0-8fdf205f.md)</v>
      </c>
    </row>
    <row r="550" spans="4:10" x14ac:dyDescent="0.5">
      <c r="D550" t="s">
        <v>1559</v>
      </c>
      <c r="E550">
        <v>2</v>
      </c>
      <c r="F550" t="s">
        <v>79</v>
      </c>
      <c r="G550" t="str">
        <f ca="1">IF(markmap!$E550="","",IF(markmap!$E550&gt;OFFSET(markmap!$E550,-1,0,1,1),IF(OFFSET(markmap!$G550,-1,0,1,1)="","1",OFFSET(markmap!$G550,-1,0,1,1))&amp;REPT(".1",markmap!$E550-MAX(OFFSET(markmap!$E550,-1,0,1,1),1)),IF(ISERROR(FIND(".",OFFSET(markmap!$G550,-1,0,1,1))),REPT("1.",markmap!$E550-1)&amp;IFERROR(VALUE(OFFSET(markmap!$G550,-1,0,1,1))+1,"1"),IF(markmap!$E550=1,"",IFERROR(LEFT(OFFSET(markmap!$G550,-1,0,1,1),FIND("^",SUBSTITUTE(OFFSET(markmap!$G550,-1,0,1,1),".","^",markmap!$E550-1))),""))&amp;VALUE(TRIM(MID(SUBSTITUTE(OFFSET(markmap!$G550,-1,0,1,1),".",REPT(" ",LEN(OFFSET(markmap!$G550,-1,0,1,1)))),(markmap!$E550-1)*LEN(OFFSET(markmap!$G550,-1,0,1,1))+1,LEN(OFFSET(markmap!$G550,-1,0,1,1)))))+1)))</f>
        <v>7.7</v>
      </c>
      <c r="H550" t="str">
        <f t="shared" ca="1" si="8"/>
        <v>1.7</v>
      </c>
      <c r="I550" t="str" cm="1">
        <f t="array" aca="1" ref="I550" ca="1">pseudoGuid</f>
        <v>e6b0-8d239294</v>
      </c>
      <c r="J550" t="str">
        <f ca="1">IF(E550="","",REPT("#",markmap!$E550)&amp;" "&amp;(IF(B$1="mindmap",markmap!$F550,markmap!$H550&amp;" "&amp;markmap!$F550))&amp;"["&amp;B$2&amp;"]("&amp;B$4&amp;markmap!$I550&amp;".html)"&amp;" ["&amp;$B$3&amp;"]("&amp;B$4&amp;markmap!$I550&amp;".md)")</f>
        <v>## 1.7 System Test and Evaluation[📃](./db/e6b0-8d239294.html) [✏️](./db/e6b0-8d239294.md)</v>
      </c>
    </row>
    <row r="551" spans="4:10" x14ac:dyDescent="0.5">
      <c r="D551" t="s">
        <v>1559</v>
      </c>
      <c r="E551">
        <v>3</v>
      </c>
      <c r="F551" t="s">
        <v>80</v>
      </c>
      <c r="G551" t="str">
        <f ca="1">IF(markmap!$E551="","",IF(markmap!$E551&gt;OFFSET(markmap!$E551,-1,0,1,1),IF(OFFSET(markmap!$G551,-1,0,1,1)="","1",OFFSET(markmap!$G551,-1,0,1,1))&amp;REPT(".1",markmap!$E551-MAX(OFFSET(markmap!$E551,-1,0,1,1),1)),IF(ISERROR(FIND(".",OFFSET(markmap!$G551,-1,0,1,1))),REPT("1.",markmap!$E551-1)&amp;IFERROR(VALUE(OFFSET(markmap!$G551,-1,0,1,1))+1,"1"),IF(markmap!$E551=1,"",IFERROR(LEFT(OFFSET(markmap!$G551,-1,0,1,1),FIND("^",SUBSTITUTE(OFFSET(markmap!$G551,-1,0,1,1),".","^",markmap!$E551-1))),""))&amp;VALUE(TRIM(MID(SUBSTITUTE(OFFSET(markmap!$G551,-1,0,1,1),".",REPT(" ",LEN(OFFSET(markmap!$G551,-1,0,1,1)))),(markmap!$E551-1)*LEN(OFFSET(markmap!$G551,-1,0,1,1))+1,LEN(OFFSET(markmap!$G551,-1,0,1,1)))))+1)))</f>
        <v>7.7.1</v>
      </c>
      <c r="H551" t="str">
        <f t="shared" ca="1" si="8"/>
        <v>1.7.1</v>
      </c>
      <c r="I551" t="str" cm="1">
        <f t="array" aca="1" ref="I551" ca="1">pseudoGuid</f>
        <v>e6b0-f49629cb</v>
      </c>
      <c r="J551" t="str">
        <f ca="1">IF(E551="","",REPT("#",markmap!$E551)&amp;" "&amp;(IF(B$1="mindmap",markmap!$F551,markmap!$H551&amp;" "&amp;markmap!$F551))&amp;"["&amp;B$2&amp;"]("&amp;B$4&amp;markmap!$I551&amp;".html)"&amp;" ["&amp;$B$3&amp;"]("&amp;B$4&amp;markmap!$I551&amp;".md)")</f>
        <v>### 1.7.1 Developmental Test and Evaluation[📃](./db/e6b0-f49629cb.html) [✏️](./db/e6b0-f49629cb.md)</v>
      </c>
    </row>
    <row r="552" spans="4:10" x14ac:dyDescent="0.5">
      <c r="D552" t="s">
        <v>1559</v>
      </c>
      <c r="E552">
        <v>4</v>
      </c>
      <c r="F552" t="s">
        <v>317</v>
      </c>
      <c r="G552" t="str">
        <f ca="1">IF(markmap!$E552="","",IF(markmap!$E552&gt;OFFSET(markmap!$E552,-1,0,1,1),IF(OFFSET(markmap!$G552,-1,0,1,1)="","1",OFFSET(markmap!$G552,-1,0,1,1))&amp;REPT(".1",markmap!$E552-MAX(OFFSET(markmap!$E552,-1,0,1,1),1)),IF(ISERROR(FIND(".",OFFSET(markmap!$G552,-1,0,1,1))),REPT("1.",markmap!$E552-1)&amp;IFERROR(VALUE(OFFSET(markmap!$G552,-1,0,1,1))+1,"1"),IF(markmap!$E552=1,"",IFERROR(LEFT(OFFSET(markmap!$G552,-1,0,1,1),FIND("^",SUBSTITUTE(OFFSET(markmap!$G552,-1,0,1,1),".","^",markmap!$E552-1))),""))&amp;VALUE(TRIM(MID(SUBSTITUTE(OFFSET(markmap!$G552,-1,0,1,1),".",REPT(" ",LEN(OFFSET(markmap!$G552,-1,0,1,1)))),(markmap!$E552-1)*LEN(OFFSET(markmap!$G552,-1,0,1,1))+1,LEN(OFFSET(markmap!$G552,-1,0,1,1)))))+1)))</f>
        <v>7.7.1.1</v>
      </c>
      <c r="H552" t="str">
        <f t="shared" ca="1" si="8"/>
        <v>1.7.1.1</v>
      </c>
      <c r="I552" t="str" cm="1">
        <f t="array" aca="1" ref="I552" ca="1">pseudoGuid</f>
        <v>e6b0-b461ea6c</v>
      </c>
      <c r="J552" t="str">
        <f ca="1">IF(E552="","",REPT("#",markmap!$E552)&amp;" "&amp;(IF(B$1="mindmap",markmap!$F552,markmap!$H552&amp;" "&amp;markmap!$F552))&amp;"["&amp;B$2&amp;"]("&amp;B$4&amp;markmap!$I552&amp;".html)"&amp;" ["&amp;$B$3&amp;"]("&amp;B$4&amp;markmap!$I552&amp;".md)")</f>
        <v>#### 1.7.1.1 Prototype (Pathfinder) Testing[📃](./db/e6b0-b461ea6c.html) [✏️](./db/e6b0-b461ea6c.md)</v>
      </c>
    </row>
    <row r="553" spans="4:10" x14ac:dyDescent="0.5">
      <c r="D553" t="s">
        <v>1559</v>
      </c>
      <c r="E553">
        <v>4</v>
      </c>
      <c r="F553" t="s">
        <v>318</v>
      </c>
      <c r="G553" t="str">
        <f ca="1">IF(markmap!$E553="","",IF(markmap!$E553&gt;OFFSET(markmap!$E553,-1,0,1,1),IF(OFFSET(markmap!$G553,-1,0,1,1)="","1",OFFSET(markmap!$G553,-1,0,1,1))&amp;REPT(".1",markmap!$E553-MAX(OFFSET(markmap!$E553,-1,0,1,1),1)),IF(ISERROR(FIND(".",OFFSET(markmap!$G553,-1,0,1,1))),REPT("1.",markmap!$E553-1)&amp;IFERROR(VALUE(OFFSET(markmap!$G553,-1,0,1,1))+1,"1"),IF(markmap!$E553=1,"",IFERROR(LEFT(OFFSET(markmap!$G553,-1,0,1,1),FIND("^",SUBSTITUTE(OFFSET(markmap!$G553,-1,0,1,1),".","^",markmap!$E553-1))),""))&amp;VALUE(TRIM(MID(SUBSTITUTE(OFFSET(markmap!$G553,-1,0,1,1),".",REPT(" ",LEN(OFFSET(markmap!$G553,-1,0,1,1)))),(markmap!$E553-1)*LEN(OFFSET(markmap!$G553,-1,0,1,1))+1,LEN(OFFSET(markmap!$G553,-1,0,1,1)))))+1)))</f>
        <v>7.7.1.2</v>
      </c>
      <c r="H553" t="str">
        <f t="shared" ca="1" si="8"/>
        <v>1.7.1.2</v>
      </c>
      <c r="I553" t="str" cm="1">
        <f t="array" aca="1" ref="I553" ca="1">pseudoGuid</f>
        <v>e6b0-01fdd592</v>
      </c>
      <c r="J553" t="str">
        <f ca="1">IF(E553="","",REPT("#",markmap!$E553)&amp;" "&amp;(IF(B$1="mindmap",markmap!$F553,markmap!$H553&amp;" "&amp;markmap!$F553))&amp;"["&amp;B$2&amp;"]("&amp;B$4&amp;markmap!$I553&amp;".html)"&amp;" ["&amp;$B$3&amp;"]("&amp;B$4&amp;markmap!$I553&amp;".md)")</f>
        <v>#### 1.7.1.2 Qualification Test (X &amp; PEM)[📃](./db/e6b0-01fdd592.html) [✏️](./db/e6b0-01fdd592.md)</v>
      </c>
    </row>
    <row r="554" spans="4:10" x14ac:dyDescent="0.5">
      <c r="D554" t="s">
        <v>1559</v>
      </c>
      <c r="E554">
        <v>4</v>
      </c>
      <c r="F554" t="s">
        <v>319</v>
      </c>
      <c r="G554" t="str">
        <f ca="1">IF(markmap!$E554="","",IF(markmap!$E554&gt;OFFSET(markmap!$E554,-1,0,1,1),IF(OFFSET(markmap!$G554,-1,0,1,1)="","1",OFFSET(markmap!$G554,-1,0,1,1))&amp;REPT(".1",markmap!$E554-MAX(OFFSET(markmap!$E554,-1,0,1,1),1)),IF(ISERROR(FIND(".",OFFSET(markmap!$G554,-1,0,1,1))),REPT("1.",markmap!$E554-1)&amp;IFERROR(VALUE(OFFSET(markmap!$G554,-1,0,1,1))+1,"1"),IF(markmap!$E554=1,"",IFERROR(LEFT(OFFSET(markmap!$G554,-1,0,1,1),FIND("^",SUBSTITUTE(OFFSET(markmap!$G554,-1,0,1,1),".","^",markmap!$E554-1))),""))&amp;VALUE(TRIM(MID(SUBSTITUTE(OFFSET(markmap!$G554,-1,0,1,1),".",REPT(" ",LEN(OFFSET(markmap!$G554,-1,0,1,1)))),(markmap!$E554-1)*LEN(OFFSET(markmap!$G554,-1,0,1,1))+1,LEN(OFFSET(markmap!$G554,-1,0,1,1)))))+1)))</f>
        <v>7.7.1.3</v>
      </c>
      <c r="H554" t="str">
        <f t="shared" ca="1" si="8"/>
        <v>1.7.1.3</v>
      </c>
      <c r="I554" t="str" cm="1">
        <f t="array" aca="1" ref="I554" ca="1">pseudoGuid</f>
        <v>e6b0-06bfb70a</v>
      </c>
      <c r="J554" t="str">
        <f ca="1">IF(E554="","",REPT("#",markmap!$E554)&amp;" "&amp;(IF(B$1="mindmap",markmap!$F554,markmap!$H554&amp;" "&amp;markmap!$F554))&amp;"["&amp;B$2&amp;"]("&amp;B$4&amp;markmap!$I554&amp;".html)"&amp;" ["&amp;$B$3&amp;"]("&amp;B$4&amp;markmap!$I554&amp;".md)")</f>
        <v>#### 1.7.1.3 Static Testing[📃](./db/e6b0-06bfb70a.html) [✏️](./db/e6b0-06bfb70a.md)</v>
      </c>
    </row>
    <row r="555" spans="4:10" x14ac:dyDescent="0.5">
      <c r="D555" t="s">
        <v>1559</v>
      </c>
      <c r="E555">
        <v>4</v>
      </c>
      <c r="F555" t="s">
        <v>320</v>
      </c>
      <c r="G555" t="str">
        <f ca="1">IF(markmap!$E555="","",IF(markmap!$E555&gt;OFFSET(markmap!$E555,-1,0,1,1),IF(OFFSET(markmap!$G555,-1,0,1,1)="","1",OFFSET(markmap!$G555,-1,0,1,1))&amp;REPT(".1",markmap!$E555-MAX(OFFSET(markmap!$E555,-1,0,1,1),1)),IF(ISERROR(FIND(".",OFFSET(markmap!$G555,-1,0,1,1))),REPT("1.",markmap!$E555-1)&amp;IFERROR(VALUE(OFFSET(markmap!$G555,-1,0,1,1))+1,"1"),IF(markmap!$E555=1,"",IFERROR(LEFT(OFFSET(markmap!$G555,-1,0,1,1),FIND("^",SUBSTITUTE(OFFSET(markmap!$G555,-1,0,1,1),".","^",markmap!$E555-1))),""))&amp;VALUE(TRIM(MID(SUBSTITUTE(OFFSET(markmap!$G555,-1,0,1,1),".",REPT(" ",LEN(OFFSET(markmap!$G555,-1,0,1,1)))),(markmap!$E555-1)*LEN(OFFSET(markmap!$G555,-1,0,1,1))+1,LEN(OFFSET(markmap!$G555,-1,0,1,1)))))+1)))</f>
        <v>7.7.1.4</v>
      </c>
      <c r="H555" t="str">
        <f t="shared" ca="1" si="8"/>
        <v>1.7.1.4</v>
      </c>
      <c r="I555" t="str" cm="1">
        <f t="array" aca="1" ref="I555" ca="1">pseudoGuid</f>
        <v>e6b0-575245f0</v>
      </c>
      <c r="J555" t="str">
        <f ca="1">IF(E555="","",REPT("#",markmap!$E555)&amp;" "&amp;(IF(B$1="mindmap",markmap!$F555,markmap!$H555&amp;" "&amp;markmap!$F555))&amp;"["&amp;B$2&amp;"]("&amp;B$4&amp;markmap!$I555&amp;".html)"&amp;" ["&amp;$B$3&amp;"]("&amp;B$4&amp;markmap!$I555&amp;".md)")</f>
        <v>#### 1.7.1.4 System Integration Testing[📃](./db/e6b0-575245f0.html) [✏️](./db/e6b0-575245f0.md)</v>
      </c>
    </row>
    <row r="556" spans="4:10" x14ac:dyDescent="0.5">
      <c r="D556" t="s">
        <v>1559</v>
      </c>
      <c r="E556">
        <v>4</v>
      </c>
      <c r="F556" t="s">
        <v>321</v>
      </c>
      <c r="G556" t="str">
        <f ca="1">IF(markmap!$E556="","",IF(markmap!$E556&gt;OFFSET(markmap!$E556,-1,0,1,1),IF(OFFSET(markmap!$G556,-1,0,1,1)="","1",OFFSET(markmap!$G556,-1,0,1,1))&amp;REPT(".1",markmap!$E556-MAX(OFFSET(markmap!$E556,-1,0,1,1),1)),IF(ISERROR(FIND(".",OFFSET(markmap!$G556,-1,0,1,1))),REPT("1.",markmap!$E556-1)&amp;IFERROR(VALUE(OFFSET(markmap!$G556,-1,0,1,1))+1,"1"),IF(markmap!$E556=1,"",IFERROR(LEFT(OFFSET(markmap!$G556,-1,0,1,1),FIND("^",SUBSTITUTE(OFFSET(markmap!$G556,-1,0,1,1),".","^",markmap!$E556-1))),""))&amp;VALUE(TRIM(MID(SUBSTITUTE(OFFSET(markmap!$G556,-1,0,1,1),".",REPT(" ",LEN(OFFSET(markmap!$G556,-1,0,1,1)))),(markmap!$E556-1)*LEN(OFFSET(markmap!$G556,-1,0,1,1))+1,LEN(OFFSET(markmap!$G556,-1,0,1,1)))))+1)))</f>
        <v>7.7.1.5</v>
      </c>
      <c r="H556" t="str">
        <f t="shared" ca="1" si="8"/>
        <v>1.7.1.5</v>
      </c>
      <c r="I556" t="str" cm="1">
        <f t="array" aca="1" ref="I556" ca="1">pseudoGuid</f>
        <v>e6b0-12eb68f8</v>
      </c>
      <c r="J556" t="str">
        <f ca="1">IF(E556="","",REPT("#",markmap!$E556)&amp;" "&amp;(IF(B$1="mindmap",markmap!$F556,markmap!$H556&amp;" "&amp;markmap!$F556))&amp;"["&amp;B$2&amp;"]("&amp;B$4&amp;markmap!$I556&amp;".html)"&amp;" ["&amp;$B$3&amp;"]("&amp;B$4&amp;markmap!$I556&amp;".md)")</f>
        <v>#### 1.7.1.5 System Acceptance Testing[📃](./db/e6b0-12eb68f8.html) [✏️](./db/e6b0-12eb68f8.md)</v>
      </c>
    </row>
    <row r="557" spans="4:10" x14ac:dyDescent="0.5">
      <c r="D557" t="s">
        <v>1559</v>
      </c>
      <c r="E557">
        <v>4</v>
      </c>
      <c r="F557" t="s">
        <v>86</v>
      </c>
      <c r="G557" t="str">
        <f ca="1">IF(markmap!$E557="","",IF(markmap!$E557&gt;OFFSET(markmap!$E557,-1,0,1,1),IF(OFFSET(markmap!$G557,-1,0,1,1)="","1",OFFSET(markmap!$G557,-1,0,1,1))&amp;REPT(".1",markmap!$E557-MAX(OFFSET(markmap!$E557,-1,0,1,1),1)),IF(ISERROR(FIND(".",OFFSET(markmap!$G557,-1,0,1,1))),REPT("1.",markmap!$E557-1)&amp;IFERROR(VALUE(OFFSET(markmap!$G557,-1,0,1,1))+1,"1"),IF(markmap!$E557=1,"",IFERROR(LEFT(OFFSET(markmap!$G557,-1,0,1,1),FIND("^",SUBSTITUTE(OFFSET(markmap!$G557,-1,0,1,1),".","^",markmap!$E557-1))),""))&amp;VALUE(TRIM(MID(SUBSTITUTE(OFFSET(markmap!$G557,-1,0,1,1),".",REPT(" ",LEN(OFFSET(markmap!$G557,-1,0,1,1)))),(markmap!$E557-1)*LEN(OFFSET(markmap!$G557,-1,0,1,1))+1,LEN(OFFSET(markmap!$G557,-1,0,1,1)))))+1)))</f>
        <v>7.7.1.6</v>
      </c>
      <c r="H557" t="str">
        <f t="shared" ca="1" si="8"/>
        <v>1.7.1.6</v>
      </c>
      <c r="I557" t="str" cm="1">
        <f t="array" aca="1" ref="I557" ca="1">pseudoGuid</f>
        <v>e6b0-219ab1b0</v>
      </c>
      <c r="J557" t="str">
        <f ca="1">IF(E557="","",REPT("#",markmap!$E557)&amp;" "&amp;(IF(B$1="mindmap",markmap!$F557,markmap!$H557&amp;" "&amp;markmap!$F557))&amp;"["&amp;B$2&amp;"]("&amp;B$4&amp;markmap!$I557&amp;".html)"&amp;" ["&amp;$B$3&amp;"]("&amp;B$4&amp;markmap!$I557&amp;".md)")</f>
        <v>#### 1.7.1.6 Cybersecurity Test and Evaluation[📃](./db/e6b0-219ab1b0.html) [✏️](./db/e6b0-219ab1b0.md)</v>
      </c>
    </row>
    <row r="558" spans="4:10" x14ac:dyDescent="0.5">
      <c r="D558" t="s">
        <v>1559</v>
      </c>
      <c r="E558">
        <v>4</v>
      </c>
      <c r="F558" t="s">
        <v>87</v>
      </c>
      <c r="G558" t="str">
        <f ca="1">IF(markmap!$E558="","",IF(markmap!$E558&gt;OFFSET(markmap!$E558,-1,0,1,1),IF(OFFSET(markmap!$G558,-1,0,1,1)="","1",OFFSET(markmap!$G558,-1,0,1,1))&amp;REPT(".1",markmap!$E558-MAX(OFFSET(markmap!$E558,-1,0,1,1),1)),IF(ISERROR(FIND(".",OFFSET(markmap!$G558,-1,0,1,1))),REPT("1.",markmap!$E558-1)&amp;IFERROR(VALUE(OFFSET(markmap!$G558,-1,0,1,1))+1,"1"),IF(markmap!$E558=1,"",IFERROR(LEFT(OFFSET(markmap!$G558,-1,0,1,1),FIND("^",SUBSTITUTE(OFFSET(markmap!$G558,-1,0,1,1),".","^",markmap!$E558-1))),""))&amp;VALUE(TRIM(MID(SUBSTITUTE(OFFSET(markmap!$G558,-1,0,1,1),".",REPT(" ",LEN(OFFSET(markmap!$G558,-1,0,1,1)))),(markmap!$E558-1)*LEN(OFFSET(markmap!$G558,-1,0,1,1))+1,LEN(OFFSET(markmap!$G558,-1,0,1,1)))))+1)))</f>
        <v>7.7.1.7</v>
      </c>
      <c r="H558" t="str">
        <f t="shared" ca="1" si="8"/>
        <v>1.7.1.7</v>
      </c>
      <c r="I558" t="str" cm="1">
        <f t="array" aca="1" ref="I558" ca="1">pseudoGuid</f>
        <v>e6b0-35e6814e</v>
      </c>
      <c r="J558" t="str">
        <f ca="1">IF(E558="","",REPT("#",markmap!$E558)&amp;" "&amp;(IF(B$1="mindmap",markmap!$F558,markmap!$H558&amp;" "&amp;markmap!$F558))&amp;"["&amp;B$2&amp;"]("&amp;B$4&amp;markmap!$I558&amp;".html)"&amp;" ["&amp;$B$3&amp;"]("&amp;B$4&amp;markmap!$I558&amp;".md)")</f>
        <v>#### 1.7.1.7 Other DT&amp;E Tests 1…n (Specify)[📃](./db/e6b0-35e6814e.html) [✏️](./db/e6b0-35e6814e.md)</v>
      </c>
    </row>
    <row r="559" spans="4:10" x14ac:dyDescent="0.5">
      <c r="D559" t="s">
        <v>1559</v>
      </c>
      <c r="E559">
        <v>3</v>
      </c>
      <c r="F559" t="s">
        <v>88</v>
      </c>
      <c r="G559" t="str">
        <f ca="1">IF(markmap!$E559="","",IF(markmap!$E559&gt;OFFSET(markmap!$E559,-1,0,1,1),IF(OFFSET(markmap!$G559,-1,0,1,1)="","1",OFFSET(markmap!$G559,-1,0,1,1))&amp;REPT(".1",markmap!$E559-MAX(OFFSET(markmap!$E559,-1,0,1,1),1)),IF(ISERROR(FIND(".",OFFSET(markmap!$G559,-1,0,1,1))),REPT("1.",markmap!$E559-1)&amp;IFERROR(VALUE(OFFSET(markmap!$G559,-1,0,1,1))+1,"1"),IF(markmap!$E559=1,"",IFERROR(LEFT(OFFSET(markmap!$G559,-1,0,1,1),FIND("^",SUBSTITUTE(OFFSET(markmap!$G559,-1,0,1,1),".","^",markmap!$E559-1))),""))&amp;VALUE(TRIM(MID(SUBSTITUTE(OFFSET(markmap!$G559,-1,0,1,1),".",REPT(" ",LEN(OFFSET(markmap!$G559,-1,0,1,1)))),(markmap!$E559-1)*LEN(OFFSET(markmap!$G559,-1,0,1,1))+1,LEN(OFFSET(markmap!$G559,-1,0,1,1)))))+1)))</f>
        <v>7.7.2</v>
      </c>
      <c r="H559" t="str">
        <f t="shared" ca="1" si="8"/>
        <v>1.7.2</v>
      </c>
      <c r="I559" t="str" cm="1">
        <f t="array" aca="1" ref="I559" ca="1">pseudoGuid</f>
        <v>e6b0-b94d4483</v>
      </c>
      <c r="J559" t="str">
        <f ca="1">IF(E559="","",REPT("#",markmap!$E559)&amp;" "&amp;(IF(B$1="mindmap",markmap!$F559,markmap!$H559&amp;" "&amp;markmap!$F559))&amp;"["&amp;B$2&amp;"]("&amp;B$4&amp;markmap!$I559&amp;".html)"&amp;" ["&amp;$B$3&amp;"]("&amp;B$4&amp;markmap!$I559&amp;".md)")</f>
        <v>### 1.7.2 Operational Test and Evaluation[📃](./db/e6b0-b94d4483.html) [✏️](./db/e6b0-b94d4483.md)</v>
      </c>
    </row>
    <row r="560" spans="4:10" x14ac:dyDescent="0.5">
      <c r="D560" t="s">
        <v>1559</v>
      </c>
      <c r="E560">
        <v>4</v>
      </c>
      <c r="F560" t="s">
        <v>322</v>
      </c>
      <c r="G560" t="str">
        <f ca="1">IF(markmap!$E560="","",IF(markmap!$E560&gt;OFFSET(markmap!$E560,-1,0,1,1),IF(OFFSET(markmap!$G560,-1,0,1,1)="","1",OFFSET(markmap!$G560,-1,0,1,1))&amp;REPT(".1",markmap!$E560-MAX(OFFSET(markmap!$E560,-1,0,1,1),1)),IF(ISERROR(FIND(".",OFFSET(markmap!$G560,-1,0,1,1))),REPT("1.",markmap!$E560-1)&amp;IFERROR(VALUE(OFFSET(markmap!$G560,-1,0,1,1))+1,"1"),IF(markmap!$E560=1,"",IFERROR(LEFT(OFFSET(markmap!$G560,-1,0,1,1),FIND("^",SUBSTITUTE(OFFSET(markmap!$G560,-1,0,1,1),".","^",markmap!$E560-1))),""))&amp;VALUE(TRIM(MID(SUBSTITUTE(OFFSET(markmap!$G560,-1,0,1,1),".",REPT(" ",LEN(OFFSET(markmap!$G560,-1,0,1,1)))),(markmap!$E560-1)*LEN(OFFSET(markmap!$G560,-1,0,1,1))+1,LEN(OFFSET(markmap!$G560,-1,0,1,1)))))+1)))</f>
        <v>7.7.2.1</v>
      </c>
      <c r="H560" t="str">
        <f t="shared" ca="1" si="8"/>
        <v>1.7.2.1</v>
      </c>
      <c r="I560" t="str" cm="1">
        <f t="array" aca="1" ref="I560" ca="1">pseudoGuid</f>
        <v>e6b0-c3dae0e3</v>
      </c>
      <c r="J560" t="str">
        <f ca="1">IF(E560="","",REPT("#",markmap!$E560)&amp;" "&amp;(IF(B$1="mindmap",markmap!$F560,markmap!$H560&amp;" "&amp;markmap!$F560))&amp;"["&amp;B$2&amp;"]("&amp;B$4&amp;markmap!$I560&amp;".html)"&amp;" ["&amp;$B$3&amp;"]("&amp;B$4&amp;markmap!$I560&amp;".md)")</f>
        <v>#### 1.7.2.1 Initial Commander Evaluation Test [📃](./db/e6b0-c3dae0e3.html) [✏️](./db/e6b0-c3dae0e3.md)</v>
      </c>
    </row>
    <row r="561" spans="4:10" x14ac:dyDescent="0.5">
      <c r="D561" t="s">
        <v>1559</v>
      </c>
      <c r="E561">
        <v>4</v>
      </c>
      <c r="F561" t="s">
        <v>323</v>
      </c>
      <c r="G561" t="str">
        <f ca="1">IF(markmap!$E561="","",IF(markmap!$E561&gt;OFFSET(markmap!$E561,-1,0,1,1),IF(OFFSET(markmap!$G561,-1,0,1,1)="","1",OFFSET(markmap!$G561,-1,0,1,1))&amp;REPT(".1",markmap!$E561-MAX(OFFSET(markmap!$E561,-1,0,1,1),1)),IF(ISERROR(FIND(".",OFFSET(markmap!$G561,-1,0,1,1))),REPT("1.",markmap!$E561-1)&amp;IFERROR(VALUE(OFFSET(markmap!$G561,-1,0,1,1))+1,"1"),IF(markmap!$E561=1,"",IFERROR(LEFT(OFFSET(markmap!$G561,-1,0,1,1),FIND("^",SUBSTITUTE(OFFSET(markmap!$G561,-1,0,1,1),".","^",markmap!$E561-1))),""))&amp;VALUE(TRIM(MID(SUBSTITUTE(OFFSET(markmap!$G561,-1,0,1,1),".",REPT(" ",LEN(OFFSET(markmap!$G561,-1,0,1,1)))),(markmap!$E561-1)*LEN(OFFSET(markmap!$G561,-1,0,1,1))+1,LEN(OFFSET(markmap!$G561,-1,0,1,1)))))+1)))</f>
        <v>7.7.2.2</v>
      </c>
      <c r="H561" t="str">
        <f t="shared" ca="1" si="8"/>
        <v>1.7.2.2</v>
      </c>
      <c r="I561" t="str" cm="1">
        <f t="array" aca="1" ref="I561" ca="1">pseudoGuid</f>
        <v>e6b0-1cfeedff</v>
      </c>
      <c r="J561" t="str">
        <f ca="1">IF(E561="","",REPT("#",markmap!$E561)&amp;" "&amp;(IF(B$1="mindmap",markmap!$F561,markmap!$H561&amp;" "&amp;markmap!$F561))&amp;"["&amp;B$2&amp;"]("&amp;B$4&amp;markmap!$I561&amp;".html)"&amp;" ["&amp;$B$3&amp;"]("&amp;B$4&amp;markmap!$I561&amp;".md)")</f>
        <v>#### 1.7.2.2 Ground/Simulated Electronic Launch[📃](./db/e6b0-1cfeedff.html) [✏️](./db/e6b0-1cfeedff.md)</v>
      </c>
    </row>
    <row r="562" spans="4:10" x14ac:dyDescent="0.5">
      <c r="D562" t="s">
        <v>1559</v>
      </c>
      <c r="E562">
        <v>4</v>
      </c>
      <c r="F562" t="s">
        <v>324</v>
      </c>
      <c r="G562" t="str">
        <f ca="1">IF(markmap!$E562="","",IF(markmap!$E562&gt;OFFSET(markmap!$E562,-1,0,1,1),IF(OFFSET(markmap!$G562,-1,0,1,1)="","1",OFFSET(markmap!$G562,-1,0,1,1))&amp;REPT(".1",markmap!$E562-MAX(OFFSET(markmap!$E562,-1,0,1,1),1)),IF(ISERROR(FIND(".",OFFSET(markmap!$G562,-1,0,1,1))),REPT("1.",markmap!$E562-1)&amp;IFERROR(VALUE(OFFSET(markmap!$G562,-1,0,1,1))+1,"1"),IF(markmap!$E562=1,"",IFERROR(LEFT(OFFSET(markmap!$G562,-1,0,1,1),FIND("^",SUBSTITUTE(OFFSET(markmap!$G562,-1,0,1,1),".","^",markmap!$E562-1))),""))&amp;VALUE(TRIM(MID(SUBSTITUTE(OFFSET(markmap!$G562,-1,0,1,1),".",REPT(" ",LEN(OFFSET(markmap!$G562,-1,0,1,1)))),(markmap!$E562-1)*LEN(OFFSET(markmap!$G562,-1,0,1,1))+1,LEN(OFFSET(markmap!$G562,-1,0,1,1)))))+1)))</f>
        <v>7.7.2.3</v>
      </c>
      <c r="H562" t="str">
        <f t="shared" ca="1" si="8"/>
        <v>1.7.2.3</v>
      </c>
      <c r="I562" t="str" cm="1">
        <f t="array" aca="1" ref="I562" ca="1">pseudoGuid</f>
        <v>e6b0-1d495838</v>
      </c>
      <c r="J562" t="str">
        <f ca="1">IF(E562="","",REPT("#",markmap!$E562)&amp;" "&amp;(IF(B$1="mindmap",markmap!$F562,markmap!$H562&amp;" "&amp;markmap!$F562))&amp;"["&amp;B$2&amp;"]("&amp;B$4&amp;markmap!$I562&amp;".html)"&amp;" ["&amp;$B$3&amp;"]("&amp;B$4&amp;markmap!$I562&amp;".md)")</f>
        <v>#### 1.7.2.3 Flight Testing 1…n (Specify)[📃](./db/e6b0-1d495838.html) [✏️](./db/e6b0-1d495838.md)</v>
      </c>
    </row>
    <row r="563" spans="4:10" x14ac:dyDescent="0.5">
      <c r="D563" t="s">
        <v>1559</v>
      </c>
      <c r="E563">
        <v>4</v>
      </c>
      <c r="F563" t="s">
        <v>86</v>
      </c>
      <c r="G563" t="str">
        <f ca="1">IF(markmap!$E563="","",IF(markmap!$E563&gt;OFFSET(markmap!$E563,-1,0,1,1),IF(OFFSET(markmap!$G563,-1,0,1,1)="","1",OFFSET(markmap!$G563,-1,0,1,1))&amp;REPT(".1",markmap!$E563-MAX(OFFSET(markmap!$E563,-1,0,1,1),1)),IF(ISERROR(FIND(".",OFFSET(markmap!$G563,-1,0,1,1))),REPT("1.",markmap!$E563-1)&amp;IFERROR(VALUE(OFFSET(markmap!$G563,-1,0,1,1))+1,"1"),IF(markmap!$E563=1,"",IFERROR(LEFT(OFFSET(markmap!$G563,-1,0,1,1),FIND("^",SUBSTITUTE(OFFSET(markmap!$G563,-1,0,1,1),".","^",markmap!$E563-1))),""))&amp;VALUE(TRIM(MID(SUBSTITUTE(OFFSET(markmap!$G563,-1,0,1,1),".",REPT(" ",LEN(OFFSET(markmap!$G563,-1,0,1,1)))),(markmap!$E563-1)*LEN(OFFSET(markmap!$G563,-1,0,1,1))+1,LEN(OFFSET(markmap!$G563,-1,0,1,1)))))+1)))</f>
        <v>7.7.2.4</v>
      </c>
      <c r="H563" t="str">
        <f t="shared" ca="1" si="8"/>
        <v>1.7.2.4</v>
      </c>
      <c r="I563" t="str" cm="1">
        <f t="array" aca="1" ref="I563" ca="1">pseudoGuid</f>
        <v>e6b0-85da2436</v>
      </c>
      <c r="J563" t="str">
        <f ca="1">IF(E563="","",REPT("#",markmap!$E563)&amp;" "&amp;(IF(B$1="mindmap",markmap!$F563,markmap!$H563&amp;" "&amp;markmap!$F563))&amp;"["&amp;B$2&amp;"]("&amp;B$4&amp;markmap!$I563&amp;".html)"&amp;" ["&amp;$B$3&amp;"]("&amp;B$4&amp;markmap!$I563&amp;".md)")</f>
        <v>#### 1.7.2.4 Cybersecurity Test and Evaluation[📃](./db/e6b0-85da2436.html) [✏️](./db/e6b0-85da2436.md)</v>
      </c>
    </row>
    <row r="564" spans="4:10" x14ac:dyDescent="0.5">
      <c r="D564" t="s">
        <v>1559</v>
      </c>
      <c r="E564">
        <v>4</v>
      </c>
      <c r="F564" t="s">
        <v>325</v>
      </c>
      <c r="G564" t="str">
        <f ca="1">IF(markmap!$E564="","",IF(markmap!$E564&gt;OFFSET(markmap!$E564,-1,0,1,1),IF(OFFSET(markmap!$G564,-1,0,1,1)="","1",OFFSET(markmap!$G564,-1,0,1,1))&amp;REPT(".1",markmap!$E564-MAX(OFFSET(markmap!$E564,-1,0,1,1),1)),IF(ISERROR(FIND(".",OFFSET(markmap!$G564,-1,0,1,1))),REPT("1.",markmap!$E564-1)&amp;IFERROR(VALUE(OFFSET(markmap!$G564,-1,0,1,1))+1,"1"),IF(markmap!$E564=1,"",IFERROR(LEFT(OFFSET(markmap!$G564,-1,0,1,1),FIND("^",SUBSTITUTE(OFFSET(markmap!$G564,-1,0,1,1),".","^",markmap!$E564-1))),""))&amp;VALUE(TRIM(MID(SUBSTITUTE(OFFSET(markmap!$G564,-1,0,1,1),".",REPT(" ",LEN(OFFSET(markmap!$G564,-1,0,1,1)))),(markmap!$E564-1)*LEN(OFFSET(markmap!$G564,-1,0,1,1))+1,LEN(OFFSET(markmap!$G564,-1,0,1,1)))))+1)))</f>
        <v>7.7.2.5</v>
      </c>
      <c r="H564" t="str">
        <f t="shared" ca="1" si="8"/>
        <v>1.7.2.5</v>
      </c>
      <c r="I564" t="str" cm="1">
        <f t="array" aca="1" ref="I564" ca="1">pseudoGuid</f>
        <v>e6b0-bace7853</v>
      </c>
      <c r="J564" t="str">
        <f ca="1">IF(E564="","",REPT("#",markmap!$E564)&amp;" "&amp;(IF(B$1="mindmap",markmap!$F564,markmap!$H564&amp;" "&amp;markmap!$F564))&amp;"["&amp;B$2&amp;"]("&amp;B$4&amp;markmap!$I564&amp;".html)"&amp;" ["&amp;$B$3&amp;"]("&amp;B$4&amp;markmap!$I564&amp;".md)")</f>
        <v>#### 1.7.2.5 Contractor Support 1…n (Specify)[📃](./db/e6b0-bace7853.html) [✏️](./db/e6b0-bace7853.md)</v>
      </c>
    </row>
    <row r="565" spans="4:10" x14ac:dyDescent="0.5">
      <c r="D565" t="s">
        <v>1559</v>
      </c>
      <c r="E565">
        <v>4</v>
      </c>
      <c r="F565" t="s">
        <v>326</v>
      </c>
      <c r="G565" t="str">
        <f ca="1">IF(markmap!$E565="","",IF(markmap!$E565&gt;OFFSET(markmap!$E565,-1,0,1,1),IF(OFFSET(markmap!$G565,-1,0,1,1)="","1",OFFSET(markmap!$G565,-1,0,1,1))&amp;REPT(".1",markmap!$E565-MAX(OFFSET(markmap!$E565,-1,0,1,1),1)),IF(ISERROR(FIND(".",OFFSET(markmap!$G565,-1,0,1,1))),REPT("1.",markmap!$E565-1)&amp;IFERROR(VALUE(OFFSET(markmap!$G565,-1,0,1,1))+1,"1"),IF(markmap!$E565=1,"",IFERROR(LEFT(OFFSET(markmap!$G565,-1,0,1,1),FIND("^",SUBSTITUTE(OFFSET(markmap!$G565,-1,0,1,1),".","^",markmap!$E565-1))),""))&amp;VALUE(TRIM(MID(SUBSTITUTE(OFFSET(markmap!$G565,-1,0,1,1),".",REPT(" ",LEN(OFFSET(markmap!$G565,-1,0,1,1)))),(markmap!$E565-1)*LEN(OFFSET(markmap!$G565,-1,0,1,1))+1,LEN(OFFSET(markmap!$G565,-1,0,1,1)))))+1)))</f>
        <v>7.7.2.6</v>
      </c>
      <c r="H565" t="str">
        <f t="shared" ca="1" si="8"/>
        <v>1.7.2.6</v>
      </c>
      <c r="I565" t="str" cm="1">
        <f t="array" aca="1" ref="I565" ca="1">pseudoGuid</f>
        <v>e6b0-07623404</v>
      </c>
      <c r="J565" t="str">
        <f ca="1">IF(E565="","",REPT("#",markmap!$E565)&amp;" "&amp;(IF(B$1="mindmap",markmap!$F565,markmap!$H565&amp;" "&amp;markmap!$F565))&amp;"["&amp;B$2&amp;"]("&amp;B$4&amp;markmap!$I565&amp;".html)"&amp;" ["&amp;$B$3&amp;"]("&amp;B$4&amp;markmap!$I565&amp;".md)")</f>
        <v>#### 1.7.2.6 Operational Test and Evaluation Software Release 1…n (Specify)[📃](./db/e6b0-07623404.html) [✏️](./db/e6b0-07623404.md)</v>
      </c>
    </row>
    <row r="566" spans="4:10" x14ac:dyDescent="0.5">
      <c r="D566" t="s">
        <v>1559</v>
      </c>
      <c r="E566">
        <v>4</v>
      </c>
      <c r="F566" t="s">
        <v>91</v>
      </c>
      <c r="G566" t="str">
        <f ca="1">IF(markmap!$E566="","",IF(markmap!$E566&gt;OFFSET(markmap!$E566,-1,0,1,1),IF(OFFSET(markmap!$G566,-1,0,1,1)="","1",OFFSET(markmap!$G566,-1,0,1,1))&amp;REPT(".1",markmap!$E566-MAX(OFFSET(markmap!$E566,-1,0,1,1),1)),IF(ISERROR(FIND(".",OFFSET(markmap!$G566,-1,0,1,1))),REPT("1.",markmap!$E566-1)&amp;IFERROR(VALUE(OFFSET(markmap!$G566,-1,0,1,1))+1,"1"),IF(markmap!$E566=1,"",IFERROR(LEFT(OFFSET(markmap!$G566,-1,0,1,1),FIND("^",SUBSTITUTE(OFFSET(markmap!$G566,-1,0,1,1),".","^",markmap!$E566-1))),""))&amp;VALUE(TRIM(MID(SUBSTITUTE(OFFSET(markmap!$G566,-1,0,1,1),".",REPT(" ",LEN(OFFSET(markmap!$G566,-1,0,1,1)))),(markmap!$E566-1)*LEN(OFFSET(markmap!$G566,-1,0,1,1))+1,LEN(OFFSET(markmap!$G566,-1,0,1,1)))))+1)))</f>
        <v>7.7.2.7</v>
      </c>
      <c r="H566" t="str">
        <f t="shared" ca="1" si="8"/>
        <v>1.7.2.7</v>
      </c>
      <c r="I566" t="str" cm="1">
        <f t="array" aca="1" ref="I566" ca="1">pseudoGuid</f>
        <v>e6b0-8ceb7a42</v>
      </c>
      <c r="J566" t="str">
        <f ca="1">IF(E566="","",REPT("#",markmap!$E566)&amp;" "&amp;(IF(B$1="mindmap",markmap!$F566,markmap!$H566&amp;" "&amp;markmap!$F566))&amp;"["&amp;B$2&amp;"]("&amp;B$4&amp;markmap!$I566&amp;".html)"&amp;" ["&amp;$B$3&amp;"]("&amp;B$4&amp;markmap!$I566&amp;".md)")</f>
        <v>#### 1.7.2.7 Other OT&amp;E Tests 1…n (Specify)[📃](./db/e6b0-8ceb7a42.html) [✏️](./db/e6b0-8ceb7a42.md)</v>
      </c>
    </row>
    <row r="567" spans="4:10" x14ac:dyDescent="0.5">
      <c r="D567" t="s">
        <v>1559</v>
      </c>
      <c r="E567">
        <v>3</v>
      </c>
      <c r="F567" t="s">
        <v>93</v>
      </c>
      <c r="G567" t="str">
        <f ca="1">IF(markmap!$E567="","",IF(markmap!$E567&gt;OFFSET(markmap!$E567,-1,0,1,1),IF(OFFSET(markmap!$G567,-1,0,1,1)="","1",OFFSET(markmap!$G567,-1,0,1,1))&amp;REPT(".1",markmap!$E567-MAX(OFFSET(markmap!$E567,-1,0,1,1),1)),IF(ISERROR(FIND(".",OFFSET(markmap!$G567,-1,0,1,1))),REPT("1.",markmap!$E567-1)&amp;IFERROR(VALUE(OFFSET(markmap!$G567,-1,0,1,1))+1,"1"),IF(markmap!$E567=1,"",IFERROR(LEFT(OFFSET(markmap!$G567,-1,0,1,1),FIND("^",SUBSTITUTE(OFFSET(markmap!$G567,-1,0,1,1),".","^",markmap!$E567-1))),""))&amp;VALUE(TRIM(MID(SUBSTITUTE(OFFSET(markmap!$G567,-1,0,1,1),".",REPT(" ",LEN(OFFSET(markmap!$G567,-1,0,1,1)))),(markmap!$E567-1)*LEN(OFFSET(markmap!$G567,-1,0,1,1))+1,LEN(OFFSET(markmap!$G567,-1,0,1,1)))))+1)))</f>
        <v>7.7.3</v>
      </c>
      <c r="H567" t="str">
        <f t="shared" ca="1" si="8"/>
        <v>1.7.3</v>
      </c>
      <c r="I567" t="str" cm="1">
        <f t="array" aca="1" ref="I567" ca="1">pseudoGuid</f>
        <v>e6b0-2d104862</v>
      </c>
      <c r="J567" t="str">
        <f ca="1">IF(E567="","",REPT("#",markmap!$E567)&amp;" "&amp;(IF(B$1="mindmap",markmap!$F567,markmap!$H567&amp;" "&amp;markmap!$F567))&amp;"["&amp;B$2&amp;"]("&amp;B$4&amp;markmap!$I567&amp;".html)"&amp;" ["&amp;$B$3&amp;"]("&amp;B$4&amp;markmap!$I567&amp;".md)")</f>
        <v>### 1.7.3 Mock-ups/System Integration Labs (SILs)[📃](./db/e6b0-2d104862.html) [✏️](./db/e6b0-2d104862.md)</v>
      </c>
    </row>
    <row r="568" spans="4:10" x14ac:dyDescent="0.5">
      <c r="D568" t="s">
        <v>1559</v>
      </c>
      <c r="E568">
        <v>3</v>
      </c>
      <c r="F568" t="s">
        <v>94</v>
      </c>
      <c r="G568" t="str">
        <f ca="1">IF(markmap!$E568="","",IF(markmap!$E568&gt;OFFSET(markmap!$E568,-1,0,1,1),IF(OFFSET(markmap!$G568,-1,0,1,1)="","1",OFFSET(markmap!$G568,-1,0,1,1))&amp;REPT(".1",markmap!$E568-MAX(OFFSET(markmap!$E568,-1,0,1,1),1)),IF(ISERROR(FIND(".",OFFSET(markmap!$G568,-1,0,1,1))),REPT("1.",markmap!$E568-1)&amp;IFERROR(VALUE(OFFSET(markmap!$G568,-1,0,1,1))+1,"1"),IF(markmap!$E568=1,"",IFERROR(LEFT(OFFSET(markmap!$G568,-1,0,1,1),FIND("^",SUBSTITUTE(OFFSET(markmap!$G568,-1,0,1,1),".","^",markmap!$E568-1))),""))&amp;VALUE(TRIM(MID(SUBSTITUTE(OFFSET(markmap!$G568,-1,0,1,1),".",REPT(" ",LEN(OFFSET(markmap!$G568,-1,0,1,1)))),(markmap!$E568-1)*LEN(OFFSET(markmap!$G568,-1,0,1,1))+1,LEN(OFFSET(markmap!$G568,-1,0,1,1)))))+1)))</f>
        <v>7.7.4</v>
      </c>
      <c r="H568" t="str">
        <f t="shared" ca="1" si="8"/>
        <v>1.7.4</v>
      </c>
      <c r="I568" t="str" cm="1">
        <f t="array" aca="1" ref="I568" ca="1">pseudoGuid</f>
        <v>e6b0-8c6d4942</v>
      </c>
      <c r="J568" t="str">
        <f ca="1">IF(E568="","",REPT("#",markmap!$E568)&amp;" "&amp;(IF(B$1="mindmap",markmap!$F568,markmap!$H568&amp;" "&amp;markmap!$F568))&amp;"["&amp;B$2&amp;"]("&amp;B$4&amp;markmap!$I568&amp;".html)"&amp;" ["&amp;$B$3&amp;"]("&amp;B$4&amp;markmap!$I568&amp;".md)")</f>
        <v>### 1.7.4 Test and Evaluation Support[📃](./db/e6b0-8c6d4942.html) [✏️](./db/e6b0-8c6d4942.md)</v>
      </c>
    </row>
    <row r="569" spans="4:10" x14ac:dyDescent="0.5">
      <c r="D569" t="s">
        <v>1559</v>
      </c>
      <c r="E569">
        <v>4</v>
      </c>
      <c r="F569" t="s">
        <v>327</v>
      </c>
      <c r="G569" t="str">
        <f ca="1">IF(markmap!$E569="","",IF(markmap!$E569&gt;OFFSET(markmap!$E569,-1,0,1,1),IF(OFFSET(markmap!$G569,-1,0,1,1)="","1",OFFSET(markmap!$G569,-1,0,1,1))&amp;REPT(".1",markmap!$E569-MAX(OFFSET(markmap!$E569,-1,0,1,1),1)),IF(ISERROR(FIND(".",OFFSET(markmap!$G569,-1,0,1,1))),REPT("1.",markmap!$E569-1)&amp;IFERROR(VALUE(OFFSET(markmap!$G569,-1,0,1,1))+1,"1"),IF(markmap!$E569=1,"",IFERROR(LEFT(OFFSET(markmap!$G569,-1,0,1,1),FIND("^",SUBSTITUTE(OFFSET(markmap!$G569,-1,0,1,1),".","^",markmap!$E569-1))),""))&amp;VALUE(TRIM(MID(SUBSTITUTE(OFFSET(markmap!$G569,-1,0,1,1),".",REPT(" ",LEN(OFFSET(markmap!$G569,-1,0,1,1)))),(markmap!$E569-1)*LEN(OFFSET(markmap!$G569,-1,0,1,1))+1,LEN(OFFSET(markmap!$G569,-1,0,1,1)))))+1)))</f>
        <v>7.7.4.1</v>
      </c>
      <c r="H569" t="str">
        <f t="shared" ca="1" si="8"/>
        <v>1.7.4.1</v>
      </c>
      <c r="I569" t="str" cm="1">
        <f t="array" aca="1" ref="I569" ca="1">pseudoGuid</f>
        <v>e6b0-24f0ccda</v>
      </c>
      <c r="J569" t="str">
        <f ca="1">IF(E569="","",REPT("#",markmap!$E569)&amp;" "&amp;(IF(B$1="mindmap",markmap!$F569,markmap!$H569&amp;" "&amp;markmap!$F569))&amp;"["&amp;B$2&amp;"]("&amp;B$4&amp;markmap!$I569&amp;".html)"&amp;" ["&amp;$B$3&amp;"]("&amp;B$4&amp;markmap!$I569&amp;".md)")</f>
        <v>#### 1.7.4.1 Test Planning[📃](./db/e6b0-24f0ccda.html) [✏️](./db/e6b0-24f0ccda.md)</v>
      </c>
    </row>
    <row r="570" spans="4:10" x14ac:dyDescent="0.5">
      <c r="D570" t="s">
        <v>1559</v>
      </c>
      <c r="E570">
        <v>4</v>
      </c>
      <c r="F570" t="s">
        <v>328</v>
      </c>
      <c r="G570" t="str">
        <f ca="1">IF(markmap!$E570="","",IF(markmap!$E570&gt;OFFSET(markmap!$E570,-1,0,1,1),IF(OFFSET(markmap!$G570,-1,0,1,1)="","1",OFFSET(markmap!$G570,-1,0,1,1))&amp;REPT(".1",markmap!$E570-MAX(OFFSET(markmap!$E570,-1,0,1,1),1)),IF(ISERROR(FIND(".",OFFSET(markmap!$G570,-1,0,1,1))),REPT("1.",markmap!$E570-1)&amp;IFERROR(VALUE(OFFSET(markmap!$G570,-1,0,1,1))+1,"1"),IF(markmap!$E570=1,"",IFERROR(LEFT(OFFSET(markmap!$G570,-1,0,1,1),FIND("^",SUBSTITUTE(OFFSET(markmap!$G570,-1,0,1,1),".","^",markmap!$E570-1))),""))&amp;VALUE(TRIM(MID(SUBSTITUTE(OFFSET(markmap!$G570,-1,0,1,1),".",REPT(" ",LEN(OFFSET(markmap!$G570,-1,0,1,1)))),(markmap!$E570-1)*LEN(OFFSET(markmap!$G570,-1,0,1,1))+1,LEN(OFFSET(markmap!$G570,-1,0,1,1)))))+1)))</f>
        <v>7.7.4.2</v>
      </c>
      <c r="H570" t="str">
        <f t="shared" ca="1" si="8"/>
        <v>1.7.4.2</v>
      </c>
      <c r="I570" t="str" cm="1">
        <f t="array" aca="1" ref="I570" ca="1">pseudoGuid</f>
        <v>e6b0-4817a4ee</v>
      </c>
      <c r="J570" t="str">
        <f ca="1">IF(E570="","",REPT("#",markmap!$E570)&amp;" "&amp;(IF(B$1="mindmap",markmap!$F570,markmap!$H570&amp;" "&amp;markmap!$F570))&amp;"["&amp;B$2&amp;"]("&amp;B$4&amp;markmap!$I570&amp;".html)"&amp;" ["&amp;$B$3&amp;"]("&amp;B$4&amp;markmap!$I570&amp;".md)")</f>
        <v>#### 1.7.4.2 Pretest Activities[📃](./db/e6b0-4817a4ee.html) [✏️](./db/e6b0-4817a4ee.md)</v>
      </c>
    </row>
    <row r="571" spans="4:10" x14ac:dyDescent="0.5">
      <c r="D571" t="s">
        <v>1559</v>
      </c>
      <c r="E571">
        <v>4</v>
      </c>
      <c r="F571" t="s">
        <v>329</v>
      </c>
      <c r="G571" t="str">
        <f ca="1">IF(markmap!$E571="","",IF(markmap!$E571&gt;OFFSET(markmap!$E571,-1,0,1,1),IF(OFFSET(markmap!$G571,-1,0,1,1)="","1",OFFSET(markmap!$G571,-1,0,1,1))&amp;REPT(".1",markmap!$E571-MAX(OFFSET(markmap!$E571,-1,0,1,1),1)),IF(ISERROR(FIND(".",OFFSET(markmap!$G571,-1,0,1,1))),REPT("1.",markmap!$E571-1)&amp;IFERROR(VALUE(OFFSET(markmap!$G571,-1,0,1,1))+1,"1"),IF(markmap!$E571=1,"",IFERROR(LEFT(OFFSET(markmap!$G571,-1,0,1,1),FIND("^",SUBSTITUTE(OFFSET(markmap!$G571,-1,0,1,1),".","^",markmap!$E571-1))),""))&amp;VALUE(TRIM(MID(SUBSTITUTE(OFFSET(markmap!$G571,-1,0,1,1),".",REPT(" ",LEN(OFFSET(markmap!$G571,-1,0,1,1)))),(markmap!$E571-1)*LEN(OFFSET(markmap!$G571,-1,0,1,1))+1,LEN(OFFSET(markmap!$G571,-1,0,1,1)))))+1)))</f>
        <v>7.7.4.3</v>
      </c>
      <c r="H571" t="str">
        <f t="shared" ca="1" si="8"/>
        <v>1.7.4.3</v>
      </c>
      <c r="I571" t="str" cm="1">
        <f t="array" aca="1" ref="I571" ca="1">pseudoGuid</f>
        <v>e6b0-bc5af347</v>
      </c>
      <c r="J571" t="str">
        <f ca="1">IF(E571="","",REPT("#",markmap!$E571)&amp;" "&amp;(IF(B$1="mindmap",markmap!$F571,markmap!$H571&amp;" "&amp;markmap!$F571))&amp;"["&amp;B$2&amp;"]("&amp;B$4&amp;markmap!$I571&amp;".html)"&amp;" ["&amp;$B$3&amp;"]("&amp;B$4&amp;markmap!$I571&amp;".md)")</f>
        <v>#### 1.7.4.3 Post-Test Analysis[📃](./db/e6b0-bc5af347.html) [✏️](./db/e6b0-bc5af347.md)</v>
      </c>
    </row>
    <row r="572" spans="4:10" x14ac:dyDescent="0.5">
      <c r="D572" t="s">
        <v>1559</v>
      </c>
      <c r="E572">
        <v>3</v>
      </c>
      <c r="F572" t="s">
        <v>95</v>
      </c>
      <c r="G572" t="str">
        <f ca="1">IF(markmap!$E572="","",IF(markmap!$E572&gt;OFFSET(markmap!$E572,-1,0,1,1),IF(OFFSET(markmap!$G572,-1,0,1,1)="","1",OFFSET(markmap!$G572,-1,0,1,1))&amp;REPT(".1",markmap!$E572-MAX(OFFSET(markmap!$E572,-1,0,1,1),1)),IF(ISERROR(FIND(".",OFFSET(markmap!$G572,-1,0,1,1))),REPT("1.",markmap!$E572-1)&amp;IFERROR(VALUE(OFFSET(markmap!$G572,-1,0,1,1))+1,"1"),IF(markmap!$E572=1,"",IFERROR(LEFT(OFFSET(markmap!$G572,-1,0,1,1),FIND("^",SUBSTITUTE(OFFSET(markmap!$G572,-1,0,1,1),".","^",markmap!$E572-1))),""))&amp;VALUE(TRIM(MID(SUBSTITUTE(OFFSET(markmap!$G572,-1,0,1,1),".",REPT(" ",LEN(OFFSET(markmap!$G572,-1,0,1,1)))),(markmap!$E572-1)*LEN(OFFSET(markmap!$G572,-1,0,1,1))+1,LEN(OFFSET(markmap!$G572,-1,0,1,1)))))+1)))</f>
        <v>7.7.5</v>
      </c>
      <c r="H572" t="str">
        <f t="shared" ca="1" si="8"/>
        <v>1.7.5</v>
      </c>
      <c r="I572" t="str" cm="1">
        <f t="array" aca="1" ref="I572" ca="1">pseudoGuid</f>
        <v>e6b0-d11a306e</v>
      </c>
      <c r="J572" t="str">
        <f ca="1">IF(E572="","",REPT("#",markmap!$E572)&amp;" "&amp;(IF(B$1="mindmap",markmap!$F572,markmap!$H572&amp;" "&amp;markmap!$F572))&amp;"["&amp;B$2&amp;"]("&amp;B$4&amp;markmap!$I572&amp;".html)"&amp;" ["&amp;$B$3&amp;"]("&amp;B$4&amp;markmap!$I572&amp;".md)")</f>
        <v>### 1.7.5 Test Facilities[📃](./db/e6b0-d11a306e.html) [✏️](./db/e6b0-d11a306e.md)</v>
      </c>
    </row>
    <row r="573" spans="4:10" x14ac:dyDescent="0.5">
      <c r="D573" t="s">
        <v>1559</v>
      </c>
      <c r="E573">
        <v>4</v>
      </c>
      <c r="F573" t="s">
        <v>330</v>
      </c>
      <c r="G573" t="str">
        <f ca="1">IF(markmap!$E573="","",IF(markmap!$E573&gt;OFFSET(markmap!$E573,-1,0,1,1),IF(OFFSET(markmap!$G573,-1,0,1,1)="","1",OFFSET(markmap!$G573,-1,0,1,1))&amp;REPT(".1",markmap!$E573-MAX(OFFSET(markmap!$E573,-1,0,1,1),1)),IF(ISERROR(FIND(".",OFFSET(markmap!$G573,-1,0,1,1))),REPT("1.",markmap!$E573-1)&amp;IFERROR(VALUE(OFFSET(markmap!$G573,-1,0,1,1))+1,"1"),IF(markmap!$E573=1,"",IFERROR(LEFT(OFFSET(markmap!$G573,-1,0,1,1),FIND("^",SUBSTITUTE(OFFSET(markmap!$G573,-1,0,1,1),".","^",markmap!$E573-1))),""))&amp;VALUE(TRIM(MID(SUBSTITUTE(OFFSET(markmap!$G573,-1,0,1,1),".",REPT(" ",LEN(OFFSET(markmap!$G573,-1,0,1,1)))),(markmap!$E573-1)*LEN(OFFSET(markmap!$G573,-1,0,1,1))+1,LEN(OFFSET(markmap!$G573,-1,0,1,1)))))+1)))</f>
        <v>7.7.5.1</v>
      </c>
      <c r="H573" t="str">
        <f t="shared" ca="1" si="8"/>
        <v>1.7.5.1</v>
      </c>
      <c r="I573" t="str" cm="1">
        <f t="array" aca="1" ref="I573" ca="1">pseudoGuid</f>
        <v>e6b0-a8a814bf</v>
      </c>
      <c r="J573" t="str">
        <f ca="1">IF(E573="","",REPT("#",markmap!$E573)&amp;" "&amp;(IF(B$1="mindmap",markmap!$F573,markmap!$H573&amp;" "&amp;markmap!$F573))&amp;"["&amp;B$2&amp;"]("&amp;B$4&amp;markmap!$I573&amp;".html)"&amp;" ["&amp;$B$3&amp;"]("&amp;B$4&amp;markmap!$I573&amp;".md)")</f>
        <v>#### 1.7.5.1 Commercial[📃](./db/e6b0-a8a814bf.html) [✏️](./db/e6b0-a8a814bf.md)</v>
      </c>
    </row>
    <row r="574" spans="4:10" x14ac:dyDescent="0.5">
      <c r="D574" t="s">
        <v>1559</v>
      </c>
      <c r="E574">
        <v>4</v>
      </c>
      <c r="F574" t="s">
        <v>331</v>
      </c>
      <c r="G574" t="str">
        <f ca="1">IF(markmap!$E574="","",IF(markmap!$E574&gt;OFFSET(markmap!$E574,-1,0,1,1),IF(OFFSET(markmap!$G574,-1,0,1,1)="","1",OFFSET(markmap!$G574,-1,0,1,1))&amp;REPT(".1",markmap!$E574-MAX(OFFSET(markmap!$E574,-1,0,1,1),1)),IF(ISERROR(FIND(".",OFFSET(markmap!$G574,-1,0,1,1))),REPT("1.",markmap!$E574-1)&amp;IFERROR(VALUE(OFFSET(markmap!$G574,-1,0,1,1))+1,"1"),IF(markmap!$E574=1,"",IFERROR(LEFT(OFFSET(markmap!$G574,-1,0,1,1),FIND("^",SUBSTITUTE(OFFSET(markmap!$G574,-1,0,1,1),".","^",markmap!$E574-1))),""))&amp;VALUE(TRIM(MID(SUBSTITUTE(OFFSET(markmap!$G574,-1,0,1,1),".",REPT(" ",LEN(OFFSET(markmap!$G574,-1,0,1,1)))),(markmap!$E574-1)*LEN(OFFSET(markmap!$G574,-1,0,1,1))+1,LEN(OFFSET(markmap!$G574,-1,0,1,1)))))+1)))</f>
        <v>7.7.5.2</v>
      </c>
      <c r="H574" t="str">
        <f t="shared" ca="1" si="8"/>
        <v>1.7.5.2</v>
      </c>
      <c r="I574" t="str" cm="1">
        <f t="array" aca="1" ref="I574" ca="1">pseudoGuid</f>
        <v>e6b0-147bdaa3</v>
      </c>
      <c r="J574" t="str">
        <f ca="1">IF(E574="","",REPT("#",markmap!$E574)&amp;" "&amp;(IF(B$1="mindmap",markmap!$F574,markmap!$H574&amp;" "&amp;markmap!$F574))&amp;"["&amp;B$2&amp;"]("&amp;B$4&amp;markmap!$I574&amp;".html)"&amp;" ["&amp;$B$3&amp;"]("&amp;B$4&amp;markmap!$I574&amp;".md)")</f>
        <v>#### 1.7.5.2 Government[📃](./db/e6b0-147bdaa3.html) [✏️](./db/e6b0-147bdaa3.md)</v>
      </c>
    </row>
    <row r="575" spans="4:10" x14ac:dyDescent="0.5">
      <c r="D575" t="s">
        <v>1559</v>
      </c>
      <c r="E575">
        <v>4</v>
      </c>
      <c r="F575" t="s">
        <v>332</v>
      </c>
      <c r="G575" t="str">
        <f ca="1">IF(markmap!$E575="","",IF(markmap!$E575&gt;OFFSET(markmap!$E575,-1,0,1,1),IF(OFFSET(markmap!$G575,-1,0,1,1)="","1",OFFSET(markmap!$G575,-1,0,1,1))&amp;REPT(".1",markmap!$E575-MAX(OFFSET(markmap!$E575,-1,0,1,1),1)),IF(ISERROR(FIND(".",OFFSET(markmap!$G575,-1,0,1,1))),REPT("1.",markmap!$E575-1)&amp;IFERROR(VALUE(OFFSET(markmap!$G575,-1,0,1,1))+1,"1"),IF(markmap!$E575=1,"",IFERROR(LEFT(OFFSET(markmap!$G575,-1,0,1,1),FIND("^",SUBSTITUTE(OFFSET(markmap!$G575,-1,0,1,1),".","^",markmap!$E575-1))),""))&amp;VALUE(TRIM(MID(SUBSTITUTE(OFFSET(markmap!$G575,-1,0,1,1),".",REPT(" ",LEN(OFFSET(markmap!$G575,-1,0,1,1)))),(markmap!$E575-1)*LEN(OFFSET(markmap!$G575,-1,0,1,1))+1,LEN(OFFSET(markmap!$G575,-1,0,1,1)))))+1)))</f>
        <v>7.7.5.3</v>
      </c>
      <c r="H575" t="str">
        <f t="shared" ca="1" si="8"/>
        <v>1.7.5.3</v>
      </c>
      <c r="I575" t="str" cm="1">
        <f t="array" aca="1" ref="I575" ca="1">pseudoGuid</f>
        <v>e6b0-2d7c6717</v>
      </c>
      <c r="J575" t="str">
        <f ca="1">IF(E575="","",REPT("#",markmap!$E575)&amp;" "&amp;(IF(B$1="mindmap",markmap!$F575,markmap!$H575&amp;" "&amp;markmap!$F575))&amp;"["&amp;B$2&amp;"]("&amp;B$4&amp;markmap!$I575&amp;".html)"&amp;" ["&amp;$B$3&amp;"]("&amp;B$4&amp;markmap!$I575&amp;".md)")</f>
        <v>#### 1.7.5.3 Test Equipment[📃](./db/e6b0-2d7c6717.html) [✏️](./db/e6b0-2d7c6717.md)</v>
      </c>
    </row>
    <row r="576" spans="4:10" x14ac:dyDescent="0.5">
      <c r="D576" t="s">
        <v>1559</v>
      </c>
      <c r="E576">
        <v>4</v>
      </c>
      <c r="F576" t="s">
        <v>333</v>
      </c>
      <c r="G576" t="str">
        <f ca="1">IF(markmap!$E576="","",IF(markmap!$E576&gt;OFFSET(markmap!$E576,-1,0,1,1),IF(OFFSET(markmap!$G576,-1,0,1,1)="","1",OFFSET(markmap!$G576,-1,0,1,1))&amp;REPT(".1",markmap!$E576-MAX(OFFSET(markmap!$E576,-1,0,1,1),1)),IF(ISERROR(FIND(".",OFFSET(markmap!$G576,-1,0,1,1))),REPT("1.",markmap!$E576-1)&amp;IFERROR(VALUE(OFFSET(markmap!$G576,-1,0,1,1))+1,"1"),IF(markmap!$E576=1,"",IFERROR(LEFT(OFFSET(markmap!$G576,-1,0,1,1),FIND("^",SUBSTITUTE(OFFSET(markmap!$G576,-1,0,1,1),".","^",markmap!$E576-1))),""))&amp;VALUE(TRIM(MID(SUBSTITUTE(OFFSET(markmap!$G576,-1,0,1,1),".",REPT(" ",LEN(OFFSET(markmap!$G576,-1,0,1,1)))),(markmap!$E576-1)*LEN(OFFSET(markmap!$G576,-1,0,1,1))+1,LEN(OFFSET(markmap!$G576,-1,0,1,1)))))+1)))</f>
        <v>7.7.5.4</v>
      </c>
      <c r="H576" t="str">
        <f t="shared" ca="1" si="8"/>
        <v>1.7.5.4</v>
      </c>
      <c r="I576" t="str" cm="1">
        <f t="array" aca="1" ref="I576" ca="1">pseudoGuid</f>
        <v>e6b0-6c25557b</v>
      </c>
      <c r="J576" t="str">
        <f ca="1">IF(E576="","",REPT("#",markmap!$E576)&amp;" "&amp;(IF(B$1="mindmap",markmap!$F576,markmap!$H576&amp;" "&amp;markmap!$F576))&amp;"["&amp;B$2&amp;"]("&amp;B$4&amp;markmap!$I576&amp;".html)"&amp;" ["&amp;$B$3&amp;"]("&amp;B$4&amp;markmap!$I576&amp;".md)")</f>
        <v>#### 1.7.5.4 Instrumentation Testing[📃](./db/e6b0-6c25557b.html) [✏️](./db/e6b0-6c25557b.md)</v>
      </c>
    </row>
    <row r="577" spans="4:10" x14ac:dyDescent="0.5">
      <c r="D577" t="s">
        <v>1559</v>
      </c>
      <c r="E577">
        <v>3</v>
      </c>
      <c r="F577" t="s">
        <v>334</v>
      </c>
      <c r="G577" t="str">
        <f ca="1">IF(markmap!$E577="","",IF(markmap!$E577&gt;OFFSET(markmap!$E577,-1,0,1,1),IF(OFFSET(markmap!$G577,-1,0,1,1)="","1",OFFSET(markmap!$G577,-1,0,1,1))&amp;REPT(".1",markmap!$E577-MAX(OFFSET(markmap!$E577,-1,0,1,1),1)),IF(ISERROR(FIND(".",OFFSET(markmap!$G577,-1,0,1,1))),REPT("1.",markmap!$E577-1)&amp;IFERROR(VALUE(OFFSET(markmap!$G577,-1,0,1,1))+1,"1"),IF(markmap!$E577=1,"",IFERROR(LEFT(OFFSET(markmap!$G577,-1,0,1,1),FIND("^",SUBSTITUTE(OFFSET(markmap!$G577,-1,0,1,1),".","^",markmap!$E577-1))),""))&amp;VALUE(TRIM(MID(SUBSTITUTE(OFFSET(markmap!$G577,-1,0,1,1),".",REPT(" ",LEN(OFFSET(markmap!$G577,-1,0,1,1)))),(markmap!$E577-1)*LEN(OFFSET(markmap!$G577,-1,0,1,1))+1,LEN(OFFSET(markmap!$G577,-1,0,1,1)))))+1)))</f>
        <v>7.7.6</v>
      </c>
      <c r="H577" t="str">
        <f t="shared" ca="1" si="8"/>
        <v>1.7.6</v>
      </c>
      <c r="I577" t="str" cm="1">
        <f t="array" aca="1" ref="I577" ca="1">pseudoGuid</f>
        <v>e6b0-7fbd03ef</v>
      </c>
      <c r="J577" t="str">
        <f ca="1">IF(E577="","",REPT("#",markmap!$E577)&amp;" "&amp;(IF(B$1="mindmap",markmap!$F577,markmap!$H577&amp;" "&amp;markmap!$F577))&amp;"["&amp;B$2&amp;"]("&amp;B$4&amp;markmap!$I577&amp;".html)"&amp;" ["&amp;$B$3&amp;"]("&amp;B$4&amp;markmap!$I577&amp;".md)")</f>
        <v>### 1.7.6 Specialized Test Equipment[📃](./db/e6b0-7fbd03ef.html) [✏️](./db/e6b0-7fbd03ef.md)</v>
      </c>
    </row>
    <row r="578" spans="4:10" x14ac:dyDescent="0.5">
      <c r="D578" t="s">
        <v>1559</v>
      </c>
      <c r="E578">
        <v>2</v>
      </c>
      <c r="F578" t="s">
        <v>96</v>
      </c>
      <c r="G578" t="str">
        <f ca="1">IF(markmap!$E578="","",IF(markmap!$E578&gt;OFFSET(markmap!$E578,-1,0,1,1),IF(OFFSET(markmap!$G578,-1,0,1,1)="","1",OFFSET(markmap!$G578,-1,0,1,1))&amp;REPT(".1",markmap!$E578-MAX(OFFSET(markmap!$E578,-1,0,1,1),1)),IF(ISERROR(FIND(".",OFFSET(markmap!$G578,-1,0,1,1))),REPT("1.",markmap!$E578-1)&amp;IFERROR(VALUE(OFFSET(markmap!$G578,-1,0,1,1))+1,"1"),IF(markmap!$E578=1,"",IFERROR(LEFT(OFFSET(markmap!$G578,-1,0,1,1),FIND("^",SUBSTITUTE(OFFSET(markmap!$G578,-1,0,1,1),".","^",markmap!$E578-1))),""))&amp;VALUE(TRIM(MID(SUBSTITUTE(OFFSET(markmap!$G578,-1,0,1,1),".",REPT(" ",LEN(OFFSET(markmap!$G578,-1,0,1,1)))),(markmap!$E578-1)*LEN(OFFSET(markmap!$G578,-1,0,1,1))+1,LEN(OFFSET(markmap!$G578,-1,0,1,1)))))+1)))</f>
        <v>7.8</v>
      </c>
      <c r="H578" t="str">
        <f t="shared" ca="1" si="8"/>
        <v>1.8</v>
      </c>
      <c r="I578" t="str" cm="1">
        <f t="array" aca="1" ref="I578" ca="1">pseudoGuid</f>
        <v>e6b0-f1e61159</v>
      </c>
      <c r="J578" t="str">
        <f ca="1">IF(E578="","",REPT("#",markmap!$E578)&amp;" "&amp;(IF(B$1="mindmap",markmap!$F578,markmap!$H578&amp;" "&amp;markmap!$F578))&amp;"["&amp;B$2&amp;"]("&amp;B$4&amp;markmap!$I578&amp;".html)"&amp;" ["&amp;$B$3&amp;"]("&amp;B$4&amp;markmap!$I578&amp;".md)")</f>
        <v>## 1.8 Training[📃](./db/e6b0-f1e61159.html) [✏️](./db/e6b0-f1e61159.md)</v>
      </c>
    </row>
    <row r="579" spans="4:10" x14ac:dyDescent="0.5">
      <c r="D579" t="s">
        <v>1559</v>
      </c>
      <c r="E579">
        <v>3</v>
      </c>
      <c r="F579" t="s">
        <v>97</v>
      </c>
      <c r="G579" t="str">
        <f ca="1">IF(markmap!$E579="","",IF(markmap!$E579&gt;OFFSET(markmap!$E579,-1,0,1,1),IF(OFFSET(markmap!$G579,-1,0,1,1)="","1",OFFSET(markmap!$G579,-1,0,1,1))&amp;REPT(".1",markmap!$E579-MAX(OFFSET(markmap!$E579,-1,0,1,1),1)),IF(ISERROR(FIND(".",OFFSET(markmap!$G579,-1,0,1,1))),REPT("1.",markmap!$E579-1)&amp;IFERROR(VALUE(OFFSET(markmap!$G579,-1,0,1,1))+1,"1"),IF(markmap!$E579=1,"",IFERROR(LEFT(OFFSET(markmap!$G579,-1,0,1,1),FIND("^",SUBSTITUTE(OFFSET(markmap!$G579,-1,0,1,1),".","^",markmap!$E579-1))),""))&amp;VALUE(TRIM(MID(SUBSTITUTE(OFFSET(markmap!$G579,-1,0,1,1),".",REPT(" ",LEN(OFFSET(markmap!$G579,-1,0,1,1)))),(markmap!$E579-1)*LEN(OFFSET(markmap!$G579,-1,0,1,1))+1,LEN(OFFSET(markmap!$G579,-1,0,1,1)))))+1)))</f>
        <v>7.8.1</v>
      </c>
      <c r="H579" t="str">
        <f t="shared" ref="H579:H642" ca="1" si="9">IFERROR("1."&amp;RIGHT(G579,LEN(G579)-FIND(".",G579,1)),"1")</f>
        <v>1.8.1</v>
      </c>
      <c r="I579" t="str" cm="1">
        <f t="array" aca="1" ref="I579" ca="1">pseudoGuid</f>
        <v>e6b0-32ee3ccc</v>
      </c>
      <c r="J579" t="str">
        <f ca="1">IF(E579="","",REPT("#",markmap!$E579)&amp;" "&amp;(IF(B$1="mindmap",markmap!$F579,markmap!$H579&amp;" "&amp;markmap!$F579))&amp;"["&amp;B$2&amp;"]("&amp;B$4&amp;markmap!$I579&amp;".html)"&amp;" ["&amp;$B$3&amp;"]("&amp;B$4&amp;markmap!$I579&amp;".md)")</f>
        <v>### 1.8.1 Equipment[📃](./db/e6b0-32ee3ccc.html) [✏️](./db/e6b0-32ee3ccc.md)</v>
      </c>
    </row>
    <row r="580" spans="4:10" x14ac:dyDescent="0.5">
      <c r="D580" t="s">
        <v>1559</v>
      </c>
      <c r="E580">
        <v>4</v>
      </c>
      <c r="F580" t="s">
        <v>98</v>
      </c>
      <c r="G580" t="str">
        <f ca="1">IF(markmap!$E580="","",IF(markmap!$E580&gt;OFFSET(markmap!$E580,-1,0,1,1),IF(OFFSET(markmap!$G580,-1,0,1,1)="","1",OFFSET(markmap!$G580,-1,0,1,1))&amp;REPT(".1",markmap!$E580-MAX(OFFSET(markmap!$E580,-1,0,1,1),1)),IF(ISERROR(FIND(".",OFFSET(markmap!$G580,-1,0,1,1))),REPT("1.",markmap!$E580-1)&amp;IFERROR(VALUE(OFFSET(markmap!$G580,-1,0,1,1))+1,"1"),IF(markmap!$E580=1,"",IFERROR(LEFT(OFFSET(markmap!$G580,-1,0,1,1),FIND("^",SUBSTITUTE(OFFSET(markmap!$G580,-1,0,1,1),".","^",markmap!$E580-1))),""))&amp;VALUE(TRIM(MID(SUBSTITUTE(OFFSET(markmap!$G580,-1,0,1,1),".",REPT(" ",LEN(OFFSET(markmap!$G580,-1,0,1,1)))),(markmap!$E580-1)*LEN(OFFSET(markmap!$G580,-1,0,1,1))+1,LEN(OFFSET(markmap!$G580,-1,0,1,1)))))+1)))</f>
        <v>7.8.1.1</v>
      </c>
      <c r="H580" t="str">
        <f t="shared" ca="1" si="9"/>
        <v>1.8.1.1</v>
      </c>
      <c r="I580" t="str" cm="1">
        <f t="array" aca="1" ref="I580" ca="1">pseudoGuid</f>
        <v>e6b0-11d9f86c</v>
      </c>
      <c r="J580" t="str">
        <f ca="1">IF(E580="","",REPT("#",markmap!$E580)&amp;" "&amp;(IF(B$1="mindmap",markmap!$F580,markmap!$H580&amp;" "&amp;markmap!$F580))&amp;"["&amp;B$2&amp;"]("&amp;B$4&amp;markmap!$I580&amp;".html)"&amp;" ["&amp;$B$3&amp;"]("&amp;B$4&amp;markmap!$I580&amp;".md)")</f>
        <v>#### 1.8.1.1 Operator Instructional Equipment[📃](./db/e6b0-11d9f86c.html) [✏️](./db/e6b0-11d9f86c.md)</v>
      </c>
    </row>
    <row r="581" spans="4:10" x14ac:dyDescent="0.5">
      <c r="D581" t="s">
        <v>1559</v>
      </c>
      <c r="E581">
        <v>4</v>
      </c>
      <c r="F581" t="s">
        <v>99</v>
      </c>
      <c r="G581" t="str">
        <f ca="1">IF(markmap!$E581="","",IF(markmap!$E581&gt;OFFSET(markmap!$E581,-1,0,1,1),IF(OFFSET(markmap!$G581,-1,0,1,1)="","1",OFFSET(markmap!$G581,-1,0,1,1))&amp;REPT(".1",markmap!$E581-MAX(OFFSET(markmap!$E581,-1,0,1,1),1)),IF(ISERROR(FIND(".",OFFSET(markmap!$G581,-1,0,1,1))),REPT("1.",markmap!$E581-1)&amp;IFERROR(VALUE(OFFSET(markmap!$G581,-1,0,1,1))+1,"1"),IF(markmap!$E581=1,"",IFERROR(LEFT(OFFSET(markmap!$G581,-1,0,1,1),FIND("^",SUBSTITUTE(OFFSET(markmap!$G581,-1,0,1,1),".","^",markmap!$E581-1))),""))&amp;VALUE(TRIM(MID(SUBSTITUTE(OFFSET(markmap!$G581,-1,0,1,1),".",REPT(" ",LEN(OFFSET(markmap!$G581,-1,0,1,1)))),(markmap!$E581-1)*LEN(OFFSET(markmap!$G581,-1,0,1,1))+1,LEN(OFFSET(markmap!$G581,-1,0,1,1)))))+1)))</f>
        <v>7.8.1.2</v>
      </c>
      <c r="H581" t="str">
        <f t="shared" ca="1" si="9"/>
        <v>1.8.1.2</v>
      </c>
      <c r="I581" t="str" cm="1">
        <f t="array" aca="1" ref="I581" ca="1">pseudoGuid</f>
        <v>e6b0-9e47430f</v>
      </c>
      <c r="J581" t="str">
        <f ca="1">IF(E581="","",REPT("#",markmap!$E581)&amp;" "&amp;(IF(B$1="mindmap",markmap!$F581,markmap!$H581&amp;" "&amp;markmap!$F581))&amp;"["&amp;B$2&amp;"]("&amp;B$4&amp;markmap!$I581&amp;".html)"&amp;" ["&amp;$B$3&amp;"]("&amp;B$4&amp;markmap!$I581&amp;".md)")</f>
        <v>#### 1.8.1.2 Maintainer Instructional Equipment[📃](./db/e6b0-9e47430f.html) [✏️](./db/e6b0-9e47430f.md)</v>
      </c>
    </row>
    <row r="582" spans="4:10" x14ac:dyDescent="0.5">
      <c r="D582" t="s">
        <v>1559</v>
      </c>
      <c r="E582">
        <v>3</v>
      </c>
      <c r="F582" t="s">
        <v>100</v>
      </c>
      <c r="G582" t="str">
        <f ca="1">IF(markmap!$E582="","",IF(markmap!$E582&gt;OFFSET(markmap!$E582,-1,0,1,1),IF(OFFSET(markmap!$G582,-1,0,1,1)="","1",OFFSET(markmap!$G582,-1,0,1,1))&amp;REPT(".1",markmap!$E582-MAX(OFFSET(markmap!$E582,-1,0,1,1),1)),IF(ISERROR(FIND(".",OFFSET(markmap!$G582,-1,0,1,1))),REPT("1.",markmap!$E582-1)&amp;IFERROR(VALUE(OFFSET(markmap!$G582,-1,0,1,1))+1,"1"),IF(markmap!$E582=1,"",IFERROR(LEFT(OFFSET(markmap!$G582,-1,0,1,1),FIND("^",SUBSTITUTE(OFFSET(markmap!$G582,-1,0,1,1),".","^",markmap!$E582-1))),""))&amp;VALUE(TRIM(MID(SUBSTITUTE(OFFSET(markmap!$G582,-1,0,1,1),".",REPT(" ",LEN(OFFSET(markmap!$G582,-1,0,1,1)))),(markmap!$E582-1)*LEN(OFFSET(markmap!$G582,-1,0,1,1))+1,LEN(OFFSET(markmap!$G582,-1,0,1,1)))))+1)))</f>
        <v>7.8.2</v>
      </c>
      <c r="H582" t="str">
        <f t="shared" ca="1" si="9"/>
        <v>1.8.2</v>
      </c>
      <c r="I582" t="str" cm="1">
        <f t="array" aca="1" ref="I582" ca="1">pseudoGuid</f>
        <v>e6b0-bdcbeb01</v>
      </c>
      <c r="J582" t="str">
        <f ca="1">IF(E582="","",REPT("#",markmap!$E582)&amp;" "&amp;(IF(B$1="mindmap",markmap!$F582,markmap!$H582&amp;" "&amp;markmap!$F582))&amp;"["&amp;B$2&amp;"]("&amp;B$4&amp;markmap!$I582&amp;".html)"&amp;" ["&amp;$B$3&amp;"]("&amp;B$4&amp;markmap!$I582&amp;".md)")</f>
        <v>### 1.8.2 Services[📃](./db/e6b0-bdcbeb01.html) [✏️](./db/e6b0-bdcbeb01.md)</v>
      </c>
    </row>
    <row r="583" spans="4:10" x14ac:dyDescent="0.5">
      <c r="D583" t="s">
        <v>1559</v>
      </c>
      <c r="E583">
        <v>4</v>
      </c>
      <c r="F583" t="s">
        <v>101</v>
      </c>
      <c r="G583" t="str">
        <f ca="1">IF(markmap!$E583="","",IF(markmap!$E583&gt;OFFSET(markmap!$E583,-1,0,1,1),IF(OFFSET(markmap!$G583,-1,0,1,1)="","1",OFFSET(markmap!$G583,-1,0,1,1))&amp;REPT(".1",markmap!$E583-MAX(OFFSET(markmap!$E583,-1,0,1,1),1)),IF(ISERROR(FIND(".",OFFSET(markmap!$G583,-1,0,1,1))),REPT("1.",markmap!$E583-1)&amp;IFERROR(VALUE(OFFSET(markmap!$G583,-1,0,1,1))+1,"1"),IF(markmap!$E583=1,"",IFERROR(LEFT(OFFSET(markmap!$G583,-1,0,1,1),FIND("^",SUBSTITUTE(OFFSET(markmap!$G583,-1,0,1,1),".","^",markmap!$E583-1))),""))&amp;VALUE(TRIM(MID(SUBSTITUTE(OFFSET(markmap!$G583,-1,0,1,1),".",REPT(" ",LEN(OFFSET(markmap!$G583,-1,0,1,1)))),(markmap!$E583-1)*LEN(OFFSET(markmap!$G583,-1,0,1,1))+1,LEN(OFFSET(markmap!$G583,-1,0,1,1)))))+1)))</f>
        <v>7.8.2.1</v>
      </c>
      <c r="H583" t="str">
        <f t="shared" ca="1" si="9"/>
        <v>1.8.2.1</v>
      </c>
      <c r="I583" t="str" cm="1">
        <f t="array" aca="1" ref="I583" ca="1">pseudoGuid</f>
        <v>e6b0-3f63dab5</v>
      </c>
      <c r="J583" t="str">
        <f ca="1">IF(E583="","",REPT("#",markmap!$E583)&amp;" "&amp;(IF(B$1="mindmap",markmap!$F583,markmap!$H583&amp;" "&amp;markmap!$F583))&amp;"["&amp;B$2&amp;"]("&amp;B$4&amp;markmap!$I583&amp;".html)"&amp;" ["&amp;$B$3&amp;"]("&amp;B$4&amp;markmap!$I583&amp;".md)")</f>
        <v>#### 1.8.2.1 Operator Instructional Services[📃](./db/e6b0-3f63dab5.html) [✏️](./db/e6b0-3f63dab5.md)</v>
      </c>
    </row>
    <row r="584" spans="4:10" x14ac:dyDescent="0.5">
      <c r="D584" t="s">
        <v>1559</v>
      </c>
      <c r="E584">
        <v>4</v>
      </c>
      <c r="F584" t="s">
        <v>102</v>
      </c>
      <c r="G584" t="str">
        <f ca="1">IF(markmap!$E584="","",IF(markmap!$E584&gt;OFFSET(markmap!$E584,-1,0,1,1),IF(OFFSET(markmap!$G584,-1,0,1,1)="","1",OFFSET(markmap!$G584,-1,0,1,1))&amp;REPT(".1",markmap!$E584-MAX(OFFSET(markmap!$E584,-1,0,1,1),1)),IF(ISERROR(FIND(".",OFFSET(markmap!$G584,-1,0,1,1))),REPT("1.",markmap!$E584-1)&amp;IFERROR(VALUE(OFFSET(markmap!$G584,-1,0,1,1))+1,"1"),IF(markmap!$E584=1,"",IFERROR(LEFT(OFFSET(markmap!$G584,-1,0,1,1),FIND("^",SUBSTITUTE(OFFSET(markmap!$G584,-1,0,1,1),".","^",markmap!$E584-1))),""))&amp;VALUE(TRIM(MID(SUBSTITUTE(OFFSET(markmap!$G584,-1,0,1,1),".",REPT(" ",LEN(OFFSET(markmap!$G584,-1,0,1,1)))),(markmap!$E584-1)*LEN(OFFSET(markmap!$G584,-1,0,1,1))+1,LEN(OFFSET(markmap!$G584,-1,0,1,1)))))+1)))</f>
        <v>7.8.2.2</v>
      </c>
      <c r="H584" t="str">
        <f t="shared" ca="1" si="9"/>
        <v>1.8.2.2</v>
      </c>
      <c r="I584" t="str" cm="1">
        <f t="array" aca="1" ref="I584" ca="1">pseudoGuid</f>
        <v>e6b0-e3c05a76</v>
      </c>
      <c r="J584" t="str">
        <f ca="1">IF(E584="","",REPT("#",markmap!$E584)&amp;" "&amp;(IF(B$1="mindmap",markmap!$F584,markmap!$H584&amp;" "&amp;markmap!$F584))&amp;"["&amp;B$2&amp;"]("&amp;B$4&amp;markmap!$I584&amp;".html)"&amp;" ["&amp;$B$3&amp;"]("&amp;B$4&amp;markmap!$I584&amp;".md)")</f>
        <v>#### 1.8.2.2 Maintainer Instructional Services[📃](./db/e6b0-e3c05a76.html) [✏️](./db/e6b0-e3c05a76.md)</v>
      </c>
    </row>
    <row r="585" spans="4:10" x14ac:dyDescent="0.5">
      <c r="D585" t="s">
        <v>1559</v>
      </c>
      <c r="E585">
        <v>3</v>
      </c>
      <c r="F585" t="s">
        <v>103</v>
      </c>
      <c r="G585" t="str">
        <f ca="1">IF(markmap!$E585="","",IF(markmap!$E585&gt;OFFSET(markmap!$E585,-1,0,1,1),IF(OFFSET(markmap!$G585,-1,0,1,1)="","1",OFFSET(markmap!$G585,-1,0,1,1))&amp;REPT(".1",markmap!$E585-MAX(OFFSET(markmap!$E585,-1,0,1,1),1)),IF(ISERROR(FIND(".",OFFSET(markmap!$G585,-1,0,1,1))),REPT("1.",markmap!$E585-1)&amp;IFERROR(VALUE(OFFSET(markmap!$G585,-1,0,1,1))+1,"1"),IF(markmap!$E585=1,"",IFERROR(LEFT(OFFSET(markmap!$G585,-1,0,1,1),FIND("^",SUBSTITUTE(OFFSET(markmap!$G585,-1,0,1,1),".","^",markmap!$E585-1))),""))&amp;VALUE(TRIM(MID(SUBSTITUTE(OFFSET(markmap!$G585,-1,0,1,1),".",REPT(" ",LEN(OFFSET(markmap!$G585,-1,0,1,1)))),(markmap!$E585-1)*LEN(OFFSET(markmap!$G585,-1,0,1,1))+1,LEN(OFFSET(markmap!$G585,-1,0,1,1)))))+1)))</f>
        <v>7.8.3</v>
      </c>
      <c r="H585" t="str">
        <f t="shared" ca="1" si="9"/>
        <v>1.8.3</v>
      </c>
      <c r="I585" t="str" cm="1">
        <f t="array" aca="1" ref="I585" ca="1">pseudoGuid</f>
        <v>e6b0-c2d76391</v>
      </c>
      <c r="J585" t="str">
        <f ca="1">IF(E585="","",REPT("#",markmap!$E585)&amp;" "&amp;(IF(B$1="mindmap",markmap!$F585,markmap!$H585&amp;" "&amp;markmap!$F585))&amp;"["&amp;B$2&amp;"]("&amp;B$4&amp;markmap!$I585&amp;".html)"&amp;" ["&amp;$B$3&amp;"]("&amp;B$4&amp;markmap!$I585&amp;".md)")</f>
        <v>### 1.8.3 Facilities[📃](./db/e6b0-c2d76391.html) [✏️](./db/e6b0-c2d76391.md)</v>
      </c>
    </row>
    <row r="586" spans="4:10" x14ac:dyDescent="0.5">
      <c r="D586" t="s">
        <v>1559</v>
      </c>
      <c r="E586">
        <v>3</v>
      </c>
      <c r="F586" t="s">
        <v>335</v>
      </c>
      <c r="G586" t="str">
        <f ca="1">IF(markmap!$E586="","",IF(markmap!$E586&gt;OFFSET(markmap!$E586,-1,0,1,1),IF(OFFSET(markmap!$G586,-1,0,1,1)="","1",OFFSET(markmap!$G586,-1,0,1,1))&amp;REPT(".1",markmap!$E586-MAX(OFFSET(markmap!$E586,-1,0,1,1),1)),IF(ISERROR(FIND(".",OFFSET(markmap!$G586,-1,0,1,1))),REPT("1.",markmap!$E586-1)&amp;IFERROR(VALUE(OFFSET(markmap!$G586,-1,0,1,1))+1,"1"),IF(markmap!$E586=1,"",IFERROR(LEFT(OFFSET(markmap!$G586,-1,0,1,1),FIND("^",SUBSTITUTE(OFFSET(markmap!$G586,-1,0,1,1),".","^",markmap!$E586-1))),""))&amp;VALUE(TRIM(MID(SUBSTITUTE(OFFSET(markmap!$G586,-1,0,1,1),".",REPT(" ",LEN(OFFSET(markmap!$G586,-1,0,1,1)))),(markmap!$E586-1)*LEN(OFFSET(markmap!$G586,-1,0,1,1))+1,LEN(OFFSET(markmap!$G586,-1,0,1,1)))))+1)))</f>
        <v>7.8.4</v>
      </c>
      <c r="H586" t="str">
        <f t="shared" ca="1" si="9"/>
        <v>1.8.4</v>
      </c>
      <c r="I586" t="str" cm="1">
        <f t="array" aca="1" ref="I586" ca="1">pseudoGuid</f>
        <v>e6b0-8ce505ae</v>
      </c>
      <c r="J586" t="str">
        <f ca="1">IF(E586="","",REPT("#",markmap!$E586)&amp;" "&amp;(IF(B$1="mindmap",markmap!$F586,markmap!$H586&amp;" "&amp;markmap!$F586))&amp;"["&amp;B$2&amp;"]("&amp;B$4&amp;markmap!$I586&amp;".html)"&amp;" ["&amp;$B$3&amp;"]("&amp;B$4&amp;markmap!$I586&amp;".md)")</f>
        <v>### 1.8.4 Training Software Release 1...n (Specify)[📃](./db/e6b0-8ce505ae.html) [✏️](./db/e6b0-8ce505ae.md)</v>
      </c>
    </row>
    <row r="587" spans="4:10" x14ac:dyDescent="0.5">
      <c r="D587" t="s">
        <v>1559</v>
      </c>
      <c r="E587">
        <v>2</v>
      </c>
      <c r="F587" t="s">
        <v>105</v>
      </c>
      <c r="G587" t="str">
        <f ca="1">IF(markmap!$E587="","",IF(markmap!$E587&gt;OFFSET(markmap!$E587,-1,0,1,1),IF(OFFSET(markmap!$G587,-1,0,1,1)="","1",OFFSET(markmap!$G587,-1,0,1,1))&amp;REPT(".1",markmap!$E587-MAX(OFFSET(markmap!$E587,-1,0,1,1),1)),IF(ISERROR(FIND(".",OFFSET(markmap!$G587,-1,0,1,1))),REPT("1.",markmap!$E587-1)&amp;IFERROR(VALUE(OFFSET(markmap!$G587,-1,0,1,1))+1,"1"),IF(markmap!$E587=1,"",IFERROR(LEFT(OFFSET(markmap!$G587,-1,0,1,1),FIND("^",SUBSTITUTE(OFFSET(markmap!$G587,-1,0,1,1),".","^",markmap!$E587-1))),""))&amp;VALUE(TRIM(MID(SUBSTITUTE(OFFSET(markmap!$G587,-1,0,1,1),".",REPT(" ",LEN(OFFSET(markmap!$G587,-1,0,1,1)))),(markmap!$E587-1)*LEN(OFFSET(markmap!$G587,-1,0,1,1))+1,LEN(OFFSET(markmap!$G587,-1,0,1,1)))))+1)))</f>
        <v>7.9</v>
      </c>
      <c r="H587" t="str">
        <f t="shared" ca="1" si="9"/>
        <v>1.9</v>
      </c>
      <c r="I587" t="str" cm="1">
        <f t="array" aca="1" ref="I587" ca="1">pseudoGuid</f>
        <v>e6b0-abc216f5</v>
      </c>
      <c r="J587" t="str">
        <f ca="1">IF(E587="","",REPT("#",markmap!$E587)&amp;" "&amp;(IF(B$1="mindmap",markmap!$F587,markmap!$H587&amp;" "&amp;markmap!$F587))&amp;"["&amp;B$2&amp;"]("&amp;B$4&amp;markmap!$I587&amp;".html)"&amp;" ["&amp;$B$3&amp;"]("&amp;B$4&amp;markmap!$I587&amp;".md)")</f>
        <v>## 1.9 Data[📃](./db/e6b0-abc216f5.html) [✏️](./db/e6b0-abc216f5.md)</v>
      </c>
    </row>
    <row r="588" spans="4:10" x14ac:dyDescent="0.5">
      <c r="D588" t="s">
        <v>1559</v>
      </c>
      <c r="E588">
        <v>3</v>
      </c>
      <c r="F588" t="s">
        <v>106</v>
      </c>
      <c r="G588" t="str">
        <f ca="1">IF(markmap!$E588="","",IF(markmap!$E588&gt;OFFSET(markmap!$E588,-1,0,1,1),IF(OFFSET(markmap!$G588,-1,0,1,1)="","1",OFFSET(markmap!$G588,-1,0,1,1))&amp;REPT(".1",markmap!$E588-MAX(OFFSET(markmap!$E588,-1,0,1,1),1)),IF(ISERROR(FIND(".",OFFSET(markmap!$G588,-1,0,1,1))),REPT("1.",markmap!$E588-1)&amp;IFERROR(VALUE(OFFSET(markmap!$G588,-1,0,1,1))+1,"1"),IF(markmap!$E588=1,"",IFERROR(LEFT(OFFSET(markmap!$G588,-1,0,1,1),FIND("^",SUBSTITUTE(OFFSET(markmap!$G588,-1,0,1,1),".","^",markmap!$E588-1))),""))&amp;VALUE(TRIM(MID(SUBSTITUTE(OFFSET(markmap!$G588,-1,0,1,1),".",REPT(" ",LEN(OFFSET(markmap!$G588,-1,0,1,1)))),(markmap!$E588-1)*LEN(OFFSET(markmap!$G588,-1,0,1,1))+1,LEN(OFFSET(markmap!$G588,-1,0,1,1)))))+1)))</f>
        <v>7.9.1</v>
      </c>
      <c r="H588" t="str">
        <f t="shared" ca="1" si="9"/>
        <v>1.9.1</v>
      </c>
      <c r="I588" t="str" cm="1">
        <f t="array" aca="1" ref="I588" ca="1">pseudoGuid</f>
        <v>e6b0-948749ae</v>
      </c>
      <c r="J588" t="str">
        <f ca="1">IF(E588="","",REPT("#",markmap!$E588)&amp;" "&amp;(IF(B$1="mindmap",markmap!$F588,markmap!$H588&amp;" "&amp;markmap!$F588))&amp;"["&amp;B$2&amp;"]("&amp;B$4&amp;markmap!$I588&amp;".html)"&amp;" ["&amp;$B$3&amp;"]("&amp;B$4&amp;markmap!$I588&amp;".md)")</f>
        <v>### 1.9.1 Data Deliverables 1...n (Specify)[📃](./db/e6b0-948749ae.html) [✏️](./db/e6b0-948749ae.md)</v>
      </c>
    </row>
    <row r="589" spans="4:10" x14ac:dyDescent="0.5">
      <c r="D589" t="s">
        <v>1559</v>
      </c>
      <c r="E589">
        <v>3</v>
      </c>
      <c r="F589" t="s">
        <v>107</v>
      </c>
      <c r="G589" t="str">
        <f ca="1">IF(markmap!$E589="","",IF(markmap!$E589&gt;OFFSET(markmap!$E589,-1,0,1,1),IF(OFFSET(markmap!$G589,-1,0,1,1)="","1",OFFSET(markmap!$G589,-1,0,1,1))&amp;REPT(".1",markmap!$E589-MAX(OFFSET(markmap!$E589,-1,0,1,1),1)),IF(ISERROR(FIND(".",OFFSET(markmap!$G589,-1,0,1,1))),REPT("1.",markmap!$E589-1)&amp;IFERROR(VALUE(OFFSET(markmap!$G589,-1,0,1,1))+1,"1"),IF(markmap!$E589=1,"",IFERROR(LEFT(OFFSET(markmap!$G589,-1,0,1,1),FIND("^",SUBSTITUTE(OFFSET(markmap!$G589,-1,0,1,1),".","^",markmap!$E589-1))),""))&amp;VALUE(TRIM(MID(SUBSTITUTE(OFFSET(markmap!$G589,-1,0,1,1),".",REPT(" ",LEN(OFFSET(markmap!$G589,-1,0,1,1)))),(markmap!$E589-1)*LEN(OFFSET(markmap!$G589,-1,0,1,1))+1,LEN(OFFSET(markmap!$G589,-1,0,1,1)))))+1)))</f>
        <v>7.9.2</v>
      </c>
      <c r="H589" t="str">
        <f t="shared" ca="1" si="9"/>
        <v>1.9.2</v>
      </c>
      <c r="I589" t="str" cm="1">
        <f t="array" aca="1" ref="I589" ca="1">pseudoGuid</f>
        <v>e6b0-9a4960e7</v>
      </c>
      <c r="J589" t="str">
        <f ca="1">IF(E589="","",REPT("#",markmap!$E589)&amp;" "&amp;(IF(B$1="mindmap",markmap!$F589,markmap!$H589&amp;" "&amp;markmap!$F589))&amp;"["&amp;B$2&amp;"]("&amp;B$4&amp;markmap!$I589&amp;".html)"&amp;" ["&amp;$B$3&amp;"]("&amp;B$4&amp;markmap!$I589&amp;".md)")</f>
        <v>### 1.9.2 Data Repository[📃](./db/e6b0-9a4960e7.html) [✏️](./db/e6b0-9a4960e7.md)</v>
      </c>
    </row>
    <row r="590" spans="4:10" x14ac:dyDescent="0.5">
      <c r="D590" t="s">
        <v>1559</v>
      </c>
      <c r="E590">
        <v>3</v>
      </c>
      <c r="F590" t="s">
        <v>108</v>
      </c>
      <c r="G590" t="str">
        <f ca="1">IF(markmap!$E590="","",IF(markmap!$E590&gt;OFFSET(markmap!$E590,-1,0,1,1),IF(OFFSET(markmap!$G590,-1,0,1,1)="","1",OFFSET(markmap!$G590,-1,0,1,1))&amp;REPT(".1",markmap!$E590-MAX(OFFSET(markmap!$E590,-1,0,1,1),1)),IF(ISERROR(FIND(".",OFFSET(markmap!$G590,-1,0,1,1))),REPT("1.",markmap!$E590-1)&amp;IFERROR(VALUE(OFFSET(markmap!$G590,-1,0,1,1))+1,"1"),IF(markmap!$E590=1,"",IFERROR(LEFT(OFFSET(markmap!$G590,-1,0,1,1),FIND("^",SUBSTITUTE(OFFSET(markmap!$G590,-1,0,1,1),".","^",markmap!$E590-1))),""))&amp;VALUE(TRIM(MID(SUBSTITUTE(OFFSET(markmap!$G590,-1,0,1,1),".",REPT(" ",LEN(OFFSET(markmap!$G590,-1,0,1,1)))),(markmap!$E590-1)*LEN(OFFSET(markmap!$G590,-1,0,1,1))+1,LEN(OFFSET(markmap!$G590,-1,0,1,1)))))+1)))</f>
        <v>7.9.3</v>
      </c>
      <c r="H590" t="str">
        <f t="shared" ca="1" si="9"/>
        <v>1.9.3</v>
      </c>
      <c r="I590" t="str" cm="1">
        <f t="array" aca="1" ref="I590" ca="1">pseudoGuid</f>
        <v>e6b0-d52cbd20</v>
      </c>
      <c r="J590" t="str">
        <f ca="1">IF(E590="","",REPT("#",markmap!$E590)&amp;" "&amp;(IF(B$1="mindmap",markmap!$F590,markmap!$H590&amp;" "&amp;markmap!$F590))&amp;"["&amp;B$2&amp;"]("&amp;B$4&amp;markmap!$I590&amp;".html)"&amp;" ["&amp;$B$3&amp;"]("&amp;B$4&amp;markmap!$I590&amp;".md)")</f>
        <v>### 1.9.3 Data Rights 1...n (Specify)[📃](./db/e6b0-d52cbd20.html) [✏️](./db/e6b0-d52cbd20.md)</v>
      </c>
    </row>
    <row r="591" spans="4:10" x14ac:dyDescent="0.5">
      <c r="D591" t="s">
        <v>1559</v>
      </c>
      <c r="E591">
        <v>2</v>
      </c>
      <c r="F591" t="s">
        <v>109</v>
      </c>
      <c r="G591" t="str">
        <f ca="1">IF(markmap!$E591="","",IF(markmap!$E591&gt;OFFSET(markmap!$E591,-1,0,1,1),IF(OFFSET(markmap!$G591,-1,0,1,1)="","1",OFFSET(markmap!$G591,-1,0,1,1))&amp;REPT(".1",markmap!$E591-MAX(OFFSET(markmap!$E591,-1,0,1,1),1)),IF(ISERROR(FIND(".",OFFSET(markmap!$G591,-1,0,1,1))),REPT("1.",markmap!$E591-1)&amp;IFERROR(VALUE(OFFSET(markmap!$G591,-1,0,1,1))+1,"1"),IF(markmap!$E591=1,"",IFERROR(LEFT(OFFSET(markmap!$G591,-1,0,1,1),FIND("^",SUBSTITUTE(OFFSET(markmap!$G591,-1,0,1,1),".","^",markmap!$E591-1))),""))&amp;VALUE(TRIM(MID(SUBSTITUTE(OFFSET(markmap!$G591,-1,0,1,1),".",REPT(" ",LEN(OFFSET(markmap!$G591,-1,0,1,1)))),(markmap!$E591-1)*LEN(OFFSET(markmap!$G591,-1,0,1,1))+1,LEN(OFFSET(markmap!$G591,-1,0,1,1)))))+1)))</f>
        <v>7.10</v>
      </c>
      <c r="H591" t="str">
        <f t="shared" ca="1" si="9"/>
        <v>1.10</v>
      </c>
      <c r="I591" t="str" cm="1">
        <f t="array" aca="1" ref="I591" ca="1">pseudoGuid</f>
        <v>e6b0-4bc554e3</v>
      </c>
      <c r="J591" t="str">
        <f ca="1">IF(E591="","",REPT("#",markmap!$E591)&amp;" "&amp;(IF(B$1="mindmap",markmap!$F591,markmap!$H591&amp;" "&amp;markmap!$F591))&amp;"["&amp;B$2&amp;"]("&amp;B$4&amp;markmap!$I591&amp;".html)"&amp;" ["&amp;$B$3&amp;"]("&amp;B$4&amp;markmap!$I591&amp;".md)")</f>
        <v>## 1.10 Peculiar Support Equipment[📃](./db/e6b0-4bc554e3.html) [✏️](./db/e6b0-4bc554e3.md)</v>
      </c>
    </row>
    <row r="592" spans="4:10" x14ac:dyDescent="0.5">
      <c r="D592" t="s">
        <v>1559</v>
      </c>
      <c r="E592">
        <v>3</v>
      </c>
      <c r="F592" t="s">
        <v>110</v>
      </c>
      <c r="G592" t="str">
        <f ca="1">IF(markmap!$E592="","",IF(markmap!$E592&gt;OFFSET(markmap!$E592,-1,0,1,1),IF(OFFSET(markmap!$G592,-1,0,1,1)="","1",OFFSET(markmap!$G592,-1,0,1,1))&amp;REPT(".1",markmap!$E592-MAX(OFFSET(markmap!$E592,-1,0,1,1),1)),IF(ISERROR(FIND(".",OFFSET(markmap!$G592,-1,0,1,1))),REPT("1.",markmap!$E592-1)&amp;IFERROR(VALUE(OFFSET(markmap!$G592,-1,0,1,1))+1,"1"),IF(markmap!$E592=1,"",IFERROR(LEFT(OFFSET(markmap!$G592,-1,0,1,1),FIND("^",SUBSTITUTE(OFFSET(markmap!$G592,-1,0,1,1),".","^",markmap!$E592-1))),""))&amp;VALUE(TRIM(MID(SUBSTITUTE(OFFSET(markmap!$G592,-1,0,1,1),".",REPT(" ",LEN(OFFSET(markmap!$G592,-1,0,1,1)))),(markmap!$E592-1)*LEN(OFFSET(markmap!$G592,-1,0,1,1))+1,LEN(OFFSET(markmap!$G592,-1,0,1,1)))))+1)))</f>
        <v>7.10.1</v>
      </c>
      <c r="H592" t="str">
        <f t="shared" ca="1" si="9"/>
        <v>1.10.1</v>
      </c>
      <c r="I592" t="str" cm="1">
        <f t="array" aca="1" ref="I592" ca="1">pseudoGuid</f>
        <v>e6b0-496fcd67</v>
      </c>
      <c r="J592" t="str">
        <f ca="1">IF(E592="","",REPT("#",markmap!$E592)&amp;" "&amp;(IF(B$1="mindmap",markmap!$F592,markmap!$H592&amp;" "&amp;markmap!$F592))&amp;"["&amp;B$2&amp;"]("&amp;B$4&amp;markmap!$I592&amp;".html)"&amp;" ["&amp;$B$3&amp;"]("&amp;B$4&amp;markmap!$I592&amp;".md)")</f>
        <v>### 1.10.1 Test and Measurement Equipment[📃](./db/e6b0-496fcd67.html) [✏️](./db/e6b0-496fcd67.md)</v>
      </c>
    </row>
    <row r="593" spans="4:10" x14ac:dyDescent="0.5">
      <c r="D593" t="s">
        <v>1559</v>
      </c>
      <c r="E593">
        <v>4</v>
      </c>
      <c r="F593" t="s">
        <v>111</v>
      </c>
      <c r="G593" t="str">
        <f ca="1">IF(markmap!$E593="","",IF(markmap!$E593&gt;OFFSET(markmap!$E593,-1,0,1,1),IF(OFFSET(markmap!$G593,-1,0,1,1)="","1",OFFSET(markmap!$G593,-1,0,1,1))&amp;REPT(".1",markmap!$E593-MAX(OFFSET(markmap!$E593,-1,0,1,1),1)),IF(ISERROR(FIND(".",OFFSET(markmap!$G593,-1,0,1,1))),REPT("1.",markmap!$E593-1)&amp;IFERROR(VALUE(OFFSET(markmap!$G593,-1,0,1,1))+1,"1"),IF(markmap!$E593=1,"",IFERROR(LEFT(OFFSET(markmap!$G593,-1,0,1,1),FIND("^",SUBSTITUTE(OFFSET(markmap!$G593,-1,0,1,1),".","^",markmap!$E593-1))),""))&amp;VALUE(TRIM(MID(SUBSTITUTE(OFFSET(markmap!$G593,-1,0,1,1),".",REPT(" ",LEN(OFFSET(markmap!$G593,-1,0,1,1)))),(markmap!$E593-1)*LEN(OFFSET(markmap!$G593,-1,0,1,1))+1,LEN(OFFSET(markmap!$G593,-1,0,1,1)))))+1)))</f>
        <v>7.10.1.1</v>
      </c>
      <c r="H593" t="str">
        <f t="shared" ca="1" si="9"/>
        <v>1.10.1.1</v>
      </c>
      <c r="I593" t="str" cm="1">
        <f t="array" aca="1" ref="I593" ca="1">pseudoGuid</f>
        <v>e6b0-1206d1ef</v>
      </c>
      <c r="J593" t="str">
        <f ca="1">IF(E593="","",REPT("#",markmap!$E593)&amp;" "&amp;(IF(B$1="mindmap",markmap!$F593,markmap!$H593&amp;" "&amp;markmap!$F593))&amp;"["&amp;B$2&amp;"]("&amp;B$4&amp;markmap!$I593&amp;".html)"&amp;" ["&amp;$B$3&amp;"]("&amp;B$4&amp;markmap!$I593&amp;".md)")</f>
        <v>#### 1.10.1.1 Test and Measurement Equipment (Airframe/Hull/Vehicle)[📃](./db/e6b0-1206d1ef.html) [✏️](./db/e6b0-1206d1ef.md)</v>
      </c>
    </row>
    <row r="594" spans="4:10" x14ac:dyDescent="0.5">
      <c r="D594" t="s">
        <v>1559</v>
      </c>
      <c r="E594">
        <v>4</v>
      </c>
      <c r="F594" t="s">
        <v>112</v>
      </c>
      <c r="G594" t="str">
        <f ca="1">IF(markmap!$E594="","",IF(markmap!$E594&gt;OFFSET(markmap!$E594,-1,0,1,1),IF(OFFSET(markmap!$G594,-1,0,1,1)="","1",OFFSET(markmap!$G594,-1,0,1,1))&amp;REPT(".1",markmap!$E594-MAX(OFFSET(markmap!$E594,-1,0,1,1),1)),IF(ISERROR(FIND(".",OFFSET(markmap!$G594,-1,0,1,1))),REPT("1.",markmap!$E594-1)&amp;IFERROR(VALUE(OFFSET(markmap!$G594,-1,0,1,1))+1,"1"),IF(markmap!$E594=1,"",IFERROR(LEFT(OFFSET(markmap!$G594,-1,0,1,1),FIND("^",SUBSTITUTE(OFFSET(markmap!$G594,-1,0,1,1),".","^",markmap!$E594-1))),""))&amp;VALUE(TRIM(MID(SUBSTITUTE(OFFSET(markmap!$G594,-1,0,1,1),".",REPT(" ",LEN(OFFSET(markmap!$G594,-1,0,1,1)))),(markmap!$E594-1)*LEN(OFFSET(markmap!$G594,-1,0,1,1))+1,LEN(OFFSET(markmap!$G594,-1,0,1,1)))))+1)))</f>
        <v>7.10.1.2</v>
      </c>
      <c r="H594" t="str">
        <f t="shared" ca="1" si="9"/>
        <v>1.10.1.2</v>
      </c>
      <c r="I594" t="str" cm="1">
        <f t="array" aca="1" ref="I594" ca="1">pseudoGuid</f>
        <v>e6b0-3fdf1417</v>
      </c>
      <c r="J594" t="str">
        <f ca="1">IF(E594="","",REPT("#",markmap!$E594)&amp;" "&amp;(IF(B$1="mindmap",markmap!$F594,markmap!$H594&amp;" "&amp;markmap!$F594))&amp;"["&amp;B$2&amp;"]("&amp;B$4&amp;markmap!$I594&amp;".html)"&amp;" ["&amp;$B$3&amp;"]("&amp;B$4&amp;markmap!$I594&amp;".md)")</f>
        <v>#### 1.10.1.2 Test and Measurement Equipment (Propulsion)[📃](./db/e6b0-3fdf1417.html) [✏️](./db/e6b0-3fdf1417.md)</v>
      </c>
    </row>
    <row r="595" spans="4:10" x14ac:dyDescent="0.5">
      <c r="D595" t="s">
        <v>1559</v>
      </c>
      <c r="E595">
        <v>4</v>
      </c>
      <c r="F595" t="s">
        <v>113</v>
      </c>
      <c r="G595" t="str">
        <f ca="1">IF(markmap!$E595="","",IF(markmap!$E595&gt;OFFSET(markmap!$E595,-1,0,1,1),IF(OFFSET(markmap!$G595,-1,0,1,1)="","1",OFFSET(markmap!$G595,-1,0,1,1))&amp;REPT(".1",markmap!$E595-MAX(OFFSET(markmap!$E595,-1,0,1,1),1)),IF(ISERROR(FIND(".",OFFSET(markmap!$G595,-1,0,1,1))),REPT("1.",markmap!$E595-1)&amp;IFERROR(VALUE(OFFSET(markmap!$G595,-1,0,1,1))+1,"1"),IF(markmap!$E595=1,"",IFERROR(LEFT(OFFSET(markmap!$G595,-1,0,1,1),FIND("^",SUBSTITUTE(OFFSET(markmap!$G595,-1,0,1,1),".","^",markmap!$E595-1))),""))&amp;VALUE(TRIM(MID(SUBSTITUTE(OFFSET(markmap!$G595,-1,0,1,1),".",REPT(" ",LEN(OFFSET(markmap!$G595,-1,0,1,1)))),(markmap!$E595-1)*LEN(OFFSET(markmap!$G595,-1,0,1,1))+1,LEN(OFFSET(markmap!$G595,-1,0,1,1)))))+1)))</f>
        <v>7.10.1.3</v>
      </c>
      <c r="H595" t="str">
        <f t="shared" ca="1" si="9"/>
        <v>1.10.1.3</v>
      </c>
      <c r="I595" t="str" cm="1">
        <f t="array" aca="1" ref="I595" ca="1">pseudoGuid</f>
        <v>e6b0-09d54741</v>
      </c>
      <c r="J595" t="str">
        <f ca="1">IF(E595="","",REPT("#",markmap!$E595)&amp;" "&amp;(IF(B$1="mindmap",markmap!$F595,markmap!$H595&amp;" "&amp;markmap!$F595))&amp;"["&amp;B$2&amp;"]("&amp;B$4&amp;markmap!$I595&amp;".html)"&amp;" ["&amp;$B$3&amp;"]("&amp;B$4&amp;markmap!$I595&amp;".md)")</f>
        <v>#### 1.10.1.3 Test and Measurement Equipment (Electronics/Avionics)[📃](./db/e6b0-09d54741.html) [✏️](./db/e6b0-09d54741.md)</v>
      </c>
    </row>
    <row r="596" spans="4:10" x14ac:dyDescent="0.5">
      <c r="D596" t="s">
        <v>1559</v>
      </c>
      <c r="E596">
        <v>4</v>
      </c>
      <c r="F596" t="s">
        <v>336</v>
      </c>
      <c r="G596" t="str">
        <f ca="1">IF(markmap!$E596="","",IF(markmap!$E596&gt;OFFSET(markmap!$E596,-1,0,1,1),IF(OFFSET(markmap!$G596,-1,0,1,1)="","1",OFFSET(markmap!$G596,-1,0,1,1))&amp;REPT(".1",markmap!$E596-MAX(OFFSET(markmap!$E596,-1,0,1,1),1)),IF(ISERROR(FIND(".",OFFSET(markmap!$G596,-1,0,1,1))),REPT("1.",markmap!$E596-1)&amp;IFERROR(VALUE(OFFSET(markmap!$G596,-1,0,1,1))+1,"1"),IF(markmap!$E596=1,"",IFERROR(LEFT(OFFSET(markmap!$G596,-1,0,1,1),FIND("^",SUBSTITUTE(OFFSET(markmap!$G596,-1,0,1,1),".","^",markmap!$E596-1))),""))&amp;VALUE(TRIM(MID(SUBSTITUTE(OFFSET(markmap!$G596,-1,0,1,1),".",REPT(" ",LEN(OFFSET(markmap!$G596,-1,0,1,1)))),(markmap!$E596-1)*LEN(OFFSET(markmap!$G596,-1,0,1,1))+1,LEN(OFFSET(markmap!$G596,-1,0,1,1)))))+1)))</f>
        <v>7.10.1.4</v>
      </c>
      <c r="H596" t="str">
        <f t="shared" ca="1" si="9"/>
        <v>1.10.1.4</v>
      </c>
      <c r="I596" t="str" cm="1">
        <f t="array" aca="1" ref="I596" ca="1">pseudoGuid</f>
        <v>e6b0-1c3832e6</v>
      </c>
      <c r="J596" t="str">
        <f ca="1">IF(E596="","",REPT("#",markmap!$E596)&amp;" "&amp;(IF(B$1="mindmap",markmap!$F596,markmap!$H596&amp;" "&amp;markmap!$F596))&amp;"["&amp;B$2&amp;"]("&amp;B$4&amp;markmap!$I596&amp;".html)"&amp;" ["&amp;$B$3&amp;"]("&amp;B$4&amp;markmap!$I596&amp;".md)")</f>
        <v>#### 1.10.1.4 Test and Measurement Equipment (Other Major Subsystem 1...n (Specify))[📃](./db/e6b0-1c3832e6.html) [✏️](./db/e6b0-1c3832e6.md)</v>
      </c>
    </row>
    <row r="597" spans="4:10" x14ac:dyDescent="0.5">
      <c r="D597" t="s">
        <v>1559</v>
      </c>
      <c r="E597">
        <v>3</v>
      </c>
      <c r="F597" t="s">
        <v>115</v>
      </c>
      <c r="G597" t="str">
        <f ca="1">IF(markmap!$E597="","",IF(markmap!$E597&gt;OFFSET(markmap!$E597,-1,0,1,1),IF(OFFSET(markmap!$G597,-1,0,1,1)="","1",OFFSET(markmap!$G597,-1,0,1,1))&amp;REPT(".1",markmap!$E597-MAX(OFFSET(markmap!$E597,-1,0,1,1),1)),IF(ISERROR(FIND(".",OFFSET(markmap!$G597,-1,0,1,1))),REPT("1.",markmap!$E597-1)&amp;IFERROR(VALUE(OFFSET(markmap!$G597,-1,0,1,1))+1,"1"),IF(markmap!$E597=1,"",IFERROR(LEFT(OFFSET(markmap!$G597,-1,0,1,1),FIND("^",SUBSTITUTE(OFFSET(markmap!$G597,-1,0,1,1),".","^",markmap!$E597-1))),""))&amp;VALUE(TRIM(MID(SUBSTITUTE(OFFSET(markmap!$G597,-1,0,1,1),".",REPT(" ",LEN(OFFSET(markmap!$G597,-1,0,1,1)))),(markmap!$E597-1)*LEN(OFFSET(markmap!$G597,-1,0,1,1))+1,LEN(OFFSET(markmap!$G597,-1,0,1,1)))))+1)))</f>
        <v>7.10.2</v>
      </c>
      <c r="H597" t="str">
        <f t="shared" ca="1" si="9"/>
        <v>1.10.2</v>
      </c>
      <c r="I597" t="str" cm="1">
        <f t="array" aca="1" ref="I597" ca="1">pseudoGuid</f>
        <v>e6b0-1a903c96</v>
      </c>
      <c r="J597" t="str">
        <f ca="1">IF(E597="","",REPT("#",markmap!$E597)&amp;" "&amp;(IF(B$1="mindmap",markmap!$F597,markmap!$H597&amp;" "&amp;markmap!$F597))&amp;"["&amp;B$2&amp;"]("&amp;B$4&amp;markmap!$I597&amp;".html)"&amp;" ["&amp;$B$3&amp;"]("&amp;B$4&amp;markmap!$I597&amp;".md)")</f>
        <v>### 1.10.2 Support and Handling Equipment[📃](./db/e6b0-1a903c96.html) [✏️](./db/e6b0-1a903c96.md)</v>
      </c>
    </row>
    <row r="598" spans="4:10" x14ac:dyDescent="0.5">
      <c r="D598" t="s">
        <v>1559</v>
      </c>
      <c r="E598">
        <v>4</v>
      </c>
      <c r="F598" t="s">
        <v>116</v>
      </c>
      <c r="G598" t="str">
        <f ca="1">IF(markmap!$E598="","",IF(markmap!$E598&gt;OFFSET(markmap!$E598,-1,0,1,1),IF(OFFSET(markmap!$G598,-1,0,1,1)="","1",OFFSET(markmap!$G598,-1,0,1,1))&amp;REPT(".1",markmap!$E598-MAX(OFFSET(markmap!$E598,-1,0,1,1),1)),IF(ISERROR(FIND(".",OFFSET(markmap!$G598,-1,0,1,1))),REPT("1.",markmap!$E598-1)&amp;IFERROR(VALUE(OFFSET(markmap!$G598,-1,0,1,1))+1,"1"),IF(markmap!$E598=1,"",IFERROR(LEFT(OFFSET(markmap!$G598,-1,0,1,1),FIND("^",SUBSTITUTE(OFFSET(markmap!$G598,-1,0,1,1),".","^",markmap!$E598-1))),""))&amp;VALUE(TRIM(MID(SUBSTITUTE(OFFSET(markmap!$G598,-1,0,1,1),".",REPT(" ",LEN(OFFSET(markmap!$G598,-1,0,1,1)))),(markmap!$E598-1)*LEN(OFFSET(markmap!$G598,-1,0,1,1))+1,LEN(OFFSET(markmap!$G598,-1,0,1,1)))))+1)))</f>
        <v>7.10.2.1</v>
      </c>
      <c r="H598" t="str">
        <f t="shared" ca="1" si="9"/>
        <v>1.10.2.1</v>
      </c>
      <c r="I598" t="str" cm="1">
        <f t="array" aca="1" ref="I598" ca="1">pseudoGuid</f>
        <v>e6b0-d7689371</v>
      </c>
      <c r="J598" t="str">
        <f ca="1">IF(E598="","",REPT("#",markmap!$E598)&amp;" "&amp;(IF(B$1="mindmap",markmap!$F598,markmap!$H598&amp;" "&amp;markmap!$F598))&amp;"["&amp;B$2&amp;"]("&amp;B$4&amp;markmap!$I598&amp;".html)"&amp;" ["&amp;$B$3&amp;"]("&amp;B$4&amp;markmap!$I598&amp;".md)")</f>
        <v>#### 1.10.2.1 Support and Handling Equipment (Airframe/Hull/Vehicle)[📃](./db/e6b0-d7689371.html) [✏️](./db/e6b0-d7689371.md)</v>
      </c>
    </row>
    <row r="599" spans="4:10" x14ac:dyDescent="0.5">
      <c r="D599" t="s">
        <v>1559</v>
      </c>
      <c r="E599">
        <v>4</v>
      </c>
      <c r="F599" t="s">
        <v>117</v>
      </c>
      <c r="G599" t="str">
        <f ca="1">IF(markmap!$E599="","",IF(markmap!$E599&gt;OFFSET(markmap!$E599,-1,0,1,1),IF(OFFSET(markmap!$G599,-1,0,1,1)="","1",OFFSET(markmap!$G599,-1,0,1,1))&amp;REPT(".1",markmap!$E599-MAX(OFFSET(markmap!$E599,-1,0,1,1),1)),IF(ISERROR(FIND(".",OFFSET(markmap!$G599,-1,0,1,1))),REPT("1.",markmap!$E599-1)&amp;IFERROR(VALUE(OFFSET(markmap!$G599,-1,0,1,1))+1,"1"),IF(markmap!$E599=1,"",IFERROR(LEFT(OFFSET(markmap!$G599,-1,0,1,1),FIND("^",SUBSTITUTE(OFFSET(markmap!$G599,-1,0,1,1),".","^",markmap!$E599-1))),""))&amp;VALUE(TRIM(MID(SUBSTITUTE(OFFSET(markmap!$G599,-1,0,1,1),".",REPT(" ",LEN(OFFSET(markmap!$G599,-1,0,1,1)))),(markmap!$E599-1)*LEN(OFFSET(markmap!$G599,-1,0,1,1))+1,LEN(OFFSET(markmap!$G599,-1,0,1,1)))))+1)))</f>
        <v>7.10.2.2</v>
      </c>
      <c r="H599" t="str">
        <f t="shared" ca="1" si="9"/>
        <v>1.10.2.2</v>
      </c>
      <c r="I599" t="str" cm="1">
        <f t="array" aca="1" ref="I599" ca="1">pseudoGuid</f>
        <v>e6b0-f1cfe6a3</v>
      </c>
      <c r="J599" t="str">
        <f ca="1">IF(E599="","",REPT("#",markmap!$E599)&amp;" "&amp;(IF(B$1="mindmap",markmap!$F599,markmap!$H599&amp;" "&amp;markmap!$F599))&amp;"["&amp;B$2&amp;"]("&amp;B$4&amp;markmap!$I599&amp;".html)"&amp;" ["&amp;$B$3&amp;"]("&amp;B$4&amp;markmap!$I599&amp;".md)")</f>
        <v>#### 1.10.2.2 Support and Handling Equipment (Propulsion)[📃](./db/e6b0-f1cfe6a3.html) [✏️](./db/e6b0-f1cfe6a3.md)</v>
      </c>
    </row>
    <row r="600" spans="4:10" x14ac:dyDescent="0.5">
      <c r="D600" t="s">
        <v>1559</v>
      </c>
      <c r="E600">
        <v>4</v>
      </c>
      <c r="F600" t="s">
        <v>118</v>
      </c>
      <c r="G600" t="str">
        <f ca="1">IF(markmap!$E600="","",IF(markmap!$E600&gt;OFFSET(markmap!$E600,-1,0,1,1),IF(OFFSET(markmap!$G600,-1,0,1,1)="","1",OFFSET(markmap!$G600,-1,0,1,1))&amp;REPT(".1",markmap!$E600-MAX(OFFSET(markmap!$E600,-1,0,1,1),1)),IF(ISERROR(FIND(".",OFFSET(markmap!$G600,-1,0,1,1))),REPT("1.",markmap!$E600-1)&amp;IFERROR(VALUE(OFFSET(markmap!$G600,-1,0,1,1))+1,"1"),IF(markmap!$E600=1,"",IFERROR(LEFT(OFFSET(markmap!$G600,-1,0,1,1),FIND("^",SUBSTITUTE(OFFSET(markmap!$G600,-1,0,1,1),".","^",markmap!$E600-1))),""))&amp;VALUE(TRIM(MID(SUBSTITUTE(OFFSET(markmap!$G600,-1,0,1,1),".",REPT(" ",LEN(OFFSET(markmap!$G600,-1,0,1,1)))),(markmap!$E600-1)*LEN(OFFSET(markmap!$G600,-1,0,1,1))+1,LEN(OFFSET(markmap!$G600,-1,0,1,1)))))+1)))</f>
        <v>7.10.2.3</v>
      </c>
      <c r="H600" t="str">
        <f t="shared" ca="1" si="9"/>
        <v>1.10.2.3</v>
      </c>
      <c r="I600" t="str" cm="1">
        <f t="array" aca="1" ref="I600" ca="1">pseudoGuid</f>
        <v>e6b0-c24c7e52</v>
      </c>
      <c r="J600" t="str">
        <f ca="1">IF(E600="","",REPT("#",markmap!$E600)&amp;" "&amp;(IF(B$1="mindmap",markmap!$F600,markmap!$H600&amp;" "&amp;markmap!$F600))&amp;"["&amp;B$2&amp;"]("&amp;B$4&amp;markmap!$I600&amp;".html)"&amp;" ["&amp;$B$3&amp;"]("&amp;B$4&amp;markmap!$I600&amp;".md)")</f>
        <v>#### 1.10.2.3 Support and Handling Equipment (Electronics/Avionics)[📃](./db/e6b0-c24c7e52.html) [✏️](./db/e6b0-c24c7e52.md)</v>
      </c>
    </row>
    <row r="601" spans="4:10" x14ac:dyDescent="0.5">
      <c r="D601" t="s">
        <v>1559</v>
      </c>
      <c r="E601">
        <v>4</v>
      </c>
      <c r="F601" t="s">
        <v>337</v>
      </c>
      <c r="G601" t="str">
        <f ca="1">IF(markmap!$E601="","",IF(markmap!$E601&gt;OFFSET(markmap!$E601,-1,0,1,1),IF(OFFSET(markmap!$G601,-1,0,1,1)="","1",OFFSET(markmap!$G601,-1,0,1,1))&amp;REPT(".1",markmap!$E601-MAX(OFFSET(markmap!$E601,-1,0,1,1),1)),IF(ISERROR(FIND(".",OFFSET(markmap!$G601,-1,0,1,1))),REPT("1.",markmap!$E601-1)&amp;IFERROR(VALUE(OFFSET(markmap!$G601,-1,0,1,1))+1,"1"),IF(markmap!$E601=1,"",IFERROR(LEFT(OFFSET(markmap!$G601,-1,0,1,1),FIND("^",SUBSTITUTE(OFFSET(markmap!$G601,-1,0,1,1),".","^",markmap!$E601-1))),""))&amp;VALUE(TRIM(MID(SUBSTITUTE(OFFSET(markmap!$G601,-1,0,1,1),".",REPT(" ",LEN(OFFSET(markmap!$G601,-1,0,1,1)))),(markmap!$E601-1)*LEN(OFFSET(markmap!$G601,-1,0,1,1))+1,LEN(OFFSET(markmap!$G601,-1,0,1,1)))))+1)))</f>
        <v>7.10.2.4</v>
      </c>
      <c r="H601" t="str">
        <f t="shared" ca="1" si="9"/>
        <v>1.10.2.4</v>
      </c>
      <c r="I601" t="str" cm="1">
        <f t="array" aca="1" ref="I601" ca="1">pseudoGuid</f>
        <v>e6b0-398df7c7</v>
      </c>
      <c r="J601" t="str">
        <f ca="1">IF(E601="","",REPT("#",markmap!$E601)&amp;" "&amp;(IF(B$1="mindmap",markmap!$F601,markmap!$H601&amp;" "&amp;markmap!$F601))&amp;"["&amp;B$2&amp;"]("&amp;B$4&amp;markmap!$I601&amp;".html)"&amp;" ["&amp;$B$3&amp;"]("&amp;B$4&amp;markmap!$I601&amp;".md)")</f>
        <v>#### 1.10.2.4 Support and Handling Equipment (Other Major Subsystem 1...n (Specify))[📃](./db/e6b0-398df7c7.html) [✏️](./db/e6b0-398df7c7.md)</v>
      </c>
    </row>
    <row r="602" spans="4:10" x14ac:dyDescent="0.5">
      <c r="D602" t="s">
        <v>1559</v>
      </c>
      <c r="E602">
        <v>2</v>
      </c>
      <c r="F602" t="s">
        <v>120</v>
      </c>
      <c r="G602" t="str">
        <f ca="1">IF(markmap!$E602="","",IF(markmap!$E602&gt;OFFSET(markmap!$E602,-1,0,1,1),IF(OFFSET(markmap!$G602,-1,0,1,1)="","1",OFFSET(markmap!$G602,-1,0,1,1))&amp;REPT(".1",markmap!$E602-MAX(OFFSET(markmap!$E602,-1,0,1,1),1)),IF(ISERROR(FIND(".",OFFSET(markmap!$G602,-1,0,1,1))),REPT("1.",markmap!$E602-1)&amp;IFERROR(VALUE(OFFSET(markmap!$G602,-1,0,1,1))+1,"1"),IF(markmap!$E602=1,"",IFERROR(LEFT(OFFSET(markmap!$G602,-1,0,1,1),FIND("^",SUBSTITUTE(OFFSET(markmap!$G602,-1,0,1,1),".","^",markmap!$E602-1))),""))&amp;VALUE(TRIM(MID(SUBSTITUTE(OFFSET(markmap!$G602,-1,0,1,1),".",REPT(" ",LEN(OFFSET(markmap!$G602,-1,0,1,1)))),(markmap!$E602-1)*LEN(OFFSET(markmap!$G602,-1,0,1,1))+1,LEN(OFFSET(markmap!$G602,-1,0,1,1)))))+1)))</f>
        <v>7.11</v>
      </c>
      <c r="H602" t="str">
        <f t="shared" ca="1" si="9"/>
        <v>1.11</v>
      </c>
      <c r="I602" t="str" cm="1">
        <f t="array" aca="1" ref="I602" ca="1">pseudoGuid</f>
        <v>e6b0-a14fe483</v>
      </c>
      <c r="J602" t="str">
        <f ca="1">IF(E602="","",REPT("#",markmap!$E602)&amp;" "&amp;(IF(B$1="mindmap",markmap!$F602,markmap!$H602&amp;" "&amp;markmap!$F602))&amp;"["&amp;B$2&amp;"]("&amp;B$4&amp;markmap!$I602&amp;".html)"&amp;" ["&amp;$B$3&amp;"]("&amp;B$4&amp;markmap!$I602&amp;".md)")</f>
        <v>## 1.11 Common Support Equipment[📃](./db/e6b0-a14fe483.html) [✏️](./db/e6b0-a14fe483.md)</v>
      </c>
    </row>
    <row r="603" spans="4:10" x14ac:dyDescent="0.5">
      <c r="D603" t="s">
        <v>1559</v>
      </c>
      <c r="E603">
        <v>3</v>
      </c>
      <c r="F603" t="s">
        <v>110</v>
      </c>
      <c r="G603" t="str">
        <f ca="1">IF(markmap!$E603="","",IF(markmap!$E603&gt;OFFSET(markmap!$E603,-1,0,1,1),IF(OFFSET(markmap!$G603,-1,0,1,1)="","1",OFFSET(markmap!$G603,-1,0,1,1))&amp;REPT(".1",markmap!$E603-MAX(OFFSET(markmap!$E603,-1,0,1,1),1)),IF(ISERROR(FIND(".",OFFSET(markmap!$G603,-1,0,1,1))),REPT("1.",markmap!$E603-1)&amp;IFERROR(VALUE(OFFSET(markmap!$G603,-1,0,1,1))+1,"1"),IF(markmap!$E603=1,"",IFERROR(LEFT(OFFSET(markmap!$G603,-1,0,1,1),FIND("^",SUBSTITUTE(OFFSET(markmap!$G603,-1,0,1,1),".","^",markmap!$E603-1))),""))&amp;VALUE(TRIM(MID(SUBSTITUTE(OFFSET(markmap!$G603,-1,0,1,1),".",REPT(" ",LEN(OFFSET(markmap!$G603,-1,0,1,1)))),(markmap!$E603-1)*LEN(OFFSET(markmap!$G603,-1,0,1,1))+1,LEN(OFFSET(markmap!$G603,-1,0,1,1)))))+1)))</f>
        <v>7.11.1</v>
      </c>
      <c r="H603" t="str">
        <f t="shared" ca="1" si="9"/>
        <v>1.11.1</v>
      </c>
      <c r="I603" t="str" cm="1">
        <f t="array" aca="1" ref="I603" ca="1">pseudoGuid</f>
        <v>e6b0-d7ada40e</v>
      </c>
      <c r="J603" t="str">
        <f ca="1">IF(E603="","",REPT("#",markmap!$E603)&amp;" "&amp;(IF(B$1="mindmap",markmap!$F603,markmap!$H603&amp;" "&amp;markmap!$F603))&amp;"["&amp;B$2&amp;"]("&amp;B$4&amp;markmap!$I603&amp;".html)"&amp;" ["&amp;$B$3&amp;"]("&amp;B$4&amp;markmap!$I603&amp;".md)")</f>
        <v>### 1.11.1 Test and Measurement Equipment[📃](./db/e6b0-d7ada40e.html) [✏️](./db/e6b0-d7ada40e.md)</v>
      </c>
    </row>
    <row r="604" spans="4:10" x14ac:dyDescent="0.5">
      <c r="D604" t="s">
        <v>1559</v>
      </c>
      <c r="E604">
        <v>4</v>
      </c>
      <c r="F604" t="s">
        <v>111</v>
      </c>
      <c r="G604" t="str">
        <f ca="1">IF(markmap!$E604="","",IF(markmap!$E604&gt;OFFSET(markmap!$E604,-1,0,1,1),IF(OFFSET(markmap!$G604,-1,0,1,1)="","1",OFFSET(markmap!$G604,-1,0,1,1))&amp;REPT(".1",markmap!$E604-MAX(OFFSET(markmap!$E604,-1,0,1,1),1)),IF(ISERROR(FIND(".",OFFSET(markmap!$G604,-1,0,1,1))),REPT("1.",markmap!$E604-1)&amp;IFERROR(VALUE(OFFSET(markmap!$G604,-1,0,1,1))+1,"1"),IF(markmap!$E604=1,"",IFERROR(LEFT(OFFSET(markmap!$G604,-1,0,1,1),FIND("^",SUBSTITUTE(OFFSET(markmap!$G604,-1,0,1,1),".","^",markmap!$E604-1))),""))&amp;VALUE(TRIM(MID(SUBSTITUTE(OFFSET(markmap!$G604,-1,0,1,1),".",REPT(" ",LEN(OFFSET(markmap!$G604,-1,0,1,1)))),(markmap!$E604-1)*LEN(OFFSET(markmap!$G604,-1,0,1,1))+1,LEN(OFFSET(markmap!$G604,-1,0,1,1)))))+1)))</f>
        <v>7.11.1.1</v>
      </c>
      <c r="H604" t="str">
        <f t="shared" ca="1" si="9"/>
        <v>1.11.1.1</v>
      </c>
      <c r="I604" t="str" cm="1">
        <f t="array" aca="1" ref="I604" ca="1">pseudoGuid</f>
        <v>e6b0-51b15354</v>
      </c>
      <c r="J604" t="str">
        <f ca="1">IF(E604="","",REPT("#",markmap!$E604)&amp;" "&amp;(IF(B$1="mindmap",markmap!$F604,markmap!$H604&amp;" "&amp;markmap!$F604))&amp;"["&amp;B$2&amp;"]("&amp;B$4&amp;markmap!$I604&amp;".html)"&amp;" ["&amp;$B$3&amp;"]("&amp;B$4&amp;markmap!$I604&amp;".md)")</f>
        <v>#### 1.11.1.1 Test and Measurement Equipment (Airframe/Hull/Vehicle)[📃](./db/e6b0-51b15354.html) [✏️](./db/e6b0-51b15354.md)</v>
      </c>
    </row>
    <row r="605" spans="4:10" x14ac:dyDescent="0.5">
      <c r="D605" t="s">
        <v>1559</v>
      </c>
      <c r="E605">
        <v>4</v>
      </c>
      <c r="F605" t="s">
        <v>112</v>
      </c>
      <c r="G605" t="str">
        <f ca="1">IF(markmap!$E605="","",IF(markmap!$E605&gt;OFFSET(markmap!$E605,-1,0,1,1),IF(OFFSET(markmap!$G605,-1,0,1,1)="","1",OFFSET(markmap!$G605,-1,0,1,1))&amp;REPT(".1",markmap!$E605-MAX(OFFSET(markmap!$E605,-1,0,1,1),1)),IF(ISERROR(FIND(".",OFFSET(markmap!$G605,-1,0,1,1))),REPT("1.",markmap!$E605-1)&amp;IFERROR(VALUE(OFFSET(markmap!$G605,-1,0,1,1))+1,"1"),IF(markmap!$E605=1,"",IFERROR(LEFT(OFFSET(markmap!$G605,-1,0,1,1),FIND("^",SUBSTITUTE(OFFSET(markmap!$G605,-1,0,1,1),".","^",markmap!$E605-1))),""))&amp;VALUE(TRIM(MID(SUBSTITUTE(OFFSET(markmap!$G605,-1,0,1,1),".",REPT(" ",LEN(OFFSET(markmap!$G605,-1,0,1,1)))),(markmap!$E605-1)*LEN(OFFSET(markmap!$G605,-1,0,1,1))+1,LEN(OFFSET(markmap!$G605,-1,0,1,1)))))+1)))</f>
        <v>7.11.1.2</v>
      </c>
      <c r="H605" t="str">
        <f t="shared" ca="1" si="9"/>
        <v>1.11.1.2</v>
      </c>
      <c r="I605" t="str" cm="1">
        <f t="array" aca="1" ref="I605" ca="1">pseudoGuid</f>
        <v>e6b0-7621e4dc</v>
      </c>
      <c r="J605" t="str">
        <f ca="1">IF(E605="","",REPT("#",markmap!$E605)&amp;" "&amp;(IF(B$1="mindmap",markmap!$F605,markmap!$H605&amp;" "&amp;markmap!$F605))&amp;"["&amp;B$2&amp;"]("&amp;B$4&amp;markmap!$I605&amp;".html)"&amp;" ["&amp;$B$3&amp;"]("&amp;B$4&amp;markmap!$I605&amp;".md)")</f>
        <v>#### 1.11.1.2 Test and Measurement Equipment (Propulsion)[📃](./db/e6b0-7621e4dc.html) [✏️](./db/e6b0-7621e4dc.md)</v>
      </c>
    </row>
    <row r="606" spans="4:10" x14ac:dyDescent="0.5">
      <c r="D606" t="s">
        <v>1559</v>
      </c>
      <c r="E606">
        <v>4</v>
      </c>
      <c r="F606" t="s">
        <v>113</v>
      </c>
      <c r="G606" t="str">
        <f ca="1">IF(markmap!$E606="","",IF(markmap!$E606&gt;OFFSET(markmap!$E606,-1,0,1,1),IF(OFFSET(markmap!$G606,-1,0,1,1)="","1",OFFSET(markmap!$G606,-1,0,1,1))&amp;REPT(".1",markmap!$E606-MAX(OFFSET(markmap!$E606,-1,0,1,1),1)),IF(ISERROR(FIND(".",OFFSET(markmap!$G606,-1,0,1,1))),REPT("1.",markmap!$E606-1)&amp;IFERROR(VALUE(OFFSET(markmap!$G606,-1,0,1,1))+1,"1"),IF(markmap!$E606=1,"",IFERROR(LEFT(OFFSET(markmap!$G606,-1,0,1,1),FIND("^",SUBSTITUTE(OFFSET(markmap!$G606,-1,0,1,1),".","^",markmap!$E606-1))),""))&amp;VALUE(TRIM(MID(SUBSTITUTE(OFFSET(markmap!$G606,-1,0,1,1),".",REPT(" ",LEN(OFFSET(markmap!$G606,-1,0,1,1)))),(markmap!$E606-1)*LEN(OFFSET(markmap!$G606,-1,0,1,1))+1,LEN(OFFSET(markmap!$G606,-1,0,1,1)))))+1)))</f>
        <v>7.11.1.3</v>
      </c>
      <c r="H606" t="str">
        <f t="shared" ca="1" si="9"/>
        <v>1.11.1.3</v>
      </c>
      <c r="I606" t="str" cm="1">
        <f t="array" aca="1" ref="I606" ca="1">pseudoGuid</f>
        <v>e6b0-c3d4fe96</v>
      </c>
      <c r="J606" t="str">
        <f ca="1">IF(E606="","",REPT("#",markmap!$E606)&amp;" "&amp;(IF(B$1="mindmap",markmap!$F606,markmap!$H606&amp;" "&amp;markmap!$F606))&amp;"["&amp;B$2&amp;"]("&amp;B$4&amp;markmap!$I606&amp;".html)"&amp;" ["&amp;$B$3&amp;"]("&amp;B$4&amp;markmap!$I606&amp;".md)")</f>
        <v>#### 1.11.1.3 Test and Measurement Equipment (Electronics/Avionics)[📃](./db/e6b0-c3d4fe96.html) [✏️](./db/e6b0-c3d4fe96.md)</v>
      </c>
    </row>
    <row r="607" spans="4:10" x14ac:dyDescent="0.5">
      <c r="D607" t="s">
        <v>1559</v>
      </c>
      <c r="E607">
        <v>4</v>
      </c>
      <c r="F607" t="s">
        <v>336</v>
      </c>
      <c r="G607" t="str">
        <f ca="1">IF(markmap!$E607="","",IF(markmap!$E607&gt;OFFSET(markmap!$E607,-1,0,1,1),IF(OFFSET(markmap!$G607,-1,0,1,1)="","1",OFFSET(markmap!$G607,-1,0,1,1))&amp;REPT(".1",markmap!$E607-MAX(OFFSET(markmap!$E607,-1,0,1,1),1)),IF(ISERROR(FIND(".",OFFSET(markmap!$G607,-1,0,1,1))),REPT("1.",markmap!$E607-1)&amp;IFERROR(VALUE(OFFSET(markmap!$G607,-1,0,1,1))+1,"1"),IF(markmap!$E607=1,"",IFERROR(LEFT(OFFSET(markmap!$G607,-1,0,1,1),FIND("^",SUBSTITUTE(OFFSET(markmap!$G607,-1,0,1,1),".","^",markmap!$E607-1))),""))&amp;VALUE(TRIM(MID(SUBSTITUTE(OFFSET(markmap!$G607,-1,0,1,1),".",REPT(" ",LEN(OFFSET(markmap!$G607,-1,0,1,1)))),(markmap!$E607-1)*LEN(OFFSET(markmap!$G607,-1,0,1,1))+1,LEN(OFFSET(markmap!$G607,-1,0,1,1)))))+1)))</f>
        <v>7.11.1.4</v>
      </c>
      <c r="H607" t="str">
        <f t="shared" ca="1" si="9"/>
        <v>1.11.1.4</v>
      </c>
      <c r="I607" t="str" cm="1">
        <f t="array" aca="1" ref="I607" ca="1">pseudoGuid</f>
        <v>e6b0-54ad29a9</v>
      </c>
      <c r="J607" t="str">
        <f ca="1">IF(E607="","",REPT("#",markmap!$E607)&amp;" "&amp;(IF(B$1="mindmap",markmap!$F607,markmap!$H607&amp;" "&amp;markmap!$F607))&amp;"["&amp;B$2&amp;"]("&amp;B$4&amp;markmap!$I607&amp;".html)"&amp;" ["&amp;$B$3&amp;"]("&amp;B$4&amp;markmap!$I607&amp;".md)")</f>
        <v>#### 1.11.1.4 Test and Measurement Equipment (Other Major Subsystem 1...n (Specify))[📃](./db/e6b0-54ad29a9.html) [✏️](./db/e6b0-54ad29a9.md)</v>
      </c>
    </row>
    <row r="608" spans="4:10" x14ac:dyDescent="0.5">
      <c r="D608" t="s">
        <v>1559</v>
      </c>
      <c r="E608">
        <v>3</v>
      </c>
      <c r="F608" t="s">
        <v>115</v>
      </c>
      <c r="G608" t="str">
        <f ca="1">IF(markmap!$E608="","",IF(markmap!$E608&gt;OFFSET(markmap!$E608,-1,0,1,1),IF(OFFSET(markmap!$G608,-1,0,1,1)="","1",OFFSET(markmap!$G608,-1,0,1,1))&amp;REPT(".1",markmap!$E608-MAX(OFFSET(markmap!$E608,-1,0,1,1),1)),IF(ISERROR(FIND(".",OFFSET(markmap!$G608,-1,0,1,1))),REPT("1.",markmap!$E608-1)&amp;IFERROR(VALUE(OFFSET(markmap!$G608,-1,0,1,1))+1,"1"),IF(markmap!$E608=1,"",IFERROR(LEFT(OFFSET(markmap!$G608,-1,0,1,1),FIND("^",SUBSTITUTE(OFFSET(markmap!$G608,-1,0,1,1),".","^",markmap!$E608-1))),""))&amp;VALUE(TRIM(MID(SUBSTITUTE(OFFSET(markmap!$G608,-1,0,1,1),".",REPT(" ",LEN(OFFSET(markmap!$G608,-1,0,1,1)))),(markmap!$E608-1)*LEN(OFFSET(markmap!$G608,-1,0,1,1))+1,LEN(OFFSET(markmap!$G608,-1,0,1,1)))))+1)))</f>
        <v>7.11.2</v>
      </c>
      <c r="H608" t="str">
        <f t="shared" ca="1" si="9"/>
        <v>1.11.2</v>
      </c>
      <c r="I608" t="str" cm="1">
        <f t="array" aca="1" ref="I608" ca="1">pseudoGuid</f>
        <v>e6b0-03bac096</v>
      </c>
      <c r="J608" t="str">
        <f ca="1">IF(E608="","",REPT("#",markmap!$E608)&amp;" "&amp;(IF(B$1="mindmap",markmap!$F608,markmap!$H608&amp;" "&amp;markmap!$F608))&amp;"["&amp;B$2&amp;"]("&amp;B$4&amp;markmap!$I608&amp;".html)"&amp;" ["&amp;$B$3&amp;"]("&amp;B$4&amp;markmap!$I608&amp;".md)")</f>
        <v>### 1.11.2 Support and Handling Equipment[📃](./db/e6b0-03bac096.html) [✏️](./db/e6b0-03bac096.md)</v>
      </c>
    </row>
    <row r="609" spans="4:10" x14ac:dyDescent="0.5">
      <c r="D609" t="s">
        <v>1559</v>
      </c>
      <c r="E609">
        <v>4</v>
      </c>
      <c r="F609" t="s">
        <v>116</v>
      </c>
      <c r="G609" t="str">
        <f ca="1">IF(markmap!$E609="","",IF(markmap!$E609&gt;OFFSET(markmap!$E609,-1,0,1,1),IF(OFFSET(markmap!$G609,-1,0,1,1)="","1",OFFSET(markmap!$G609,-1,0,1,1))&amp;REPT(".1",markmap!$E609-MAX(OFFSET(markmap!$E609,-1,0,1,1),1)),IF(ISERROR(FIND(".",OFFSET(markmap!$G609,-1,0,1,1))),REPT("1.",markmap!$E609-1)&amp;IFERROR(VALUE(OFFSET(markmap!$G609,-1,0,1,1))+1,"1"),IF(markmap!$E609=1,"",IFERROR(LEFT(OFFSET(markmap!$G609,-1,0,1,1),FIND("^",SUBSTITUTE(OFFSET(markmap!$G609,-1,0,1,1),".","^",markmap!$E609-1))),""))&amp;VALUE(TRIM(MID(SUBSTITUTE(OFFSET(markmap!$G609,-1,0,1,1),".",REPT(" ",LEN(OFFSET(markmap!$G609,-1,0,1,1)))),(markmap!$E609-1)*LEN(OFFSET(markmap!$G609,-1,0,1,1))+1,LEN(OFFSET(markmap!$G609,-1,0,1,1)))))+1)))</f>
        <v>7.11.2.1</v>
      </c>
      <c r="H609" t="str">
        <f t="shared" ca="1" si="9"/>
        <v>1.11.2.1</v>
      </c>
      <c r="I609" t="str" cm="1">
        <f t="array" aca="1" ref="I609" ca="1">pseudoGuid</f>
        <v>e6b0-9d5309e0</v>
      </c>
      <c r="J609" t="str">
        <f ca="1">IF(E609="","",REPT("#",markmap!$E609)&amp;" "&amp;(IF(B$1="mindmap",markmap!$F609,markmap!$H609&amp;" "&amp;markmap!$F609))&amp;"["&amp;B$2&amp;"]("&amp;B$4&amp;markmap!$I609&amp;".html)"&amp;" ["&amp;$B$3&amp;"]("&amp;B$4&amp;markmap!$I609&amp;".md)")</f>
        <v>#### 1.11.2.1 Support and Handling Equipment (Airframe/Hull/Vehicle)[📃](./db/e6b0-9d5309e0.html) [✏️](./db/e6b0-9d5309e0.md)</v>
      </c>
    </row>
    <row r="610" spans="4:10" x14ac:dyDescent="0.5">
      <c r="D610" t="s">
        <v>1559</v>
      </c>
      <c r="E610">
        <v>4</v>
      </c>
      <c r="F610" t="s">
        <v>117</v>
      </c>
      <c r="G610" t="str">
        <f ca="1">IF(markmap!$E610="","",IF(markmap!$E610&gt;OFFSET(markmap!$E610,-1,0,1,1),IF(OFFSET(markmap!$G610,-1,0,1,1)="","1",OFFSET(markmap!$G610,-1,0,1,1))&amp;REPT(".1",markmap!$E610-MAX(OFFSET(markmap!$E610,-1,0,1,1),1)),IF(ISERROR(FIND(".",OFFSET(markmap!$G610,-1,0,1,1))),REPT("1.",markmap!$E610-1)&amp;IFERROR(VALUE(OFFSET(markmap!$G610,-1,0,1,1))+1,"1"),IF(markmap!$E610=1,"",IFERROR(LEFT(OFFSET(markmap!$G610,-1,0,1,1),FIND("^",SUBSTITUTE(OFFSET(markmap!$G610,-1,0,1,1),".","^",markmap!$E610-1))),""))&amp;VALUE(TRIM(MID(SUBSTITUTE(OFFSET(markmap!$G610,-1,0,1,1),".",REPT(" ",LEN(OFFSET(markmap!$G610,-1,0,1,1)))),(markmap!$E610-1)*LEN(OFFSET(markmap!$G610,-1,0,1,1))+1,LEN(OFFSET(markmap!$G610,-1,0,1,1)))))+1)))</f>
        <v>7.11.2.2</v>
      </c>
      <c r="H610" t="str">
        <f t="shared" ca="1" si="9"/>
        <v>1.11.2.2</v>
      </c>
      <c r="I610" t="str" cm="1">
        <f t="array" aca="1" ref="I610" ca="1">pseudoGuid</f>
        <v>e6b0-4f6c69f1</v>
      </c>
      <c r="J610" t="str">
        <f ca="1">IF(E610="","",REPT("#",markmap!$E610)&amp;" "&amp;(IF(B$1="mindmap",markmap!$F610,markmap!$H610&amp;" "&amp;markmap!$F610))&amp;"["&amp;B$2&amp;"]("&amp;B$4&amp;markmap!$I610&amp;".html)"&amp;" ["&amp;$B$3&amp;"]("&amp;B$4&amp;markmap!$I610&amp;".md)")</f>
        <v>#### 1.11.2.2 Support and Handling Equipment (Propulsion)[📃](./db/e6b0-4f6c69f1.html) [✏️](./db/e6b0-4f6c69f1.md)</v>
      </c>
    </row>
    <row r="611" spans="4:10" x14ac:dyDescent="0.5">
      <c r="D611" t="s">
        <v>1559</v>
      </c>
      <c r="E611">
        <v>4</v>
      </c>
      <c r="F611" t="s">
        <v>118</v>
      </c>
      <c r="G611" t="str">
        <f ca="1">IF(markmap!$E611="","",IF(markmap!$E611&gt;OFFSET(markmap!$E611,-1,0,1,1),IF(OFFSET(markmap!$G611,-1,0,1,1)="","1",OFFSET(markmap!$G611,-1,0,1,1))&amp;REPT(".1",markmap!$E611-MAX(OFFSET(markmap!$E611,-1,0,1,1),1)),IF(ISERROR(FIND(".",OFFSET(markmap!$G611,-1,0,1,1))),REPT("1.",markmap!$E611-1)&amp;IFERROR(VALUE(OFFSET(markmap!$G611,-1,0,1,1))+1,"1"),IF(markmap!$E611=1,"",IFERROR(LEFT(OFFSET(markmap!$G611,-1,0,1,1),FIND("^",SUBSTITUTE(OFFSET(markmap!$G611,-1,0,1,1),".","^",markmap!$E611-1))),""))&amp;VALUE(TRIM(MID(SUBSTITUTE(OFFSET(markmap!$G611,-1,0,1,1),".",REPT(" ",LEN(OFFSET(markmap!$G611,-1,0,1,1)))),(markmap!$E611-1)*LEN(OFFSET(markmap!$G611,-1,0,1,1))+1,LEN(OFFSET(markmap!$G611,-1,0,1,1)))))+1)))</f>
        <v>7.11.2.3</v>
      </c>
      <c r="H611" t="str">
        <f t="shared" ca="1" si="9"/>
        <v>1.11.2.3</v>
      </c>
      <c r="I611" t="str" cm="1">
        <f t="array" aca="1" ref="I611" ca="1">pseudoGuid</f>
        <v>e6b0-5e1c95e2</v>
      </c>
      <c r="J611" t="str">
        <f ca="1">IF(E611="","",REPT("#",markmap!$E611)&amp;" "&amp;(IF(B$1="mindmap",markmap!$F611,markmap!$H611&amp;" "&amp;markmap!$F611))&amp;"["&amp;B$2&amp;"]("&amp;B$4&amp;markmap!$I611&amp;".html)"&amp;" ["&amp;$B$3&amp;"]("&amp;B$4&amp;markmap!$I611&amp;".md)")</f>
        <v>#### 1.11.2.3 Support and Handling Equipment (Electronics/Avionics)[📃](./db/e6b0-5e1c95e2.html) [✏️](./db/e6b0-5e1c95e2.md)</v>
      </c>
    </row>
    <row r="612" spans="4:10" x14ac:dyDescent="0.5">
      <c r="D612" t="s">
        <v>1559</v>
      </c>
      <c r="E612">
        <v>4</v>
      </c>
      <c r="F612" t="s">
        <v>337</v>
      </c>
      <c r="G612" t="str">
        <f ca="1">IF(markmap!$E612="","",IF(markmap!$E612&gt;OFFSET(markmap!$E612,-1,0,1,1),IF(OFFSET(markmap!$G612,-1,0,1,1)="","1",OFFSET(markmap!$G612,-1,0,1,1))&amp;REPT(".1",markmap!$E612-MAX(OFFSET(markmap!$E612,-1,0,1,1),1)),IF(ISERROR(FIND(".",OFFSET(markmap!$G612,-1,0,1,1))),REPT("1.",markmap!$E612-1)&amp;IFERROR(VALUE(OFFSET(markmap!$G612,-1,0,1,1))+1,"1"),IF(markmap!$E612=1,"",IFERROR(LEFT(OFFSET(markmap!$G612,-1,0,1,1),FIND("^",SUBSTITUTE(OFFSET(markmap!$G612,-1,0,1,1),".","^",markmap!$E612-1))),""))&amp;VALUE(TRIM(MID(SUBSTITUTE(OFFSET(markmap!$G612,-1,0,1,1),".",REPT(" ",LEN(OFFSET(markmap!$G612,-1,0,1,1)))),(markmap!$E612-1)*LEN(OFFSET(markmap!$G612,-1,0,1,1))+1,LEN(OFFSET(markmap!$G612,-1,0,1,1)))))+1)))</f>
        <v>7.11.2.4</v>
      </c>
      <c r="H612" t="str">
        <f t="shared" ca="1" si="9"/>
        <v>1.11.2.4</v>
      </c>
      <c r="I612" t="str" cm="1">
        <f t="array" aca="1" ref="I612" ca="1">pseudoGuid</f>
        <v>e6b0-2f1147b4</v>
      </c>
      <c r="J612" t="str">
        <f ca="1">IF(E612="","",REPT("#",markmap!$E612)&amp;" "&amp;(IF(B$1="mindmap",markmap!$F612,markmap!$H612&amp;" "&amp;markmap!$F612))&amp;"["&amp;B$2&amp;"]("&amp;B$4&amp;markmap!$I612&amp;".html)"&amp;" ["&amp;$B$3&amp;"]("&amp;B$4&amp;markmap!$I612&amp;".md)")</f>
        <v>#### 1.11.2.4 Support and Handling Equipment (Other Major Subsystem 1...n (Specify))[📃](./db/e6b0-2f1147b4.html) [✏️](./db/e6b0-2f1147b4.md)</v>
      </c>
    </row>
    <row r="613" spans="4:10" x14ac:dyDescent="0.5">
      <c r="D613" t="s">
        <v>1559</v>
      </c>
      <c r="E613">
        <v>2</v>
      </c>
      <c r="F613" t="s">
        <v>121</v>
      </c>
      <c r="G613" t="str">
        <f ca="1">IF(markmap!$E613="","",IF(markmap!$E613&gt;OFFSET(markmap!$E613,-1,0,1,1),IF(OFFSET(markmap!$G613,-1,0,1,1)="","1",OFFSET(markmap!$G613,-1,0,1,1))&amp;REPT(".1",markmap!$E613-MAX(OFFSET(markmap!$E613,-1,0,1,1),1)),IF(ISERROR(FIND(".",OFFSET(markmap!$G613,-1,0,1,1))),REPT("1.",markmap!$E613-1)&amp;IFERROR(VALUE(OFFSET(markmap!$G613,-1,0,1,1))+1,"1"),IF(markmap!$E613=1,"",IFERROR(LEFT(OFFSET(markmap!$G613,-1,0,1,1),FIND("^",SUBSTITUTE(OFFSET(markmap!$G613,-1,0,1,1),".","^",markmap!$E613-1))),""))&amp;VALUE(TRIM(MID(SUBSTITUTE(OFFSET(markmap!$G613,-1,0,1,1),".",REPT(" ",LEN(OFFSET(markmap!$G613,-1,0,1,1)))),(markmap!$E613-1)*LEN(OFFSET(markmap!$G613,-1,0,1,1))+1,LEN(OFFSET(markmap!$G613,-1,0,1,1)))))+1)))</f>
        <v>7.12</v>
      </c>
      <c r="H613" t="str">
        <f t="shared" ca="1" si="9"/>
        <v>1.12</v>
      </c>
      <c r="I613" t="str" cm="1">
        <f t="array" aca="1" ref="I613" ca="1">pseudoGuid</f>
        <v>e6b0-5a68e381</v>
      </c>
      <c r="J613" t="str">
        <f ca="1">IF(E613="","",REPT("#",markmap!$E613)&amp;" "&amp;(IF(B$1="mindmap",markmap!$F613,markmap!$H613&amp;" "&amp;markmap!$F613))&amp;"["&amp;B$2&amp;"]("&amp;B$4&amp;markmap!$I613&amp;".html)"&amp;" ["&amp;$B$3&amp;"]("&amp;B$4&amp;markmap!$I613&amp;".md)")</f>
        <v>## 1.12 Operational/Site Activation by Site 1...n (Specify)[📃](./db/e6b0-5a68e381.html) [✏️](./db/e6b0-5a68e381.md)</v>
      </c>
    </row>
    <row r="614" spans="4:10" x14ac:dyDescent="0.5">
      <c r="D614" t="s">
        <v>1559</v>
      </c>
      <c r="E614">
        <v>3</v>
      </c>
      <c r="F614" t="s">
        <v>122</v>
      </c>
      <c r="G614" t="str">
        <f ca="1">IF(markmap!$E614="","",IF(markmap!$E614&gt;OFFSET(markmap!$E614,-1,0,1,1),IF(OFFSET(markmap!$G614,-1,0,1,1)="","1",OFFSET(markmap!$G614,-1,0,1,1))&amp;REPT(".1",markmap!$E614-MAX(OFFSET(markmap!$E614,-1,0,1,1),1)),IF(ISERROR(FIND(".",OFFSET(markmap!$G614,-1,0,1,1))),REPT("1.",markmap!$E614-1)&amp;IFERROR(VALUE(OFFSET(markmap!$G614,-1,0,1,1))+1,"1"),IF(markmap!$E614=1,"",IFERROR(LEFT(OFFSET(markmap!$G614,-1,0,1,1),FIND("^",SUBSTITUTE(OFFSET(markmap!$G614,-1,0,1,1),".","^",markmap!$E614-1))),""))&amp;VALUE(TRIM(MID(SUBSTITUTE(OFFSET(markmap!$G614,-1,0,1,1),".",REPT(" ",LEN(OFFSET(markmap!$G614,-1,0,1,1)))),(markmap!$E614-1)*LEN(OFFSET(markmap!$G614,-1,0,1,1))+1,LEN(OFFSET(markmap!$G614,-1,0,1,1)))))+1)))</f>
        <v>7.12.1</v>
      </c>
      <c r="H614" t="str">
        <f t="shared" ca="1" si="9"/>
        <v>1.12.1</v>
      </c>
      <c r="I614" t="str" cm="1">
        <f t="array" aca="1" ref="I614" ca="1">pseudoGuid</f>
        <v>e6b0-87cb7cd2</v>
      </c>
      <c r="J614" t="str">
        <f ca="1">IF(E614="","",REPT("#",markmap!$E614)&amp;" "&amp;(IF(B$1="mindmap",markmap!$F614,markmap!$H614&amp;" "&amp;markmap!$F614))&amp;"["&amp;B$2&amp;"]("&amp;B$4&amp;markmap!$I614&amp;".html)"&amp;" ["&amp;$B$3&amp;"]("&amp;B$4&amp;markmap!$I614&amp;".md)")</f>
        <v>### 1.12.1 System Assembly[📃](./db/e6b0-87cb7cd2.html) [✏️](./db/e6b0-87cb7cd2.md)</v>
      </c>
    </row>
    <row r="615" spans="4:10" x14ac:dyDescent="0.5">
      <c r="D615" t="s">
        <v>1559</v>
      </c>
      <c r="E615">
        <v>3</v>
      </c>
      <c r="F615" t="s">
        <v>123</v>
      </c>
      <c r="G615" t="str">
        <f ca="1">IF(markmap!$E615="","",IF(markmap!$E615&gt;OFFSET(markmap!$E615,-1,0,1,1),IF(OFFSET(markmap!$G615,-1,0,1,1)="","1",OFFSET(markmap!$G615,-1,0,1,1))&amp;REPT(".1",markmap!$E615-MAX(OFFSET(markmap!$E615,-1,0,1,1),1)),IF(ISERROR(FIND(".",OFFSET(markmap!$G615,-1,0,1,1))),REPT("1.",markmap!$E615-1)&amp;IFERROR(VALUE(OFFSET(markmap!$G615,-1,0,1,1))+1,"1"),IF(markmap!$E615=1,"",IFERROR(LEFT(OFFSET(markmap!$G615,-1,0,1,1),FIND("^",SUBSTITUTE(OFFSET(markmap!$G615,-1,0,1,1),".","^",markmap!$E615-1))),""))&amp;VALUE(TRIM(MID(SUBSTITUTE(OFFSET(markmap!$G615,-1,0,1,1),".",REPT(" ",LEN(OFFSET(markmap!$G615,-1,0,1,1)))),(markmap!$E615-1)*LEN(OFFSET(markmap!$G615,-1,0,1,1))+1,LEN(OFFSET(markmap!$G615,-1,0,1,1)))))+1)))</f>
        <v>7.12.2</v>
      </c>
      <c r="H615" t="str">
        <f t="shared" ca="1" si="9"/>
        <v>1.12.2</v>
      </c>
      <c r="I615" t="str" cm="1">
        <f t="array" aca="1" ref="I615" ca="1">pseudoGuid</f>
        <v>e6b0-6242fca8</v>
      </c>
      <c r="J615" t="str">
        <f ca="1">IF(E615="","",REPT("#",markmap!$E615)&amp;" "&amp;(IF(B$1="mindmap",markmap!$F615,markmap!$H615&amp;" "&amp;markmap!$F615))&amp;"["&amp;B$2&amp;"]("&amp;B$4&amp;markmap!$I615&amp;".html)"&amp;" ["&amp;$B$3&amp;"]("&amp;B$4&amp;markmap!$I615&amp;".md)")</f>
        <v>### 1.12.2 Contractor Technical Support[📃](./db/e6b0-6242fca8.html) [✏️](./db/e6b0-6242fca8.md)</v>
      </c>
    </row>
    <row r="616" spans="4:10" x14ac:dyDescent="0.5">
      <c r="D616" t="s">
        <v>1559</v>
      </c>
      <c r="E616">
        <v>3</v>
      </c>
      <c r="F616" t="s">
        <v>124</v>
      </c>
      <c r="G616" t="str">
        <f ca="1">IF(markmap!$E616="","",IF(markmap!$E616&gt;OFFSET(markmap!$E616,-1,0,1,1),IF(OFFSET(markmap!$G616,-1,0,1,1)="","1",OFFSET(markmap!$G616,-1,0,1,1))&amp;REPT(".1",markmap!$E616-MAX(OFFSET(markmap!$E616,-1,0,1,1),1)),IF(ISERROR(FIND(".",OFFSET(markmap!$G616,-1,0,1,1))),REPT("1.",markmap!$E616-1)&amp;IFERROR(VALUE(OFFSET(markmap!$G616,-1,0,1,1))+1,"1"),IF(markmap!$E616=1,"",IFERROR(LEFT(OFFSET(markmap!$G616,-1,0,1,1),FIND("^",SUBSTITUTE(OFFSET(markmap!$G616,-1,0,1,1),".","^",markmap!$E616-1))),""))&amp;VALUE(TRIM(MID(SUBSTITUTE(OFFSET(markmap!$G616,-1,0,1,1),".",REPT(" ",LEN(OFFSET(markmap!$G616,-1,0,1,1)))),(markmap!$E616-1)*LEN(OFFSET(markmap!$G616,-1,0,1,1))+1,LEN(OFFSET(markmap!$G616,-1,0,1,1)))))+1)))</f>
        <v>7.12.3</v>
      </c>
      <c r="H616" t="str">
        <f t="shared" ca="1" si="9"/>
        <v>1.12.3</v>
      </c>
      <c r="I616" t="str" cm="1">
        <f t="array" aca="1" ref="I616" ca="1">pseudoGuid</f>
        <v>e6b0-20b7958c</v>
      </c>
      <c r="J616" t="str">
        <f ca="1">IF(E616="","",REPT("#",markmap!$E616)&amp;" "&amp;(IF(B$1="mindmap",markmap!$F616,markmap!$H616&amp;" "&amp;markmap!$F616))&amp;"["&amp;B$2&amp;"]("&amp;B$4&amp;markmap!$I616&amp;".html)"&amp;" ["&amp;$B$3&amp;"]("&amp;B$4&amp;markmap!$I616&amp;".md)")</f>
        <v>### 1.12.3 Site Construction[📃](./db/e6b0-20b7958c.html) [✏️](./db/e6b0-20b7958c.md)</v>
      </c>
    </row>
    <row r="617" spans="4:10" x14ac:dyDescent="0.5">
      <c r="D617" t="s">
        <v>1559</v>
      </c>
      <c r="E617">
        <v>3</v>
      </c>
      <c r="F617" t="s">
        <v>125</v>
      </c>
      <c r="G617" t="str">
        <f ca="1">IF(markmap!$E617="","",IF(markmap!$E617&gt;OFFSET(markmap!$E617,-1,0,1,1),IF(OFFSET(markmap!$G617,-1,0,1,1)="","1",OFFSET(markmap!$G617,-1,0,1,1))&amp;REPT(".1",markmap!$E617-MAX(OFFSET(markmap!$E617,-1,0,1,1),1)),IF(ISERROR(FIND(".",OFFSET(markmap!$G617,-1,0,1,1))),REPT("1.",markmap!$E617-1)&amp;IFERROR(VALUE(OFFSET(markmap!$G617,-1,0,1,1))+1,"1"),IF(markmap!$E617=1,"",IFERROR(LEFT(OFFSET(markmap!$G617,-1,0,1,1),FIND("^",SUBSTITUTE(OFFSET(markmap!$G617,-1,0,1,1),".","^",markmap!$E617-1))),""))&amp;VALUE(TRIM(MID(SUBSTITUTE(OFFSET(markmap!$G617,-1,0,1,1),".",REPT(" ",LEN(OFFSET(markmap!$G617,-1,0,1,1)))),(markmap!$E617-1)*LEN(OFFSET(markmap!$G617,-1,0,1,1))+1,LEN(OFFSET(markmap!$G617,-1,0,1,1)))))+1)))</f>
        <v>7.12.4</v>
      </c>
      <c r="H617" t="str">
        <f t="shared" ca="1" si="9"/>
        <v>1.12.4</v>
      </c>
      <c r="I617" t="str" cm="1">
        <f t="array" aca="1" ref="I617" ca="1">pseudoGuid</f>
        <v>e6b0-c60a8c84</v>
      </c>
      <c r="J617" t="str">
        <f ca="1">IF(E617="","",REPT("#",markmap!$E617)&amp;" "&amp;(IF(B$1="mindmap",markmap!$F617,markmap!$H617&amp;" "&amp;markmap!$F617))&amp;"["&amp;B$2&amp;"]("&amp;B$4&amp;markmap!$I617&amp;".html)"&amp;" ["&amp;$B$3&amp;"]("&amp;B$4&amp;markmap!$I617&amp;".md)")</f>
        <v>### 1.12.4 Site/Ship/Vehicle Conversion[📃](./db/e6b0-c60a8c84.html) [✏️](./db/e6b0-c60a8c84.md)</v>
      </c>
    </row>
    <row r="618" spans="4:10" x14ac:dyDescent="0.5">
      <c r="D618" t="s">
        <v>1559</v>
      </c>
      <c r="E618">
        <v>3</v>
      </c>
      <c r="F618" t="s">
        <v>338</v>
      </c>
      <c r="G618" t="str">
        <f ca="1">IF(markmap!$E618="","",IF(markmap!$E618&gt;OFFSET(markmap!$E618,-1,0,1,1),IF(OFFSET(markmap!$G618,-1,0,1,1)="","1",OFFSET(markmap!$G618,-1,0,1,1))&amp;REPT(".1",markmap!$E618-MAX(OFFSET(markmap!$E618,-1,0,1,1),1)),IF(ISERROR(FIND(".",OFFSET(markmap!$G618,-1,0,1,1))),REPT("1.",markmap!$E618-1)&amp;IFERROR(VALUE(OFFSET(markmap!$G618,-1,0,1,1))+1,"1"),IF(markmap!$E618=1,"",IFERROR(LEFT(OFFSET(markmap!$G618,-1,0,1,1),FIND("^",SUBSTITUTE(OFFSET(markmap!$G618,-1,0,1,1),".","^",markmap!$E618-1))),""))&amp;VALUE(TRIM(MID(SUBSTITUTE(OFFSET(markmap!$G618,-1,0,1,1),".",REPT(" ",LEN(OFFSET(markmap!$G618,-1,0,1,1)))),(markmap!$E618-1)*LEN(OFFSET(markmap!$G618,-1,0,1,1))+1,LEN(OFFSET(markmap!$G618,-1,0,1,1)))))+1)))</f>
        <v>7.12.5</v>
      </c>
      <c r="H618" t="str">
        <f t="shared" ca="1" si="9"/>
        <v>1.12.5</v>
      </c>
      <c r="I618" t="str" cm="1">
        <f t="array" aca="1" ref="I618" ca="1">pseudoGuid</f>
        <v>e6b0-817ecb91</v>
      </c>
      <c r="J618" t="str">
        <f ca="1">IF(E618="","",REPT("#",markmap!$E618)&amp;" "&amp;(IF(B$1="mindmap",markmap!$F618,markmap!$H618&amp;" "&amp;markmap!$F618))&amp;"["&amp;B$2&amp;"]("&amp;B$4&amp;markmap!$I618&amp;".html)"&amp;" ["&amp;$B$3&amp;"]("&amp;B$4&amp;markmap!$I618&amp;".md)")</f>
        <v>### 1.12.5 Deployment Planning[📃](./db/e6b0-817ecb91.html) [✏️](./db/e6b0-817ecb91.md)</v>
      </c>
    </row>
    <row r="619" spans="4:10" x14ac:dyDescent="0.5">
      <c r="D619" t="s">
        <v>1559</v>
      </c>
      <c r="E619">
        <v>3</v>
      </c>
      <c r="F619" t="s">
        <v>339</v>
      </c>
      <c r="G619" t="str">
        <f ca="1">IF(markmap!$E619="","",IF(markmap!$E619&gt;OFFSET(markmap!$E619,-1,0,1,1),IF(OFFSET(markmap!$G619,-1,0,1,1)="","1",OFFSET(markmap!$G619,-1,0,1,1))&amp;REPT(".1",markmap!$E619-MAX(OFFSET(markmap!$E619,-1,0,1,1),1)),IF(ISERROR(FIND(".",OFFSET(markmap!$G619,-1,0,1,1))),REPT("1.",markmap!$E619-1)&amp;IFERROR(VALUE(OFFSET(markmap!$G619,-1,0,1,1))+1,"1"),IF(markmap!$E619=1,"",IFERROR(LEFT(OFFSET(markmap!$G619,-1,0,1,1),FIND("^",SUBSTITUTE(OFFSET(markmap!$G619,-1,0,1,1),".","^",markmap!$E619-1))),""))&amp;VALUE(TRIM(MID(SUBSTITUTE(OFFSET(markmap!$G619,-1,0,1,1),".",REPT(" ",LEN(OFFSET(markmap!$G619,-1,0,1,1)))),(markmap!$E619-1)*LEN(OFFSET(markmap!$G619,-1,0,1,1))+1,LEN(OFFSET(markmap!$G619,-1,0,1,1)))))+1)))</f>
        <v>7.12.6</v>
      </c>
      <c r="H619" t="str">
        <f t="shared" ca="1" si="9"/>
        <v>1.12.6</v>
      </c>
      <c r="I619" t="str" cm="1">
        <f t="array" aca="1" ref="I619" ca="1">pseudoGuid</f>
        <v>e6b0-05890790</v>
      </c>
      <c r="J619" t="str">
        <f ca="1">IF(E619="","",REPT("#",markmap!$E619)&amp;" "&amp;(IF(B$1="mindmap",markmap!$F619,markmap!$H619&amp;" "&amp;markmap!$F619))&amp;"["&amp;B$2&amp;"]("&amp;B$4&amp;markmap!$I619&amp;".html)"&amp;" ["&amp;$B$3&amp;"]("&amp;B$4&amp;markmap!$I619&amp;".md)")</f>
        <v>### 1.12.6 Aerospace Ground Equipment[📃](./db/e6b0-05890790.html) [✏️](./db/e6b0-05890790.md)</v>
      </c>
    </row>
    <row r="620" spans="4:10" x14ac:dyDescent="0.5">
      <c r="D620" t="s">
        <v>1559</v>
      </c>
      <c r="E620">
        <v>3</v>
      </c>
      <c r="F620" t="s">
        <v>340</v>
      </c>
      <c r="G620" t="str">
        <f ca="1">IF(markmap!$E620="","",IF(markmap!$E620&gt;OFFSET(markmap!$E620,-1,0,1,1),IF(OFFSET(markmap!$G620,-1,0,1,1)="","1",OFFSET(markmap!$G620,-1,0,1,1))&amp;REPT(".1",markmap!$E620-MAX(OFFSET(markmap!$E620,-1,0,1,1),1)),IF(ISERROR(FIND(".",OFFSET(markmap!$G620,-1,0,1,1))),REPT("1.",markmap!$E620-1)&amp;IFERROR(VALUE(OFFSET(markmap!$G620,-1,0,1,1))+1,"1"),IF(markmap!$E620=1,"",IFERROR(LEFT(OFFSET(markmap!$G620,-1,0,1,1),FIND("^",SUBSTITUTE(OFFSET(markmap!$G620,-1,0,1,1),".","^",markmap!$E620-1))),""))&amp;VALUE(TRIM(MID(SUBSTITUTE(OFFSET(markmap!$G620,-1,0,1,1),".",REPT(" ",LEN(OFFSET(markmap!$G620,-1,0,1,1)))),(markmap!$E620-1)*LEN(OFFSET(markmap!$G620,-1,0,1,1))+1,LEN(OFFSET(markmap!$G620,-1,0,1,1)))))+1)))</f>
        <v>7.12.7</v>
      </c>
      <c r="H620" t="str">
        <f t="shared" ca="1" si="9"/>
        <v>1.12.7</v>
      </c>
      <c r="I620" t="str" cm="1">
        <f t="array" aca="1" ref="I620" ca="1">pseudoGuid</f>
        <v>e6b0-98f98581</v>
      </c>
      <c r="J620" t="str">
        <f ca="1">IF(E620="","",REPT("#",markmap!$E620)&amp;" "&amp;(IF(B$1="mindmap",markmap!$F620,markmap!$H620&amp;" "&amp;markmap!$F620))&amp;"["&amp;B$2&amp;"]("&amp;B$4&amp;markmap!$I620&amp;".html)"&amp;" ["&amp;$B$3&amp;"]("&amp;B$4&amp;markmap!$I620&amp;".md)")</f>
        <v>### 1.12.7 Real Property Installed Equipment[📃](./db/e6b0-98f98581.html) [✏️](./db/e6b0-98f98581.md)</v>
      </c>
    </row>
    <row r="621" spans="4:10" x14ac:dyDescent="0.5">
      <c r="D621" t="s">
        <v>1559</v>
      </c>
      <c r="E621">
        <v>3</v>
      </c>
      <c r="F621" t="s">
        <v>126</v>
      </c>
      <c r="G621" t="str">
        <f ca="1">IF(markmap!$E621="","",IF(markmap!$E621&gt;OFFSET(markmap!$E621,-1,0,1,1),IF(OFFSET(markmap!$G621,-1,0,1,1)="","1",OFFSET(markmap!$G621,-1,0,1,1))&amp;REPT(".1",markmap!$E621-MAX(OFFSET(markmap!$E621,-1,0,1,1),1)),IF(ISERROR(FIND(".",OFFSET(markmap!$G621,-1,0,1,1))),REPT("1.",markmap!$E621-1)&amp;IFERROR(VALUE(OFFSET(markmap!$G621,-1,0,1,1))+1,"1"),IF(markmap!$E621=1,"",IFERROR(LEFT(OFFSET(markmap!$G621,-1,0,1,1),FIND("^",SUBSTITUTE(OFFSET(markmap!$G621,-1,0,1,1),".","^",markmap!$E621-1))),""))&amp;VALUE(TRIM(MID(SUBSTITUTE(OFFSET(markmap!$G621,-1,0,1,1),".",REPT(" ",LEN(OFFSET(markmap!$G621,-1,0,1,1)))),(markmap!$E621-1)*LEN(OFFSET(markmap!$G621,-1,0,1,1))+1,LEN(OFFSET(markmap!$G621,-1,0,1,1)))))+1)))</f>
        <v>7.12.8</v>
      </c>
      <c r="H621" t="str">
        <f t="shared" ca="1" si="9"/>
        <v>1.12.8</v>
      </c>
      <c r="I621" t="str" cm="1">
        <f t="array" aca="1" ref="I621" ca="1">pseudoGuid</f>
        <v>e6b0-8c7e4108</v>
      </c>
      <c r="J621" t="str">
        <f ca="1">IF(E621="","",REPT("#",markmap!$E621)&amp;" "&amp;(IF(B$1="mindmap",markmap!$F621,markmap!$H621&amp;" "&amp;markmap!$F621))&amp;"["&amp;B$2&amp;"]("&amp;B$4&amp;markmap!$I621&amp;".html)"&amp;" ["&amp;$B$3&amp;"]("&amp;B$4&amp;markmap!$I621&amp;".md)")</f>
        <v>### 1.12.8 Interim Contractor Support (ICS)[📃](./db/e6b0-8c7e4108.html) [✏️](./db/e6b0-8c7e4108.md)</v>
      </c>
    </row>
    <row r="622" spans="4:10" x14ac:dyDescent="0.5">
      <c r="D622" t="s">
        <v>1559</v>
      </c>
      <c r="E622">
        <v>2</v>
      </c>
      <c r="F622" t="s">
        <v>127</v>
      </c>
      <c r="G622" t="str">
        <f ca="1">IF(markmap!$E622="","",IF(markmap!$E622&gt;OFFSET(markmap!$E622,-1,0,1,1),IF(OFFSET(markmap!$G622,-1,0,1,1)="","1",OFFSET(markmap!$G622,-1,0,1,1))&amp;REPT(".1",markmap!$E622-MAX(OFFSET(markmap!$E622,-1,0,1,1),1)),IF(ISERROR(FIND(".",OFFSET(markmap!$G622,-1,0,1,1))),REPT("1.",markmap!$E622-1)&amp;IFERROR(VALUE(OFFSET(markmap!$G622,-1,0,1,1))+1,"1"),IF(markmap!$E622=1,"",IFERROR(LEFT(OFFSET(markmap!$G622,-1,0,1,1),FIND("^",SUBSTITUTE(OFFSET(markmap!$G622,-1,0,1,1),".","^",markmap!$E622-1))),""))&amp;VALUE(TRIM(MID(SUBSTITUTE(OFFSET(markmap!$G622,-1,0,1,1),".",REPT(" ",LEN(OFFSET(markmap!$G622,-1,0,1,1)))),(markmap!$E622-1)*LEN(OFFSET(markmap!$G622,-1,0,1,1))+1,LEN(OFFSET(markmap!$G622,-1,0,1,1)))))+1)))</f>
        <v>7.13</v>
      </c>
      <c r="H622" t="str">
        <f t="shared" ca="1" si="9"/>
        <v>1.13</v>
      </c>
      <c r="I622" t="str" cm="1">
        <f t="array" aca="1" ref="I622" ca="1">pseudoGuid</f>
        <v>e6b0-effca00d</v>
      </c>
      <c r="J622" t="str">
        <f ca="1">IF(E622="","",REPT("#",markmap!$E622)&amp;" "&amp;(IF(B$1="mindmap",markmap!$F622,markmap!$H622&amp;" "&amp;markmap!$F622))&amp;"["&amp;B$2&amp;"]("&amp;B$4&amp;markmap!$I622&amp;".html)"&amp;" ["&amp;$B$3&amp;"]("&amp;B$4&amp;markmap!$I622&amp;".md)")</f>
        <v>## 1.13 Contractor Logistics Support (CLS)[📃](./db/e6b0-effca00d.html) [✏️](./db/e6b0-effca00d.md)</v>
      </c>
    </row>
    <row r="623" spans="4:10" x14ac:dyDescent="0.5">
      <c r="D623" t="s">
        <v>1559</v>
      </c>
      <c r="E623">
        <v>2</v>
      </c>
      <c r="F623" t="s">
        <v>341</v>
      </c>
      <c r="G623" t="str">
        <f ca="1">IF(markmap!$E623="","",IF(markmap!$E623&gt;OFFSET(markmap!$E623,-1,0,1,1),IF(OFFSET(markmap!$G623,-1,0,1,1)="","1",OFFSET(markmap!$G623,-1,0,1,1))&amp;REPT(".1",markmap!$E623-MAX(OFFSET(markmap!$E623,-1,0,1,1),1)),IF(ISERROR(FIND(".",OFFSET(markmap!$G623,-1,0,1,1))),REPT("1.",markmap!$E623-1)&amp;IFERROR(VALUE(OFFSET(markmap!$G623,-1,0,1,1))+1,"1"),IF(markmap!$E623=1,"",IFERROR(LEFT(OFFSET(markmap!$G623,-1,0,1,1),FIND("^",SUBSTITUTE(OFFSET(markmap!$G623,-1,0,1,1),".","^",markmap!$E623-1))),""))&amp;VALUE(TRIM(MID(SUBSTITUTE(OFFSET(markmap!$G623,-1,0,1,1),".",REPT(" ",LEN(OFFSET(markmap!$G623,-1,0,1,1)))),(markmap!$E623-1)*LEN(OFFSET(markmap!$G623,-1,0,1,1))+1,LEN(OFFSET(markmap!$G623,-1,0,1,1)))))+1)))</f>
        <v>7.14</v>
      </c>
      <c r="H623" t="str">
        <f t="shared" ca="1" si="9"/>
        <v>1.14</v>
      </c>
      <c r="I623" t="str" cm="1">
        <f t="array" aca="1" ref="I623" ca="1">pseudoGuid</f>
        <v>e6b0-cae9d0b0</v>
      </c>
      <c r="J623" t="str">
        <f ca="1">IF(E623="","",REPT("#",markmap!$E623)&amp;" "&amp;(IF(B$1="mindmap",markmap!$F623,markmap!$H623&amp;" "&amp;markmap!$F623))&amp;"["&amp;B$2&amp;"]("&amp;B$4&amp;markmap!$I623&amp;".html)"&amp;" ["&amp;$B$3&amp;"]("&amp;B$4&amp;markmap!$I623&amp;".md)")</f>
        <v>## 1.14 Initial Spares/Repair Parts[📃](./db/e6b0-cae9d0b0.html) [✏️](./db/e6b0-cae9d0b0.md)</v>
      </c>
    </row>
    <row r="624" spans="4:10" x14ac:dyDescent="0.5">
      <c r="D624" t="s">
        <v>1560</v>
      </c>
      <c r="E624">
        <v>1</v>
      </c>
      <c r="F624" t="s">
        <v>342</v>
      </c>
      <c r="G624" t="str">
        <f ca="1">IF(markmap!$E624="","",IF(markmap!$E624&gt;OFFSET(markmap!$E624,-1,0,1,1),IF(OFFSET(markmap!$G624,-1,0,1,1)="","1",OFFSET(markmap!$G624,-1,0,1,1))&amp;REPT(".1",markmap!$E624-MAX(OFFSET(markmap!$E624,-1,0,1,1),1)),IF(ISERROR(FIND(".",OFFSET(markmap!$G624,-1,0,1,1))),REPT("1.",markmap!$E624-1)&amp;IFERROR(VALUE(OFFSET(markmap!$G624,-1,0,1,1))+1,"1"),IF(markmap!$E624=1,"",IFERROR(LEFT(OFFSET(markmap!$G624,-1,0,1,1),FIND("^",SUBSTITUTE(OFFSET(markmap!$G624,-1,0,1,1),".","^",markmap!$E624-1))),""))&amp;VALUE(TRIM(MID(SUBSTITUTE(OFFSET(markmap!$G624,-1,0,1,1),".",REPT(" ",LEN(OFFSET(markmap!$G624,-1,0,1,1)))),(markmap!$E624-1)*LEN(OFFSET(markmap!$G624,-1,0,1,1))+1,LEN(OFFSET(markmap!$G624,-1,0,1,1)))))+1)))</f>
        <v>8</v>
      </c>
      <c r="H624" t="str">
        <f t="shared" ca="1" si="9"/>
        <v>1</v>
      </c>
      <c r="I624" t="str" cm="1">
        <f t="array" aca="1" ref="I624" ca="1">pseudoGuid</f>
        <v>e6b0-17b40ad1</v>
      </c>
      <c r="J624" t="str">
        <f ca="1">IF(E624="","",REPT("#",markmap!$E624)&amp;" "&amp;(IF(B$1="mindmap",markmap!$F624,markmap!$H624&amp;" "&amp;markmap!$F624))&amp;"["&amp;B$2&amp;"]("&amp;B$4&amp;markmap!$I624&amp;".html)"&amp;" ["&amp;$B$3&amp;"]("&amp;B$4&amp;markmap!$I624&amp;".md)")</f>
        <v># 1 WBS for Environmental Management Project  to Conduct  a Bio-Venting Test for the Remediation of Hydrocarbon Impacted Soils[📃](./db/e6b0-17b40ad1.html) [✏️](./db/e6b0-17b40ad1.md)</v>
      </c>
    </row>
    <row r="625" spans="4:10" x14ac:dyDescent="0.5">
      <c r="D625" t="s">
        <v>1560</v>
      </c>
      <c r="E625">
        <v>2</v>
      </c>
      <c r="F625" t="s">
        <v>343</v>
      </c>
      <c r="G625" t="str">
        <f ca="1">IF(markmap!$E625="","",IF(markmap!$E625&gt;OFFSET(markmap!$E625,-1,0,1,1),IF(OFFSET(markmap!$G625,-1,0,1,1)="","1",OFFSET(markmap!$G625,-1,0,1,1))&amp;REPT(".1",markmap!$E625-MAX(OFFSET(markmap!$E625,-1,0,1,1),1)),IF(ISERROR(FIND(".",OFFSET(markmap!$G625,-1,0,1,1))),REPT("1.",markmap!$E625-1)&amp;IFERROR(VALUE(OFFSET(markmap!$G625,-1,0,1,1))+1,"1"),IF(markmap!$E625=1,"",IFERROR(LEFT(OFFSET(markmap!$G625,-1,0,1,1),FIND("^",SUBSTITUTE(OFFSET(markmap!$G625,-1,0,1,1),".","^",markmap!$E625-1))),""))&amp;VALUE(TRIM(MID(SUBSTITUTE(OFFSET(markmap!$G625,-1,0,1,1),".",REPT(" ",LEN(OFFSET(markmap!$G625,-1,0,1,1)))),(markmap!$E625-1)*LEN(OFFSET(markmap!$G625,-1,0,1,1))+1,LEN(OFFSET(markmap!$G625,-1,0,1,1)))))+1)))</f>
        <v>8.1</v>
      </c>
      <c r="H625" t="str">
        <f t="shared" ca="1" si="9"/>
        <v>1.1</v>
      </c>
      <c r="I625" t="str" cm="1">
        <f t="array" aca="1" ref="I625" ca="1">pseudoGuid</f>
        <v>e6b0-a96b7249</v>
      </c>
      <c r="J625" t="str">
        <f ca="1">IF(E625="","",REPT("#",markmap!$E625)&amp;" "&amp;(IF(B$1="mindmap",markmap!$F625,markmap!$H625&amp;" "&amp;markmap!$F625))&amp;"["&amp;B$2&amp;"]("&amp;B$4&amp;markmap!$I625&amp;".html)"&amp;" ["&amp;$B$3&amp;"]("&amp;B$4&amp;markmap!$I625&amp;".md)")</f>
        <v>## 1.1 System Design[📃](./db/e6b0-a96b7249.html) [✏️](./db/e6b0-a96b7249.md)</v>
      </c>
    </row>
    <row r="626" spans="4:10" x14ac:dyDescent="0.5">
      <c r="D626" t="s">
        <v>1560</v>
      </c>
      <c r="E626">
        <v>3</v>
      </c>
      <c r="F626" t="s">
        <v>344</v>
      </c>
      <c r="G626" t="str">
        <f ca="1">IF(markmap!$E626="","",IF(markmap!$E626&gt;OFFSET(markmap!$E626,-1,0,1,1),IF(OFFSET(markmap!$G626,-1,0,1,1)="","1",OFFSET(markmap!$G626,-1,0,1,1))&amp;REPT(".1",markmap!$E626-MAX(OFFSET(markmap!$E626,-1,0,1,1),1)),IF(ISERROR(FIND(".",OFFSET(markmap!$G626,-1,0,1,1))),REPT("1.",markmap!$E626-1)&amp;IFERROR(VALUE(OFFSET(markmap!$G626,-1,0,1,1))+1,"1"),IF(markmap!$E626=1,"",IFERROR(LEFT(OFFSET(markmap!$G626,-1,0,1,1),FIND("^",SUBSTITUTE(OFFSET(markmap!$G626,-1,0,1,1),".","^",markmap!$E626-1))),""))&amp;VALUE(TRIM(MID(SUBSTITUTE(OFFSET(markmap!$G626,-1,0,1,1),".",REPT(" ",LEN(OFFSET(markmap!$G626,-1,0,1,1)))),(markmap!$E626-1)*LEN(OFFSET(markmap!$G626,-1,0,1,1))+1,LEN(OFFSET(markmap!$G626,-1,0,1,1)))))+1)))</f>
        <v>8.1.1</v>
      </c>
      <c r="H626" t="str">
        <f t="shared" ca="1" si="9"/>
        <v>1.1.1</v>
      </c>
      <c r="I626" t="str" cm="1">
        <f t="array" aca="1" ref="I626" ca="1">pseudoGuid</f>
        <v>e6b0-80d5e890</v>
      </c>
      <c r="J626" t="str">
        <f ca="1">IF(E626="","",REPT("#",markmap!$E626)&amp;" "&amp;(IF(B$1="mindmap",markmap!$F626,markmap!$H626&amp;" "&amp;markmap!$F626))&amp;"["&amp;B$2&amp;"]("&amp;B$4&amp;markmap!$I626&amp;".html)"&amp;" ["&amp;$B$3&amp;"]("&amp;B$4&amp;markmap!$I626&amp;".md)")</f>
        <v>### 1.1.1 Initial Design[📃](./db/e6b0-80d5e890.html) [✏️](./db/e6b0-80d5e890.md)</v>
      </c>
    </row>
    <row r="627" spans="4:10" x14ac:dyDescent="0.5">
      <c r="D627" t="s">
        <v>1560</v>
      </c>
      <c r="E627">
        <v>3</v>
      </c>
      <c r="F627" t="s">
        <v>345</v>
      </c>
      <c r="G627" t="str">
        <f ca="1">IF(markmap!$E627="","",IF(markmap!$E627&gt;OFFSET(markmap!$E627,-1,0,1,1),IF(OFFSET(markmap!$G627,-1,0,1,1)="","1",OFFSET(markmap!$G627,-1,0,1,1))&amp;REPT(".1",markmap!$E627-MAX(OFFSET(markmap!$E627,-1,0,1,1),1)),IF(ISERROR(FIND(".",OFFSET(markmap!$G627,-1,0,1,1))),REPT("1.",markmap!$E627-1)&amp;IFERROR(VALUE(OFFSET(markmap!$G627,-1,0,1,1))+1,"1"),IF(markmap!$E627=1,"",IFERROR(LEFT(OFFSET(markmap!$G627,-1,0,1,1),FIND("^",SUBSTITUTE(OFFSET(markmap!$G627,-1,0,1,1),".","^",markmap!$E627-1))),""))&amp;VALUE(TRIM(MID(SUBSTITUTE(OFFSET(markmap!$G627,-1,0,1,1),".",REPT(" ",LEN(OFFSET(markmap!$G627,-1,0,1,1)))),(markmap!$E627-1)*LEN(OFFSET(markmap!$G627,-1,0,1,1))+1,LEN(OFFSET(markmap!$G627,-1,0,1,1)))))+1)))</f>
        <v>8.1.2</v>
      </c>
      <c r="H627" t="str">
        <f t="shared" ca="1" si="9"/>
        <v>1.1.2</v>
      </c>
      <c r="I627" t="str" cm="1">
        <f t="array" aca="1" ref="I627" ca="1">pseudoGuid</f>
        <v>e6b0-559ed54a</v>
      </c>
      <c r="J627" t="str">
        <f ca="1">IF(E627="","",REPT("#",markmap!$E627)&amp;" "&amp;(IF(B$1="mindmap",markmap!$F627,markmap!$H627&amp;" "&amp;markmap!$F627))&amp;"["&amp;B$2&amp;"]("&amp;B$4&amp;markmap!$I627&amp;".html)"&amp;" ["&amp;$B$3&amp;"]("&amp;B$4&amp;markmap!$I627&amp;".md)")</f>
        <v>### 1.1.2 Client Meeting[📃](./db/e6b0-559ed54a.html) [✏️](./db/e6b0-559ed54a.md)</v>
      </c>
    </row>
    <row r="628" spans="4:10" x14ac:dyDescent="0.5">
      <c r="D628" t="s">
        <v>1560</v>
      </c>
      <c r="E628">
        <v>3</v>
      </c>
      <c r="F628" t="s">
        <v>346</v>
      </c>
      <c r="G628" t="str">
        <f ca="1">IF(markmap!$E628="","",IF(markmap!$E628&gt;OFFSET(markmap!$E628,-1,0,1,1),IF(OFFSET(markmap!$G628,-1,0,1,1)="","1",OFFSET(markmap!$G628,-1,0,1,1))&amp;REPT(".1",markmap!$E628-MAX(OFFSET(markmap!$E628,-1,0,1,1),1)),IF(ISERROR(FIND(".",OFFSET(markmap!$G628,-1,0,1,1))),REPT("1.",markmap!$E628-1)&amp;IFERROR(VALUE(OFFSET(markmap!$G628,-1,0,1,1))+1,"1"),IF(markmap!$E628=1,"",IFERROR(LEFT(OFFSET(markmap!$G628,-1,0,1,1),FIND("^",SUBSTITUTE(OFFSET(markmap!$G628,-1,0,1,1),".","^",markmap!$E628-1))),""))&amp;VALUE(TRIM(MID(SUBSTITUTE(OFFSET(markmap!$G628,-1,0,1,1),".",REPT(" ",LEN(OFFSET(markmap!$G628,-1,0,1,1)))),(markmap!$E628-1)*LEN(OFFSET(markmap!$G628,-1,0,1,1))+1,LEN(OFFSET(markmap!$G628,-1,0,1,1)))))+1)))</f>
        <v>8.1.3</v>
      </c>
      <c r="H628" t="str">
        <f t="shared" ca="1" si="9"/>
        <v>1.1.3</v>
      </c>
      <c r="I628" t="str" cm="1">
        <f t="array" aca="1" ref="I628" ca="1">pseudoGuid</f>
        <v>e6b0-9b4e4263</v>
      </c>
      <c r="J628" t="str">
        <f ca="1">IF(E628="","",REPT("#",markmap!$E628)&amp;" "&amp;(IF(B$1="mindmap",markmap!$F628,markmap!$H628&amp;" "&amp;markmap!$F628))&amp;"["&amp;B$2&amp;"]("&amp;B$4&amp;markmap!$I628&amp;".html)"&amp;" ["&amp;$B$3&amp;"]("&amp;B$4&amp;markmap!$I628&amp;".md)")</f>
        <v>### 1.1.3 Draft Design[📃](./db/e6b0-9b4e4263.html) [✏️](./db/e6b0-9b4e4263.md)</v>
      </c>
    </row>
    <row r="629" spans="4:10" x14ac:dyDescent="0.5">
      <c r="D629" t="s">
        <v>1560</v>
      </c>
      <c r="E629">
        <v>3</v>
      </c>
      <c r="F629" t="s">
        <v>347</v>
      </c>
      <c r="G629" t="str">
        <f ca="1">IF(markmap!$E629="","",IF(markmap!$E629&gt;OFFSET(markmap!$E629,-1,0,1,1),IF(OFFSET(markmap!$G629,-1,0,1,1)="","1",OFFSET(markmap!$G629,-1,0,1,1))&amp;REPT(".1",markmap!$E629-MAX(OFFSET(markmap!$E629,-1,0,1,1),1)),IF(ISERROR(FIND(".",OFFSET(markmap!$G629,-1,0,1,1))),REPT("1.",markmap!$E629-1)&amp;IFERROR(VALUE(OFFSET(markmap!$G629,-1,0,1,1))+1,"1"),IF(markmap!$E629=1,"",IFERROR(LEFT(OFFSET(markmap!$G629,-1,0,1,1),FIND("^",SUBSTITUTE(OFFSET(markmap!$G629,-1,0,1,1),".","^",markmap!$E629-1))),""))&amp;VALUE(TRIM(MID(SUBSTITUTE(OFFSET(markmap!$G629,-1,0,1,1),".",REPT(" ",LEN(OFFSET(markmap!$G629,-1,0,1,1)))),(markmap!$E629-1)*LEN(OFFSET(markmap!$G629,-1,0,1,1))+1,LEN(OFFSET(markmap!$G629,-1,0,1,1)))))+1)))</f>
        <v>8.1.4</v>
      </c>
      <c r="H629" t="str">
        <f t="shared" ca="1" si="9"/>
        <v>1.1.4</v>
      </c>
      <c r="I629" t="str" cm="1">
        <f t="array" aca="1" ref="I629" ca="1">pseudoGuid</f>
        <v>e6b0-27b45daf</v>
      </c>
      <c r="J629" t="str">
        <f ca="1">IF(E629="","",REPT("#",markmap!$E629)&amp;" "&amp;(IF(B$1="mindmap",markmap!$F629,markmap!$H629&amp;" "&amp;markmap!$F629))&amp;"["&amp;B$2&amp;"]("&amp;B$4&amp;markmap!$I629&amp;".html)"&amp;" ["&amp;$B$3&amp;"]("&amp;B$4&amp;markmap!$I629&amp;".md)")</f>
        <v>### 1.1.4 Client and Regulatory Agency Meeting[📃](./db/e6b0-27b45daf.html) [✏️](./db/e6b0-27b45daf.md)</v>
      </c>
    </row>
    <row r="630" spans="4:10" x14ac:dyDescent="0.5">
      <c r="D630" t="s">
        <v>1560</v>
      </c>
      <c r="E630">
        <v>3</v>
      </c>
      <c r="F630" t="s">
        <v>348</v>
      </c>
      <c r="G630" t="str">
        <f ca="1">IF(markmap!$E630="","",IF(markmap!$E630&gt;OFFSET(markmap!$E630,-1,0,1,1),IF(OFFSET(markmap!$G630,-1,0,1,1)="","1",OFFSET(markmap!$G630,-1,0,1,1))&amp;REPT(".1",markmap!$E630-MAX(OFFSET(markmap!$E630,-1,0,1,1),1)),IF(ISERROR(FIND(".",OFFSET(markmap!$G630,-1,0,1,1))),REPT("1.",markmap!$E630-1)&amp;IFERROR(VALUE(OFFSET(markmap!$G630,-1,0,1,1))+1,"1"),IF(markmap!$E630=1,"",IFERROR(LEFT(OFFSET(markmap!$G630,-1,0,1,1),FIND("^",SUBSTITUTE(OFFSET(markmap!$G630,-1,0,1,1),".","^",markmap!$E630-1))),""))&amp;VALUE(TRIM(MID(SUBSTITUTE(OFFSET(markmap!$G630,-1,0,1,1),".",REPT(" ",LEN(OFFSET(markmap!$G630,-1,0,1,1)))),(markmap!$E630-1)*LEN(OFFSET(markmap!$G630,-1,0,1,1))+1,LEN(OFFSET(markmap!$G630,-1,0,1,1)))))+1)))</f>
        <v>8.1.5</v>
      </c>
      <c r="H630" t="str">
        <f t="shared" ca="1" si="9"/>
        <v>1.1.5</v>
      </c>
      <c r="I630" t="str" cm="1">
        <f t="array" aca="1" ref="I630" ca="1">pseudoGuid</f>
        <v>e6b0-f4aedeb0</v>
      </c>
      <c r="J630" t="str">
        <f ca="1">IF(E630="","",REPT("#",markmap!$E630)&amp;" "&amp;(IF(B$1="mindmap",markmap!$F630,markmap!$H630&amp;" "&amp;markmap!$F630))&amp;"["&amp;B$2&amp;"]("&amp;B$4&amp;markmap!$I630&amp;".html)"&amp;" ["&amp;$B$3&amp;"]("&amp;B$4&amp;markmap!$I630&amp;".md)")</f>
        <v>### 1.1.5 Final Design[📃](./db/e6b0-f4aedeb0.html) [✏️](./db/e6b0-f4aedeb0.md)</v>
      </c>
    </row>
    <row r="631" spans="4:10" x14ac:dyDescent="0.5">
      <c r="D631" t="s">
        <v>1560</v>
      </c>
      <c r="E631">
        <v>2</v>
      </c>
      <c r="F631" t="s">
        <v>349</v>
      </c>
      <c r="G631" t="str">
        <f ca="1">IF(markmap!$E631="","",IF(markmap!$E631&gt;OFFSET(markmap!$E631,-1,0,1,1),IF(OFFSET(markmap!$G631,-1,0,1,1)="","1",OFFSET(markmap!$G631,-1,0,1,1))&amp;REPT(".1",markmap!$E631-MAX(OFFSET(markmap!$E631,-1,0,1,1),1)),IF(ISERROR(FIND(".",OFFSET(markmap!$G631,-1,0,1,1))),REPT("1.",markmap!$E631-1)&amp;IFERROR(VALUE(OFFSET(markmap!$G631,-1,0,1,1))+1,"1"),IF(markmap!$E631=1,"",IFERROR(LEFT(OFFSET(markmap!$G631,-1,0,1,1),FIND("^",SUBSTITUTE(OFFSET(markmap!$G631,-1,0,1,1),".","^",markmap!$E631-1))),""))&amp;VALUE(TRIM(MID(SUBSTITUTE(OFFSET(markmap!$G631,-1,0,1,1),".",REPT(" ",LEN(OFFSET(markmap!$G631,-1,0,1,1)))),(markmap!$E631-1)*LEN(OFFSET(markmap!$G631,-1,0,1,1))+1,LEN(OFFSET(markmap!$G631,-1,0,1,1)))))+1)))</f>
        <v>8.2</v>
      </c>
      <c r="H631" t="str">
        <f t="shared" ca="1" si="9"/>
        <v>1.2</v>
      </c>
      <c r="I631" t="str" cm="1">
        <f t="array" aca="1" ref="I631" ca="1">pseudoGuid</f>
        <v>e6b0-0f8189ed</v>
      </c>
      <c r="J631" t="str">
        <f ca="1">IF(E631="","",REPT("#",markmap!$E631)&amp;" "&amp;(IF(B$1="mindmap",markmap!$F631,markmap!$H631&amp;" "&amp;markmap!$F631))&amp;"["&amp;B$2&amp;"]("&amp;B$4&amp;markmap!$I631&amp;".html)"&amp;" ["&amp;$B$3&amp;"]("&amp;B$4&amp;markmap!$I631&amp;".md)")</f>
        <v>## 1.2 System Installation[📃](./db/e6b0-0f8189ed.html) [✏️](./db/e6b0-0f8189ed.md)</v>
      </c>
    </row>
    <row r="632" spans="4:10" x14ac:dyDescent="0.5">
      <c r="D632" t="s">
        <v>1560</v>
      </c>
      <c r="E632">
        <v>3</v>
      </c>
      <c r="F632" t="s">
        <v>350</v>
      </c>
      <c r="G632" t="str">
        <f ca="1">IF(markmap!$E632="","",IF(markmap!$E632&gt;OFFSET(markmap!$E632,-1,0,1,1),IF(OFFSET(markmap!$G632,-1,0,1,1)="","1",OFFSET(markmap!$G632,-1,0,1,1))&amp;REPT(".1",markmap!$E632-MAX(OFFSET(markmap!$E632,-1,0,1,1),1)),IF(ISERROR(FIND(".",OFFSET(markmap!$G632,-1,0,1,1))),REPT("1.",markmap!$E632-1)&amp;IFERROR(VALUE(OFFSET(markmap!$G632,-1,0,1,1))+1,"1"),IF(markmap!$E632=1,"",IFERROR(LEFT(OFFSET(markmap!$G632,-1,0,1,1),FIND("^",SUBSTITUTE(OFFSET(markmap!$G632,-1,0,1,1),".","^",markmap!$E632-1))),""))&amp;VALUE(TRIM(MID(SUBSTITUTE(OFFSET(markmap!$G632,-1,0,1,1),".",REPT(" ",LEN(OFFSET(markmap!$G632,-1,0,1,1)))),(markmap!$E632-1)*LEN(OFFSET(markmap!$G632,-1,0,1,1))+1,LEN(OFFSET(markmap!$G632,-1,0,1,1)))))+1)))</f>
        <v>8.2.1</v>
      </c>
      <c r="H632" t="str">
        <f t="shared" ca="1" si="9"/>
        <v>1.2.1</v>
      </c>
      <c r="I632" t="str" cm="1">
        <f t="array" aca="1" ref="I632" ca="1">pseudoGuid</f>
        <v>e6b0-b29252de</v>
      </c>
      <c r="J632" t="str">
        <f ca="1">IF(E632="","",REPT("#",markmap!$E632)&amp;" "&amp;(IF(B$1="mindmap",markmap!$F632,markmap!$H632&amp;" "&amp;markmap!$F632))&amp;"["&amp;B$2&amp;"]("&amp;B$4&amp;markmap!$I632&amp;".html)"&amp;" ["&amp;$B$3&amp;"]("&amp;B$4&amp;markmap!$I632&amp;".md)")</f>
        <v>### 1.2.1 Facility Planning Meeting[📃](./db/e6b0-b29252de.html) [✏️](./db/e6b0-b29252de.md)</v>
      </c>
    </row>
    <row r="633" spans="4:10" x14ac:dyDescent="0.5">
      <c r="D633" t="s">
        <v>1560</v>
      </c>
      <c r="E633">
        <v>3</v>
      </c>
      <c r="F633" t="s">
        <v>351</v>
      </c>
      <c r="G633" t="str">
        <f ca="1">IF(markmap!$E633="","",IF(markmap!$E633&gt;OFFSET(markmap!$E633,-1,0,1,1),IF(OFFSET(markmap!$G633,-1,0,1,1)="","1",OFFSET(markmap!$G633,-1,0,1,1))&amp;REPT(".1",markmap!$E633-MAX(OFFSET(markmap!$E633,-1,0,1,1),1)),IF(ISERROR(FIND(".",OFFSET(markmap!$G633,-1,0,1,1))),REPT("1.",markmap!$E633-1)&amp;IFERROR(VALUE(OFFSET(markmap!$G633,-1,0,1,1))+1,"1"),IF(markmap!$E633=1,"",IFERROR(LEFT(OFFSET(markmap!$G633,-1,0,1,1),FIND("^",SUBSTITUTE(OFFSET(markmap!$G633,-1,0,1,1),".","^",markmap!$E633-1))),""))&amp;VALUE(TRIM(MID(SUBSTITUTE(OFFSET(markmap!$G633,-1,0,1,1),".",REPT(" ",LEN(OFFSET(markmap!$G633,-1,0,1,1)))),(markmap!$E633-1)*LEN(OFFSET(markmap!$G633,-1,0,1,1))+1,LEN(OFFSET(markmap!$G633,-1,0,1,1)))))+1)))</f>
        <v>8.2.2</v>
      </c>
      <c r="H633" t="str">
        <f t="shared" ca="1" si="9"/>
        <v>1.2.2</v>
      </c>
      <c r="I633" t="str" cm="1">
        <f t="array" aca="1" ref="I633" ca="1">pseudoGuid</f>
        <v>e6b0-76a40308</v>
      </c>
      <c r="J633" t="str">
        <f ca="1">IF(E633="","",REPT("#",markmap!$E633)&amp;" "&amp;(IF(B$1="mindmap",markmap!$F633,markmap!$H633&amp;" "&amp;markmap!$F633))&amp;"["&amp;B$2&amp;"]("&amp;B$4&amp;markmap!$I633&amp;".html)"&amp;" ["&amp;$B$3&amp;"]("&amp;B$4&amp;markmap!$I633&amp;".md)")</f>
        <v>### 1.2.2 Well Installation[📃](./db/e6b0-76a40308.html) [✏️](./db/e6b0-76a40308.md)</v>
      </c>
    </row>
    <row r="634" spans="4:10" x14ac:dyDescent="0.5">
      <c r="D634" t="s">
        <v>1560</v>
      </c>
      <c r="E634">
        <v>3</v>
      </c>
      <c r="F634" t="s">
        <v>352</v>
      </c>
      <c r="G634" t="str">
        <f ca="1">IF(markmap!$E634="","",IF(markmap!$E634&gt;OFFSET(markmap!$E634,-1,0,1,1),IF(OFFSET(markmap!$G634,-1,0,1,1)="","1",OFFSET(markmap!$G634,-1,0,1,1))&amp;REPT(".1",markmap!$E634-MAX(OFFSET(markmap!$E634,-1,0,1,1),1)),IF(ISERROR(FIND(".",OFFSET(markmap!$G634,-1,0,1,1))),REPT("1.",markmap!$E634-1)&amp;IFERROR(VALUE(OFFSET(markmap!$G634,-1,0,1,1))+1,"1"),IF(markmap!$E634=1,"",IFERROR(LEFT(OFFSET(markmap!$G634,-1,0,1,1),FIND("^",SUBSTITUTE(OFFSET(markmap!$G634,-1,0,1,1),".","^",markmap!$E634-1))),""))&amp;VALUE(TRIM(MID(SUBSTITUTE(OFFSET(markmap!$G634,-1,0,1,1),".",REPT(" ",LEN(OFFSET(markmap!$G634,-1,0,1,1)))),(markmap!$E634-1)*LEN(OFFSET(markmap!$G634,-1,0,1,1))+1,LEN(OFFSET(markmap!$G634,-1,0,1,1)))))+1)))</f>
        <v>8.2.3</v>
      </c>
      <c r="H634" t="str">
        <f t="shared" ca="1" si="9"/>
        <v>1.2.3</v>
      </c>
      <c r="I634" t="str" cm="1">
        <f t="array" aca="1" ref="I634" ca="1">pseudoGuid</f>
        <v>e6b0-3222dd22</v>
      </c>
      <c r="J634" t="str">
        <f ca="1">IF(E634="","",REPT("#",markmap!$E634)&amp;" "&amp;(IF(B$1="mindmap",markmap!$F634,markmap!$H634&amp;" "&amp;markmap!$F634))&amp;"["&amp;B$2&amp;"]("&amp;B$4&amp;markmap!$I634&amp;".html)"&amp;" ["&amp;$B$3&amp;"]("&amp;B$4&amp;markmap!$I634&amp;".md)")</f>
        <v>### 1.2.3 Electrical Power Drop Installation[📃](./db/e6b0-3222dd22.html) [✏️](./db/e6b0-3222dd22.md)</v>
      </c>
    </row>
    <row r="635" spans="4:10" x14ac:dyDescent="0.5">
      <c r="D635" t="s">
        <v>1560</v>
      </c>
      <c r="E635">
        <v>3</v>
      </c>
      <c r="F635" t="s">
        <v>353</v>
      </c>
      <c r="G635" t="str">
        <f ca="1">IF(markmap!$E635="","",IF(markmap!$E635&gt;OFFSET(markmap!$E635,-1,0,1,1),IF(OFFSET(markmap!$G635,-1,0,1,1)="","1",OFFSET(markmap!$G635,-1,0,1,1))&amp;REPT(".1",markmap!$E635-MAX(OFFSET(markmap!$E635,-1,0,1,1),1)),IF(ISERROR(FIND(".",OFFSET(markmap!$G635,-1,0,1,1))),REPT("1.",markmap!$E635-1)&amp;IFERROR(VALUE(OFFSET(markmap!$G635,-1,0,1,1))+1,"1"),IF(markmap!$E635=1,"",IFERROR(LEFT(OFFSET(markmap!$G635,-1,0,1,1),FIND("^",SUBSTITUTE(OFFSET(markmap!$G635,-1,0,1,1),".","^",markmap!$E635-1))),""))&amp;VALUE(TRIM(MID(SUBSTITUTE(OFFSET(markmap!$G635,-1,0,1,1),".",REPT(" ",LEN(OFFSET(markmap!$G635,-1,0,1,1)))),(markmap!$E635-1)*LEN(OFFSET(markmap!$G635,-1,0,1,1))+1,LEN(OFFSET(markmap!$G635,-1,0,1,1)))))+1)))</f>
        <v>8.2.4</v>
      </c>
      <c r="H635" t="str">
        <f t="shared" ca="1" si="9"/>
        <v>1.2.4</v>
      </c>
      <c r="I635" t="str" cm="1">
        <f t="array" aca="1" ref="I635" ca="1">pseudoGuid</f>
        <v>e6b0-e1269a84</v>
      </c>
      <c r="J635" t="str">
        <f ca="1">IF(E635="","",REPT("#",markmap!$E635)&amp;" "&amp;(IF(B$1="mindmap",markmap!$F635,markmap!$H635&amp;" "&amp;markmap!$F635))&amp;"["&amp;B$2&amp;"]("&amp;B$4&amp;markmap!$I635&amp;".html)"&amp;" ["&amp;$B$3&amp;"]("&amp;B$4&amp;markmap!$I635&amp;".md)")</f>
        <v>### 1.2.4 Blower and Piping Installation[📃](./db/e6b0-e1269a84.html) [✏️](./db/e6b0-e1269a84.md)</v>
      </c>
    </row>
    <row r="636" spans="4:10" x14ac:dyDescent="0.5">
      <c r="D636" t="s">
        <v>1560</v>
      </c>
      <c r="E636">
        <v>2</v>
      </c>
      <c r="F636" t="s">
        <v>354</v>
      </c>
      <c r="G636" t="str">
        <f ca="1">IF(markmap!$E636="","",IF(markmap!$E636&gt;OFFSET(markmap!$E636,-1,0,1,1),IF(OFFSET(markmap!$G636,-1,0,1,1)="","1",OFFSET(markmap!$G636,-1,0,1,1))&amp;REPT(".1",markmap!$E636-MAX(OFFSET(markmap!$E636,-1,0,1,1),1)),IF(ISERROR(FIND(".",OFFSET(markmap!$G636,-1,0,1,1))),REPT("1.",markmap!$E636-1)&amp;IFERROR(VALUE(OFFSET(markmap!$G636,-1,0,1,1))+1,"1"),IF(markmap!$E636=1,"",IFERROR(LEFT(OFFSET(markmap!$G636,-1,0,1,1),FIND("^",SUBSTITUTE(OFFSET(markmap!$G636,-1,0,1,1),".","^",markmap!$E636-1))),""))&amp;VALUE(TRIM(MID(SUBSTITUTE(OFFSET(markmap!$G636,-1,0,1,1),".",REPT(" ",LEN(OFFSET(markmap!$G636,-1,0,1,1)))),(markmap!$E636-1)*LEN(OFFSET(markmap!$G636,-1,0,1,1))+1,LEN(OFFSET(markmap!$G636,-1,0,1,1)))))+1)))</f>
        <v>8.3</v>
      </c>
      <c r="H636" t="str">
        <f t="shared" ca="1" si="9"/>
        <v>1.3</v>
      </c>
      <c r="I636" t="str" cm="1">
        <f t="array" aca="1" ref="I636" ca="1">pseudoGuid</f>
        <v>e6b0-8c38f415</v>
      </c>
      <c r="J636" t="str">
        <f ca="1">IF(E636="","",REPT("#",markmap!$E636)&amp;" "&amp;(IF(B$1="mindmap",markmap!$F636,markmap!$H636&amp;" "&amp;markmap!$F636))&amp;"["&amp;B$2&amp;"]("&amp;B$4&amp;markmap!$I636&amp;".html)"&amp;" ["&amp;$B$3&amp;"]("&amp;B$4&amp;markmap!$I636&amp;".md)")</f>
        <v>## 1.3 Soil Permeability Test[📃](./db/e6b0-8c38f415.html) [✏️](./db/e6b0-8c38f415.md)</v>
      </c>
    </row>
    <row r="637" spans="4:10" x14ac:dyDescent="0.5">
      <c r="D637" t="s">
        <v>1560</v>
      </c>
      <c r="E637">
        <v>3</v>
      </c>
      <c r="F637" t="s">
        <v>355</v>
      </c>
      <c r="G637" t="str">
        <f ca="1">IF(markmap!$E637="","",IF(markmap!$E637&gt;OFFSET(markmap!$E637,-1,0,1,1),IF(OFFSET(markmap!$G637,-1,0,1,1)="","1",OFFSET(markmap!$G637,-1,0,1,1))&amp;REPT(".1",markmap!$E637-MAX(OFFSET(markmap!$E637,-1,0,1,1),1)),IF(ISERROR(FIND(".",OFFSET(markmap!$G637,-1,0,1,1))),REPT("1.",markmap!$E637-1)&amp;IFERROR(VALUE(OFFSET(markmap!$G637,-1,0,1,1))+1,"1"),IF(markmap!$E637=1,"",IFERROR(LEFT(OFFSET(markmap!$G637,-1,0,1,1),FIND("^",SUBSTITUTE(OFFSET(markmap!$G637,-1,0,1,1),".","^",markmap!$E637-1))),""))&amp;VALUE(TRIM(MID(SUBSTITUTE(OFFSET(markmap!$G637,-1,0,1,1),".",REPT(" ",LEN(OFFSET(markmap!$G637,-1,0,1,1)))),(markmap!$E637-1)*LEN(OFFSET(markmap!$G637,-1,0,1,1))+1,LEN(OFFSET(markmap!$G637,-1,0,1,1)))))+1)))</f>
        <v>8.3.1</v>
      </c>
      <c r="H637" t="str">
        <f t="shared" ca="1" si="9"/>
        <v>1.3.1</v>
      </c>
      <c r="I637" t="str" cm="1">
        <f t="array" aca="1" ref="I637" ca="1">pseudoGuid</f>
        <v>e6b0-d27237f0</v>
      </c>
      <c r="J637" t="str">
        <f ca="1">IF(E637="","",REPT("#",markmap!$E637)&amp;" "&amp;(IF(B$1="mindmap",markmap!$F637,markmap!$H637&amp;" "&amp;markmap!$F637))&amp;"["&amp;B$2&amp;"]("&amp;B$4&amp;markmap!$I637&amp;".html)"&amp;" ["&amp;$B$3&amp;"]("&amp;B$4&amp;markmap!$I637&amp;".md)")</f>
        <v>### 1.3.1 System Operation Check[📃](./db/e6b0-d27237f0.html) [✏️](./db/e6b0-d27237f0.md)</v>
      </c>
    </row>
    <row r="638" spans="4:10" x14ac:dyDescent="0.5">
      <c r="D638" t="s">
        <v>1560</v>
      </c>
      <c r="E638">
        <v>3</v>
      </c>
      <c r="F638" t="s">
        <v>354</v>
      </c>
      <c r="G638" t="str">
        <f ca="1">IF(markmap!$E638="","",IF(markmap!$E638&gt;OFFSET(markmap!$E638,-1,0,1,1),IF(OFFSET(markmap!$G638,-1,0,1,1)="","1",OFFSET(markmap!$G638,-1,0,1,1))&amp;REPT(".1",markmap!$E638-MAX(OFFSET(markmap!$E638,-1,0,1,1),1)),IF(ISERROR(FIND(".",OFFSET(markmap!$G638,-1,0,1,1))),REPT("1.",markmap!$E638-1)&amp;IFERROR(VALUE(OFFSET(markmap!$G638,-1,0,1,1))+1,"1"),IF(markmap!$E638=1,"",IFERROR(LEFT(OFFSET(markmap!$G638,-1,0,1,1),FIND("^",SUBSTITUTE(OFFSET(markmap!$G638,-1,0,1,1),".","^",markmap!$E638-1))),""))&amp;VALUE(TRIM(MID(SUBSTITUTE(OFFSET(markmap!$G638,-1,0,1,1),".",REPT(" ",LEN(OFFSET(markmap!$G638,-1,0,1,1)))),(markmap!$E638-1)*LEN(OFFSET(markmap!$G638,-1,0,1,1))+1,LEN(OFFSET(markmap!$G638,-1,0,1,1)))))+1)))</f>
        <v>8.3.2</v>
      </c>
      <c r="H638" t="str">
        <f t="shared" ca="1" si="9"/>
        <v>1.3.2</v>
      </c>
      <c r="I638" t="str" cm="1">
        <f t="array" aca="1" ref="I638" ca="1">pseudoGuid</f>
        <v>e6b0-7071ecc1</v>
      </c>
      <c r="J638" t="str">
        <f ca="1">IF(E638="","",REPT("#",markmap!$E638)&amp;" "&amp;(IF(B$1="mindmap",markmap!$F638,markmap!$H638&amp;" "&amp;markmap!$F638))&amp;"["&amp;B$2&amp;"]("&amp;B$4&amp;markmap!$I638&amp;".html)"&amp;" ["&amp;$B$3&amp;"]("&amp;B$4&amp;markmap!$I638&amp;".md)")</f>
        <v>### 1.3.2 Soil Permeability Test[📃](./db/e6b0-7071ecc1.html) [✏️](./db/e6b0-7071ecc1.md)</v>
      </c>
    </row>
    <row r="639" spans="4:10" x14ac:dyDescent="0.5">
      <c r="D639" t="s">
        <v>1560</v>
      </c>
      <c r="E639">
        <v>3</v>
      </c>
      <c r="F639" t="s">
        <v>356</v>
      </c>
      <c r="G639" t="str">
        <f ca="1">IF(markmap!$E639="","",IF(markmap!$E639&gt;OFFSET(markmap!$E639,-1,0,1,1),IF(OFFSET(markmap!$G639,-1,0,1,1)="","1",OFFSET(markmap!$G639,-1,0,1,1))&amp;REPT(".1",markmap!$E639-MAX(OFFSET(markmap!$E639,-1,0,1,1),1)),IF(ISERROR(FIND(".",OFFSET(markmap!$G639,-1,0,1,1))),REPT("1.",markmap!$E639-1)&amp;IFERROR(VALUE(OFFSET(markmap!$G639,-1,0,1,1))+1,"1"),IF(markmap!$E639=1,"",IFERROR(LEFT(OFFSET(markmap!$G639,-1,0,1,1),FIND("^",SUBSTITUTE(OFFSET(markmap!$G639,-1,0,1,1),".","^",markmap!$E639-1))),""))&amp;VALUE(TRIM(MID(SUBSTITUTE(OFFSET(markmap!$G639,-1,0,1,1),".",REPT(" ",LEN(OFFSET(markmap!$G639,-1,0,1,1)))),(markmap!$E639-1)*LEN(OFFSET(markmap!$G639,-1,0,1,1))+1,LEN(OFFSET(markmap!$G639,-1,0,1,1)))))+1)))</f>
        <v>8.3.3</v>
      </c>
      <c r="H639" t="str">
        <f t="shared" ca="1" si="9"/>
        <v>1.3.3</v>
      </c>
      <c r="I639" t="str" cm="1">
        <f t="array" aca="1" ref="I639" ca="1">pseudoGuid</f>
        <v>e6b0-ca180643</v>
      </c>
      <c r="J639" t="str">
        <f ca="1">IF(E639="","",REPT("#",markmap!$E639)&amp;" "&amp;(IF(B$1="mindmap",markmap!$F639,markmap!$H639&amp;" "&amp;markmap!$F639))&amp;"["&amp;B$2&amp;"]("&amp;B$4&amp;markmap!$I639&amp;".html)"&amp;" ["&amp;$B$3&amp;"]("&amp;B$4&amp;markmap!$I639&amp;".md)")</f>
        <v>### 1.3.3 Test Report[📃](./db/e6b0-ca180643.html) [✏️](./db/e6b0-ca180643.md)</v>
      </c>
    </row>
    <row r="640" spans="4:10" x14ac:dyDescent="0.5">
      <c r="D640" t="s">
        <v>1560</v>
      </c>
      <c r="E640">
        <v>2</v>
      </c>
      <c r="F640" t="s">
        <v>357</v>
      </c>
      <c r="G640" t="str">
        <f ca="1">IF(markmap!$E640="","",IF(markmap!$E640&gt;OFFSET(markmap!$E640,-1,0,1,1),IF(OFFSET(markmap!$G640,-1,0,1,1)="","1",OFFSET(markmap!$G640,-1,0,1,1))&amp;REPT(".1",markmap!$E640-MAX(OFFSET(markmap!$E640,-1,0,1,1),1)),IF(ISERROR(FIND(".",OFFSET(markmap!$G640,-1,0,1,1))),REPT("1.",markmap!$E640-1)&amp;IFERROR(VALUE(OFFSET(markmap!$G640,-1,0,1,1))+1,"1"),IF(markmap!$E640=1,"",IFERROR(LEFT(OFFSET(markmap!$G640,-1,0,1,1),FIND("^",SUBSTITUTE(OFFSET(markmap!$G640,-1,0,1,1),".","^",markmap!$E640-1))),""))&amp;VALUE(TRIM(MID(SUBSTITUTE(OFFSET(markmap!$G640,-1,0,1,1),".",REPT(" ",LEN(OFFSET(markmap!$G640,-1,0,1,1)))),(markmap!$E640-1)*LEN(OFFSET(markmap!$G640,-1,0,1,1))+1,LEN(OFFSET(markmap!$G640,-1,0,1,1)))))+1)))</f>
        <v>8.4</v>
      </c>
      <c r="H640" t="str">
        <f t="shared" ca="1" si="9"/>
        <v>1.4</v>
      </c>
      <c r="I640" t="str" cm="1">
        <f t="array" aca="1" ref="I640" ca="1">pseudoGuid</f>
        <v>e6b0-b04e94cb</v>
      </c>
      <c r="J640" t="str">
        <f ca="1">IF(E640="","",REPT("#",markmap!$E640)&amp;" "&amp;(IF(B$1="mindmap",markmap!$F640,markmap!$H640&amp;" "&amp;markmap!$F640))&amp;"["&amp;B$2&amp;"]("&amp;B$4&amp;markmap!$I640&amp;".html)"&amp;" ["&amp;$B$3&amp;"]("&amp;B$4&amp;markmap!$I640&amp;".md)")</f>
        <v>## 1.4 Initial In Situ Respiration Test[📃](./db/e6b0-b04e94cb.html) [✏️](./db/e6b0-b04e94cb.md)</v>
      </c>
    </row>
    <row r="641" spans="4:10" x14ac:dyDescent="0.5">
      <c r="D641" t="s">
        <v>1560</v>
      </c>
      <c r="E641">
        <v>3</v>
      </c>
      <c r="F641" t="s">
        <v>358</v>
      </c>
      <c r="G641" t="str">
        <f ca="1">IF(markmap!$E641="","",IF(markmap!$E641&gt;OFFSET(markmap!$E641,-1,0,1,1),IF(OFFSET(markmap!$G641,-1,0,1,1)="","1",OFFSET(markmap!$G641,-1,0,1,1))&amp;REPT(".1",markmap!$E641-MAX(OFFSET(markmap!$E641,-1,0,1,1),1)),IF(ISERROR(FIND(".",OFFSET(markmap!$G641,-1,0,1,1))),REPT("1.",markmap!$E641-1)&amp;IFERROR(VALUE(OFFSET(markmap!$G641,-1,0,1,1))+1,"1"),IF(markmap!$E641=1,"",IFERROR(LEFT(OFFSET(markmap!$G641,-1,0,1,1),FIND("^",SUBSTITUTE(OFFSET(markmap!$G641,-1,0,1,1),".","^",markmap!$E641-1))),""))&amp;VALUE(TRIM(MID(SUBSTITUTE(OFFSET(markmap!$G641,-1,0,1,1),".",REPT(" ",LEN(OFFSET(markmap!$G641,-1,0,1,1)))),(markmap!$E641-1)*LEN(OFFSET(markmap!$G641,-1,0,1,1))+1,LEN(OFFSET(markmap!$G641,-1,0,1,1)))))+1)))</f>
        <v>8.4.1</v>
      </c>
      <c r="H641" t="str">
        <f t="shared" ca="1" si="9"/>
        <v>1.4.1</v>
      </c>
      <c r="I641" t="str" cm="1">
        <f t="array" aca="1" ref="I641" ca="1">pseudoGuid</f>
        <v>e6b0-7df75725</v>
      </c>
      <c r="J641" t="str">
        <f ca="1">IF(E641="","",REPT("#",markmap!$E641)&amp;" "&amp;(IF(B$1="mindmap",markmap!$F641,markmap!$H641&amp;" "&amp;markmap!$F641))&amp;"["&amp;B$2&amp;"]("&amp;B$4&amp;markmap!$I641&amp;".html)"&amp;" ["&amp;$B$3&amp;"]("&amp;B$4&amp;markmap!$I641&amp;".md)")</f>
        <v>### 1.4.1 In Situ Respiration Test[📃](./db/e6b0-7df75725.html) [✏️](./db/e6b0-7df75725.md)</v>
      </c>
    </row>
    <row r="642" spans="4:10" x14ac:dyDescent="0.5">
      <c r="D642" t="s">
        <v>1560</v>
      </c>
      <c r="E642">
        <v>3</v>
      </c>
      <c r="F642" t="s">
        <v>356</v>
      </c>
      <c r="G642" t="str">
        <f ca="1">IF(markmap!$E642="","",IF(markmap!$E642&gt;OFFSET(markmap!$E642,-1,0,1,1),IF(OFFSET(markmap!$G642,-1,0,1,1)="","1",OFFSET(markmap!$G642,-1,0,1,1))&amp;REPT(".1",markmap!$E642-MAX(OFFSET(markmap!$E642,-1,0,1,1),1)),IF(ISERROR(FIND(".",OFFSET(markmap!$G642,-1,0,1,1))),REPT("1.",markmap!$E642-1)&amp;IFERROR(VALUE(OFFSET(markmap!$G642,-1,0,1,1))+1,"1"),IF(markmap!$E642=1,"",IFERROR(LEFT(OFFSET(markmap!$G642,-1,0,1,1),FIND("^",SUBSTITUTE(OFFSET(markmap!$G642,-1,0,1,1),".","^",markmap!$E642-1))),""))&amp;VALUE(TRIM(MID(SUBSTITUTE(OFFSET(markmap!$G642,-1,0,1,1),".",REPT(" ",LEN(OFFSET(markmap!$G642,-1,0,1,1)))),(markmap!$E642-1)*LEN(OFFSET(markmap!$G642,-1,0,1,1))+1,LEN(OFFSET(markmap!$G642,-1,0,1,1)))))+1)))</f>
        <v>8.4.2</v>
      </c>
      <c r="H642" t="str">
        <f t="shared" ca="1" si="9"/>
        <v>1.4.2</v>
      </c>
      <c r="I642" t="str" cm="1">
        <f t="array" aca="1" ref="I642" ca="1">pseudoGuid</f>
        <v>e6b0-0a6ceb0d</v>
      </c>
      <c r="J642" t="str">
        <f ca="1">IF(E642="","",REPT("#",markmap!$E642)&amp;" "&amp;(IF(B$1="mindmap",markmap!$F642,markmap!$H642&amp;" "&amp;markmap!$F642))&amp;"["&amp;B$2&amp;"]("&amp;B$4&amp;markmap!$I642&amp;".html)"&amp;" ["&amp;$B$3&amp;"]("&amp;B$4&amp;markmap!$I642&amp;".md)")</f>
        <v>### 1.4.2 Test Report[📃](./db/e6b0-0a6ceb0d.html) [✏️](./db/e6b0-0a6ceb0d.md)</v>
      </c>
    </row>
    <row r="643" spans="4:10" x14ac:dyDescent="0.5">
      <c r="D643" t="s">
        <v>1560</v>
      </c>
      <c r="E643">
        <v>2</v>
      </c>
      <c r="F643" t="s">
        <v>359</v>
      </c>
      <c r="G643" t="str">
        <f ca="1">IF(markmap!$E643="","",IF(markmap!$E643&gt;OFFSET(markmap!$E643,-1,0,1,1),IF(OFFSET(markmap!$G643,-1,0,1,1)="","1",OFFSET(markmap!$G643,-1,0,1,1))&amp;REPT(".1",markmap!$E643-MAX(OFFSET(markmap!$E643,-1,0,1,1),1)),IF(ISERROR(FIND(".",OFFSET(markmap!$G643,-1,0,1,1))),REPT("1.",markmap!$E643-1)&amp;IFERROR(VALUE(OFFSET(markmap!$G643,-1,0,1,1))+1,"1"),IF(markmap!$E643=1,"",IFERROR(LEFT(OFFSET(markmap!$G643,-1,0,1,1),FIND("^",SUBSTITUTE(OFFSET(markmap!$G643,-1,0,1,1),".","^",markmap!$E643-1))),""))&amp;VALUE(TRIM(MID(SUBSTITUTE(OFFSET(markmap!$G643,-1,0,1,1),".",REPT(" ",LEN(OFFSET(markmap!$G643,-1,0,1,1)))),(markmap!$E643-1)*LEN(OFFSET(markmap!$G643,-1,0,1,1))+1,LEN(OFFSET(markmap!$G643,-1,0,1,1)))))+1)))</f>
        <v>8.5</v>
      </c>
      <c r="H643" t="str">
        <f t="shared" ref="H643:H706" ca="1" si="10">IFERROR("1."&amp;RIGHT(G643,LEN(G643)-FIND(".",G643,1)),"1")</f>
        <v>1.5</v>
      </c>
      <c r="I643" t="str" cm="1">
        <f t="array" aca="1" ref="I643" ca="1">pseudoGuid</f>
        <v>e6b0-0fc34fd4</v>
      </c>
      <c r="J643" t="str">
        <f ca="1">IF(E643="","",REPT("#",markmap!$E643)&amp;" "&amp;(IF(B$1="mindmap",markmap!$F643,markmap!$H643&amp;" "&amp;markmap!$F643))&amp;"["&amp;B$2&amp;"]("&amp;B$4&amp;markmap!$I643&amp;".html)"&amp;" ["&amp;$B$3&amp;"]("&amp;B$4&amp;markmap!$I643&amp;".md)")</f>
        <v>## 1.5 Long-Term Bio-Venting Test[📃](./db/e6b0-0fc34fd4.html) [✏️](./db/e6b0-0fc34fd4.md)</v>
      </c>
    </row>
    <row r="644" spans="4:10" x14ac:dyDescent="0.5">
      <c r="D644" t="s">
        <v>1560</v>
      </c>
      <c r="E644">
        <v>3</v>
      </c>
      <c r="F644" t="s">
        <v>360</v>
      </c>
      <c r="G644" t="str">
        <f ca="1">IF(markmap!$E644="","",IF(markmap!$E644&gt;OFFSET(markmap!$E644,-1,0,1,1),IF(OFFSET(markmap!$G644,-1,0,1,1)="","1",OFFSET(markmap!$G644,-1,0,1,1))&amp;REPT(".1",markmap!$E644-MAX(OFFSET(markmap!$E644,-1,0,1,1),1)),IF(ISERROR(FIND(".",OFFSET(markmap!$G644,-1,0,1,1))),REPT("1.",markmap!$E644-1)&amp;IFERROR(VALUE(OFFSET(markmap!$G644,-1,0,1,1))+1,"1"),IF(markmap!$E644=1,"",IFERROR(LEFT(OFFSET(markmap!$G644,-1,0,1,1),FIND("^",SUBSTITUTE(OFFSET(markmap!$G644,-1,0,1,1),".","^",markmap!$E644-1))),""))&amp;VALUE(TRIM(MID(SUBSTITUTE(OFFSET(markmap!$G644,-1,0,1,1),".",REPT(" ",LEN(OFFSET(markmap!$G644,-1,0,1,1)))),(markmap!$E644-1)*LEN(OFFSET(markmap!$G644,-1,0,1,1))+1,LEN(OFFSET(markmap!$G644,-1,0,1,1)))))+1)))</f>
        <v>8.5.1</v>
      </c>
      <c r="H644" t="str">
        <f t="shared" ca="1" si="10"/>
        <v>1.5.1</v>
      </c>
      <c r="I644" t="str" cm="1">
        <f t="array" aca="1" ref="I644" ca="1">pseudoGuid</f>
        <v>e6b0-fc4e4db5</v>
      </c>
      <c r="J644" t="str">
        <f ca="1">IF(E644="","",REPT("#",markmap!$E644)&amp;" "&amp;(IF(B$1="mindmap",markmap!$F644,markmap!$H644&amp;" "&amp;markmap!$F644))&amp;"["&amp;B$2&amp;"]("&amp;B$4&amp;markmap!$I644&amp;".html)"&amp;" ["&amp;$B$3&amp;"]("&amp;B$4&amp;markmap!$I644&amp;".md)")</f>
        <v>### 1.5.1 Ambient Air Monitoring[📃](./db/e6b0-fc4e4db5.html) [✏️](./db/e6b0-fc4e4db5.md)</v>
      </c>
    </row>
    <row r="645" spans="4:10" x14ac:dyDescent="0.5">
      <c r="D645" t="s">
        <v>1560</v>
      </c>
      <c r="E645">
        <v>3</v>
      </c>
      <c r="F645" t="s">
        <v>361</v>
      </c>
      <c r="G645" t="str">
        <f ca="1">IF(markmap!$E645="","",IF(markmap!$E645&gt;OFFSET(markmap!$E645,-1,0,1,1),IF(OFFSET(markmap!$G645,-1,0,1,1)="","1",OFFSET(markmap!$G645,-1,0,1,1))&amp;REPT(".1",markmap!$E645-MAX(OFFSET(markmap!$E645,-1,0,1,1),1)),IF(ISERROR(FIND(".",OFFSET(markmap!$G645,-1,0,1,1))),REPT("1.",markmap!$E645-1)&amp;IFERROR(VALUE(OFFSET(markmap!$G645,-1,0,1,1))+1,"1"),IF(markmap!$E645=1,"",IFERROR(LEFT(OFFSET(markmap!$G645,-1,0,1,1),FIND("^",SUBSTITUTE(OFFSET(markmap!$G645,-1,0,1,1),".","^",markmap!$E645-1))),""))&amp;VALUE(TRIM(MID(SUBSTITUTE(OFFSET(markmap!$G645,-1,0,1,1),".",REPT(" ",LEN(OFFSET(markmap!$G645,-1,0,1,1)))),(markmap!$E645-1)*LEN(OFFSET(markmap!$G645,-1,0,1,1))+1,LEN(OFFSET(markmap!$G645,-1,0,1,1)))))+1)))</f>
        <v>8.5.2</v>
      </c>
      <c r="H645" t="str">
        <f t="shared" ca="1" si="10"/>
        <v>1.5.2</v>
      </c>
      <c r="I645" t="str" cm="1">
        <f t="array" aca="1" ref="I645" ca="1">pseudoGuid</f>
        <v>e6b0-00445954</v>
      </c>
      <c r="J645" t="str">
        <f ca="1">IF(E645="","",REPT("#",markmap!$E645)&amp;" "&amp;(IF(B$1="mindmap",markmap!$F645,markmap!$H645&amp;" "&amp;markmap!$F645))&amp;"["&amp;B$2&amp;"]("&amp;B$4&amp;markmap!$I645&amp;".html)"&amp;" ["&amp;$B$3&amp;"]("&amp;B$4&amp;markmap!$I645&amp;".md)")</f>
        <v>### 1.5.2 Operation[📃](./db/e6b0-00445954.html) [✏️](./db/e6b0-00445954.md)</v>
      </c>
    </row>
    <row r="646" spans="4:10" x14ac:dyDescent="0.5">
      <c r="D646" t="s">
        <v>1560</v>
      </c>
      <c r="E646">
        <v>3</v>
      </c>
      <c r="F646" t="s">
        <v>362</v>
      </c>
      <c r="G646" t="str">
        <f ca="1">IF(markmap!$E646="","",IF(markmap!$E646&gt;OFFSET(markmap!$E646,-1,0,1,1),IF(OFFSET(markmap!$G646,-1,0,1,1)="","1",OFFSET(markmap!$G646,-1,0,1,1))&amp;REPT(".1",markmap!$E646-MAX(OFFSET(markmap!$E646,-1,0,1,1),1)),IF(ISERROR(FIND(".",OFFSET(markmap!$G646,-1,0,1,1))),REPT("1.",markmap!$E646-1)&amp;IFERROR(VALUE(OFFSET(markmap!$G646,-1,0,1,1))+1,"1"),IF(markmap!$E646=1,"",IFERROR(LEFT(OFFSET(markmap!$G646,-1,0,1,1),FIND("^",SUBSTITUTE(OFFSET(markmap!$G646,-1,0,1,1),".","^",markmap!$E646-1))),""))&amp;VALUE(TRIM(MID(SUBSTITUTE(OFFSET(markmap!$G646,-1,0,1,1),".",REPT(" ",LEN(OFFSET(markmap!$G646,-1,0,1,1)))),(markmap!$E646-1)*LEN(OFFSET(markmap!$G646,-1,0,1,1))+1,LEN(OFFSET(markmap!$G646,-1,0,1,1)))))+1)))</f>
        <v>8.5.3</v>
      </c>
      <c r="H646" t="str">
        <f t="shared" ca="1" si="10"/>
        <v>1.5.3</v>
      </c>
      <c r="I646" t="str" cm="1">
        <f t="array" aca="1" ref="I646" ca="1">pseudoGuid</f>
        <v>e6b0-256f000e</v>
      </c>
      <c r="J646" t="str">
        <f ca="1">IF(E646="","",REPT("#",markmap!$E646)&amp;" "&amp;(IF(B$1="mindmap",markmap!$F646,markmap!$H646&amp;" "&amp;markmap!$F646))&amp;"["&amp;B$2&amp;"]("&amp;B$4&amp;markmap!$I646&amp;".html)"&amp;" ["&amp;$B$3&amp;"]("&amp;B$4&amp;markmap!$I646&amp;".md)")</f>
        <v>### 1.5.3 Three-Month In Situ Respiration Test[📃](./db/e6b0-256f000e.html) [✏️](./db/e6b0-256f000e.md)</v>
      </c>
    </row>
    <row r="647" spans="4:10" x14ac:dyDescent="0.5">
      <c r="D647" t="s">
        <v>1560</v>
      </c>
      <c r="E647">
        <v>3</v>
      </c>
      <c r="F647" t="s">
        <v>356</v>
      </c>
      <c r="G647" t="str">
        <f ca="1">IF(markmap!$E647="","",IF(markmap!$E647&gt;OFFSET(markmap!$E647,-1,0,1,1),IF(OFFSET(markmap!$G647,-1,0,1,1)="","1",OFFSET(markmap!$G647,-1,0,1,1))&amp;REPT(".1",markmap!$E647-MAX(OFFSET(markmap!$E647,-1,0,1,1),1)),IF(ISERROR(FIND(".",OFFSET(markmap!$G647,-1,0,1,1))),REPT("1.",markmap!$E647-1)&amp;IFERROR(VALUE(OFFSET(markmap!$G647,-1,0,1,1))+1,"1"),IF(markmap!$E647=1,"",IFERROR(LEFT(OFFSET(markmap!$G647,-1,0,1,1),FIND("^",SUBSTITUTE(OFFSET(markmap!$G647,-1,0,1,1),".","^",markmap!$E647-1))),""))&amp;VALUE(TRIM(MID(SUBSTITUTE(OFFSET(markmap!$G647,-1,0,1,1),".",REPT(" ",LEN(OFFSET(markmap!$G647,-1,0,1,1)))),(markmap!$E647-1)*LEN(OFFSET(markmap!$G647,-1,0,1,1))+1,LEN(OFFSET(markmap!$G647,-1,0,1,1)))))+1)))</f>
        <v>8.5.4</v>
      </c>
      <c r="H647" t="str">
        <f t="shared" ca="1" si="10"/>
        <v>1.5.4</v>
      </c>
      <c r="I647" t="str" cm="1">
        <f t="array" aca="1" ref="I647" ca="1">pseudoGuid</f>
        <v>e6b0-6f9bcede</v>
      </c>
      <c r="J647" t="str">
        <f ca="1">IF(E647="","",REPT("#",markmap!$E647)&amp;" "&amp;(IF(B$1="mindmap",markmap!$F647,markmap!$H647&amp;" "&amp;markmap!$F647))&amp;"["&amp;B$2&amp;"]("&amp;B$4&amp;markmap!$I647&amp;".html)"&amp;" ["&amp;$B$3&amp;"]("&amp;B$4&amp;markmap!$I647&amp;".md)")</f>
        <v>### 1.5.4 Test Report[📃](./db/e6b0-6f9bcede.html) [✏️](./db/e6b0-6f9bcede.md)</v>
      </c>
    </row>
    <row r="648" spans="4:10" x14ac:dyDescent="0.5">
      <c r="D648" t="s">
        <v>1560</v>
      </c>
      <c r="E648">
        <v>3</v>
      </c>
      <c r="F648" t="s">
        <v>363</v>
      </c>
      <c r="G648" t="str">
        <f ca="1">IF(markmap!$E648="","",IF(markmap!$E648&gt;OFFSET(markmap!$E648,-1,0,1,1),IF(OFFSET(markmap!$G648,-1,0,1,1)="","1",OFFSET(markmap!$G648,-1,0,1,1))&amp;REPT(".1",markmap!$E648-MAX(OFFSET(markmap!$E648,-1,0,1,1),1)),IF(ISERROR(FIND(".",OFFSET(markmap!$G648,-1,0,1,1))),REPT("1.",markmap!$E648-1)&amp;IFERROR(VALUE(OFFSET(markmap!$G648,-1,0,1,1))+1,"1"),IF(markmap!$E648=1,"",IFERROR(LEFT(OFFSET(markmap!$G648,-1,0,1,1),FIND("^",SUBSTITUTE(OFFSET(markmap!$G648,-1,0,1,1),".","^",markmap!$E648-1))),""))&amp;VALUE(TRIM(MID(SUBSTITUTE(OFFSET(markmap!$G648,-1,0,1,1),".",REPT(" ",LEN(OFFSET(markmap!$G648,-1,0,1,1)))),(markmap!$E648-1)*LEN(OFFSET(markmap!$G648,-1,0,1,1))+1,LEN(OFFSET(markmap!$G648,-1,0,1,1)))))+1)))</f>
        <v>8.5.5</v>
      </c>
      <c r="H648" t="str">
        <f t="shared" ca="1" si="10"/>
        <v>1.5.5</v>
      </c>
      <c r="I648" t="str" cm="1">
        <f t="array" aca="1" ref="I648" ca="1">pseudoGuid</f>
        <v>e6b0-59d7afec</v>
      </c>
      <c r="J648" t="str">
        <f ca="1">IF(E648="","",REPT("#",markmap!$E648)&amp;" "&amp;(IF(B$1="mindmap",markmap!$F648,markmap!$H648&amp;" "&amp;markmap!$F648))&amp;"["&amp;B$2&amp;"]("&amp;B$4&amp;markmap!$I648&amp;".html)"&amp;" ["&amp;$B$3&amp;"]("&amp;B$4&amp;markmap!$I648&amp;".md)")</f>
        <v>### 1.5.5 Six-month In Situ Respiration Test[📃](./db/e6b0-59d7afec.html) [✏️](./db/e6b0-59d7afec.md)</v>
      </c>
    </row>
    <row r="649" spans="4:10" x14ac:dyDescent="0.5">
      <c r="D649" t="s">
        <v>1560</v>
      </c>
      <c r="E649">
        <v>3</v>
      </c>
      <c r="F649" t="s">
        <v>356</v>
      </c>
      <c r="G649" t="str">
        <f ca="1">IF(markmap!$E649="","",IF(markmap!$E649&gt;OFFSET(markmap!$E649,-1,0,1,1),IF(OFFSET(markmap!$G649,-1,0,1,1)="","1",OFFSET(markmap!$G649,-1,0,1,1))&amp;REPT(".1",markmap!$E649-MAX(OFFSET(markmap!$E649,-1,0,1,1),1)),IF(ISERROR(FIND(".",OFFSET(markmap!$G649,-1,0,1,1))),REPT("1.",markmap!$E649-1)&amp;IFERROR(VALUE(OFFSET(markmap!$G649,-1,0,1,1))+1,"1"),IF(markmap!$E649=1,"",IFERROR(LEFT(OFFSET(markmap!$G649,-1,0,1,1),FIND("^",SUBSTITUTE(OFFSET(markmap!$G649,-1,0,1,1),".","^",markmap!$E649-1))),""))&amp;VALUE(TRIM(MID(SUBSTITUTE(OFFSET(markmap!$G649,-1,0,1,1),".",REPT(" ",LEN(OFFSET(markmap!$G649,-1,0,1,1)))),(markmap!$E649-1)*LEN(OFFSET(markmap!$G649,-1,0,1,1))+1,LEN(OFFSET(markmap!$G649,-1,0,1,1)))))+1)))</f>
        <v>8.5.6</v>
      </c>
      <c r="H649" t="str">
        <f t="shared" ca="1" si="10"/>
        <v>1.5.6</v>
      </c>
      <c r="I649" t="str" cm="1">
        <f t="array" aca="1" ref="I649" ca="1">pseudoGuid</f>
        <v>e6b0-9dada2b9</v>
      </c>
      <c r="J649" t="str">
        <f ca="1">IF(E649="","",REPT("#",markmap!$E649)&amp;" "&amp;(IF(B$1="mindmap",markmap!$F649,markmap!$H649&amp;" "&amp;markmap!$F649))&amp;"["&amp;B$2&amp;"]("&amp;B$4&amp;markmap!$I649&amp;".html)"&amp;" ["&amp;$B$3&amp;"]("&amp;B$4&amp;markmap!$I649&amp;".md)")</f>
        <v>### 1.5.6 Test Report[📃](./db/e6b0-9dada2b9.html) [✏️](./db/e6b0-9dada2b9.md)</v>
      </c>
    </row>
    <row r="650" spans="4:10" x14ac:dyDescent="0.5">
      <c r="D650" t="s">
        <v>1560</v>
      </c>
      <c r="E650">
        <v>2</v>
      </c>
      <c r="F650" t="s">
        <v>364</v>
      </c>
      <c r="G650" t="str">
        <f ca="1">IF(markmap!$E650="","",IF(markmap!$E650&gt;OFFSET(markmap!$E650,-1,0,1,1),IF(OFFSET(markmap!$G650,-1,0,1,1)="","1",OFFSET(markmap!$G650,-1,0,1,1))&amp;REPT(".1",markmap!$E650-MAX(OFFSET(markmap!$E650,-1,0,1,1),1)),IF(ISERROR(FIND(".",OFFSET(markmap!$G650,-1,0,1,1))),REPT("1.",markmap!$E650-1)&amp;IFERROR(VALUE(OFFSET(markmap!$G650,-1,0,1,1))+1,"1"),IF(markmap!$E650=1,"",IFERROR(LEFT(OFFSET(markmap!$G650,-1,0,1,1),FIND("^",SUBSTITUTE(OFFSET(markmap!$G650,-1,0,1,1),".","^",markmap!$E650-1))),""))&amp;VALUE(TRIM(MID(SUBSTITUTE(OFFSET(markmap!$G650,-1,0,1,1),".",REPT(" ",LEN(OFFSET(markmap!$G650,-1,0,1,1)))),(markmap!$E650-1)*LEN(OFFSET(markmap!$G650,-1,0,1,1))+1,LEN(OFFSET(markmap!$G650,-1,0,1,1)))))+1)))</f>
        <v>8.6</v>
      </c>
      <c r="H650" t="str">
        <f t="shared" ca="1" si="10"/>
        <v>1.6</v>
      </c>
      <c r="I650" t="str" cm="1">
        <f t="array" aca="1" ref="I650" ca="1">pseudoGuid</f>
        <v>e6b0-d12edcf1</v>
      </c>
      <c r="J650" t="str">
        <f ca="1">IF(E650="","",REPT("#",markmap!$E650)&amp;" "&amp;(IF(B$1="mindmap",markmap!$F650,markmap!$H650&amp;" "&amp;markmap!$F650))&amp;"["&amp;B$2&amp;"]("&amp;B$4&amp;markmap!$I650&amp;".html)"&amp;" ["&amp;$B$3&amp;"]("&amp;B$4&amp;markmap!$I650&amp;".md)")</f>
        <v>## 1.6 Confirmation Sampling[📃](./db/e6b0-d12edcf1.html) [✏️](./db/e6b0-d12edcf1.md)</v>
      </c>
    </row>
    <row r="651" spans="4:10" x14ac:dyDescent="0.5">
      <c r="D651" t="s">
        <v>1560</v>
      </c>
      <c r="E651">
        <v>3</v>
      </c>
      <c r="F651" t="s">
        <v>365</v>
      </c>
      <c r="G651" t="str">
        <f ca="1">IF(markmap!$E651="","",IF(markmap!$E651&gt;OFFSET(markmap!$E651,-1,0,1,1),IF(OFFSET(markmap!$G651,-1,0,1,1)="","1",OFFSET(markmap!$G651,-1,0,1,1))&amp;REPT(".1",markmap!$E651-MAX(OFFSET(markmap!$E651,-1,0,1,1),1)),IF(ISERROR(FIND(".",OFFSET(markmap!$G651,-1,0,1,1))),REPT("1.",markmap!$E651-1)&amp;IFERROR(VALUE(OFFSET(markmap!$G651,-1,0,1,1))+1,"1"),IF(markmap!$E651=1,"",IFERROR(LEFT(OFFSET(markmap!$G651,-1,0,1,1),FIND("^",SUBSTITUTE(OFFSET(markmap!$G651,-1,0,1,1),".","^",markmap!$E651-1))),""))&amp;VALUE(TRIM(MID(SUBSTITUTE(OFFSET(markmap!$G651,-1,0,1,1),".",REPT(" ",LEN(OFFSET(markmap!$G651,-1,0,1,1)))),(markmap!$E651-1)*LEN(OFFSET(markmap!$G651,-1,0,1,1))+1,LEN(OFFSET(markmap!$G651,-1,0,1,1)))))+1)))</f>
        <v>8.6.1</v>
      </c>
      <c r="H651" t="str">
        <f t="shared" ca="1" si="10"/>
        <v>1.6.1</v>
      </c>
      <c r="I651" t="str" cm="1">
        <f t="array" aca="1" ref="I651" ca="1">pseudoGuid</f>
        <v>e6b0-6f288cbc</v>
      </c>
      <c r="J651" t="str">
        <f ca="1">IF(E651="","",REPT("#",markmap!$E651)&amp;" "&amp;(IF(B$1="mindmap",markmap!$F651,markmap!$H651&amp;" "&amp;markmap!$F651))&amp;"["&amp;B$2&amp;"]("&amp;B$4&amp;markmap!$I651&amp;".html)"&amp;" ["&amp;$B$3&amp;"]("&amp;B$4&amp;markmap!$I651&amp;".md)")</f>
        <v>### 1.6.1 Soil Boring and Sampling[📃](./db/e6b0-6f288cbc.html) [✏️](./db/e6b0-6f288cbc.md)</v>
      </c>
    </row>
    <row r="652" spans="4:10" x14ac:dyDescent="0.5">
      <c r="D652" t="s">
        <v>1560</v>
      </c>
      <c r="E652">
        <v>3</v>
      </c>
      <c r="F652" t="s">
        <v>366</v>
      </c>
      <c r="G652" t="str">
        <f ca="1">IF(markmap!$E652="","",IF(markmap!$E652&gt;OFFSET(markmap!$E652,-1,0,1,1),IF(OFFSET(markmap!$G652,-1,0,1,1)="","1",OFFSET(markmap!$G652,-1,0,1,1))&amp;REPT(".1",markmap!$E652-MAX(OFFSET(markmap!$E652,-1,0,1,1),1)),IF(ISERROR(FIND(".",OFFSET(markmap!$G652,-1,0,1,1))),REPT("1.",markmap!$E652-1)&amp;IFERROR(VALUE(OFFSET(markmap!$G652,-1,0,1,1))+1,"1"),IF(markmap!$E652=1,"",IFERROR(LEFT(OFFSET(markmap!$G652,-1,0,1,1),FIND("^",SUBSTITUTE(OFFSET(markmap!$G652,-1,0,1,1),".","^",markmap!$E652-1))),""))&amp;VALUE(TRIM(MID(SUBSTITUTE(OFFSET(markmap!$G652,-1,0,1,1),".",REPT(" ",LEN(OFFSET(markmap!$G652,-1,0,1,1)))),(markmap!$E652-1)*LEN(OFFSET(markmap!$G652,-1,0,1,1))+1,LEN(OFFSET(markmap!$G652,-1,0,1,1)))))+1)))</f>
        <v>8.6.2</v>
      </c>
      <c r="H652" t="str">
        <f t="shared" ca="1" si="10"/>
        <v>1.6.2</v>
      </c>
      <c r="I652" t="str" cm="1">
        <f t="array" aca="1" ref="I652" ca="1">pseudoGuid</f>
        <v>e6b0-fe124023</v>
      </c>
      <c r="J652" t="str">
        <f ca="1">IF(E652="","",REPT("#",markmap!$E652)&amp;" "&amp;(IF(B$1="mindmap",markmap!$F652,markmap!$H652&amp;" "&amp;markmap!$F652))&amp;"["&amp;B$2&amp;"]("&amp;B$4&amp;markmap!$I652&amp;".html)"&amp;" ["&amp;$B$3&amp;"]("&amp;B$4&amp;markmap!$I652&amp;".md)")</f>
        <v>### 1.6.2 Data Validation[📃](./db/e6b0-fe124023.html) [✏️](./db/e6b0-fe124023.md)</v>
      </c>
    </row>
    <row r="653" spans="4:10" x14ac:dyDescent="0.5">
      <c r="D653" t="s">
        <v>1560</v>
      </c>
      <c r="E653">
        <v>2</v>
      </c>
      <c r="F653" t="s">
        <v>367</v>
      </c>
      <c r="G653" t="str">
        <f ca="1">IF(markmap!$E653="","",IF(markmap!$E653&gt;OFFSET(markmap!$E653,-1,0,1,1),IF(OFFSET(markmap!$G653,-1,0,1,1)="","1",OFFSET(markmap!$G653,-1,0,1,1))&amp;REPT(".1",markmap!$E653-MAX(OFFSET(markmap!$E653,-1,0,1,1),1)),IF(ISERROR(FIND(".",OFFSET(markmap!$G653,-1,0,1,1))),REPT("1.",markmap!$E653-1)&amp;IFERROR(VALUE(OFFSET(markmap!$G653,-1,0,1,1))+1,"1"),IF(markmap!$E653=1,"",IFERROR(LEFT(OFFSET(markmap!$G653,-1,0,1,1),FIND("^",SUBSTITUTE(OFFSET(markmap!$G653,-1,0,1,1),".","^",markmap!$E653-1))),""))&amp;VALUE(TRIM(MID(SUBSTITUTE(OFFSET(markmap!$G653,-1,0,1,1),".",REPT(" ",LEN(OFFSET(markmap!$G653,-1,0,1,1)))),(markmap!$E653-1)*LEN(OFFSET(markmap!$G653,-1,0,1,1))+1,LEN(OFFSET(markmap!$G653,-1,0,1,1)))))+1)))</f>
        <v>8.7</v>
      </c>
      <c r="H653" t="str">
        <f t="shared" ca="1" si="10"/>
        <v>1.7</v>
      </c>
      <c r="I653" t="str" cm="1">
        <f t="array" aca="1" ref="I653" ca="1">pseudoGuid</f>
        <v>e6b0-504a22ab</v>
      </c>
      <c r="J653" t="str">
        <f ca="1">IF(E653="","",REPT("#",markmap!$E653)&amp;" "&amp;(IF(B$1="mindmap",markmap!$F653,markmap!$H653&amp;" "&amp;markmap!$F653))&amp;"["&amp;B$2&amp;"]("&amp;B$4&amp;markmap!$I653&amp;".html)"&amp;" ["&amp;$B$3&amp;"]("&amp;B$4&amp;markmap!$I653&amp;".md)")</f>
        <v>## 1.7 Report Preparation[📃](./db/e6b0-504a22ab.html) [✏️](./db/e6b0-504a22ab.md)</v>
      </c>
    </row>
    <row r="654" spans="4:10" x14ac:dyDescent="0.5">
      <c r="D654" t="s">
        <v>1560</v>
      </c>
      <c r="E654">
        <v>3</v>
      </c>
      <c r="F654" t="s">
        <v>368</v>
      </c>
      <c r="G654" t="str">
        <f ca="1">IF(markmap!$E654="","",IF(markmap!$E654&gt;OFFSET(markmap!$E654,-1,0,1,1),IF(OFFSET(markmap!$G654,-1,0,1,1)="","1",OFFSET(markmap!$G654,-1,0,1,1))&amp;REPT(".1",markmap!$E654-MAX(OFFSET(markmap!$E654,-1,0,1,1),1)),IF(ISERROR(FIND(".",OFFSET(markmap!$G654,-1,0,1,1))),REPT("1.",markmap!$E654-1)&amp;IFERROR(VALUE(OFFSET(markmap!$G654,-1,0,1,1))+1,"1"),IF(markmap!$E654=1,"",IFERROR(LEFT(OFFSET(markmap!$G654,-1,0,1,1),FIND("^",SUBSTITUTE(OFFSET(markmap!$G654,-1,0,1,1),".","^",markmap!$E654-1))),""))&amp;VALUE(TRIM(MID(SUBSTITUTE(OFFSET(markmap!$G654,-1,0,1,1),".",REPT(" ",LEN(OFFSET(markmap!$G654,-1,0,1,1)))),(markmap!$E654-1)*LEN(OFFSET(markmap!$G654,-1,0,1,1))+1,LEN(OFFSET(markmap!$G654,-1,0,1,1)))))+1)))</f>
        <v>8.7.1</v>
      </c>
      <c r="H654" t="str">
        <f t="shared" ca="1" si="10"/>
        <v>1.7.1</v>
      </c>
      <c r="I654" t="str" cm="1">
        <f t="array" aca="1" ref="I654" ca="1">pseudoGuid</f>
        <v>e6b0-fd5d10b2</v>
      </c>
      <c r="J654" t="str">
        <f ca="1">IF(E654="","",REPT("#",markmap!$E654)&amp;" "&amp;(IF(B$1="mindmap",markmap!$F654,markmap!$H654&amp;" "&amp;markmap!$F654))&amp;"["&amp;B$2&amp;"]("&amp;B$4&amp;markmap!$I654&amp;".html)"&amp;" ["&amp;$B$3&amp;"]("&amp;B$4&amp;markmap!$I654&amp;".md)")</f>
        <v>### 1.7.1 Pre-Draft Report[📃](./db/e6b0-fd5d10b2.html) [✏️](./db/e6b0-fd5d10b2.md)</v>
      </c>
    </row>
    <row r="655" spans="4:10" x14ac:dyDescent="0.5">
      <c r="D655" t="s">
        <v>1560</v>
      </c>
      <c r="E655">
        <v>3</v>
      </c>
      <c r="F655" t="s">
        <v>345</v>
      </c>
      <c r="G655" t="str">
        <f ca="1">IF(markmap!$E655="","",IF(markmap!$E655&gt;OFFSET(markmap!$E655,-1,0,1,1),IF(OFFSET(markmap!$G655,-1,0,1,1)="","1",OFFSET(markmap!$G655,-1,0,1,1))&amp;REPT(".1",markmap!$E655-MAX(OFFSET(markmap!$E655,-1,0,1,1),1)),IF(ISERROR(FIND(".",OFFSET(markmap!$G655,-1,0,1,1))),REPT("1.",markmap!$E655-1)&amp;IFERROR(VALUE(OFFSET(markmap!$G655,-1,0,1,1))+1,"1"),IF(markmap!$E655=1,"",IFERROR(LEFT(OFFSET(markmap!$G655,-1,0,1,1),FIND("^",SUBSTITUTE(OFFSET(markmap!$G655,-1,0,1,1),".","^",markmap!$E655-1))),""))&amp;VALUE(TRIM(MID(SUBSTITUTE(OFFSET(markmap!$G655,-1,0,1,1),".",REPT(" ",LEN(OFFSET(markmap!$G655,-1,0,1,1)))),(markmap!$E655-1)*LEN(OFFSET(markmap!$G655,-1,0,1,1))+1,LEN(OFFSET(markmap!$G655,-1,0,1,1)))))+1)))</f>
        <v>8.7.2</v>
      </c>
      <c r="H655" t="str">
        <f t="shared" ca="1" si="10"/>
        <v>1.7.2</v>
      </c>
      <c r="I655" t="str" cm="1">
        <f t="array" aca="1" ref="I655" ca="1">pseudoGuid</f>
        <v>e6b0-f317060c</v>
      </c>
      <c r="J655" t="str">
        <f ca="1">IF(E655="","",REPT("#",markmap!$E655)&amp;" "&amp;(IF(B$1="mindmap",markmap!$F655,markmap!$H655&amp;" "&amp;markmap!$F655))&amp;"["&amp;B$2&amp;"]("&amp;B$4&amp;markmap!$I655&amp;".html)"&amp;" ["&amp;$B$3&amp;"]("&amp;B$4&amp;markmap!$I655&amp;".md)")</f>
        <v>### 1.7.2 Client Meeting[📃](./db/e6b0-f317060c.html) [✏️](./db/e6b0-f317060c.md)</v>
      </c>
    </row>
    <row r="656" spans="4:10" x14ac:dyDescent="0.5">
      <c r="D656" t="s">
        <v>1560</v>
      </c>
      <c r="E656">
        <v>3</v>
      </c>
      <c r="F656" t="s">
        <v>369</v>
      </c>
      <c r="G656" t="str">
        <f ca="1">IF(markmap!$E656="","",IF(markmap!$E656&gt;OFFSET(markmap!$E656,-1,0,1,1),IF(OFFSET(markmap!$G656,-1,0,1,1)="","1",OFFSET(markmap!$G656,-1,0,1,1))&amp;REPT(".1",markmap!$E656-MAX(OFFSET(markmap!$E656,-1,0,1,1),1)),IF(ISERROR(FIND(".",OFFSET(markmap!$G656,-1,0,1,1))),REPT("1.",markmap!$E656-1)&amp;IFERROR(VALUE(OFFSET(markmap!$G656,-1,0,1,1))+1,"1"),IF(markmap!$E656=1,"",IFERROR(LEFT(OFFSET(markmap!$G656,-1,0,1,1),FIND("^",SUBSTITUTE(OFFSET(markmap!$G656,-1,0,1,1),".","^",markmap!$E656-1))),""))&amp;VALUE(TRIM(MID(SUBSTITUTE(OFFSET(markmap!$G656,-1,0,1,1),".",REPT(" ",LEN(OFFSET(markmap!$G656,-1,0,1,1)))),(markmap!$E656-1)*LEN(OFFSET(markmap!$G656,-1,0,1,1))+1,LEN(OFFSET(markmap!$G656,-1,0,1,1)))))+1)))</f>
        <v>8.7.3</v>
      </c>
      <c r="H656" t="str">
        <f t="shared" ca="1" si="10"/>
        <v>1.7.3</v>
      </c>
      <c r="I656" t="str" cm="1">
        <f t="array" aca="1" ref="I656" ca="1">pseudoGuid</f>
        <v>e6b0-5c61f971</v>
      </c>
      <c r="J656" t="str">
        <f ca="1">IF(E656="","",REPT("#",markmap!$E656)&amp;" "&amp;(IF(B$1="mindmap",markmap!$F656,markmap!$H656&amp;" "&amp;markmap!$F656))&amp;"["&amp;B$2&amp;"]("&amp;B$4&amp;markmap!$I656&amp;".html)"&amp;" ["&amp;$B$3&amp;"]("&amp;B$4&amp;markmap!$I656&amp;".md)")</f>
        <v>### 1.7.3 Draft Report[📃](./db/e6b0-5c61f971.html) [✏️](./db/e6b0-5c61f971.md)</v>
      </c>
    </row>
    <row r="657" spans="4:10" x14ac:dyDescent="0.5">
      <c r="D657" t="s">
        <v>1560</v>
      </c>
      <c r="E657">
        <v>3</v>
      </c>
      <c r="F657" t="s">
        <v>347</v>
      </c>
      <c r="G657" t="str">
        <f ca="1">IF(markmap!$E657="","",IF(markmap!$E657&gt;OFFSET(markmap!$E657,-1,0,1,1),IF(OFFSET(markmap!$G657,-1,0,1,1)="","1",OFFSET(markmap!$G657,-1,0,1,1))&amp;REPT(".1",markmap!$E657-MAX(OFFSET(markmap!$E657,-1,0,1,1),1)),IF(ISERROR(FIND(".",OFFSET(markmap!$G657,-1,0,1,1))),REPT("1.",markmap!$E657-1)&amp;IFERROR(VALUE(OFFSET(markmap!$G657,-1,0,1,1))+1,"1"),IF(markmap!$E657=1,"",IFERROR(LEFT(OFFSET(markmap!$G657,-1,0,1,1),FIND("^",SUBSTITUTE(OFFSET(markmap!$G657,-1,0,1,1),".","^",markmap!$E657-1))),""))&amp;VALUE(TRIM(MID(SUBSTITUTE(OFFSET(markmap!$G657,-1,0,1,1),".",REPT(" ",LEN(OFFSET(markmap!$G657,-1,0,1,1)))),(markmap!$E657-1)*LEN(OFFSET(markmap!$G657,-1,0,1,1))+1,LEN(OFFSET(markmap!$G657,-1,0,1,1)))))+1)))</f>
        <v>8.7.4</v>
      </c>
      <c r="H657" t="str">
        <f t="shared" ca="1" si="10"/>
        <v>1.7.4</v>
      </c>
      <c r="I657" t="str" cm="1">
        <f t="array" aca="1" ref="I657" ca="1">pseudoGuid</f>
        <v>e6b0-083855a0</v>
      </c>
      <c r="J657" t="str">
        <f ca="1">IF(E657="","",REPT("#",markmap!$E657)&amp;" "&amp;(IF(B$1="mindmap",markmap!$F657,markmap!$H657&amp;" "&amp;markmap!$F657))&amp;"["&amp;B$2&amp;"]("&amp;B$4&amp;markmap!$I657&amp;".html)"&amp;" ["&amp;$B$3&amp;"]("&amp;B$4&amp;markmap!$I657&amp;".md)")</f>
        <v>### 1.7.4 Client and Regulatory Agency Meeting[📃](./db/e6b0-083855a0.html) [✏️](./db/e6b0-083855a0.md)</v>
      </c>
    </row>
    <row r="658" spans="4:10" x14ac:dyDescent="0.5">
      <c r="D658" t="s">
        <v>1560</v>
      </c>
      <c r="E658">
        <v>3</v>
      </c>
      <c r="F658" t="s">
        <v>370</v>
      </c>
      <c r="G658" t="str">
        <f ca="1">IF(markmap!$E658="","",IF(markmap!$E658&gt;OFFSET(markmap!$E658,-1,0,1,1),IF(OFFSET(markmap!$G658,-1,0,1,1)="","1",OFFSET(markmap!$G658,-1,0,1,1))&amp;REPT(".1",markmap!$E658-MAX(OFFSET(markmap!$E658,-1,0,1,1),1)),IF(ISERROR(FIND(".",OFFSET(markmap!$G658,-1,0,1,1))),REPT("1.",markmap!$E658-1)&amp;IFERROR(VALUE(OFFSET(markmap!$G658,-1,0,1,1))+1,"1"),IF(markmap!$E658=1,"",IFERROR(LEFT(OFFSET(markmap!$G658,-1,0,1,1),FIND("^",SUBSTITUTE(OFFSET(markmap!$G658,-1,0,1,1),".","^",markmap!$E658-1))),""))&amp;VALUE(TRIM(MID(SUBSTITUTE(OFFSET(markmap!$G658,-1,0,1,1),".",REPT(" ",LEN(OFFSET(markmap!$G658,-1,0,1,1)))),(markmap!$E658-1)*LEN(OFFSET(markmap!$G658,-1,0,1,1))+1,LEN(OFFSET(markmap!$G658,-1,0,1,1)))))+1)))</f>
        <v>8.7.5</v>
      </c>
      <c r="H658" t="str">
        <f t="shared" ca="1" si="10"/>
        <v>1.7.5</v>
      </c>
      <c r="I658" t="str" cm="1">
        <f t="array" aca="1" ref="I658" ca="1">pseudoGuid</f>
        <v>e6b0-f5eee523</v>
      </c>
      <c r="J658" t="str">
        <f ca="1">IF(E658="","",REPT("#",markmap!$E658)&amp;" "&amp;(IF(B$1="mindmap",markmap!$F658,markmap!$H658&amp;" "&amp;markmap!$F658))&amp;"["&amp;B$2&amp;"]("&amp;B$4&amp;markmap!$I658&amp;".html)"&amp;" ["&amp;$B$3&amp;"]("&amp;B$4&amp;markmap!$I658&amp;".md)")</f>
        <v>### 1.7.5 Final Report[📃](./db/e6b0-f5eee523.html) [✏️](./db/e6b0-f5eee523.md)</v>
      </c>
    </row>
    <row r="659" spans="4:10" x14ac:dyDescent="0.5">
      <c r="D659" t="s">
        <v>1560</v>
      </c>
      <c r="E659">
        <v>2</v>
      </c>
      <c r="F659" t="s">
        <v>154</v>
      </c>
      <c r="G659" t="str">
        <f ca="1">IF(markmap!$E659="","",IF(markmap!$E659&gt;OFFSET(markmap!$E659,-1,0,1,1),IF(OFFSET(markmap!$G659,-1,0,1,1)="","1",OFFSET(markmap!$G659,-1,0,1,1))&amp;REPT(".1",markmap!$E659-MAX(OFFSET(markmap!$E659,-1,0,1,1),1)),IF(ISERROR(FIND(".",OFFSET(markmap!$G659,-1,0,1,1))),REPT("1.",markmap!$E659-1)&amp;IFERROR(VALUE(OFFSET(markmap!$G659,-1,0,1,1))+1,"1"),IF(markmap!$E659=1,"",IFERROR(LEFT(OFFSET(markmap!$G659,-1,0,1,1),FIND("^",SUBSTITUTE(OFFSET(markmap!$G659,-1,0,1,1),".","^",markmap!$E659-1))),""))&amp;VALUE(TRIM(MID(SUBSTITUTE(OFFSET(markmap!$G659,-1,0,1,1),".",REPT(" ",LEN(OFFSET(markmap!$G659,-1,0,1,1)))),(markmap!$E659-1)*LEN(OFFSET(markmap!$G659,-1,0,1,1))+1,LEN(OFFSET(markmap!$G659,-1,0,1,1)))))+1)))</f>
        <v>8.8</v>
      </c>
      <c r="H659" t="str">
        <f t="shared" ca="1" si="10"/>
        <v>1.8</v>
      </c>
      <c r="I659" t="str" cm="1">
        <f t="array" aca="1" ref="I659" ca="1">pseudoGuid</f>
        <v>e6b0-78911f91</v>
      </c>
      <c r="J659" t="str">
        <f ca="1">IF(E659="","",REPT("#",markmap!$E659)&amp;" "&amp;(IF(B$1="mindmap",markmap!$F659,markmap!$H659&amp;" "&amp;markmap!$F659))&amp;"["&amp;B$2&amp;"]("&amp;B$4&amp;markmap!$I659&amp;".html)"&amp;" ["&amp;$B$3&amp;"]("&amp;B$4&amp;markmap!$I659&amp;".md)")</f>
        <v>## 1.8 Project Management[📃](./db/e6b0-78911f91.html) [✏️](./db/e6b0-78911f91.md)</v>
      </c>
    </row>
    <row r="660" spans="4:10" x14ac:dyDescent="0.5">
      <c r="D660" t="s">
        <v>1561</v>
      </c>
      <c r="E660">
        <v>1</v>
      </c>
      <c r="F660" t="s">
        <v>371</v>
      </c>
      <c r="G660" t="str">
        <f ca="1">IF(markmap!$E660="","",IF(markmap!$E660&gt;OFFSET(markmap!$E660,-1,0,1,1),IF(OFFSET(markmap!$G660,-1,0,1,1)="","1",OFFSET(markmap!$G660,-1,0,1,1))&amp;REPT(".1",markmap!$E660-MAX(OFFSET(markmap!$E660,-1,0,1,1),1)),IF(ISERROR(FIND(".",OFFSET(markmap!$G660,-1,0,1,1))),REPT("1.",markmap!$E660-1)&amp;IFERROR(VALUE(OFFSET(markmap!$G660,-1,0,1,1))+1,"1"),IF(markmap!$E660=1,"",IFERROR(LEFT(OFFSET(markmap!$G660,-1,0,1,1),FIND("^",SUBSTITUTE(OFFSET(markmap!$G660,-1,0,1,1),".","^",markmap!$E660-1))),""))&amp;VALUE(TRIM(MID(SUBSTITUTE(OFFSET(markmap!$G660,-1,0,1,1),".",REPT(" ",LEN(OFFSET(markmap!$G660,-1,0,1,1)))),(markmap!$E660-1)*LEN(OFFSET(markmap!$G660,-1,0,1,1))+1,LEN(OFFSET(markmap!$G660,-1,0,1,1)))))+1)))</f>
        <v>9</v>
      </c>
      <c r="H660" t="str">
        <f t="shared" ca="1" si="10"/>
        <v>1</v>
      </c>
      <c r="I660" t="str" cm="1">
        <f t="array" aca="1" ref="I660" ca="1">pseudoGuid</f>
        <v>e6b0-996e6fd5</v>
      </c>
      <c r="J660" t="str">
        <f ca="1">IF(E660="","",REPT("#",markmap!$E660)&amp;" "&amp;(IF(B$1="mindmap",markmap!$F660,markmap!$H660&amp;" "&amp;markmap!$F660))&amp;"["&amp;B$2&amp;"]("&amp;B$4&amp;markmap!$I660&amp;".html)"&amp;" ["&amp;$B$3&amp;"]("&amp;B$4&amp;markmap!$I660&amp;".md)")</f>
        <v># 1 WBS for MIL-STD-811f Appendix E: Sea System[📃](./db/e6b0-996e6fd5.html) [✏️](./db/e6b0-996e6fd5.md)</v>
      </c>
    </row>
    <row r="661" spans="4:10" x14ac:dyDescent="0.5">
      <c r="D661" t="s">
        <v>1561</v>
      </c>
      <c r="E661">
        <v>2</v>
      </c>
      <c r="F661" t="s">
        <v>372</v>
      </c>
      <c r="G661" t="str">
        <f ca="1">IF(markmap!$E661="","",IF(markmap!$E661&gt;OFFSET(markmap!$E661,-1,0,1,1),IF(OFFSET(markmap!$G661,-1,0,1,1)="","1",OFFSET(markmap!$G661,-1,0,1,1))&amp;REPT(".1",markmap!$E661-MAX(OFFSET(markmap!$E661,-1,0,1,1),1)),IF(ISERROR(FIND(".",OFFSET(markmap!$G661,-1,0,1,1))),REPT("1.",markmap!$E661-1)&amp;IFERROR(VALUE(OFFSET(markmap!$G661,-1,0,1,1))+1,"1"),IF(markmap!$E661=1,"",IFERROR(LEFT(OFFSET(markmap!$G661,-1,0,1,1),FIND("^",SUBSTITUTE(OFFSET(markmap!$G661,-1,0,1,1),".","^",markmap!$E661-1))),""))&amp;VALUE(TRIM(MID(SUBSTITUTE(OFFSET(markmap!$G661,-1,0,1,1),".",REPT(" ",LEN(OFFSET(markmap!$G661,-1,0,1,1)))),(markmap!$E661-1)*LEN(OFFSET(markmap!$G661,-1,0,1,1))+1,LEN(OFFSET(markmap!$G661,-1,0,1,1)))))+1)))</f>
        <v>9.1</v>
      </c>
      <c r="H661" t="str">
        <f t="shared" ca="1" si="10"/>
        <v>1.1</v>
      </c>
      <c r="I661" t="str" cm="1">
        <f t="array" aca="1" ref="I661" ca="1">pseudoGuid</f>
        <v>e6b0-54fdaa47</v>
      </c>
      <c r="J661" t="str">
        <f ca="1">IF(E661="","",REPT("#",markmap!$E661)&amp;" "&amp;(IF(B$1="mindmap",markmap!$F661,markmap!$H661&amp;" "&amp;markmap!$F661))&amp;"["&amp;B$2&amp;"]("&amp;B$4&amp;markmap!$I661&amp;".html)"&amp;" ["&amp;$B$3&amp;"]("&amp;B$4&amp;markmap!$I661&amp;".md)")</f>
        <v>## 1.1 Ship[📃](./db/e6b0-54fdaa47.html) [✏️](./db/e6b0-54fdaa47.md)</v>
      </c>
    </row>
    <row r="662" spans="4:10" x14ac:dyDescent="0.5">
      <c r="D662" t="s">
        <v>1561</v>
      </c>
      <c r="E662">
        <v>3</v>
      </c>
      <c r="F662" t="s">
        <v>373</v>
      </c>
      <c r="G662" t="str">
        <f ca="1">IF(markmap!$E662="","",IF(markmap!$E662&gt;OFFSET(markmap!$E662,-1,0,1,1),IF(OFFSET(markmap!$G662,-1,0,1,1)="","1",OFFSET(markmap!$G662,-1,0,1,1))&amp;REPT(".1",markmap!$E662-MAX(OFFSET(markmap!$E662,-1,0,1,1),1)),IF(ISERROR(FIND(".",OFFSET(markmap!$G662,-1,0,1,1))),REPT("1.",markmap!$E662-1)&amp;IFERROR(VALUE(OFFSET(markmap!$G662,-1,0,1,1))+1,"1"),IF(markmap!$E662=1,"",IFERROR(LEFT(OFFSET(markmap!$G662,-1,0,1,1),FIND("^",SUBSTITUTE(OFFSET(markmap!$G662,-1,0,1,1),".","^",markmap!$E662-1))),""))&amp;VALUE(TRIM(MID(SUBSTITUTE(OFFSET(markmap!$G662,-1,0,1,1),".",REPT(" ",LEN(OFFSET(markmap!$G662,-1,0,1,1)))),(markmap!$E662-1)*LEN(OFFSET(markmap!$G662,-1,0,1,1))+1,LEN(OFFSET(markmap!$G662,-1,0,1,1)))))+1)))</f>
        <v>9.1.1</v>
      </c>
      <c r="H662" t="str">
        <f t="shared" ca="1" si="10"/>
        <v>1.1.1</v>
      </c>
      <c r="I662" t="str" cm="1">
        <f t="array" aca="1" ref="I662" ca="1">pseudoGuid</f>
        <v>e6b0-5a5cda77</v>
      </c>
      <c r="J662" t="str">
        <f ca="1">IF(E662="","",REPT("#",markmap!$E662)&amp;" "&amp;(IF(B$1="mindmap",markmap!$F662,markmap!$H662&amp;" "&amp;markmap!$F662))&amp;"["&amp;B$2&amp;"]("&amp;B$4&amp;markmap!$I662&amp;".html)"&amp;" ["&amp;$B$3&amp;"]("&amp;B$4&amp;markmap!$I662&amp;".md)")</f>
        <v>### 1.1.1 Hull Structure[📃](./db/e6b0-5a5cda77.html) [✏️](./db/e6b0-5a5cda77.md)</v>
      </c>
    </row>
    <row r="663" spans="4:10" x14ac:dyDescent="0.5">
      <c r="D663" t="s">
        <v>1561</v>
      </c>
      <c r="E663">
        <v>3</v>
      </c>
      <c r="F663" t="s">
        <v>374</v>
      </c>
      <c r="G663" t="str">
        <f ca="1">IF(markmap!$E663="","",IF(markmap!$E663&gt;OFFSET(markmap!$E663,-1,0,1,1),IF(OFFSET(markmap!$G663,-1,0,1,1)="","1",OFFSET(markmap!$G663,-1,0,1,1))&amp;REPT(".1",markmap!$E663-MAX(OFFSET(markmap!$E663,-1,0,1,1),1)),IF(ISERROR(FIND(".",OFFSET(markmap!$G663,-1,0,1,1))),REPT("1.",markmap!$E663-1)&amp;IFERROR(VALUE(OFFSET(markmap!$G663,-1,0,1,1))+1,"1"),IF(markmap!$E663=1,"",IFERROR(LEFT(OFFSET(markmap!$G663,-1,0,1,1),FIND("^",SUBSTITUTE(OFFSET(markmap!$G663,-1,0,1,1),".","^",markmap!$E663-1))),""))&amp;VALUE(TRIM(MID(SUBSTITUTE(OFFSET(markmap!$G663,-1,0,1,1),".",REPT(" ",LEN(OFFSET(markmap!$G663,-1,0,1,1)))),(markmap!$E663-1)*LEN(OFFSET(markmap!$G663,-1,0,1,1))+1,LEN(OFFSET(markmap!$G663,-1,0,1,1)))))+1)))</f>
        <v>9.1.2</v>
      </c>
      <c r="H663" t="str">
        <f t="shared" ca="1" si="10"/>
        <v>1.1.2</v>
      </c>
      <c r="I663" t="str" cm="1">
        <f t="array" aca="1" ref="I663" ca="1">pseudoGuid</f>
        <v>e6b0-50f0360d</v>
      </c>
      <c r="J663" t="str">
        <f ca="1">IF(E663="","",REPT("#",markmap!$E663)&amp;" "&amp;(IF(B$1="mindmap",markmap!$F663,markmap!$H663&amp;" "&amp;markmap!$F663))&amp;"["&amp;B$2&amp;"]("&amp;B$4&amp;markmap!$I663&amp;".html)"&amp;" ["&amp;$B$3&amp;"]("&amp;B$4&amp;markmap!$I663&amp;".md)")</f>
        <v>### 1.1.2 Propulsion Plant[📃](./db/e6b0-50f0360d.html) [✏️](./db/e6b0-50f0360d.md)</v>
      </c>
    </row>
    <row r="664" spans="4:10" x14ac:dyDescent="0.5">
      <c r="D664" t="s">
        <v>1561</v>
      </c>
      <c r="E664">
        <v>3</v>
      </c>
      <c r="F664" t="s">
        <v>375</v>
      </c>
      <c r="G664" t="str">
        <f ca="1">IF(markmap!$E664="","",IF(markmap!$E664&gt;OFFSET(markmap!$E664,-1,0,1,1),IF(OFFSET(markmap!$G664,-1,0,1,1)="","1",OFFSET(markmap!$G664,-1,0,1,1))&amp;REPT(".1",markmap!$E664-MAX(OFFSET(markmap!$E664,-1,0,1,1),1)),IF(ISERROR(FIND(".",OFFSET(markmap!$G664,-1,0,1,1))),REPT("1.",markmap!$E664-1)&amp;IFERROR(VALUE(OFFSET(markmap!$G664,-1,0,1,1))+1,"1"),IF(markmap!$E664=1,"",IFERROR(LEFT(OFFSET(markmap!$G664,-1,0,1,1),FIND("^",SUBSTITUTE(OFFSET(markmap!$G664,-1,0,1,1),".","^",markmap!$E664-1))),""))&amp;VALUE(TRIM(MID(SUBSTITUTE(OFFSET(markmap!$G664,-1,0,1,1),".",REPT(" ",LEN(OFFSET(markmap!$G664,-1,0,1,1)))),(markmap!$E664-1)*LEN(OFFSET(markmap!$G664,-1,0,1,1))+1,LEN(OFFSET(markmap!$G664,-1,0,1,1)))))+1)))</f>
        <v>9.1.3</v>
      </c>
      <c r="H664" t="str">
        <f t="shared" ca="1" si="10"/>
        <v>1.1.3</v>
      </c>
      <c r="I664" t="str" cm="1">
        <f t="array" aca="1" ref="I664" ca="1">pseudoGuid</f>
        <v>e6b0-2b109c50</v>
      </c>
      <c r="J664" t="str">
        <f ca="1">IF(E664="","",REPT("#",markmap!$E664)&amp;" "&amp;(IF(B$1="mindmap",markmap!$F664,markmap!$H664&amp;" "&amp;markmap!$F664))&amp;"["&amp;B$2&amp;"]("&amp;B$4&amp;markmap!$I664&amp;".html)"&amp;" ["&amp;$B$3&amp;"]("&amp;B$4&amp;markmap!$I664&amp;".md)")</f>
        <v>### 1.1.3 Electric Plant[📃](./db/e6b0-2b109c50.html) [✏️](./db/e6b0-2b109c50.md)</v>
      </c>
    </row>
    <row r="665" spans="4:10" x14ac:dyDescent="0.5">
      <c r="D665" t="s">
        <v>1561</v>
      </c>
      <c r="E665">
        <v>3</v>
      </c>
      <c r="F665" t="s">
        <v>376</v>
      </c>
      <c r="G665" t="str">
        <f ca="1">IF(markmap!$E665="","",IF(markmap!$E665&gt;OFFSET(markmap!$E665,-1,0,1,1),IF(OFFSET(markmap!$G665,-1,0,1,1)="","1",OFFSET(markmap!$G665,-1,0,1,1))&amp;REPT(".1",markmap!$E665-MAX(OFFSET(markmap!$E665,-1,0,1,1),1)),IF(ISERROR(FIND(".",OFFSET(markmap!$G665,-1,0,1,1))),REPT("1.",markmap!$E665-1)&amp;IFERROR(VALUE(OFFSET(markmap!$G665,-1,0,1,1))+1,"1"),IF(markmap!$E665=1,"",IFERROR(LEFT(OFFSET(markmap!$G665,-1,0,1,1),FIND("^",SUBSTITUTE(OFFSET(markmap!$G665,-1,0,1,1),".","^",markmap!$E665-1))),""))&amp;VALUE(TRIM(MID(SUBSTITUTE(OFFSET(markmap!$G665,-1,0,1,1),".",REPT(" ",LEN(OFFSET(markmap!$G665,-1,0,1,1)))),(markmap!$E665-1)*LEN(OFFSET(markmap!$G665,-1,0,1,1))+1,LEN(OFFSET(markmap!$G665,-1,0,1,1)))))+1)))</f>
        <v>9.1.4</v>
      </c>
      <c r="H665" t="str">
        <f t="shared" ca="1" si="10"/>
        <v>1.1.4</v>
      </c>
      <c r="I665" t="str" cm="1">
        <f t="array" aca="1" ref="I665" ca="1">pseudoGuid</f>
        <v>e6b0-d415bfd3</v>
      </c>
      <c r="J665" t="str">
        <f ca="1">IF(E665="","",REPT("#",markmap!$E665)&amp;" "&amp;(IF(B$1="mindmap",markmap!$F665,markmap!$H665&amp;" "&amp;markmap!$F665))&amp;"["&amp;B$2&amp;"]("&amp;B$4&amp;markmap!$I665&amp;".html)"&amp;" ["&amp;$B$3&amp;"]("&amp;B$4&amp;markmap!$I665&amp;".md)")</f>
        <v>### 1.1.4 Command[📃](./db/e6b0-d415bfd3.html) [✏️](./db/e6b0-d415bfd3.md)</v>
      </c>
    </row>
    <row r="666" spans="4:10" x14ac:dyDescent="0.5">
      <c r="D666" t="s">
        <v>1561</v>
      </c>
      <c r="E666">
        <v>3</v>
      </c>
      <c r="F666" t="s">
        <v>377</v>
      </c>
      <c r="G666" t="str">
        <f ca="1">IF(markmap!$E666="","",IF(markmap!$E666&gt;OFFSET(markmap!$E666,-1,0,1,1),IF(OFFSET(markmap!$G666,-1,0,1,1)="","1",OFFSET(markmap!$G666,-1,0,1,1))&amp;REPT(".1",markmap!$E666-MAX(OFFSET(markmap!$E666,-1,0,1,1),1)),IF(ISERROR(FIND(".",OFFSET(markmap!$G666,-1,0,1,1))),REPT("1.",markmap!$E666-1)&amp;IFERROR(VALUE(OFFSET(markmap!$G666,-1,0,1,1))+1,"1"),IF(markmap!$E666=1,"",IFERROR(LEFT(OFFSET(markmap!$G666,-1,0,1,1),FIND("^",SUBSTITUTE(OFFSET(markmap!$G666,-1,0,1,1),".","^",markmap!$E666-1))),""))&amp;VALUE(TRIM(MID(SUBSTITUTE(OFFSET(markmap!$G666,-1,0,1,1),".",REPT(" ",LEN(OFFSET(markmap!$G666,-1,0,1,1)))),(markmap!$E666-1)*LEN(OFFSET(markmap!$G666,-1,0,1,1))+1,LEN(OFFSET(markmap!$G666,-1,0,1,1)))))+1)))</f>
        <v>9.1.5</v>
      </c>
      <c r="H666" t="str">
        <f t="shared" ca="1" si="10"/>
        <v>1.1.5</v>
      </c>
      <c r="I666" t="str" cm="1">
        <f t="array" aca="1" ref="I666" ca="1">pseudoGuid</f>
        <v>e6b0-f6302043</v>
      </c>
      <c r="J666" t="str">
        <f ca="1">IF(E666="","",REPT("#",markmap!$E666)&amp;" "&amp;(IF(B$1="mindmap",markmap!$F666,markmap!$H666&amp;" "&amp;markmap!$F666))&amp;"["&amp;B$2&amp;"]("&amp;B$4&amp;markmap!$I666&amp;".html)"&amp;" ["&amp;$B$3&amp;"]("&amp;B$4&amp;markmap!$I666&amp;".md)")</f>
        <v>### 1.1.5 Auxiliary Systems[📃](./db/e6b0-f6302043.html) [✏️](./db/e6b0-f6302043.md)</v>
      </c>
    </row>
    <row r="667" spans="4:10" x14ac:dyDescent="0.5">
      <c r="D667" t="s">
        <v>1561</v>
      </c>
      <c r="E667">
        <v>3</v>
      </c>
      <c r="F667" t="s">
        <v>378</v>
      </c>
      <c r="G667" t="str">
        <f ca="1">IF(markmap!$E667="","",IF(markmap!$E667&gt;OFFSET(markmap!$E667,-1,0,1,1),IF(OFFSET(markmap!$G667,-1,0,1,1)="","1",OFFSET(markmap!$G667,-1,0,1,1))&amp;REPT(".1",markmap!$E667-MAX(OFFSET(markmap!$E667,-1,0,1,1),1)),IF(ISERROR(FIND(".",OFFSET(markmap!$G667,-1,0,1,1))),REPT("1.",markmap!$E667-1)&amp;IFERROR(VALUE(OFFSET(markmap!$G667,-1,0,1,1))+1,"1"),IF(markmap!$E667=1,"",IFERROR(LEFT(OFFSET(markmap!$G667,-1,0,1,1),FIND("^",SUBSTITUTE(OFFSET(markmap!$G667,-1,0,1,1),".","^",markmap!$E667-1))),""))&amp;VALUE(TRIM(MID(SUBSTITUTE(OFFSET(markmap!$G667,-1,0,1,1),".",REPT(" ",LEN(OFFSET(markmap!$G667,-1,0,1,1)))),(markmap!$E667-1)*LEN(OFFSET(markmap!$G667,-1,0,1,1))+1,LEN(OFFSET(markmap!$G667,-1,0,1,1)))))+1)))</f>
        <v>9.1.6</v>
      </c>
      <c r="H667" t="str">
        <f t="shared" ca="1" si="10"/>
        <v>1.1.6</v>
      </c>
      <c r="I667" t="str" cm="1">
        <f t="array" aca="1" ref="I667" ca="1">pseudoGuid</f>
        <v>e6b0-3eb96a60</v>
      </c>
      <c r="J667" t="str">
        <f ca="1">IF(E667="","",REPT("#",markmap!$E667)&amp;" "&amp;(IF(B$1="mindmap",markmap!$F667,markmap!$H667&amp;" "&amp;markmap!$F667))&amp;"["&amp;B$2&amp;"]("&amp;B$4&amp;markmap!$I667&amp;".html)"&amp;" ["&amp;$B$3&amp;"]("&amp;B$4&amp;markmap!$I667&amp;".md)")</f>
        <v>### 1.1.6 Outfit and Furnishings[📃](./db/e6b0-3eb96a60.html) [✏️](./db/e6b0-3eb96a60.md)</v>
      </c>
    </row>
    <row r="668" spans="4:10" x14ac:dyDescent="0.5">
      <c r="D668" t="s">
        <v>1561</v>
      </c>
      <c r="E668">
        <v>3</v>
      </c>
      <c r="F668" t="s">
        <v>379</v>
      </c>
      <c r="G668" t="str">
        <f ca="1">IF(markmap!$E668="","",IF(markmap!$E668&gt;OFFSET(markmap!$E668,-1,0,1,1),IF(OFFSET(markmap!$G668,-1,0,1,1)="","1",OFFSET(markmap!$G668,-1,0,1,1))&amp;REPT(".1",markmap!$E668-MAX(OFFSET(markmap!$E668,-1,0,1,1),1)),IF(ISERROR(FIND(".",OFFSET(markmap!$G668,-1,0,1,1))),REPT("1.",markmap!$E668-1)&amp;IFERROR(VALUE(OFFSET(markmap!$G668,-1,0,1,1))+1,"1"),IF(markmap!$E668=1,"",IFERROR(LEFT(OFFSET(markmap!$G668,-1,0,1,1),FIND("^",SUBSTITUTE(OFFSET(markmap!$G668,-1,0,1,1),".","^",markmap!$E668-1))),""))&amp;VALUE(TRIM(MID(SUBSTITUTE(OFFSET(markmap!$G668,-1,0,1,1),".",REPT(" ",LEN(OFFSET(markmap!$G668,-1,0,1,1)))),(markmap!$E668-1)*LEN(OFFSET(markmap!$G668,-1,0,1,1))+1,LEN(OFFSET(markmap!$G668,-1,0,1,1)))))+1)))</f>
        <v>9.1.7</v>
      </c>
      <c r="H668" t="str">
        <f t="shared" ca="1" si="10"/>
        <v>1.1.7</v>
      </c>
      <c r="I668" t="str" cm="1">
        <f t="array" aca="1" ref="I668" ca="1">pseudoGuid</f>
        <v>e6b0-6e01b93d</v>
      </c>
      <c r="J668" t="str">
        <f ca="1">IF(E668="","",REPT("#",markmap!$E668)&amp;" "&amp;(IF(B$1="mindmap",markmap!$F668,markmap!$H668&amp;" "&amp;markmap!$F668))&amp;"["&amp;B$2&amp;"]("&amp;B$4&amp;markmap!$I668&amp;".html)"&amp;" ["&amp;$B$3&amp;"]("&amp;B$4&amp;markmap!$I668&amp;".md)")</f>
        <v>### 1.1.7 Armament[📃](./db/e6b0-6e01b93d.html) [✏️](./db/e6b0-6e01b93d.md)</v>
      </c>
    </row>
    <row r="669" spans="4:10" x14ac:dyDescent="0.5">
      <c r="D669" t="s">
        <v>1561</v>
      </c>
      <c r="E669">
        <v>3</v>
      </c>
      <c r="F669" t="s">
        <v>380</v>
      </c>
      <c r="G669" t="str">
        <f ca="1">IF(markmap!$E669="","",IF(markmap!$E669&gt;OFFSET(markmap!$E669,-1,0,1,1),IF(OFFSET(markmap!$G669,-1,0,1,1)="","1",OFFSET(markmap!$G669,-1,0,1,1))&amp;REPT(".1",markmap!$E669-MAX(OFFSET(markmap!$E669,-1,0,1,1),1)),IF(ISERROR(FIND(".",OFFSET(markmap!$G669,-1,0,1,1))),REPT("1.",markmap!$E669-1)&amp;IFERROR(VALUE(OFFSET(markmap!$G669,-1,0,1,1))+1,"1"),IF(markmap!$E669=1,"",IFERROR(LEFT(OFFSET(markmap!$G669,-1,0,1,1),FIND("^",SUBSTITUTE(OFFSET(markmap!$G669,-1,0,1,1),".","^",markmap!$E669-1))),""))&amp;VALUE(TRIM(MID(SUBSTITUTE(OFFSET(markmap!$G669,-1,0,1,1),".",REPT(" ",LEN(OFFSET(markmap!$G669,-1,0,1,1)))),(markmap!$E669-1)*LEN(OFFSET(markmap!$G669,-1,0,1,1))+1,LEN(OFFSET(markmap!$G669,-1,0,1,1)))))+1)))</f>
        <v>9.1.8</v>
      </c>
      <c r="H669" t="str">
        <f t="shared" ca="1" si="10"/>
        <v>1.1.8</v>
      </c>
      <c r="I669" t="str" cm="1">
        <f t="array" aca="1" ref="I669" ca="1">pseudoGuid</f>
        <v>e6b0-ebf6a8dc</v>
      </c>
      <c r="J669" t="str">
        <f ca="1">IF(E669="","",REPT("#",markmap!$E669)&amp;" "&amp;(IF(B$1="mindmap",markmap!$F669,markmap!$H669&amp;" "&amp;markmap!$F669))&amp;"["&amp;B$2&amp;"]("&amp;B$4&amp;markmap!$I669&amp;".html)"&amp;" ["&amp;$B$3&amp;"]("&amp;B$4&amp;markmap!$I669&amp;".md)")</f>
        <v>### 1.1.8 Total Ship Integration/Engineering[📃](./db/e6b0-ebf6a8dc.html) [✏️](./db/e6b0-ebf6a8dc.md)</v>
      </c>
    </row>
    <row r="670" spans="4:10" x14ac:dyDescent="0.5">
      <c r="D670" t="s">
        <v>1561</v>
      </c>
      <c r="E670">
        <v>3</v>
      </c>
      <c r="F670" t="s">
        <v>381</v>
      </c>
      <c r="G670" t="str">
        <f ca="1">IF(markmap!$E670="","",IF(markmap!$E670&gt;OFFSET(markmap!$E670,-1,0,1,1),IF(OFFSET(markmap!$G670,-1,0,1,1)="","1",OFFSET(markmap!$G670,-1,0,1,1))&amp;REPT(".1",markmap!$E670-MAX(OFFSET(markmap!$E670,-1,0,1,1),1)),IF(ISERROR(FIND(".",OFFSET(markmap!$G670,-1,0,1,1))),REPT("1.",markmap!$E670-1)&amp;IFERROR(VALUE(OFFSET(markmap!$G670,-1,0,1,1))+1,"1"),IF(markmap!$E670=1,"",IFERROR(LEFT(OFFSET(markmap!$G670,-1,0,1,1),FIND("^",SUBSTITUTE(OFFSET(markmap!$G670,-1,0,1,1),".","^",markmap!$E670-1))),""))&amp;VALUE(TRIM(MID(SUBSTITUTE(OFFSET(markmap!$G670,-1,0,1,1),".",REPT(" ",LEN(OFFSET(markmap!$G670,-1,0,1,1)))),(markmap!$E670-1)*LEN(OFFSET(markmap!$G670,-1,0,1,1))+1,LEN(OFFSET(markmap!$G670,-1,0,1,1)))))+1)))</f>
        <v>9.1.9</v>
      </c>
      <c r="H670" t="str">
        <f t="shared" ca="1" si="10"/>
        <v>1.1.9</v>
      </c>
      <c r="I670" t="str" cm="1">
        <f t="array" aca="1" ref="I670" ca="1">pseudoGuid</f>
        <v>e6b0-b0fdcd64</v>
      </c>
      <c r="J670" t="str">
        <f ca="1">IF(E670="","",REPT("#",markmap!$E670)&amp;" "&amp;(IF(B$1="mindmap",markmap!$F670,markmap!$H670&amp;" "&amp;markmap!$F670))&amp;"["&amp;B$2&amp;"]("&amp;B$4&amp;markmap!$I670&amp;".html)"&amp;" ["&amp;$B$3&amp;"]("&amp;B$4&amp;markmap!$I670&amp;".md)")</f>
        <v>### 1.1.9 Ship Assembly and Support Services[📃](./db/e6b0-b0fdcd64.html) [✏️](./db/e6b0-b0fdcd64.md)</v>
      </c>
    </row>
    <row r="671" spans="4:10" x14ac:dyDescent="0.5">
      <c r="D671" t="s">
        <v>1561</v>
      </c>
      <c r="E671">
        <v>2</v>
      </c>
      <c r="F671" t="s">
        <v>67</v>
      </c>
      <c r="G671" t="str">
        <f ca="1">IF(markmap!$E671="","",IF(markmap!$E671&gt;OFFSET(markmap!$E671,-1,0,1,1),IF(OFFSET(markmap!$G671,-1,0,1,1)="","1",OFFSET(markmap!$G671,-1,0,1,1))&amp;REPT(".1",markmap!$E671-MAX(OFFSET(markmap!$E671,-1,0,1,1),1)),IF(ISERROR(FIND(".",OFFSET(markmap!$G671,-1,0,1,1))),REPT("1.",markmap!$E671-1)&amp;IFERROR(VALUE(OFFSET(markmap!$G671,-1,0,1,1))+1,"1"),IF(markmap!$E671=1,"",IFERROR(LEFT(OFFSET(markmap!$G671,-1,0,1,1),FIND("^",SUBSTITUTE(OFFSET(markmap!$G671,-1,0,1,1),".","^",markmap!$E671-1))),""))&amp;VALUE(TRIM(MID(SUBSTITUTE(OFFSET(markmap!$G671,-1,0,1,1),".",REPT(" ",LEN(OFFSET(markmap!$G671,-1,0,1,1)))),(markmap!$E671-1)*LEN(OFFSET(markmap!$G671,-1,0,1,1))+1,LEN(OFFSET(markmap!$G671,-1,0,1,1)))))+1)))</f>
        <v>9.2</v>
      </c>
      <c r="H671" t="str">
        <f t="shared" ca="1" si="10"/>
        <v>1.2</v>
      </c>
      <c r="I671" t="str" cm="1">
        <f t="array" aca="1" ref="I671" ca="1">pseudoGuid</f>
        <v>e6b0-f1842ad1</v>
      </c>
      <c r="J671" t="str">
        <f ca="1">IF(E671="","",REPT("#",markmap!$E671)&amp;" "&amp;(IF(B$1="mindmap",markmap!$F671,markmap!$H671&amp;" "&amp;markmap!$F671))&amp;"["&amp;B$2&amp;"]("&amp;B$4&amp;markmap!$I671&amp;".html)"&amp;" ["&amp;$B$3&amp;"]("&amp;B$4&amp;markmap!$I671&amp;".md)")</f>
        <v>## 1.2 Systems Engineering[📃](./db/e6b0-f1842ad1.html) [✏️](./db/e6b0-f1842ad1.md)</v>
      </c>
    </row>
    <row r="672" spans="4:10" x14ac:dyDescent="0.5">
      <c r="D672" t="s">
        <v>1561</v>
      </c>
      <c r="E672">
        <v>3</v>
      </c>
      <c r="F672" t="s">
        <v>68</v>
      </c>
      <c r="G672" t="str">
        <f ca="1">IF(markmap!$E672="","",IF(markmap!$E672&gt;OFFSET(markmap!$E672,-1,0,1,1),IF(OFFSET(markmap!$G672,-1,0,1,1)="","1",OFFSET(markmap!$G672,-1,0,1,1))&amp;REPT(".1",markmap!$E672-MAX(OFFSET(markmap!$E672,-1,0,1,1),1)),IF(ISERROR(FIND(".",OFFSET(markmap!$G672,-1,0,1,1))),REPT("1.",markmap!$E672-1)&amp;IFERROR(VALUE(OFFSET(markmap!$G672,-1,0,1,1))+1,"1"),IF(markmap!$E672=1,"",IFERROR(LEFT(OFFSET(markmap!$G672,-1,0,1,1),FIND("^",SUBSTITUTE(OFFSET(markmap!$G672,-1,0,1,1),".","^",markmap!$E672-1))),""))&amp;VALUE(TRIM(MID(SUBSTITUTE(OFFSET(markmap!$G672,-1,0,1,1),".",REPT(" ",LEN(OFFSET(markmap!$G672,-1,0,1,1)))),(markmap!$E672-1)*LEN(OFFSET(markmap!$G672,-1,0,1,1))+1,LEN(OFFSET(markmap!$G672,-1,0,1,1)))))+1)))</f>
        <v>9.2.1</v>
      </c>
      <c r="H672" t="str">
        <f t="shared" ca="1" si="10"/>
        <v>1.2.1</v>
      </c>
      <c r="I672" t="str" cm="1">
        <f t="array" aca="1" ref="I672" ca="1">pseudoGuid</f>
        <v>e6b0-bf8df1d6</v>
      </c>
      <c r="J672" t="str">
        <f ca="1">IF(E672="","",REPT("#",markmap!$E672)&amp;" "&amp;(IF(B$1="mindmap",markmap!$F672,markmap!$H672&amp;" "&amp;markmap!$F672))&amp;"["&amp;B$2&amp;"]("&amp;B$4&amp;markmap!$I672&amp;".html)"&amp;" ["&amp;$B$3&amp;"]("&amp;B$4&amp;markmap!$I672&amp;".md)")</f>
        <v>### 1.2.1 Software Systems Engineering[📃](./db/e6b0-bf8df1d6.html) [✏️](./db/e6b0-bf8df1d6.md)</v>
      </c>
    </row>
    <row r="673" spans="4:10" x14ac:dyDescent="0.5">
      <c r="D673" t="s">
        <v>1561</v>
      </c>
      <c r="E673">
        <v>3</v>
      </c>
      <c r="F673" t="s">
        <v>69</v>
      </c>
      <c r="G673" t="str">
        <f ca="1">IF(markmap!$E673="","",IF(markmap!$E673&gt;OFFSET(markmap!$E673,-1,0,1,1),IF(OFFSET(markmap!$G673,-1,0,1,1)="","1",OFFSET(markmap!$G673,-1,0,1,1))&amp;REPT(".1",markmap!$E673-MAX(OFFSET(markmap!$E673,-1,0,1,1),1)),IF(ISERROR(FIND(".",OFFSET(markmap!$G673,-1,0,1,1))),REPT("1.",markmap!$E673-1)&amp;IFERROR(VALUE(OFFSET(markmap!$G673,-1,0,1,1))+1,"1"),IF(markmap!$E673=1,"",IFERROR(LEFT(OFFSET(markmap!$G673,-1,0,1,1),FIND("^",SUBSTITUTE(OFFSET(markmap!$G673,-1,0,1,1),".","^",markmap!$E673-1))),""))&amp;VALUE(TRIM(MID(SUBSTITUTE(OFFSET(markmap!$G673,-1,0,1,1),".",REPT(" ",LEN(OFFSET(markmap!$G673,-1,0,1,1)))),(markmap!$E673-1)*LEN(OFFSET(markmap!$G673,-1,0,1,1))+1,LEN(OFFSET(markmap!$G673,-1,0,1,1)))))+1)))</f>
        <v>9.2.2</v>
      </c>
      <c r="H673" t="str">
        <f t="shared" ca="1" si="10"/>
        <v>1.2.2</v>
      </c>
      <c r="I673" t="str" cm="1">
        <f t="array" aca="1" ref="I673" ca="1">pseudoGuid</f>
        <v>e6b0-d94aac21</v>
      </c>
      <c r="J673" t="str">
        <f ca="1">IF(E673="","",REPT("#",markmap!$E673)&amp;" "&amp;(IF(B$1="mindmap",markmap!$F673,markmap!$H673&amp;" "&amp;markmap!$F673))&amp;"["&amp;B$2&amp;"]("&amp;B$4&amp;markmap!$I673&amp;".html)"&amp;" ["&amp;$B$3&amp;"]("&amp;B$4&amp;markmap!$I673&amp;".md)")</f>
        <v>### 1.2.2 Integrated Logistics Support (ILS) Systems Engineering[📃](./db/e6b0-d94aac21.html) [✏️](./db/e6b0-d94aac21.md)</v>
      </c>
    </row>
    <row r="674" spans="4:10" x14ac:dyDescent="0.5">
      <c r="D674" t="s">
        <v>1561</v>
      </c>
      <c r="E674">
        <v>3</v>
      </c>
      <c r="F674" t="s">
        <v>70</v>
      </c>
      <c r="G674" t="str">
        <f ca="1">IF(markmap!$E674="","",IF(markmap!$E674&gt;OFFSET(markmap!$E674,-1,0,1,1),IF(OFFSET(markmap!$G674,-1,0,1,1)="","1",OFFSET(markmap!$G674,-1,0,1,1))&amp;REPT(".1",markmap!$E674-MAX(OFFSET(markmap!$E674,-1,0,1,1),1)),IF(ISERROR(FIND(".",OFFSET(markmap!$G674,-1,0,1,1))),REPT("1.",markmap!$E674-1)&amp;IFERROR(VALUE(OFFSET(markmap!$G674,-1,0,1,1))+1,"1"),IF(markmap!$E674=1,"",IFERROR(LEFT(OFFSET(markmap!$G674,-1,0,1,1),FIND("^",SUBSTITUTE(OFFSET(markmap!$G674,-1,0,1,1),".","^",markmap!$E674-1))),""))&amp;VALUE(TRIM(MID(SUBSTITUTE(OFFSET(markmap!$G674,-1,0,1,1),".",REPT(" ",LEN(OFFSET(markmap!$G674,-1,0,1,1)))),(markmap!$E674-1)*LEN(OFFSET(markmap!$G674,-1,0,1,1))+1,LEN(OFFSET(markmap!$G674,-1,0,1,1)))))+1)))</f>
        <v>9.2.3</v>
      </c>
      <c r="H674" t="str">
        <f t="shared" ca="1" si="10"/>
        <v>1.2.3</v>
      </c>
      <c r="I674" t="str" cm="1">
        <f t="array" aca="1" ref="I674" ca="1">pseudoGuid</f>
        <v>e6b0-757b6152</v>
      </c>
      <c r="J674" t="str">
        <f ca="1">IF(E674="","",REPT("#",markmap!$E674)&amp;" "&amp;(IF(B$1="mindmap",markmap!$F674,markmap!$H674&amp;" "&amp;markmap!$F674))&amp;"["&amp;B$2&amp;"]("&amp;B$4&amp;markmap!$I674&amp;".html)"&amp;" ["&amp;$B$3&amp;"]("&amp;B$4&amp;markmap!$I674&amp;".md)")</f>
        <v>### 1.2.3 Cybersecurity Systems Engineering[📃](./db/e6b0-757b6152.html) [✏️](./db/e6b0-757b6152.md)</v>
      </c>
    </row>
    <row r="675" spans="4:10" x14ac:dyDescent="0.5">
      <c r="D675" t="s">
        <v>1561</v>
      </c>
      <c r="E675">
        <v>3</v>
      </c>
      <c r="F675" t="s">
        <v>71</v>
      </c>
      <c r="G675" t="str">
        <f ca="1">IF(markmap!$E675="","",IF(markmap!$E675&gt;OFFSET(markmap!$E675,-1,0,1,1),IF(OFFSET(markmap!$G675,-1,0,1,1)="","1",OFFSET(markmap!$G675,-1,0,1,1))&amp;REPT(".1",markmap!$E675-MAX(OFFSET(markmap!$E675,-1,0,1,1),1)),IF(ISERROR(FIND(".",OFFSET(markmap!$G675,-1,0,1,1))),REPT("1.",markmap!$E675-1)&amp;IFERROR(VALUE(OFFSET(markmap!$G675,-1,0,1,1))+1,"1"),IF(markmap!$E675=1,"",IFERROR(LEFT(OFFSET(markmap!$G675,-1,0,1,1),FIND("^",SUBSTITUTE(OFFSET(markmap!$G675,-1,0,1,1),".","^",markmap!$E675-1))),""))&amp;VALUE(TRIM(MID(SUBSTITUTE(OFFSET(markmap!$G675,-1,0,1,1),".",REPT(" ",LEN(OFFSET(markmap!$G675,-1,0,1,1)))),(markmap!$E675-1)*LEN(OFFSET(markmap!$G675,-1,0,1,1))+1,LEN(OFFSET(markmap!$G675,-1,0,1,1)))))+1)))</f>
        <v>9.2.4</v>
      </c>
      <c r="H675" t="str">
        <f t="shared" ca="1" si="10"/>
        <v>1.2.4</v>
      </c>
      <c r="I675" t="str" cm="1">
        <f t="array" aca="1" ref="I675" ca="1">pseudoGuid</f>
        <v>e6b0-3f629e25</v>
      </c>
      <c r="J675" t="str">
        <f ca="1">IF(E675="","",REPT("#",markmap!$E675)&amp;" "&amp;(IF(B$1="mindmap",markmap!$F675,markmap!$H675&amp;" "&amp;markmap!$F675))&amp;"["&amp;B$2&amp;"]("&amp;B$4&amp;markmap!$I675&amp;".html)"&amp;" ["&amp;$B$3&amp;"]("&amp;B$4&amp;markmap!$I675&amp;".md)")</f>
        <v>### 1.2.4 Core Systems Engineering[📃](./db/e6b0-3f629e25.html) [✏️](./db/e6b0-3f629e25.md)</v>
      </c>
    </row>
    <row r="676" spans="4:10" x14ac:dyDescent="0.5">
      <c r="D676" t="s">
        <v>1561</v>
      </c>
      <c r="E676">
        <v>3</v>
      </c>
      <c r="F676" t="s">
        <v>72</v>
      </c>
      <c r="G676" t="str">
        <f ca="1">IF(markmap!$E676="","",IF(markmap!$E676&gt;OFFSET(markmap!$E676,-1,0,1,1),IF(OFFSET(markmap!$G676,-1,0,1,1)="","1",OFFSET(markmap!$G676,-1,0,1,1))&amp;REPT(".1",markmap!$E676-MAX(OFFSET(markmap!$E676,-1,0,1,1),1)),IF(ISERROR(FIND(".",OFFSET(markmap!$G676,-1,0,1,1))),REPT("1.",markmap!$E676-1)&amp;IFERROR(VALUE(OFFSET(markmap!$G676,-1,0,1,1))+1,"1"),IF(markmap!$E676=1,"",IFERROR(LEFT(OFFSET(markmap!$G676,-1,0,1,1),FIND("^",SUBSTITUTE(OFFSET(markmap!$G676,-1,0,1,1),".","^",markmap!$E676-1))),""))&amp;VALUE(TRIM(MID(SUBSTITUTE(OFFSET(markmap!$G676,-1,0,1,1),".",REPT(" ",LEN(OFFSET(markmap!$G676,-1,0,1,1)))),(markmap!$E676-1)*LEN(OFFSET(markmap!$G676,-1,0,1,1))+1,LEN(OFFSET(markmap!$G676,-1,0,1,1)))))+1)))</f>
        <v>9.2.5</v>
      </c>
      <c r="H676" t="str">
        <f t="shared" ca="1" si="10"/>
        <v>1.2.5</v>
      </c>
      <c r="I676" t="str" cm="1">
        <f t="array" aca="1" ref="I676" ca="1">pseudoGuid</f>
        <v>e6b0-a734b382</v>
      </c>
      <c r="J676" t="str">
        <f ca="1">IF(E676="","",REPT("#",markmap!$E676)&amp;" "&amp;(IF(B$1="mindmap",markmap!$F676,markmap!$H676&amp;" "&amp;markmap!$F676))&amp;"["&amp;B$2&amp;"]("&amp;B$4&amp;markmap!$I676&amp;".html)"&amp;" ["&amp;$B$3&amp;"]("&amp;B$4&amp;markmap!$I676&amp;".md)")</f>
        <v>### 1.2.5 Other Systems Engineering 1...n (Specify)[📃](./db/e6b0-a734b382.html) [✏️](./db/e6b0-a734b382.md)</v>
      </c>
    </row>
    <row r="677" spans="4:10" x14ac:dyDescent="0.5">
      <c r="D677" t="s">
        <v>1561</v>
      </c>
      <c r="E677">
        <v>2</v>
      </c>
      <c r="F677" t="s">
        <v>73</v>
      </c>
      <c r="G677" t="str">
        <f ca="1">IF(markmap!$E677="","",IF(markmap!$E677&gt;OFFSET(markmap!$E677,-1,0,1,1),IF(OFFSET(markmap!$G677,-1,0,1,1)="","1",OFFSET(markmap!$G677,-1,0,1,1))&amp;REPT(".1",markmap!$E677-MAX(OFFSET(markmap!$E677,-1,0,1,1),1)),IF(ISERROR(FIND(".",OFFSET(markmap!$G677,-1,0,1,1))),REPT("1.",markmap!$E677-1)&amp;IFERROR(VALUE(OFFSET(markmap!$G677,-1,0,1,1))+1,"1"),IF(markmap!$E677=1,"",IFERROR(LEFT(OFFSET(markmap!$G677,-1,0,1,1),FIND("^",SUBSTITUTE(OFFSET(markmap!$G677,-1,0,1,1),".","^",markmap!$E677-1))),""))&amp;VALUE(TRIM(MID(SUBSTITUTE(OFFSET(markmap!$G677,-1,0,1,1),".",REPT(" ",LEN(OFFSET(markmap!$G677,-1,0,1,1)))),(markmap!$E677-1)*LEN(OFFSET(markmap!$G677,-1,0,1,1))+1,LEN(OFFSET(markmap!$G677,-1,0,1,1)))))+1)))</f>
        <v>9.3</v>
      </c>
      <c r="H677" t="str">
        <f t="shared" ca="1" si="10"/>
        <v>1.3</v>
      </c>
      <c r="I677" t="str" cm="1">
        <f t="array" aca="1" ref="I677" ca="1">pseudoGuid</f>
        <v>e6b0-213e4539</v>
      </c>
      <c r="J677" t="str">
        <f ca="1">IF(E677="","",REPT("#",markmap!$E677)&amp;" "&amp;(IF(B$1="mindmap",markmap!$F677,markmap!$H677&amp;" "&amp;markmap!$F677))&amp;"["&amp;B$2&amp;"]("&amp;B$4&amp;markmap!$I677&amp;".html)"&amp;" ["&amp;$B$3&amp;"]("&amp;B$4&amp;markmap!$I677&amp;".md)")</f>
        <v>## 1.3 Program Management[📃](./db/e6b0-213e4539.html) [✏️](./db/e6b0-213e4539.md)</v>
      </c>
    </row>
    <row r="678" spans="4:10" x14ac:dyDescent="0.5">
      <c r="D678" t="s">
        <v>1561</v>
      </c>
      <c r="E678">
        <v>3</v>
      </c>
      <c r="F678" t="s">
        <v>74</v>
      </c>
      <c r="G678" t="str">
        <f ca="1">IF(markmap!$E678="","",IF(markmap!$E678&gt;OFFSET(markmap!$E678,-1,0,1,1),IF(OFFSET(markmap!$G678,-1,0,1,1)="","1",OFFSET(markmap!$G678,-1,0,1,1))&amp;REPT(".1",markmap!$E678-MAX(OFFSET(markmap!$E678,-1,0,1,1),1)),IF(ISERROR(FIND(".",OFFSET(markmap!$G678,-1,0,1,1))),REPT("1.",markmap!$E678-1)&amp;IFERROR(VALUE(OFFSET(markmap!$G678,-1,0,1,1))+1,"1"),IF(markmap!$E678=1,"",IFERROR(LEFT(OFFSET(markmap!$G678,-1,0,1,1),FIND("^",SUBSTITUTE(OFFSET(markmap!$G678,-1,0,1,1),".","^",markmap!$E678-1))),""))&amp;VALUE(TRIM(MID(SUBSTITUTE(OFFSET(markmap!$G678,-1,0,1,1),".",REPT(" ",LEN(OFFSET(markmap!$G678,-1,0,1,1)))),(markmap!$E678-1)*LEN(OFFSET(markmap!$G678,-1,0,1,1))+1,LEN(OFFSET(markmap!$G678,-1,0,1,1)))))+1)))</f>
        <v>9.3.1</v>
      </c>
      <c r="H678" t="str">
        <f t="shared" ca="1" si="10"/>
        <v>1.3.1</v>
      </c>
      <c r="I678" t="str" cm="1">
        <f t="array" aca="1" ref="I678" ca="1">pseudoGuid</f>
        <v>e6b0-9046fc74</v>
      </c>
      <c r="J678" t="str">
        <f ca="1">IF(E678="","",REPT("#",markmap!$E678)&amp;" "&amp;(IF(B$1="mindmap",markmap!$F678,markmap!$H678&amp;" "&amp;markmap!$F678))&amp;"["&amp;B$2&amp;"]("&amp;B$4&amp;markmap!$I678&amp;".html)"&amp;" ["&amp;$B$3&amp;"]("&amp;B$4&amp;markmap!$I678&amp;".md)")</f>
        <v>### 1.3.1 Software Program Management[📃](./db/e6b0-9046fc74.html) [✏️](./db/e6b0-9046fc74.md)</v>
      </c>
    </row>
    <row r="679" spans="4:10" x14ac:dyDescent="0.5">
      <c r="D679" t="s">
        <v>1561</v>
      </c>
      <c r="E679">
        <v>3</v>
      </c>
      <c r="F679" t="s">
        <v>75</v>
      </c>
      <c r="G679" t="str">
        <f ca="1">IF(markmap!$E679="","",IF(markmap!$E679&gt;OFFSET(markmap!$E679,-1,0,1,1),IF(OFFSET(markmap!$G679,-1,0,1,1)="","1",OFFSET(markmap!$G679,-1,0,1,1))&amp;REPT(".1",markmap!$E679-MAX(OFFSET(markmap!$E679,-1,0,1,1),1)),IF(ISERROR(FIND(".",OFFSET(markmap!$G679,-1,0,1,1))),REPT("1.",markmap!$E679-1)&amp;IFERROR(VALUE(OFFSET(markmap!$G679,-1,0,1,1))+1,"1"),IF(markmap!$E679=1,"",IFERROR(LEFT(OFFSET(markmap!$G679,-1,0,1,1),FIND("^",SUBSTITUTE(OFFSET(markmap!$G679,-1,0,1,1),".","^",markmap!$E679-1))),""))&amp;VALUE(TRIM(MID(SUBSTITUTE(OFFSET(markmap!$G679,-1,0,1,1),".",REPT(" ",LEN(OFFSET(markmap!$G679,-1,0,1,1)))),(markmap!$E679-1)*LEN(OFFSET(markmap!$G679,-1,0,1,1))+1,LEN(OFFSET(markmap!$G679,-1,0,1,1)))))+1)))</f>
        <v>9.3.2</v>
      </c>
      <c r="H679" t="str">
        <f t="shared" ca="1" si="10"/>
        <v>1.3.2</v>
      </c>
      <c r="I679" t="str" cm="1">
        <f t="array" aca="1" ref="I679" ca="1">pseudoGuid</f>
        <v>e6b0-f0bb1de3</v>
      </c>
      <c r="J679" t="str">
        <f ca="1">IF(E679="","",REPT("#",markmap!$E679)&amp;" "&amp;(IF(B$1="mindmap",markmap!$F679,markmap!$H679&amp;" "&amp;markmap!$F679))&amp;"["&amp;B$2&amp;"]("&amp;B$4&amp;markmap!$I679&amp;".html)"&amp;" ["&amp;$B$3&amp;"]("&amp;B$4&amp;markmap!$I679&amp;".md)")</f>
        <v>### 1.3.2 Integrated Logistics Support (ILS) Program Management[📃](./db/e6b0-f0bb1de3.html) [✏️](./db/e6b0-f0bb1de3.md)</v>
      </c>
    </row>
    <row r="680" spans="4:10" x14ac:dyDescent="0.5">
      <c r="D680" t="s">
        <v>1561</v>
      </c>
      <c r="E680">
        <v>3</v>
      </c>
      <c r="F680" t="s">
        <v>76</v>
      </c>
      <c r="G680" t="str">
        <f ca="1">IF(markmap!$E680="","",IF(markmap!$E680&gt;OFFSET(markmap!$E680,-1,0,1,1),IF(OFFSET(markmap!$G680,-1,0,1,1)="","1",OFFSET(markmap!$G680,-1,0,1,1))&amp;REPT(".1",markmap!$E680-MAX(OFFSET(markmap!$E680,-1,0,1,1),1)),IF(ISERROR(FIND(".",OFFSET(markmap!$G680,-1,0,1,1))),REPT("1.",markmap!$E680-1)&amp;IFERROR(VALUE(OFFSET(markmap!$G680,-1,0,1,1))+1,"1"),IF(markmap!$E680=1,"",IFERROR(LEFT(OFFSET(markmap!$G680,-1,0,1,1),FIND("^",SUBSTITUTE(OFFSET(markmap!$G680,-1,0,1,1),".","^",markmap!$E680-1))),""))&amp;VALUE(TRIM(MID(SUBSTITUTE(OFFSET(markmap!$G680,-1,0,1,1),".",REPT(" ",LEN(OFFSET(markmap!$G680,-1,0,1,1)))),(markmap!$E680-1)*LEN(OFFSET(markmap!$G680,-1,0,1,1))+1,LEN(OFFSET(markmap!$G680,-1,0,1,1)))))+1)))</f>
        <v>9.3.3</v>
      </c>
      <c r="H680" t="str">
        <f t="shared" ca="1" si="10"/>
        <v>1.3.3</v>
      </c>
      <c r="I680" t="str" cm="1">
        <f t="array" aca="1" ref="I680" ca="1">pseudoGuid</f>
        <v>e6b0-9ad38447</v>
      </c>
      <c r="J680" t="str">
        <f ca="1">IF(E680="","",REPT("#",markmap!$E680)&amp;" "&amp;(IF(B$1="mindmap",markmap!$F680,markmap!$H680&amp;" "&amp;markmap!$F680))&amp;"["&amp;B$2&amp;"]("&amp;B$4&amp;markmap!$I680&amp;".html)"&amp;" ["&amp;$B$3&amp;"]("&amp;B$4&amp;markmap!$I680&amp;".md)")</f>
        <v>### 1.3.3 Cybersecurity Management[📃](./db/e6b0-9ad38447.html) [✏️](./db/e6b0-9ad38447.md)</v>
      </c>
    </row>
    <row r="681" spans="4:10" x14ac:dyDescent="0.5">
      <c r="D681" t="s">
        <v>1561</v>
      </c>
      <c r="E681">
        <v>3</v>
      </c>
      <c r="F681" t="s">
        <v>77</v>
      </c>
      <c r="G681" t="str">
        <f ca="1">IF(markmap!$E681="","",IF(markmap!$E681&gt;OFFSET(markmap!$E681,-1,0,1,1),IF(OFFSET(markmap!$G681,-1,0,1,1)="","1",OFFSET(markmap!$G681,-1,0,1,1))&amp;REPT(".1",markmap!$E681-MAX(OFFSET(markmap!$E681,-1,0,1,1),1)),IF(ISERROR(FIND(".",OFFSET(markmap!$G681,-1,0,1,1))),REPT("1.",markmap!$E681-1)&amp;IFERROR(VALUE(OFFSET(markmap!$G681,-1,0,1,1))+1,"1"),IF(markmap!$E681=1,"",IFERROR(LEFT(OFFSET(markmap!$G681,-1,0,1,1),FIND("^",SUBSTITUTE(OFFSET(markmap!$G681,-1,0,1,1),".","^",markmap!$E681-1))),""))&amp;VALUE(TRIM(MID(SUBSTITUTE(OFFSET(markmap!$G681,-1,0,1,1),".",REPT(" ",LEN(OFFSET(markmap!$G681,-1,0,1,1)))),(markmap!$E681-1)*LEN(OFFSET(markmap!$G681,-1,0,1,1))+1,LEN(OFFSET(markmap!$G681,-1,0,1,1)))))+1)))</f>
        <v>9.3.4</v>
      </c>
      <c r="H681" t="str">
        <f t="shared" ca="1" si="10"/>
        <v>1.3.4</v>
      </c>
      <c r="I681" t="str" cm="1">
        <f t="array" aca="1" ref="I681" ca="1">pseudoGuid</f>
        <v>e6b0-cdf66603</v>
      </c>
      <c r="J681" t="str">
        <f ca="1">IF(E681="","",REPT("#",markmap!$E681)&amp;" "&amp;(IF(B$1="mindmap",markmap!$F681,markmap!$H681&amp;" "&amp;markmap!$F681))&amp;"["&amp;B$2&amp;"]("&amp;B$4&amp;markmap!$I681&amp;".html)"&amp;" ["&amp;$B$3&amp;"]("&amp;B$4&amp;markmap!$I681&amp;".md)")</f>
        <v>### 1.3.4 Core Program Management[📃](./db/e6b0-cdf66603.html) [✏️](./db/e6b0-cdf66603.md)</v>
      </c>
    </row>
    <row r="682" spans="4:10" x14ac:dyDescent="0.5">
      <c r="D682" t="s">
        <v>1561</v>
      </c>
      <c r="E682">
        <v>3</v>
      </c>
      <c r="F682" t="s">
        <v>78</v>
      </c>
      <c r="G682" t="str">
        <f ca="1">IF(markmap!$E682="","",IF(markmap!$E682&gt;OFFSET(markmap!$E682,-1,0,1,1),IF(OFFSET(markmap!$G682,-1,0,1,1)="","1",OFFSET(markmap!$G682,-1,0,1,1))&amp;REPT(".1",markmap!$E682-MAX(OFFSET(markmap!$E682,-1,0,1,1),1)),IF(ISERROR(FIND(".",OFFSET(markmap!$G682,-1,0,1,1))),REPT("1.",markmap!$E682-1)&amp;IFERROR(VALUE(OFFSET(markmap!$G682,-1,0,1,1))+1,"1"),IF(markmap!$E682=1,"",IFERROR(LEFT(OFFSET(markmap!$G682,-1,0,1,1),FIND("^",SUBSTITUTE(OFFSET(markmap!$G682,-1,0,1,1),".","^",markmap!$E682-1))),""))&amp;VALUE(TRIM(MID(SUBSTITUTE(OFFSET(markmap!$G682,-1,0,1,1),".",REPT(" ",LEN(OFFSET(markmap!$G682,-1,0,1,1)))),(markmap!$E682-1)*LEN(OFFSET(markmap!$G682,-1,0,1,1))+1,LEN(OFFSET(markmap!$G682,-1,0,1,1)))))+1)))</f>
        <v>9.3.5</v>
      </c>
      <c r="H682" t="str">
        <f t="shared" ca="1" si="10"/>
        <v>1.3.5</v>
      </c>
      <c r="I682" t="str" cm="1">
        <f t="array" aca="1" ref="I682" ca="1">pseudoGuid</f>
        <v>e6b0-c43a0f59</v>
      </c>
      <c r="J682" t="str">
        <f ca="1">IF(E682="","",REPT("#",markmap!$E682)&amp;" "&amp;(IF(B$1="mindmap",markmap!$F682,markmap!$H682&amp;" "&amp;markmap!$F682))&amp;"["&amp;B$2&amp;"]("&amp;B$4&amp;markmap!$I682&amp;".html)"&amp;" ["&amp;$B$3&amp;"]("&amp;B$4&amp;markmap!$I682&amp;".md)")</f>
        <v>### 1.3.5 Other Program Management 1...n (Specify)[📃](./db/e6b0-c43a0f59.html) [✏️](./db/e6b0-c43a0f59.md)</v>
      </c>
    </row>
    <row r="683" spans="4:10" x14ac:dyDescent="0.5">
      <c r="D683" t="s">
        <v>1561</v>
      </c>
      <c r="E683">
        <v>2</v>
      </c>
      <c r="F683" t="s">
        <v>79</v>
      </c>
      <c r="G683" t="str">
        <f ca="1">IF(markmap!$E683="","",IF(markmap!$E683&gt;OFFSET(markmap!$E683,-1,0,1,1),IF(OFFSET(markmap!$G683,-1,0,1,1)="","1",OFFSET(markmap!$G683,-1,0,1,1))&amp;REPT(".1",markmap!$E683-MAX(OFFSET(markmap!$E683,-1,0,1,1),1)),IF(ISERROR(FIND(".",OFFSET(markmap!$G683,-1,0,1,1))),REPT("1.",markmap!$E683-1)&amp;IFERROR(VALUE(OFFSET(markmap!$G683,-1,0,1,1))+1,"1"),IF(markmap!$E683=1,"",IFERROR(LEFT(OFFSET(markmap!$G683,-1,0,1,1),FIND("^",SUBSTITUTE(OFFSET(markmap!$G683,-1,0,1,1),".","^",markmap!$E683-1))),""))&amp;VALUE(TRIM(MID(SUBSTITUTE(OFFSET(markmap!$G683,-1,0,1,1),".",REPT(" ",LEN(OFFSET(markmap!$G683,-1,0,1,1)))),(markmap!$E683-1)*LEN(OFFSET(markmap!$G683,-1,0,1,1))+1,LEN(OFFSET(markmap!$G683,-1,0,1,1)))))+1)))</f>
        <v>9.4</v>
      </c>
      <c r="H683" t="str">
        <f t="shared" ca="1" si="10"/>
        <v>1.4</v>
      </c>
      <c r="I683" t="str" cm="1">
        <f t="array" aca="1" ref="I683" ca="1">pseudoGuid</f>
        <v>e6b0-f2a278ef</v>
      </c>
      <c r="J683" t="str">
        <f ca="1">IF(E683="","",REPT("#",markmap!$E683)&amp;" "&amp;(IF(B$1="mindmap",markmap!$F683,markmap!$H683&amp;" "&amp;markmap!$F683))&amp;"["&amp;B$2&amp;"]("&amp;B$4&amp;markmap!$I683&amp;".html)"&amp;" ["&amp;$B$3&amp;"]("&amp;B$4&amp;markmap!$I683&amp;".md)")</f>
        <v>## 1.4 System Test and Evaluation[📃](./db/e6b0-f2a278ef.html) [✏️](./db/e6b0-f2a278ef.md)</v>
      </c>
    </row>
    <row r="684" spans="4:10" x14ac:dyDescent="0.5">
      <c r="D684" t="s">
        <v>1561</v>
      </c>
      <c r="E684">
        <v>3</v>
      </c>
      <c r="F684" t="s">
        <v>80</v>
      </c>
      <c r="G684" t="str">
        <f ca="1">IF(markmap!$E684="","",IF(markmap!$E684&gt;OFFSET(markmap!$E684,-1,0,1,1),IF(OFFSET(markmap!$G684,-1,0,1,1)="","1",OFFSET(markmap!$G684,-1,0,1,1))&amp;REPT(".1",markmap!$E684-MAX(OFFSET(markmap!$E684,-1,0,1,1),1)),IF(ISERROR(FIND(".",OFFSET(markmap!$G684,-1,0,1,1))),REPT("1.",markmap!$E684-1)&amp;IFERROR(VALUE(OFFSET(markmap!$G684,-1,0,1,1))+1,"1"),IF(markmap!$E684=1,"",IFERROR(LEFT(OFFSET(markmap!$G684,-1,0,1,1),FIND("^",SUBSTITUTE(OFFSET(markmap!$G684,-1,0,1,1),".","^",markmap!$E684-1))),""))&amp;VALUE(TRIM(MID(SUBSTITUTE(OFFSET(markmap!$G684,-1,0,1,1),".",REPT(" ",LEN(OFFSET(markmap!$G684,-1,0,1,1)))),(markmap!$E684-1)*LEN(OFFSET(markmap!$G684,-1,0,1,1))+1,LEN(OFFSET(markmap!$G684,-1,0,1,1)))))+1)))</f>
        <v>9.4.1</v>
      </c>
      <c r="H684" t="str">
        <f t="shared" ca="1" si="10"/>
        <v>1.4.1</v>
      </c>
      <c r="I684" t="str" cm="1">
        <f t="array" aca="1" ref="I684" ca="1">pseudoGuid</f>
        <v>e6b0-15f84423</v>
      </c>
      <c r="J684" t="str">
        <f ca="1">IF(E684="","",REPT("#",markmap!$E684)&amp;" "&amp;(IF(B$1="mindmap",markmap!$F684,markmap!$H684&amp;" "&amp;markmap!$F684))&amp;"["&amp;B$2&amp;"]("&amp;B$4&amp;markmap!$I684&amp;".html)"&amp;" ["&amp;$B$3&amp;"]("&amp;B$4&amp;markmap!$I684&amp;".md)")</f>
        <v>### 1.4.1 Developmental Test and Evaluation[📃](./db/e6b0-15f84423.html) [✏️](./db/e6b0-15f84423.md)</v>
      </c>
    </row>
    <row r="685" spans="4:10" x14ac:dyDescent="0.5">
      <c r="D685" t="s">
        <v>1561</v>
      </c>
      <c r="E685">
        <v>4</v>
      </c>
      <c r="F685" t="s">
        <v>86</v>
      </c>
      <c r="G685" t="str">
        <f ca="1">IF(markmap!$E685="","",IF(markmap!$E685&gt;OFFSET(markmap!$E685,-1,0,1,1),IF(OFFSET(markmap!$G685,-1,0,1,1)="","1",OFFSET(markmap!$G685,-1,0,1,1))&amp;REPT(".1",markmap!$E685-MAX(OFFSET(markmap!$E685,-1,0,1,1),1)),IF(ISERROR(FIND(".",OFFSET(markmap!$G685,-1,0,1,1))),REPT("1.",markmap!$E685-1)&amp;IFERROR(VALUE(OFFSET(markmap!$G685,-1,0,1,1))+1,"1"),IF(markmap!$E685=1,"",IFERROR(LEFT(OFFSET(markmap!$G685,-1,0,1,1),FIND("^",SUBSTITUTE(OFFSET(markmap!$G685,-1,0,1,1),".","^",markmap!$E685-1))),""))&amp;VALUE(TRIM(MID(SUBSTITUTE(OFFSET(markmap!$G685,-1,0,1,1),".",REPT(" ",LEN(OFFSET(markmap!$G685,-1,0,1,1)))),(markmap!$E685-1)*LEN(OFFSET(markmap!$G685,-1,0,1,1))+1,LEN(OFFSET(markmap!$G685,-1,0,1,1)))))+1)))</f>
        <v>9.4.1.1</v>
      </c>
      <c r="H685" t="str">
        <f t="shared" ca="1" si="10"/>
        <v>1.4.1.1</v>
      </c>
      <c r="I685" t="str" cm="1">
        <f t="array" aca="1" ref="I685" ca="1">pseudoGuid</f>
        <v>e6b0-5d7aa697</v>
      </c>
      <c r="J685" t="str">
        <f ca="1">IF(E685="","",REPT("#",markmap!$E685)&amp;" "&amp;(IF(B$1="mindmap",markmap!$F685,markmap!$H685&amp;" "&amp;markmap!$F685))&amp;"["&amp;B$2&amp;"]("&amp;B$4&amp;markmap!$I685&amp;".html)"&amp;" ["&amp;$B$3&amp;"]("&amp;B$4&amp;markmap!$I685&amp;".md)")</f>
        <v>#### 1.4.1.1 Cybersecurity Test and Evaluation[📃](./db/e6b0-5d7aa697.html) [✏️](./db/e6b0-5d7aa697.md)</v>
      </c>
    </row>
    <row r="686" spans="4:10" x14ac:dyDescent="0.5">
      <c r="D686" t="s">
        <v>1561</v>
      </c>
      <c r="E686">
        <v>4</v>
      </c>
      <c r="F686" t="s">
        <v>87</v>
      </c>
      <c r="G686" t="str">
        <f ca="1">IF(markmap!$E686="","",IF(markmap!$E686&gt;OFFSET(markmap!$E686,-1,0,1,1),IF(OFFSET(markmap!$G686,-1,0,1,1)="","1",OFFSET(markmap!$G686,-1,0,1,1))&amp;REPT(".1",markmap!$E686-MAX(OFFSET(markmap!$E686,-1,0,1,1),1)),IF(ISERROR(FIND(".",OFFSET(markmap!$G686,-1,0,1,1))),REPT("1.",markmap!$E686-1)&amp;IFERROR(VALUE(OFFSET(markmap!$G686,-1,0,1,1))+1,"1"),IF(markmap!$E686=1,"",IFERROR(LEFT(OFFSET(markmap!$G686,-1,0,1,1),FIND("^",SUBSTITUTE(OFFSET(markmap!$G686,-1,0,1,1),".","^",markmap!$E686-1))),""))&amp;VALUE(TRIM(MID(SUBSTITUTE(OFFSET(markmap!$G686,-1,0,1,1),".",REPT(" ",LEN(OFFSET(markmap!$G686,-1,0,1,1)))),(markmap!$E686-1)*LEN(OFFSET(markmap!$G686,-1,0,1,1))+1,LEN(OFFSET(markmap!$G686,-1,0,1,1)))))+1)))</f>
        <v>9.4.1.2</v>
      </c>
      <c r="H686" t="str">
        <f t="shared" ca="1" si="10"/>
        <v>1.4.1.2</v>
      </c>
      <c r="I686" t="str" cm="1">
        <f t="array" aca="1" ref="I686" ca="1">pseudoGuid</f>
        <v>e6b0-c97384d1</v>
      </c>
      <c r="J686" t="str">
        <f ca="1">IF(E686="","",REPT("#",markmap!$E686)&amp;" "&amp;(IF(B$1="mindmap",markmap!$F686,markmap!$H686&amp;" "&amp;markmap!$F686))&amp;"["&amp;B$2&amp;"]("&amp;B$4&amp;markmap!$I686&amp;".html)"&amp;" ["&amp;$B$3&amp;"]("&amp;B$4&amp;markmap!$I686&amp;".md)")</f>
        <v>#### 1.4.1.2 Other DT&amp;E Tests 1…n (Specify)[📃](./db/e6b0-c97384d1.html) [✏️](./db/e6b0-c97384d1.md)</v>
      </c>
    </row>
    <row r="687" spans="4:10" x14ac:dyDescent="0.5">
      <c r="D687" t="s">
        <v>1561</v>
      </c>
      <c r="E687">
        <v>3</v>
      </c>
      <c r="F687" t="s">
        <v>88</v>
      </c>
      <c r="G687" t="str">
        <f ca="1">IF(markmap!$E687="","",IF(markmap!$E687&gt;OFFSET(markmap!$E687,-1,0,1,1),IF(OFFSET(markmap!$G687,-1,0,1,1)="","1",OFFSET(markmap!$G687,-1,0,1,1))&amp;REPT(".1",markmap!$E687-MAX(OFFSET(markmap!$E687,-1,0,1,1),1)),IF(ISERROR(FIND(".",OFFSET(markmap!$G687,-1,0,1,1))),REPT("1.",markmap!$E687-1)&amp;IFERROR(VALUE(OFFSET(markmap!$G687,-1,0,1,1))+1,"1"),IF(markmap!$E687=1,"",IFERROR(LEFT(OFFSET(markmap!$G687,-1,0,1,1),FIND("^",SUBSTITUTE(OFFSET(markmap!$G687,-1,0,1,1),".","^",markmap!$E687-1))),""))&amp;VALUE(TRIM(MID(SUBSTITUTE(OFFSET(markmap!$G687,-1,0,1,1),".",REPT(" ",LEN(OFFSET(markmap!$G687,-1,0,1,1)))),(markmap!$E687-1)*LEN(OFFSET(markmap!$G687,-1,0,1,1))+1,LEN(OFFSET(markmap!$G687,-1,0,1,1)))))+1)))</f>
        <v>9.4.2</v>
      </c>
      <c r="H687" t="str">
        <f t="shared" ca="1" si="10"/>
        <v>1.4.2</v>
      </c>
      <c r="I687" t="str" cm="1">
        <f t="array" aca="1" ref="I687" ca="1">pseudoGuid</f>
        <v>e6b0-bfd3ac28</v>
      </c>
      <c r="J687" t="str">
        <f ca="1">IF(E687="","",REPT("#",markmap!$E687)&amp;" "&amp;(IF(B$1="mindmap",markmap!$F687,markmap!$H687&amp;" "&amp;markmap!$F687))&amp;"["&amp;B$2&amp;"]("&amp;B$4&amp;markmap!$I687&amp;".html)"&amp;" ["&amp;$B$3&amp;"]("&amp;B$4&amp;markmap!$I687&amp;".md)")</f>
        <v>### 1.4.2 Operational Test and Evaluation[📃](./db/e6b0-bfd3ac28.html) [✏️](./db/e6b0-bfd3ac28.md)</v>
      </c>
    </row>
    <row r="688" spans="4:10" x14ac:dyDescent="0.5">
      <c r="D688" t="s">
        <v>1561</v>
      </c>
      <c r="E688">
        <v>4</v>
      </c>
      <c r="F688" t="s">
        <v>86</v>
      </c>
      <c r="G688" t="str">
        <f ca="1">IF(markmap!$E688="","",IF(markmap!$E688&gt;OFFSET(markmap!$E688,-1,0,1,1),IF(OFFSET(markmap!$G688,-1,0,1,1)="","1",OFFSET(markmap!$G688,-1,0,1,1))&amp;REPT(".1",markmap!$E688-MAX(OFFSET(markmap!$E688,-1,0,1,1),1)),IF(ISERROR(FIND(".",OFFSET(markmap!$G688,-1,0,1,1))),REPT("1.",markmap!$E688-1)&amp;IFERROR(VALUE(OFFSET(markmap!$G688,-1,0,1,1))+1,"1"),IF(markmap!$E688=1,"",IFERROR(LEFT(OFFSET(markmap!$G688,-1,0,1,1),FIND("^",SUBSTITUTE(OFFSET(markmap!$G688,-1,0,1,1),".","^",markmap!$E688-1))),""))&amp;VALUE(TRIM(MID(SUBSTITUTE(OFFSET(markmap!$G688,-1,0,1,1),".",REPT(" ",LEN(OFFSET(markmap!$G688,-1,0,1,1)))),(markmap!$E688-1)*LEN(OFFSET(markmap!$G688,-1,0,1,1))+1,LEN(OFFSET(markmap!$G688,-1,0,1,1)))))+1)))</f>
        <v>9.4.2.1</v>
      </c>
      <c r="H688" t="str">
        <f t="shared" ca="1" si="10"/>
        <v>1.4.2.1</v>
      </c>
      <c r="I688" t="str" cm="1">
        <f t="array" aca="1" ref="I688" ca="1">pseudoGuid</f>
        <v>e6b0-cb29deb8</v>
      </c>
      <c r="J688" t="str">
        <f ca="1">IF(E688="","",REPT("#",markmap!$E688)&amp;" "&amp;(IF(B$1="mindmap",markmap!$F688,markmap!$H688&amp;" "&amp;markmap!$F688))&amp;"["&amp;B$2&amp;"]("&amp;B$4&amp;markmap!$I688&amp;".html)"&amp;" ["&amp;$B$3&amp;"]("&amp;B$4&amp;markmap!$I688&amp;".md)")</f>
        <v>#### 1.4.2.1 Cybersecurity Test and Evaluation[📃](./db/e6b0-cb29deb8.html) [✏️](./db/e6b0-cb29deb8.md)</v>
      </c>
    </row>
    <row r="689" spans="4:10" x14ac:dyDescent="0.5">
      <c r="D689" t="s">
        <v>1561</v>
      </c>
      <c r="E689">
        <v>4</v>
      </c>
      <c r="F689" t="s">
        <v>91</v>
      </c>
      <c r="G689" t="str">
        <f ca="1">IF(markmap!$E689="","",IF(markmap!$E689&gt;OFFSET(markmap!$E689,-1,0,1,1),IF(OFFSET(markmap!$G689,-1,0,1,1)="","1",OFFSET(markmap!$G689,-1,0,1,1))&amp;REPT(".1",markmap!$E689-MAX(OFFSET(markmap!$E689,-1,0,1,1),1)),IF(ISERROR(FIND(".",OFFSET(markmap!$G689,-1,0,1,1))),REPT("1.",markmap!$E689-1)&amp;IFERROR(VALUE(OFFSET(markmap!$G689,-1,0,1,1))+1,"1"),IF(markmap!$E689=1,"",IFERROR(LEFT(OFFSET(markmap!$G689,-1,0,1,1),FIND("^",SUBSTITUTE(OFFSET(markmap!$G689,-1,0,1,1),".","^",markmap!$E689-1))),""))&amp;VALUE(TRIM(MID(SUBSTITUTE(OFFSET(markmap!$G689,-1,0,1,1),".",REPT(" ",LEN(OFFSET(markmap!$G689,-1,0,1,1)))),(markmap!$E689-1)*LEN(OFFSET(markmap!$G689,-1,0,1,1))+1,LEN(OFFSET(markmap!$G689,-1,0,1,1)))))+1)))</f>
        <v>9.4.2.2</v>
      </c>
      <c r="H689" t="str">
        <f t="shared" ca="1" si="10"/>
        <v>1.4.2.2</v>
      </c>
      <c r="I689" t="str" cm="1">
        <f t="array" aca="1" ref="I689" ca="1">pseudoGuid</f>
        <v>e6b0-c4cca3a4</v>
      </c>
      <c r="J689" t="str">
        <f ca="1">IF(E689="","",REPT("#",markmap!$E689)&amp;" "&amp;(IF(B$1="mindmap",markmap!$F689,markmap!$H689&amp;" "&amp;markmap!$F689))&amp;"["&amp;B$2&amp;"]("&amp;B$4&amp;markmap!$I689&amp;".html)"&amp;" ["&amp;$B$3&amp;"]("&amp;B$4&amp;markmap!$I689&amp;".md)")</f>
        <v>#### 1.4.2.2 Other OT&amp;E Tests 1…n (Specify)[📃](./db/e6b0-c4cca3a4.html) [✏️](./db/e6b0-c4cca3a4.md)</v>
      </c>
    </row>
    <row r="690" spans="4:10" x14ac:dyDescent="0.5">
      <c r="D690" t="s">
        <v>1561</v>
      </c>
      <c r="E690">
        <v>3</v>
      </c>
      <c r="F690" t="s">
        <v>92</v>
      </c>
      <c r="G690" t="str">
        <f ca="1">IF(markmap!$E690="","",IF(markmap!$E690&gt;OFFSET(markmap!$E690,-1,0,1,1),IF(OFFSET(markmap!$G690,-1,0,1,1)="","1",OFFSET(markmap!$G690,-1,0,1,1))&amp;REPT(".1",markmap!$E690-MAX(OFFSET(markmap!$E690,-1,0,1,1),1)),IF(ISERROR(FIND(".",OFFSET(markmap!$G690,-1,0,1,1))),REPT("1.",markmap!$E690-1)&amp;IFERROR(VALUE(OFFSET(markmap!$G690,-1,0,1,1))+1,"1"),IF(markmap!$E690=1,"",IFERROR(LEFT(OFFSET(markmap!$G690,-1,0,1,1),FIND("^",SUBSTITUTE(OFFSET(markmap!$G690,-1,0,1,1),".","^",markmap!$E690-1))),""))&amp;VALUE(TRIM(MID(SUBSTITUTE(OFFSET(markmap!$G690,-1,0,1,1),".",REPT(" ",LEN(OFFSET(markmap!$G690,-1,0,1,1)))),(markmap!$E690-1)*LEN(OFFSET(markmap!$G690,-1,0,1,1))+1,LEN(OFFSET(markmap!$G690,-1,0,1,1)))))+1)))</f>
        <v>9.4.3</v>
      </c>
      <c r="H690" t="str">
        <f t="shared" ca="1" si="10"/>
        <v>1.4.3</v>
      </c>
      <c r="I690" t="str" cm="1">
        <f t="array" aca="1" ref="I690" ca="1">pseudoGuid</f>
        <v>e6b0-ee6a86c6</v>
      </c>
      <c r="J690" t="str">
        <f ca="1">IF(E690="","",REPT("#",markmap!$E690)&amp;" "&amp;(IF(B$1="mindmap",markmap!$F690,markmap!$H690&amp;" "&amp;markmap!$F690))&amp;"["&amp;B$2&amp;"]("&amp;B$4&amp;markmap!$I690&amp;".html)"&amp;" ["&amp;$B$3&amp;"]("&amp;B$4&amp;markmap!$I690&amp;".md)")</f>
        <v>### 1.4.3 Live Fire Test and Evaluation[📃](./db/e6b0-ee6a86c6.html) [✏️](./db/e6b0-ee6a86c6.md)</v>
      </c>
    </row>
    <row r="691" spans="4:10" x14ac:dyDescent="0.5">
      <c r="D691" t="s">
        <v>1561</v>
      </c>
      <c r="E691">
        <v>3</v>
      </c>
      <c r="F691" t="s">
        <v>93</v>
      </c>
      <c r="G691" t="str">
        <f ca="1">IF(markmap!$E691="","",IF(markmap!$E691&gt;OFFSET(markmap!$E691,-1,0,1,1),IF(OFFSET(markmap!$G691,-1,0,1,1)="","1",OFFSET(markmap!$G691,-1,0,1,1))&amp;REPT(".1",markmap!$E691-MAX(OFFSET(markmap!$E691,-1,0,1,1),1)),IF(ISERROR(FIND(".",OFFSET(markmap!$G691,-1,0,1,1))),REPT("1.",markmap!$E691-1)&amp;IFERROR(VALUE(OFFSET(markmap!$G691,-1,0,1,1))+1,"1"),IF(markmap!$E691=1,"",IFERROR(LEFT(OFFSET(markmap!$G691,-1,0,1,1),FIND("^",SUBSTITUTE(OFFSET(markmap!$G691,-1,0,1,1),".","^",markmap!$E691-1))),""))&amp;VALUE(TRIM(MID(SUBSTITUTE(OFFSET(markmap!$G691,-1,0,1,1),".",REPT(" ",LEN(OFFSET(markmap!$G691,-1,0,1,1)))),(markmap!$E691-1)*LEN(OFFSET(markmap!$G691,-1,0,1,1))+1,LEN(OFFSET(markmap!$G691,-1,0,1,1)))))+1)))</f>
        <v>9.4.4</v>
      </c>
      <c r="H691" t="str">
        <f t="shared" ca="1" si="10"/>
        <v>1.4.4</v>
      </c>
      <c r="I691" t="str" cm="1">
        <f t="array" aca="1" ref="I691" ca="1">pseudoGuid</f>
        <v>e6b0-610423d7</v>
      </c>
      <c r="J691" t="str">
        <f ca="1">IF(E691="","",REPT("#",markmap!$E691)&amp;" "&amp;(IF(B$1="mindmap",markmap!$F691,markmap!$H691&amp;" "&amp;markmap!$F691))&amp;"["&amp;B$2&amp;"]("&amp;B$4&amp;markmap!$I691&amp;".html)"&amp;" ["&amp;$B$3&amp;"]("&amp;B$4&amp;markmap!$I691&amp;".md)")</f>
        <v>### 1.4.4 Mock-ups/System Integration Labs (SILs)[📃](./db/e6b0-610423d7.html) [✏️](./db/e6b0-610423d7.md)</v>
      </c>
    </row>
    <row r="692" spans="4:10" x14ac:dyDescent="0.5">
      <c r="D692" t="s">
        <v>1561</v>
      </c>
      <c r="E692">
        <v>3</v>
      </c>
      <c r="F692" t="s">
        <v>94</v>
      </c>
      <c r="G692" t="str">
        <f ca="1">IF(markmap!$E692="","",IF(markmap!$E692&gt;OFFSET(markmap!$E692,-1,0,1,1),IF(OFFSET(markmap!$G692,-1,0,1,1)="","1",OFFSET(markmap!$G692,-1,0,1,1))&amp;REPT(".1",markmap!$E692-MAX(OFFSET(markmap!$E692,-1,0,1,1),1)),IF(ISERROR(FIND(".",OFFSET(markmap!$G692,-1,0,1,1))),REPT("1.",markmap!$E692-1)&amp;IFERROR(VALUE(OFFSET(markmap!$G692,-1,0,1,1))+1,"1"),IF(markmap!$E692=1,"",IFERROR(LEFT(OFFSET(markmap!$G692,-1,0,1,1),FIND("^",SUBSTITUTE(OFFSET(markmap!$G692,-1,0,1,1),".","^",markmap!$E692-1))),""))&amp;VALUE(TRIM(MID(SUBSTITUTE(OFFSET(markmap!$G692,-1,0,1,1),".",REPT(" ",LEN(OFFSET(markmap!$G692,-1,0,1,1)))),(markmap!$E692-1)*LEN(OFFSET(markmap!$G692,-1,0,1,1))+1,LEN(OFFSET(markmap!$G692,-1,0,1,1)))))+1)))</f>
        <v>9.4.5</v>
      </c>
      <c r="H692" t="str">
        <f t="shared" ca="1" si="10"/>
        <v>1.4.5</v>
      </c>
      <c r="I692" t="str" cm="1">
        <f t="array" aca="1" ref="I692" ca="1">pseudoGuid</f>
        <v>e6b0-96315605</v>
      </c>
      <c r="J692" t="str">
        <f ca="1">IF(E692="","",REPT("#",markmap!$E692)&amp;" "&amp;(IF(B$1="mindmap",markmap!$F692,markmap!$H692&amp;" "&amp;markmap!$F692))&amp;"["&amp;B$2&amp;"]("&amp;B$4&amp;markmap!$I692&amp;".html)"&amp;" ["&amp;$B$3&amp;"]("&amp;B$4&amp;markmap!$I692&amp;".md)")</f>
        <v>### 1.4.5 Test and Evaluation Support[📃](./db/e6b0-96315605.html) [✏️](./db/e6b0-96315605.md)</v>
      </c>
    </row>
    <row r="693" spans="4:10" x14ac:dyDescent="0.5">
      <c r="D693" t="s">
        <v>1561</v>
      </c>
      <c r="E693">
        <v>3</v>
      </c>
      <c r="F693" t="s">
        <v>95</v>
      </c>
      <c r="G693" t="str">
        <f ca="1">IF(markmap!$E693="","",IF(markmap!$E693&gt;OFFSET(markmap!$E693,-1,0,1,1),IF(OFFSET(markmap!$G693,-1,0,1,1)="","1",OFFSET(markmap!$G693,-1,0,1,1))&amp;REPT(".1",markmap!$E693-MAX(OFFSET(markmap!$E693,-1,0,1,1),1)),IF(ISERROR(FIND(".",OFFSET(markmap!$G693,-1,0,1,1))),REPT("1.",markmap!$E693-1)&amp;IFERROR(VALUE(OFFSET(markmap!$G693,-1,0,1,1))+1,"1"),IF(markmap!$E693=1,"",IFERROR(LEFT(OFFSET(markmap!$G693,-1,0,1,1),FIND("^",SUBSTITUTE(OFFSET(markmap!$G693,-1,0,1,1),".","^",markmap!$E693-1))),""))&amp;VALUE(TRIM(MID(SUBSTITUTE(OFFSET(markmap!$G693,-1,0,1,1),".",REPT(" ",LEN(OFFSET(markmap!$G693,-1,0,1,1)))),(markmap!$E693-1)*LEN(OFFSET(markmap!$G693,-1,0,1,1))+1,LEN(OFFSET(markmap!$G693,-1,0,1,1)))))+1)))</f>
        <v>9.4.6</v>
      </c>
      <c r="H693" t="str">
        <f t="shared" ca="1" si="10"/>
        <v>1.4.6</v>
      </c>
      <c r="I693" t="str" cm="1">
        <f t="array" aca="1" ref="I693" ca="1">pseudoGuid</f>
        <v>e6b0-9bad63af</v>
      </c>
      <c r="J693" t="str">
        <f ca="1">IF(E693="","",REPT("#",markmap!$E693)&amp;" "&amp;(IF(B$1="mindmap",markmap!$F693,markmap!$H693&amp;" "&amp;markmap!$F693))&amp;"["&amp;B$2&amp;"]("&amp;B$4&amp;markmap!$I693&amp;".html)"&amp;" ["&amp;$B$3&amp;"]("&amp;B$4&amp;markmap!$I693&amp;".md)")</f>
        <v>### 1.4.6 Test Facilities[📃](./db/e6b0-9bad63af.html) [✏️](./db/e6b0-9bad63af.md)</v>
      </c>
    </row>
    <row r="694" spans="4:10" x14ac:dyDescent="0.5">
      <c r="D694" t="s">
        <v>1561</v>
      </c>
      <c r="E694">
        <v>2</v>
      </c>
      <c r="F694" t="s">
        <v>96</v>
      </c>
      <c r="G694" t="str">
        <f ca="1">IF(markmap!$E694="","",IF(markmap!$E694&gt;OFFSET(markmap!$E694,-1,0,1,1),IF(OFFSET(markmap!$G694,-1,0,1,1)="","1",OFFSET(markmap!$G694,-1,0,1,1))&amp;REPT(".1",markmap!$E694-MAX(OFFSET(markmap!$E694,-1,0,1,1),1)),IF(ISERROR(FIND(".",OFFSET(markmap!$G694,-1,0,1,1))),REPT("1.",markmap!$E694-1)&amp;IFERROR(VALUE(OFFSET(markmap!$G694,-1,0,1,1))+1,"1"),IF(markmap!$E694=1,"",IFERROR(LEFT(OFFSET(markmap!$G694,-1,0,1,1),FIND("^",SUBSTITUTE(OFFSET(markmap!$G694,-1,0,1,1),".","^",markmap!$E694-1))),""))&amp;VALUE(TRIM(MID(SUBSTITUTE(OFFSET(markmap!$G694,-1,0,1,1),".",REPT(" ",LEN(OFFSET(markmap!$G694,-1,0,1,1)))),(markmap!$E694-1)*LEN(OFFSET(markmap!$G694,-1,0,1,1))+1,LEN(OFFSET(markmap!$G694,-1,0,1,1)))))+1)))</f>
        <v>9.5</v>
      </c>
      <c r="H694" t="str">
        <f t="shared" ca="1" si="10"/>
        <v>1.5</v>
      </c>
      <c r="I694" t="str" cm="1">
        <f t="array" aca="1" ref="I694" ca="1">pseudoGuid</f>
        <v>e6b0-2e5c68ac</v>
      </c>
      <c r="J694" t="str">
        <f ca="1">IF(E694="","",REPT("#",markmap!$E694)&amp;" "&amp;(IF(B$1="mindmap",markmap!$F694,markmap!$H694&amp;" "&amp;markmap!$F694))&amp;"["&amp;B$2&amp;"]("&amp;B$4&amp;markmap!$I694&amp;".html)"&amp;" ["&amp;$B$3&amp;"]("&amp;B$4&amp;markmap!$I694&amp;".md)")</f>
        <v>## 1.5 Training[📃](./db/e6b0-2e5c68ac.html) [✏️](./db/e6b0-2e5c68ac.md)</v>
      </c>
    </row>
    <row r="695" spans="4:10" x14ac:dyDescent="0.5">
      <c r="D695" t="s">
        <v>1561</v>
      </c>
      <c r="E695">
        <v>3</v>
      </c>
      <c r="F695" t="s">
        <v>97</v>
      </c>
      <c r="G695" t="str">
        <f ca="1">IF(markmap!$E695="","",IF(markmap!$E695&gt;OFFSET(markmap!$E695,-1,0,1,1),IF(OFFSET(markmap!$G695,-1,0,1,1)="","1",OFFSET(markmap!$G695,-1,0,1,1))&amp;REPT(".1",markmap!$E695-MAX(OFFSET(markmap!$E695,-1,0,1,1),1)),IF(ISERROR(FIND(".",OFFSET(markmap!$G695,-1,0,1,1))),REPT("1.",markmap!$E695-1)&amp;IFERROR(VALUE(OFFSET(markmap!$G695,-1,0,1,1))+1,"1"),IF(markmap!$E695=1,"",IFERROR(LEFT(OFFSET(markmap!$G695,-1,0,1,1),FIND("^",SUBSTITUTE(OFFSET(markmap!$G695,-1,0,1,1),".","^",markmap!$E695-1))),""))&amp;VALUE(TRIM(MID(SUBSTITUTE(OFFSET(markmap!$G695,-1,0,1,1),".",REPT(" ",LEN(OFFSET(markmap!$G695,-1,0,1,1)))),(markmap!$E695-1)*LEN(OFFSET(markmap!$G695,-1,0,1,1))+1,LEN(OFFSET(markmap!$G695,-1,0,1,1)))))+1)))</f>
        <v>9.5.1</v>
      </c>
      <c r="H695" t="str">
        <f t="shared" ca="1" si="10"/>
        <v>1.5.1</v>
      </c>
      <c r="I695" t="str" cm="1">
        <f t="array" aca="1" ref="I695" ca="1">pseudoGuid</f>
        <v>e6b0-0423bb2c</v>
      </c>
      <c r="J695" t="str">
        <f ca="1">IF(E695="","",REPT("#",markmap!$E695)&amp;" "&amp;(IF(B$1="mindmap",markmap!$F695,markmap!$H695&amp;" "&amp;markmap!$F695))&amp;"["&amp;B$2&amp;"]("&amp;B$4&amp;markmap!$I695&amp;".html)"&amp;" ["&amp;$B$3&amp;"]("&amp;B$4&amp;markmap!$I695&amp;".md)")</f>
        <v>### 1.5.1 Equipment[📃](./db/e6b0-0423bb2c.html) [✏️](./db/e6b0-0423bb2c.md)</v>
      </c>
    </row>
    <row r="696" spans="4:10" x14ac:dyDescent="0.5">
      <c r="D696" t="s">
        <v>1561</v>
      </c>
      <c r="E696">
        <v>4</v>
      </c>
      <c r="F696" t="s">
        <v>98</v>
      </c>
      <c r="G696" t="str">
        <f ca="1">IF(markmap!$E696="","",IF(markmap!$E696&gt;OFFSET(markmap!$E696,-1,0,1,1),IF(OFFSET(markmap!$G696,-1,0,1,1)="","1",OFFSET(markmap!$G696,-1,0,1,1))&amp;REPT(".1",markmap!$E696-MAX(OFFSET(markmap!$E696,-1,0,1,1),1)),IF(ISERROR(FIND(".",OFFSET(markmap!$G696,-1,0,1,1))),REPT("1.",markmap!$E696-1)&amp;IFERROR(VALUE(OFFSET(markmap!$G696,-1,0,1,1))+1,"1"),IF(markmap!$E696=1,"",IFERROR(LEFT(OFFSET(markmap!$G696,-1,0,1,1),FIND("^",SUBSTITUTE(OFFSET(markmap!$G696,-1,0,1,1),".","^",markmap!$E696-1))),""))&amp;VALUE(TRIM(MID(SUBSTITUTE(OFFSET(markmap!$G696,-1,0,1,1),".",REPT(" ",LEN(OFFSET(markmap!$G696,-1,0,1,1)))),(markmap!$E696-1)*LEN(OFFSET(markmap!$G696,-1,0,1,1))+1,LEN(OFFSET(markmap!$G696,-1,0,1,1)))))+1)))</f>
        <v>9.5.1.1</v>
      </c>
      <c r="H696" t="str">
        <f t="shared" ca="1" si="10"/>
        <v>1.5.1.1</v>
      </c>
      <c r="I696" t="str" cm="1">
        <f t="array" aca="1" ref="I696" ca="1">pseudoGuid</f>
        <v>e6b0-565aa09e</v>
      </c>
      <c r="J696" t="str">
        <f ca="1">IF(E696="","",REPT("#",markmap!$E696)&amp;" "&amp;(IF(B$1="mindmap",markmap!$F696,markmap!$H696&amp;" "&amp;markmap!$F696))&amp;"["&amp;B$2&amp;"]("&amp;B$4&amp;markmap!$I696&amp;".html)"&amp;" ["&amp;$B$3&amp;"]("&amp;B$4&amp;markmap!$I696&amp;".md)")</f>
        <v>#### 1.5.1.1 Operator Instructional Equipment[📃](./db/e6b0-565aa09e.html) [✏️](./db/e6b0-565aa09e.md)</v>
      </c>
    </row>
    <row r="697" spans="4:10" x14ac:dyDescent="0.5">
      <c r="D697" t="s">
        <v>1561</v>
      </c>
      <c r="E697">
        <v>4</v>
      </c>
      <c r="F697" t="s">
        <v>99</v>
      </c>
      <c r="G697" t="str">
        <f ca="1">IF(markmap!$E697="","",IF(markmap!$E697&gt;OFFSET(markmap!$E697,-1,0,1,1),IF(OFFSET(markmap!$G697,-1,0,1,1)="","1",OFFSET(markmap!$G697,-1,0,1,1))&amp;REPT(".1",markmap!$E697-MAX(OFFSET(markmap!$E697,-1,0,1,1),1)),IF(ISERROR(FIND(".",OFFSET(markmap!$G697,-1,0,1,1))),REPT("1.",markmap!$E697-1)&amp;IFERROR(VALUE(OFFSET(markmap!$G697,-1,0,1,1))+1,"1"),IF(markmap!$E697=1,"",IFERROR(LEFT(OFFSET(markmap!$G697,-1,0,1,1),FIND("^",SUBSTITUTE(OFFSET(markmap!$G697,-1,0,1,1),".","^",markmap!$E697-1))),""))&amp;VALUE(TRIM(MID(SUBSTITUTE(OFFSET(markmap!$G697,-1,0,1,1),".",REPT(" ",LEN(OFFSET(markmap!$G697,-1,0,1,1)))),(markmap!$E697-1)*LEN(OFFSET(markmap!$G697,-1,0,1,1))+1,LEN(OFFSET(markmap!$G697,-1,0,1,1)))))+1)))</f>
        <v>9.5.1.2</v>
      </c>
      <c r="H697" t="str">
        <f t="shared" ca="1" si="10"/>
        <v>1.5.1.2</v>
      </c>
      <c r="I697" t="str" cm="1">
        <f t="array" aca="1" ref="I697" ca="1">pseudoGuid</f>
        <v>e6b0-1f2e7b26</v>
      </c>
      <c r="J697" t="str">
        <f ca="1">IF(E697="","",REPT("#",markmap!$E697)&amp;" "&amp;(IF(B$1="mindmap",markmap!$F697,markmap!$H697&amp;" "&amp;markmap!$F697))&amp;"["&amp;B$2&amp;"]("&amp;B$4&amp;markmap!$I697&amp;".html)"&amp;" ["&amp;$B$3&amp;"]("&amp;B$4&amp;markmap!$I697&amp;".md)")</f>
        <v>#### 1.5.1.2 Maintainer Instructional Equipment[📃](./db/e6b0-1f2e7b26.html) [✏️](./db/e6b0-1f2e7b26.md)</v>
      </c>
    </row>
    <row r="698" spans="4:10" x14ac:dyDescent="0.5">
      <c r="D698" t="s">
        <v>1561</v>
      </c>
      <c r="E698">
        <v>3</v>
      </c>
      <c r="F698" t="s">
        <v>100</v>
      </c>
      <c r="G698" t="str">
        <f ca="1">IF(markmap!$E698="","",IF(markmap!$E698&gt;OFFSET(markmap!$E698,-1,0,1,1),IF(OFFSET(markmap!$G698,-1,0,1,1)="","1",OFFSET(markmap!$G698,-1,0,1,1))&amp;REPT(".1",markmap!$E698-MAX(OFFSET(markmap!$E698,-1,0,1,1),1)),IF(ISERROR(FIND(".",OFFSET(markmap!$G698,-1,0,1,1))),REPT("1.",markmap!$E698-1)&amp;IFERROR(VALUE(OFFSET(markmap!$G698,-1,0,1,1))+1,"1"),IF(markmap!$E698=1,"",IFERROR(LEFT(OFFSET(markmap!$G698,-1,0,1,1),FIND("^",SUBSTITUTE(OFFSET(markmap!$G698,-1,0,1,1),".","^",markmap!$E698-1))),""))&amp;VALUE(TRIM(MID(SUBSTITUTE(OFFSET(markmap!$G698,-1,0,1,1),".",REPT(" ",LEN(OFFSET(markmap!$G698,-1,0,1,1)))),(markmap!$E698-1)*LEN(OFFSET(markmap!$G698,-1,0,1,1))+1,LEN(OFFSET(markmap!$G698,-1,0,1,1)))))+1)))</f>
        <v>9.5.2</v>
      </c>
      <c r="H698" t="str">
        <f t="shared" ca="1" si="10"/>
        <v>1.5.2</v>
      </c>
      <c r="I698" t="str" cm="1">
        <f t="array" aca="1" ref="I698" ca="1">pseudoGuid</f>
        <v>e6b0-dbb70594</v>
      </c>
      <c r="J698" t="str">
        <f ca="1">IF(E698="","",REPT("#",markmap!$E698)&amp;" "&amp;(IF(B$1="mindmap",markmap!$F698,markmap!$H698&amp;" "&amp;markmap!$F698))&amp;"["&amp;B$2&amp;"]("&amp;B$4&amp;markmap!$I698&amp;".html)"&amp;" ["&amp;$B$3&amp;"]("&amp;B$4&amp;markmap!$I698&amp;".md)")</f>
        <v>### 1.5.2 Services[📃](./db/e6b0-dbb70594.html) [✏️](./db/e6b0-dbb70594.md)</v>
      </c>
    </row>
    <row r="699" spans="4:10" x14ac:dyDescent="0.5">
      <c r="D699" t="s">
        <v>1561</v>
      </c>
      <c r="E699">
        <v>4</v>
      </c>
      <c r="F699" t="s">
        <v>101</v>
      </c>
      <c r="G699" t="str">
        <f ca="1">IF(markmap!$E699="","",IF(markmap!$E699&gt;OFFSET(markmap!$E699,-1,0,1,1),IF(OFFSET(markmap!$G699,-1,0,1,1)="","1",OFFSET(markmap!$G699,-1,0,1,1))&amp;REPT(".1",markmap!$E699-MAX(OFFSET(markmap!$E699,-1,0,1,1),1)),IF(ISERROR(FIND(".",OFFSET(markmap!$G699,-1,0,1,1))),REPT("1.",markmap!$E699-1)&amp;IFERROR(VALUE(OFFSET(markmap!$G699,-1,0,1,1))+1,"1"),IF(markmap!$E699=1,"",IFERROR(LEFT(OFFSET(markmap!$G699,-1,0,1,1),FIND("^",SUBSTITUTE(OFFSET(markmap!$G699,-1,0,1,1),".","^",markmap!$E699-1))),""))&amp;VALUE(TRIM(MID(SUBSTITUTE(OFFSET(markmap!$G699,-1,0,1,1),".",REPT(" ",LEN(OFFSET(markmap!$G699,-1,0,1,1)))),(markmap!$E699-1)*LEN(OFFSET(markmap!$G699,-1,0,1,1))+1,LEN(OFFSET(markmap!$G699,-1,0,1,1)))))+1)))</f>
        <v>9.5.2.1</v>
      </c>
      <c r="H699" t="str">
        <f t="shared" ca="1" si="10"/>
        <v>1.5.2.1</v>
      </c>
      <c r="I699" t="str" cm="1">
        <f t="array" aca="1" ref="I699" ca="1">pseudoGuid</f>
        <v>e6b0-8d9368f9</v>
      </c>
      <c r="J699" t="str">
        <f ca="1">IF(E699="","",REPT("#",markmap!$E699)&amp;" "&amp;(IF(B$1="mindmap",markmap!$F699,markmap!$H699&amp;" "&amp;markmap!$F699))&amp;"["&amp;B$2&amp;"]("&amp;B$4&amp;markmap!$I699&amp;".html)"&amp;" ["&amp;$B$3&amp;"]("&amp;B$4&amp;markmap!$I699&amp;".md)")</f>
        <v>#### 1.5.2.1 Operator Instructional Services[📃](./db/e6b0-8d9368f9.html) [✏️](./db/e6b0-8d9368f9.md)</v>
      </c>
    </row>
    <row r="700" spans="4:10" x14ac:dyDescent="0.5">
      <c r="D700" t="s">
        <v>1561</v>
      </c>
      <c r="E700">
        <v>4</v>
      </c>
      <c r="F700" t="s">
        <v>102</v>
      </c>
      <c r="G700" t="str">
        <f ca="1">IF(markmap!$E700="","",IF(markmap!$E700&gt;OFFSET(markmap!$E700,-1,0,1,1),IF(OFFSET(markmap!$G700,-1,0,1,1)="","1",OFFSET(markmap!$G700,-1,0,1,1))&amp;REPT(".1",markmap!$E700-MAX(OFFSET(markmap!$E700,-1,0,1,1),1)),IF(ISERROR(FIND(".",OFFSET(markmap!$G700,-1,0,1,1))),REPT("1.",markmap!$E700-1)&amp;IFERROR(VALUE(OFFSET(markmap!$G700,-1,0,1,1))+1,"1"),IF(markmap!$E700=1,"",IFERROR(LEFT(OFFSET(markmap!$G700,-1,0,1,1),FIND("^",SUBSTITUTE(OFFSET(markmap!$G700,-1,0,1,1),".","^",markmap!$E700-1))),""))&amp;VALUE(TRIM(MID(SUBSTITUTE(OFFSET(markmap!$G700,-1,0,1,1),".",REPT(" ",LEN(OFFSET(markmap!$G700,-1,0,1,1)))),(markmap!$E700-1)*LEN(OFFSET(markmap!$G700,-1,0,1,1))+1,LEN(OFFSET(markmap!$G700,-1,0,1,1)))))+1)))</f>
        <v>9.5.2.2</v>
      </c>
      <c r="H700" t="str">
        <f t="shared" ca="1" si="10"/>
        <v>1.5.2.2</v>
      </c>
      <c r="I700" t="str" cm="1">
        <f t="array" aca="1" ref="I700" ca="1">pseudoGuid</f>
        <v>e6b0-c3409c32</v>
      </c>
      <c r="J700" t="str">
        <f ca="1">IF(E700="","",REPT("#",markmap!$E700)&amp;" "&amp;(IF(B$1="mindmap",markmap!$F700,markmap!$H700&amp;" "&amp;markmap!$F700))&amp;"["&amp;B$2&amp;"]("&amp;B$4&amp;markmap!$I700&amp;".html)"&amp;" ["&amp;$B$3&amp;"]("&amp;B$4&amp;markmap!$I700&amp;".md)")</f>
        <v>#### 1.5.2.2 Maintainer Instructional Services[📃](./db/e6b0-c3409c32.html) [✏️](./db/e6b0-c3409c32.md)</v>
      </c>
    </row>
    <row r="701" spans="4:10" x14ac:dyDescent="0.5">
      <c r="D701" t="s">
        <v>1561</v>
      </c>
      <c r="E701">
        <v>3</v>
      </c>
      <c r="F701" t="s">
        <v>103</v>
      </c>
      <c r="G701" t="str">
        <f ca="1">IF(markmap!$E701="","",IF(markmap!$E701&gt;OFFSET(markmap!$E701,-1,0,1,1),IF(OFFSET(markmap!$G701,-1,0,1,1)="","1",OFFSET(markmap!$G701,-1,0,1,1))&amp;REPT(".1",markmap!$E701-MAX(OFFSET(markmap!$E701,-1,0,1,1),1)),IF(ISERROR(FIND(".",OFFSET(markmap!$G701,-1,0,1,1))),REPT("1.",markmap!$E701-1)&amp;IFERROR(VALUE(OFFSET(markmap!$G701,-1,0,1,1))+1,"1"),IF(markmap!$E701=1,"",IFERROR(LEFT(OFFSET(markmap!$G701,-1,0,1,1),FIND("^",SUBSTITUTE(OFFSET(markmap!$G701,-1,0,1,1),".","^",markmap!$E701-1))),""))&amp;VALUE(TRIM(MID(SUBSTITUTE(OFFSET(markmap!$G701,-1,0,1,1),".",REPT(" ",LEN(OFFSET(markmap!$G701,-1,0,1,1)))),(markmap!$E701-1)*LEN(OFFSET(markmap!$G701,-1,0,1,1))+1,LEN(OFFSET(markmap!$G701,-1,0,1,1)))))+1)))</f>
        <v>9.5.3</v>
      </c>
      <c r="H701" t="str">
        <f t="shared" ca="1" si="10"/>
        <v>1.5.3</v>
      </c>
      <c r="I701" t="str" cm="1">
        <f t="array" aca="1" ref="I701" ca="1">pseudoGuid</f>
        <v>e6b0-f8f82894</v>
      </c>
      <c r="J701" t="str">
        <f ca="1">IF(E701="","",REPT("#",markmap!$E701)&amp;" "&amp;(IF(B$1="mindmap",markmap!$F701,markmap!$H701&amp;" "&amp;markmap!$F701))&amp;"["&amp;B$2&amp;"]("&amp;B$4&amp;markmap!$I701&amp;".html)"&amp;" ["&amp;$B$3&amp;"]("&amp;B$4&amp;markmap!$I701&amp;".md)")</f>
        <v>### 1.5.3 Facilities[📃](./db/e6b0-f8f82894.html) [✏️](./db/e6b0-f8f82894.md)</v>
      </c>
    </row>
    <row r="702" spans="4:10" x14ac:dyDescent="0.5">
      <c r="D702" t="s">
        <v>1561</v>
      </c>
      <c r="E702">
        <v>3</v>
      </c>
      <c r="F702" t="s">
        <v>104</v>
      </c>
      <c r="G702" t="str">
        <f ca="1">IF(markmap!$E702="","",IF(markmap!$E702&gt;OFFSET(markmap!$E702,-1,0,1,1),IF(OFFSET(markmap!$G702,-1,0,1,1)="","1",OFFSET(markmap!$G702,-1,0,1,1))&amp;REPT(".1",markmap!$E702-MAX(OFFSET(markmap!$E702,-1,0,1,1),1)),IF(ISERROR(FIND(".",OFFSET(markmap!$G702,-1,0,1,1))),REPT("1.",markmap!$E702-1)&amp;IFERROR(VALUE(OFFSET(markmap!$G702,-1,0,1,1))+1,"1"),IF(markmap!$E702=1,"",IFERROR(LEFT(OFFSET(markmap!$G702,-1,0,1,1),FIND("^",SUBSTITUTE(OFFSET(markmap!$G702,-1,0,1,1),".","^",markmap!$E702-1))),""))&amp;VALUE(TRIM(MID(SUBSTITUTE(OFFSET(markmap!$G702,-1,0,1,1),".",REPT(" ",LEN(OFFSET(markmap!$G702,-1,0,1,1)))),(markmap!$E702-1)*LEN(OFFSET(markmap!$G702,-1,0,1,1))+1,LEN(OFFSET(markmap!$G702,-1,0,1,1)))))+1)))</f>
        <v>9.5.4</v>
      </c>
      <c r="H702" t="str">
        <f t="shared" ca="1" si="10"/>
        <v>1.5.4</v>
      </c>
      <c r="I702" t="str" cm="1">
        <f t="array" aca="1" ref="I702" ca="1">pseudoGuid</f>
        <v>e6b0-97588ca5</v>
      </c>
      <c r="J702" t="str">
        <f ca="1">IF(E702="","",REPT("#",markmap!$E702)&amp;" "&amp;(IF(B$1="mindmap",markmap!$F702,markmap!$H702&amp;" "&amp;markmap!$F702))&amp;"["&amp;B$2&amp;"]("&amp;B$4&amp;markmap!$I702&amp;".html)"&amp;" ["&amp;$B$3&amp;"]("&amp;B$4&amp;markmap!$I702&amp;".md)")</f>
        <v>### 1.5.4 Training Software 1...n (Specify)[📃](./db/e6b0-97588ca5.html) [✏️](./db/e6b0-97588ca5.md)</v>
      </c>
    </row>
    <row r="703" spans="4:10" x14ac:dyDescent="0.5">
      <c r="D703" t="s">
        <v>1561</v>
      </c>
      <c r="E703">
        <v>2</v>
      </c>
      <c r="F703" t="s">
        <v>105</v>
      </c>
      <c r="G703" t="str">
        <f ca="1">IF(markmap!$E703="","",IF(markmap!$E703&gt;OFFSET(markmap!$E703,-1,0,1,1),IF(OFFSET(markmap!$G703,-1,0,1,1)="","1",OFFSET(markmap!$G703,-1,0,1,1))&amp;REPT(".1",markmap!$E703-MAX(OFFSET(markmap!$E703,-1,0,1,1),1)),IF(ISERROR(FIND(".",OFFSET(markmap!$G703,-1,0,1,1))),REPT("1.",markmap!$E703-1)&amp;IFERROR(VALUE(OFFSET(markmap!$G703,-1,0,1,1))+1,"1"),IF(markmap!$E703=1,"",IFERROR(LEFT(OFFSET(markmap!$G703,-1,0,1,1),FIND("^",SUBSTITUTE(OFFSET(markmap!$G703,-1,0,1,1),".","^",markmap!$E703-1))),""))&amp;VALUE(TRIM(MID(SUBSTITUTE(OFFSET(markmap!$G703,-1,0,1,1),".",REPT(" ",LEN(OFFSET(markmap!$G703,-1,0,1,1)))),(markmap!$E703-1)*LEN(OFFSET(markmap!$G703,-1,0,1,1))+1,LEN(OFFSET(markmap!$G703,-1,0,1,1)))))+1)))</f>
        <v>9.6</v>
      </c>
      <c r="H703" t="str">
        <f t="shared" ca="1" si="10"/>
        <v>1.6</v>
      </c>
      <c r="I703" t="str" cm="1">
        <f t="array" aca="1" ref="I703" ca="1">pseudoGuid</f>
        <v>e6b0-0922b7e9</v>
      </c>
      <c r="J703" t="str">
        <f ca="1">IF(E703="","",REPT("#",markmap!$E703)&amp;" "&amp;(IF(B$1="mindmap",markmap!$F703,markmap!$H703&amp;" "&amp;markmap!$F703))&amp;"["&amp;B$2&amp;"]("&amp;B$4&amp;markmap!$I703&amp;".html)"&amp;" ["&amp;$B$3&amp;"]("&amp;B$4&amp;markmap!$I703&amp;".md)")</f>
        <v>## 1.6 Data[📃](./db/e6b0-0922b7e9.html) [✏️](./db/e6b0-0922b7e9.md)</v>
      </c>
    </row>
    <row r="704" spans="4:10" x14ac:dyDescent="0.5">
      <c r="D704" t="s">
        <v>1561</v>
      </c>
      <c r="E704">
        <v>3</v>
      </c>
      <c r="F704" t="s">
        <v>106</v>
      </c>
      <c r="G704" t="str">
        <f ca="1">IF(markmap!$E704="","",IF(markmap!$E704&gt;OFFSET(markmap!$E704,-1,0,1,1),IF(OFFSET(markmap!$G704,-1,0,1,1)="","1",OFFSET(markmap!$G704,-1,0,1,1))&amp;REPT(".1",markmap!$E704-MAX(OFFSET(markmap!$E704,-1,0,1,1),1)),IF(ISERROR(FIND(".",OFFSET(markmap!$G704,-1,0,1,1))),REPT("1.",markmap!$E704-1)&amp;IFERROR(VALUE(OFFSET(markmap!$G704,-1,0,1,1))+1,"1"),IF(markmap!$E704=1,"",IFERROR(LEFT(OFFSET(markmap!$G704,-1,0,1,1),FIND("^",SUBSTITUTE(OFFSET(markmap!$G704,-1,0,1,1),".","^",markmap!$E704-1))),""))&amp;VALUE(TRIM(MID(SUBSTITUTE(OFFSET(markmap!$G704,-1,0,1,1),".",REPT(" ",LEN(OFFSET(markmap!$G704,-1,0,1,1)))),(markmap!$E704-1)*LEN(OFFSET(markmap!$G704,-1,0,1,1))+1,LEN(OFFSET(markmap!$G704,-1,0,1,1)))))+1)))</f>
        <v>9.6.1</v>
      </c>
      <c r="H704" t="str">
        <f t="shared" ca="1" si="10"/>
        <v>1.6.1</v>
      </c>
      <c r="I704" t="str" cm="1">
        <f t="array" aca="1" ref="I704" ca="1">pseudoGuid</f>
        <v>e6b0-f13f17e8</v>
      </c>
      <c r="J704" t="str">
        <f ca="1">IF(E704="","",REPT("#",markmap!$E704)&amp;" "&amp;(IF(B$1="mindmap",markmap!$F704,markmap!$H704&amp;" "&amp;markmap!$F704))&amp;"["&amp;B$2&amp;"]("&amp;B$4&amp;markmap!$I704&amp;".html)"&amp;" ["&amp;$B$3&amp;"]("&amp;B$4&amp;markmap!$I704&amp;".md)")</f>
        <v>### 1.6.1 Data Deliverables 1...n (Specify)[📃](./db/e6b0-f13f17e8.html) [✏️](./db/e6b0-f13f17e8.md)</v>
      </c>
    </row>
    <row r="705" spans="4:10" x14ac:dyDescent="0.5">
      <c r="D705" t="s">
        <v>1561</v>
      </c>
      <c r="E705">
        <v>3</v>
      </c>
      <c r="F705" t="s">
        <v>107</v>
      </c>
      <c r="G705" t="str">
        <f ca="1">IF(markmap!$E705="","",IF(markmap!$E705&gt;OFFSET(markmap!$E705,-1,0,1,1),IF(OFFSET(markmap!$G705,-1,0,1,1)="","1",OFFSET(markmap!$G705,-1,0,1,1))&amp;REPT(".1",markmap!$E705-MAX(OFFSET(markmap!$E705,-1,0,1,1),1)),IF(ISERROR(FIND(".",OFFSET(markmap!$G705,-1,0,1,1))),REPT("1.",markmap!$E705-1)&amp;IFERROR(VALUE(OFFSET(markmap!$G705,-1,0,1,1))+1,"1"),IF(markmap!$E705=1,"",IFERROR(LEFT(OFFSET(markmap!$G705,-1,0,1,1),FIND("^",SUBSTITUTE(OFFSET(markmap!$G705,-1,0,1,1),".","^",markmap!$E705-1))),""))&amp;VALUE(TRIM(MID(SUBSTITUTE(OFFSET(markmap!$G705,-1,0,1,1),".",REPT(" ",LEN(OFFSET(markmap!$G705,-1,0,1,1)))),(markmap!$E705-1)*LEN(OFFSET(markmap!$G705,-1,0,1,1))+1,LEN(OFFSET(markmap!$G705,-1,0,1,1)))))+1)))</f>
        <v>9.6.2</v>
      </c>
      <c r="H705" t="str">
        <f t="shared" ca="1" si="10"/>
        <v>1.6.2</v>
      </c>
      <c r="I705" t="str" cm="1">
        <f t="array" aca="1" ref="I705" ca="1">pseudoGuid</f>
        <v>e6b0-ac849429</v>
      </c>
      <c r="J705" t="str">
        <f ca="1">IF(E705="","",REPT("#",markmap!$E705)&amp;" "&amp;(IF(B$1="mindmap",markmap!$F705,markmap!$H705&amp;" "&amp;markmap!$F705))&amp;"["&amp;B$2&amp;"]("&amp;B$4&amp;markmap!$I705&amp;".html)"&amp;" ["&amp;$B$3&amp;"]("&amp;B$4&amp;markmap!$I705&amp;".md)")</f>
        <v>### 1.6.2 Data Repository[📃](./db/e6b0-ac849429.html) [✏️](./db/e6b0-ac849429.md)</v>
      </c>
    </row>
    <row r="706" spans="4:10" x14ac:dyDescent="0.5">
      <c r="D706" t="s">
        <v>1561</v>
      </c>
      <c r="E706">
        <v>3</v>
      </c>
      <c r="F706" t="s">
        <v>108</v>
      </c>
      <c r="G706" t="str">
        <f ca="1">IF(markmap!$E706="","",IF(markmap!$E706&gt;OFFSET(markmap!$E706,-1,0,1,1),IF(OFFSET(markmap!$G706,-1,0,1,1)="","1",OFFSET(markmap!$G706,-1,0,1,1))&amp;REPT(".1",markmap!$E706-MAX(OFFSET(markmap!$E706,-1,0,1,1),1)),IF(ISERROR(FIND(".",OFFSET(markmap!$G706,-1,0,1,1))),REPT("1.",markmap!$E706-1)&amp;IFERROR(VALUE(OFFSET(markmap!$G706,-1,0,1,1))+1,"1"),IF(markmap!$E706=1,"",IFERROR(LEFT(OFFSET(markmap!$G706,-1,0,1,1),FIND("^",SUBSTITUTE(OFFSET(markmap!$G706,-1,0,1,1),".","^",markmap!$E706-1))),""))&amp;VALUE(TRIM(MID(SUBSTITUTE(OFFSET(markmap!$G706,-1,0,1,1),".",REPT(" ",LEN(OFFSET(markmap!$G706,-1,0,1,1)))),(markmap!$E706-1)*LEN(OFFSET(markmap!$G706,-1,0,1,1))+1,LEN(OFFSET(markmap!$G706,-1,0,1,1)))))+1)))</f>
        <v>9.6.3</v>
      </c>
      <c r="H706" t="str">
        <f t="shared" ca="1" si="10"/>
        <v>1.6.3</v>
      </c>
      <c r="I706" t="str" cm="1">
        <f t="array" aca="1" ref="I706" ca="1">pseudoGuid</f>
        <v>e6b0-8c0e3827</v>
      </c>
      <c r="J706" t="str">
        <f ca="1">IF(E706="","",REPT("#",markmap!$E706)&amp;" "&amp;(IF(B$1="mindmap",markmap!$F706,markmap!$H706&amp;" "&amp;markmap!$F706))&amp;"["&amp;B$2&amp;"]("&amp;B$4&amp;markmap!$I706&amp;".html)"&amp;" ["&amp;$B$3&amp;"]("&amp;B$4&amp;markmap!$I706&amp;".md)")</f>
        <v>### 1.6.3 Data Rights 1...n (Specify)[📃](./db/e6b0-8c0e3827.html) [✏️](./db/e6b0-8c0e3827.md)</v>
      </c>
    </row>
    <row r="707" spans="4:10" x14ac:dyDescent="0.5">
      <c r="D707" t="s">
        <v>1561</v>
      </c>
      <c r="E707">
        <v>2</v>
      </c>
      <c r="F707" t="s">
        <v>109</v>
      </c>
      <c r="G707" t="str">
        <f ca="1">IF(markmap!$E707="","",IF(markmap!$E707&gt;OFFSET(markmap!$E707,-1,0,1,1),IF(OFFSET(markmap!$G707,-1,0,1,1)="","1",OFFSET(markmap!$G707,-1,0,1,1))&amp;REPT(".1",markmap!$E707-MAX(OFFSET(markmap!$E707,-1,0,1,1),1)),IF(ISERROR(FIND(".",OFFSET(markmap!$G707,-1,0,1,1))),REPT("1.",markmap!$E707-1)&amp;IFERROR(VALUE(OFFSET(markmap!$G707,-1,0,1,1))+1,"1"),IF(markmap!$E707=1,"",IFERROR(LEFT(OFFSET(markmap!$G707,-1,0,1,1),FIND("^",SUBSTITUTE(OFFSET(markmap!$G707,-1,0,1,1),".","^",markmap!$E707-1))),""))&amp;VALUE(TRIM(MID(SUBSTITUTE(OFFSET(markmap!$G707,-1,0,1,1),".",REPT(" ",LEN(OFFSET(markmap!$G707,-1,0,1,1)))),(markmap!$E707-1)*LEN(OFFSET(markmap!$G707,-1,0,1,1))+1,LEN(OFFSET(markmap!$G707,-1,0,1,1)))))+1)))</f>
        <v>9.7</v>
      </c>
      <c r="H707" t="str">
        <f t="shared" ref="H707:H770" ca="1" si="11">IFERROR("1."&amp;RIGHT(G707,LEN(G707)-FIND(".",G707,1)),"1")</f>
        <v>1.7</v>
      </c>
      <c r="I707" t="str" cm="1">
        <f t="array" aca="1" ref="I707" ca="1">pseudoGuid</f>
        <v>e6b0-8b4ea134</v>
      </c>
      <c r="J707" t="str">
        <f ca="1">IF(E707="","",REPT("#",markmap!$E707)&amp;" "&amp;(IF(B$1="mindmap",markmap!$F707,markmap!$H707&amp;" "&amp;markmap!$F707))&amp;"["&amp;B$2&amp;"]("&amp;B$4&amp;markmap!$I707&amp;".html)"&amp;" ["&amp;$B$3&amp;"]("&amp;B$4&amp;markmap!$I707&amp;".md)")</f>
        <v>## 1.7 Peculiar Support Equipment[📃](./db/e6b0-8b4ea134.html) [✏️](./db/e6b0-8b4ea134.md)</v>
      </c>
    </row>
    <row r="708" spans="4:10" x14ac:dyDescent="0.5">
      <c r="D708" t="s">
        <v>1561</v>
      </c>
      <c r="E708">
        <v>3</v>
      </c>
      <c r="F708" t="s">
        <v>110</v>
      </c>
      <c r="G708" t="str">
        <f ca="1">IF(markmap!$E708="","",IF(markmap!$E708&gt;OFFSET(markmap!$E708,-1,0,1,1),IF(OFFSET(markmap!$G708,-1,0,1,1)="","1",OFFSET(markmap!$G708,-1,0,1,1))&amp;REPT(".1",markmap!$E708-MAX(OFFSET(markmap!$E708,-1,0,1,1),1)),IF(ISERROR(FIND(".",OFFSET(markmap!$G708,-1,0,1,1))),REPT("1.",markmap!$E708-1)&amp;IFERROR(VALUE(OFFSET(markmap!$G708,-1,0,1,1))+1,"1"),IF(markmap!$E708=1,"",IFERROR(LEFT(OFFSET(markmap!$G708,-1,0,1,1),FIND("^",SUBSTITUTE(OFFSET(markmap!$G708,-1,0,1,1),".","^",markmap!$E708-1))),""))&amp;VALUE(TRIM(MID(SUBSTITUTE(OFFSET(markmap!$G708,-1,0,1,1),".",REPT(" ",LEN(OFFSET(markmap!$G708,-1,0,1,1)))),(markmap!$E708-1)*LEN(OFFSET(markmap!$G708,-1,0,1,1))+1,LEN(OFFSET(markmap!$G708,-1,0,1,1)))))+1)))</f>
        <v>9.7.1</v>
      </c>
      <c r="H708" t="str">
        <f t="shared" ca="1" si="11"/>
        <v>1.7.1</v>
      </c>
      <c r="I708" t="str" cm="1">
        <f t="array" aca="1" ref="I708" ca="1">pseudoGuid</f>
        <v>e6b0-aef49cad</v>
      </c>
      <c r="J708" t="str">
        <f ca="1">IF(E708="","",REPT("#",markmap!$E708)&amp;" "&amp;(IF(B$1="mindmap",markmap!$F708,markmap!$H708&amp;" "&amp;markmap!$F708))&amp;"["&amp;B$2&amp;"]("&amp;B$4&amp;markmap!$I708&amp;".html)"&amp;" ["&amp;$B$3&amp;"]("&amp;B$4&amp;markmap!$I708&amp;".md)")</f>
        <v>### 1.7.1 Test and Measurement Equipment[📃](./db/e6b0-aef49cad.html) [✏️](./db/e6b0-aef49cad.md)</v>
      </c>
    </row>
    <row r="709" spans="4:10" x14ac:dyDescent="0.5">
      <c r="D709" t="s">
        <v>1561</v>
      </c>
      <c r="E709">
        <v>4</v>
      </c>
      <c r="F709" t="s">
        <v>111</v>
      </c>
      <c r="G709" t="str">
        <f ca="1">IF(markmap!$E709="","",IF(markmap!$E709&gt;OFFSET(markmap!$E709,-1,0,1,1),IF(OFFSET(markmap!$G709,-1,0,1,1)="","1",OFFSET(markmap!$G709,-1,0,1,1))&amp;REPT(".1",markmap!$E709-MAX(OFFSET(markmap!$E709,-1,0,1,1),1)),IF(ISERROR(FIND(".",OFFSET(markmap!$G709,-1,0,1,1))),REPT("1.",markmap!$E709-1)&amp;IFERROR(VALUE(OFFSET(markmap!$G709,-1,0,1,1))+1,"1"),IF(markmap!$E709=1,"",IFERROR(LEFT(OFFSET(markmap!$G709,-1,0,1,1),FIND("^",SUBSTITUTE(OFFSET(markmap!$G709,-1,0,1,1),".","^",markmap!$E709-1))),""))&amp;VALUE(TRIM(MID(SUBSTITUTE(OFFSET(markmap!$G709,-1,0,1,1),".",REPT(" ",LEN(OFFSET(markmap!$G709,-1,0,1,1)))),(markmap!$E709-1)*LEN(OFFSET(markmap!$G709,-1,0,1,1))+1,LEN(OFFSET(markmap!$G709,-1,0,1,1)))))+1)))</f>
        <v>9.7.1.1</v>
      </c>
      <c r="H709" t="str">
        <f t="shared" ca="1" si="11"/>
        <v>1.7.1.1</v>
      </c>
      <c r="I709" t="str" cm="1">
        <f t="array" aca="1" ref="I709" ca="1">pseudoGuid</f>
        <v>e6b0-cbd35f22</v>
      </c>
      <c r="J709" t="str">
        <f ca="1">IF(E709="","",REPT("#",markmap!$E709)&amp;" "&amp;(IF(B$1="mindmap",markmap!$F709,markmap!$H709&amp;" "&amp;markmap!$F709))&amp;"["&amp;B$2&amp;"]("&amp;B$4&amp;markmap!$I709&amp;".html)"&amp;" ["&amp;$B$3&amp;"]("&amp;B$4&amp;markmap!$I709&amp;".md)")</f>
        <v>#### 1.7.1.1 Test and Measurement Equipment (Airframe/Hull/Vehicle)[📃](./db/e6b0-cbd35f22.html) [✏️](./db/e6b0-cbd35f22.md)</v>
      </c>
    </row>
    <row r="710" spans="4:10" x14ac:dyDescent="0.5">
      <c r="D710" t="s">
        <v>1561</v>
      </c>
      <c r="E710">
        <v>4</v>
      </c>
      <c r="F710" t="s">
        <v>112</v>
      </c>
      <c r="G710" t="str">
        <f ca="1">IF(markmap!$E710="","",IF(markmap!$E710&gt;OFFSET(markmap!$E710,-1,0,1,1),IF(OFFSET(markmap!$G710,-1,0,1,1)="","1",OFFSET(markmap!$G710,-1,0,1,1))&amp;REPT(".1",markmap!$E710-MAX(OFFSET(markmap!$E710,-1,0,1,1),1)),IF(ISERROR(FIND(".",OFFSET(markmap!$G710,-1,0,1,1))),REPT("1.",markmap!$E710-1)&amp;IFERROR(VALUE(OFFSET(markmap!$G710,-1,0,1,1))+1,"1"),IF(markmap!$E710=1,"",IFERROR(LEFT(OFFSET(markmap!$G710,-1,0,1,1),FIND("^",SUBSTITUTE(OFFSET(markmap!$G710,-1,0,1,1),".","^",markmap!$E710-1))),""))&amp;VALUE(TRIM(MID(SUBSTITUTE(OFFSET(markmap!$G710,-1,0,1,1),".",REPT(" ",LEN(OFFSET(markmap!$G710,-1,0,1,1)))),(markmap!$E710-1)*LEN(OFFSET(markmap!$G710,-1,0,1,1))+1,LEN(OFFSET(markmap!$G710,-1,0,1,1)))))+1)))</f>
        <v>9.7.1.2</v>
      </c>
      <c r="H710" t="str">
        <f t="shared" ca="1" si="11"/>
        <v>1.7.1.2</v>
      </c>
      <c r="I710" t="str" cm="1">
        <f t="array" aca="1" ref="I710" ca="1">pseudoGuid</f>
        <v>e6b0-f36e3f7c</v>
      </c>
      <c r="J710" t="str">
        <f ca="1">IF(E710="","",REPT("#",markmap!$E710)&amp;" "&amp;(IF(B$1="mindmap",markmap!$F710,markmap!$H710&amp;" "&amp;markmap!$F710))&amp;"["&amp;B$2&amp;"]("&amp;B$4&amp;markmap!$I710&amp;".html)"&amp;" ["&amp;$B$3&amp;"]("&amp;B$4&amp;markmap!$I710&amp;".md)")</f>
        <v>#### 1.7.1.2 Test and Measurement Equipment (Propulsion)[📃](./db/e6b0-f36e3f7c.html) [✏️](./db/e6b0-f36e3f7c.md)</v>
      </c>
    </row>
    <row r="711" spans="4:10" x14ac:dyDescent="0.5">
      <c r="D711" t="s">
        <v>1561</v>
      </c>
      <c r="E711">
        <v>4</v>
      </c>
      <c r="F711" t="s">
        <v>113</v>
      </c>
      <c r="G711" t="str">
        <f ca="1">IF(markmap!$E711="","",IF(markmap!$E711&gt;OFFSET(markmap!$E711,-1,0,1,1),IF(OFFSET(markmap!$G711,-1,0,1,1)="","1",OFFSET(markmap!$G711,-1,0,1,1))&amp;REPT(".1",markmap!$E711-MAX(OFFSET(markmap!$E711,-1,0,1,1),1)),IF(ISERROR(FIND(".",OFFSET(markmap!$G711,-1,0,1,1))),REPT("1.",markmap!$E711-1)&amp;IFERROR(VALUE(OFFSET(markmap!$G711,-1,0,1,1))+1,"1"),IF(markmap!$E711=1,"",IFERROR(LEFT(OFFSET(markmap!$G711,-1,0,1,1),FIND("^",SUBSTITUTE(OFFSET(markmap!$G711,-1,0,1,1),".","^",markmap!$E711-1))),""))&amp;VALUE(TRIM(MID(SUBSTITUTE(OFFSET(markmap!$G711,-1,0,1,1),".",REPT(" ",LEN(OFFSET(markmap!$G711,-1,0,1,1)))),(markmap!$E711-1)*LEN(OFFSET(markmap!$G711,-1,0,1,1))+1,LEN(OFFSET(markmap!$G711,-1,0,1,1)))))+1)))</f>
        <v>9.7.1.3</v>
      </c>
      <c r="H711" t="str">
        <f t="shared" ca="1" si="11"/>
        <v>1.7.1.3</v>
      </c>
      <c r="I711" t="str" cm="1">
        <f t="array" aca="1" ref="I711" ca="1">pseudoGuid</f>
        <v>e6b0-fd4bb7f3</v>
      </c>
      <c r="J711" t="str">
        <f ca="1">IF(E711="","",REPT("#",markmap!$E711)&amp;" "&amp;(IF(B$1="mindmap",markmap!$F711,markmap!$H711&amp;" "&amp;markmap!$F711))&amp;"["&amp;B$2&amp;"]("&amp;B$4&amp;markmap!$I711&amp;".html)"&amp;" ["&amp;$B$3&amp;"]("&amp;B$4&amp;markmap!$I711&amp;".md)")</f>
        <v>#### 1.7.1.3 Test and Measurement Equipment (Electronics/Avionics)[📃](./db/e6b0-fd4bb7f3.html) [✏️](./db/e6b0-fd4bb7f3.md)</v>
      </c>
    </row>
    <row r="712" spans="4:10" x14ac:dyDescent="0.5">
      <c r="D712" t="s">
        <v>1561</v>
      </c>
      <c r="E712">
        <v>4</v>
      </c>
      <c r="F712" t="s">
        <v>336</v>
      </c>
      <c r="G712" t="str">
        <f ca="1">IF(markmap!$E712="","",IF(markmap!$E712&gt;OFFSET(markmap!$E712,-1,0,1,1),IF(OFFSET(markmap!$G712,-1,0,1,1)="","1",OFFSET(markmap!$G712,-1,0,1,1))&amp;REPT(".1",markmap!$E712-MAX(OFFSET(markmap!$E712,-1,0,1,1),1)),IF(ISERROR(FIND(".",OFFSET(markmap!$G712,-1,0,1,1))),REPT("1.",markmap!$E712-1)&amp;IFERROR(VALUE(OFFSET(markmap!$G712,-1,0,1,1))+1,"1"),IF(markmap!$E712=1,"",IFERROR(LEFT(OFFSET(markmap!$G712,-1,0,1,1),FIND("^",SUBSTITUTE(OFFSET(markmap!$G712,-1,0,1,1),".","^",markmap!$E712-1))),""))&amp;VALUE(TRIM(MID(SUBSTITUTE(OFFSET(markmap!$G712,-1,0,1,1),".",REPT(" ",LEN(OFFSET(markmap!$G712,-1,0,1,1)))),(markmap!$E712-1)*LEN(OFFSET(markmap!$G712,-1,0,1,1))+1,LEN(OFFSET(markmap!$G712,-1,0,1,1)))))+1)))</f>
        <v>9.7.1.4</v>
      </c>
      <c r="H712" t="str">
        <f t="shared" ca="1" si="11"/>
        <v>1.7.1.4</v>
      </c>
      <c r="I712" t="str" cm="1">
        <f t="array" aca="1" ref="I712" ca="1">pseudoGuid</f>
        <v>e6b0-a57f2a12</v>
      </c>
      <c r="J712" t="str">
        <f ca="1">IF(E712="","",REPT("#",markmap!$E712)&amp;" "&amp;(IF(B$1="mindmap",markmap!$F712,markmap!$H712&amp;" "&amp;markmap!$F712))&amp;"["&amp;B$2&amp;"]("&amp;B$4&amp;markmap!$I712&amp;".html)"&amp;" ["&amp;$B$3&amp;"]("&amp;B$4&amp;markmap!$I712&amp;".md)")</f>
        <v>#### 1.7.1.4 Test and Measurement Equipment (Other Major Subsystem 1...n (Specify))[📃](./db/e6b0-a57f2a12.html) [✏️](./db/e6b0-a57f2a12.md)</v>
      </c>
    </row>
    <row r="713" spans="4:10" x14ac:dyDescent="0.5">
      <c r="D713" t="s">
        <v>1561</v>
      </c>
      <c r="E713">
        <v>3</v>
      </c>
      <c r="F713" t="s">
        <v>115</v>
      </c>
      <c r="G713" t="str">
        <f ca="1">IF(markmap!$E713="","",IF(markmap!$E713&gt;OFFSET(markmap!$E713,-1,0,1,1),IF(OFFSET(markmap!$G713,-1,0,1,1)="","1",OFFSET(markmap!$G713,-1,0,1,1))&amp;REPT(".1",markmap!$E713-MAX(OFFSET(markmap!$E713,-1,0,1,1),1)),IF(ISERROR(FIND(".",OFFSET(markmap!$G713,-1,0,1,1))),REPT("1.",markmap!$E713-1)&amp;IFERROR(VALUE(OFFSET(markmap!$G713,-1,0,1,1))+1,"1"),IF(markmap!$E713=1,"",IFERROR(LEFT(OFFSET(markmap!$G713,-1,0,1,1),FIND("^",SUBSTITUTE(OFFSET(markmap!$G713,-1,0,1,1),".","^",markmap!$E713-1))),""))&amp;VALUE(TRIM(MID(SUBSTITUTE(OFFSET(markmap!$G713,-1,0,1,1),".",REPT(" ",LEN(OFFSET(markmap!$G713,-1,0,1,1)))),(markmap!$E713-1)*LEN(OFFSET(markmap!$G713,-1,0,1,1))+1,LEN(OFFSET(markmap!$G713,-1,0,1,1)))))+1)))</f>
        <v>9.7.2</v>
      </c>
      <c r="H713" t="str">
        <f t="shared" ca="1" si="11"/>
        <v>1.7.2</v>
      </c>
      <c r="I713" t="str" cm="1">
        <f t="array" aca="1" ref="I713" ca="1">pseudoGuid</f>
        <v>e6b0-cdcd2506</v>
      </c>
      <c r="J713" t="str">
        <f ca="1">IF(E713="","",REPT("#",markmap!$E713)&amp;" "&amp;(IF(B$1="mindmap",markmap!$F713,markmap!$H713&amp;" "&amp;markmap!$F713))&amp;"["&amp;B$2&amp;"]("&amp;B$4&amp;markmap!$I713&amp;".html)"&amp;" ["&amp;$B$3&amp;"]("&amp;B$4&amp;markmap!$I713&amp;".md)")</f>
        <v>### 1.7.2 Support and Handling Equipment[📃](./db/e6b0-cdcd2506.html) [✏️](./db/e6b0-cdcd2506.md)</v>
      </c>
    </row>
    <row r="714" spans="4:10" x14ac:dyDescent="0.5">
      <c r="D714" t="s">
        <v>1561</v>
      </c>
      <c r="E714">
        <v>4</v>
      </c>
      <c r="F714" t="s">
        <v>116</v>
      </c>
      <c r="G714" t="str">
        <f ca="1">IF(markmap!$E714="","",IF(markmap!$E714&gt;OFFSET(markmap!$E714,-1,0,1,1),IF(OFFSET(markmap!$G714,-1,0,1,1)="","1",OFFSET(markmap!$G714,-1,0,1,1))&amp;REPT(".1",markmap!$E714-MAX(OFFSET(markmap!$E714,-1,0,1,1),1)),IF(ISERROR(FIND(".",OFFSET(markmap!$G714,-1,0,1,1))),REPT("1.",markmap!$E714-1)&amp;IFERROR(VALUE(OFFSET(markmap!$G714,-1,0,1,1))+1,"1"),IF(markmap!$E714=1,"",IFERROR(LEFT(OFFSET(markmap!$G714,-1,0,1,1),FIND("^",SUBSTITUTE(OFFSET(markmap!$G714,-1,0,1,1),".","^",markmap!$E714-1))),""))&amp;VALUE(TRIM(MID(SUBSTITUTE(OFFSET(markmap!$G714,-1,0,1,1),".",REPT(" ",LEN(OFFSET(markmap!$G714,-1,0,1,1)))),(markmap!$E714-1)*LEN(OFFSET(markmap!$G714,-1,0,1,1))+1,LEN(OFFSET(markmap!$G714,-1,0,1,1)))))+1)))</f>
        <v>9.7.2.1</v>
      </c>
      <c r="H714" t="str">
        <f t="shared" ca="1" si="11"/>
        <v>1.7.2.1</v>
      </c>
      <c r="I714" t="str" cm="1">
        <f t="array" aca="1" ref="I714" ca="1">pseudoGuid</f>
        <v>e6b0-22d7110b</v>
      </c>
      <c r="J714" t="str">
        <f ca="1">IF(E714="","",REPT("#",markmap!$E714)&amp;" "&amp;(IF(B$1="mindmap",markmap!$F714,markmap!$H714&amp;" "&amp;markmap!$F714))&amp;"["&amp;B$2&amp;"]("&amp;B$4&amp;markmap!$I714&amp;".html)"&amp;" ["&amp;$B$3&amp;"]("&amp;B$4&amp;markmap!$I714&amp;".md)")</f>
        <v>#### 1.7.2.1 Support and Handling Equipment (Airframe/Hull/Vehicle)[📃](./db/e6b0-22d7110b.html) [✏️](./db/e6b0-22d7110b.md)</v>
      </c>
    </row>
    <row r="715" spans="4:10" x14ac:dyDescent="0.5">
      <c r="D715" t="s">
        <v>1561</v>
      </c>
      <c r="E715">
        <v>4</v>
      </c>
      <c r="F715" t="s">
        <v>117</v>
      </c>
      <c r="G715" t="str">
        <f ca="1">IF(markmap!$E715="","",IF(markmap!$E715&gt;OFFSET(markmap!$E715,-1,0,1,1),IF(OFFSET(markmap!$G715,-1,0,1,1)="","1",OFFSET(markmap!$G715,-1,0,1,1))&amp;REPT(".1",markmap!$E715-MAX(OFFSET(markmap!$E715,-1,0,1,1),1)),IF(ISERROR(FIND(".",OFFSET(markmap!$G715,-1,0,1,1))),REPT("1.",markmap!$E715-1)&amp;IFERROR(VALUE(OFFSET(markmap!$G715,-1,0,1,1))+1,"1"),IF(markmap!$E715=1,"",IFERROR(LEFT(OFFSET(markmap!$G715,-1,0,1,1),FIND("^",SUBSTITUTE(OFFSET(markmap!$G715,-1,0,1,1),".","^",markmap!$E715-1))),""))&amp;VALUE(TRIM(MID(SUBSTITUTE(OFFSET(markmap!$G715,-1,0,1,1),".",REPT(" ",LEN(OFFSET(markmap!$G715,-1,0,1,1)))),(markmap!$E715-1)*LEN(OFFSET(markmap!$G715,-1,0,1,1))+1,LEN(OFFSET(markmap!$G715,-1,0,1,1)))))+1)))</f>
        <v>9.7.2.2</v>
      </c>
      <c r="H715" t="str">
        <f t="shared" ca="1" si="11"/>
        <v>1.7.2.2</v>
      </c>
      <c r="I715" t="str" cm="1">
        <f t="array" aca="1" ref="I715" ca="1">pseudoGuid</f>
        <v>e6b0-1d3a6fde</v>
      </c>
      <c r="J715" t="str">
        <f ca="1">IF(E715="","",REPT("#",markmap!$E715)&amp;" "&amp;(IF(B$1="mindmap",markmap!$F715,markmap!$H715&amp;" "&amp;markmap!$F715))&amp;"["&amp;B$2&amp;"]("&amp;B$4&amp;markmap!$I715&amp;".html)"&amp;" ["&amp;$B$3&amp;"]("&amp;B$4&amp;markmap!$I715&amp;".md)")</f>
        <v>#### 1.7.2.2 Support and Handling Equipment (Propulsion)[📃](./db/e6b0-1d3a6fde.html) [✏️](./db/e6b0-1d3a6fde.md)</v>
      </c>
    </row>
    <row r="716" spans="4:10" x14ac:dyDescent="0.5">
      <c r="D716" t="s">
        <v>1561</v>
      </c>
      <c r="E716">
        <v>4</v>
      </c>
      <c r="F716" t="s">
        <v>118</v>
      </c>
      <c r="G716" t="str">
        <f ca="1">IF(markmap!$E716="","",IF(markmap!$E716&gt;OFFSET(markmap!$E716,-1,0,1,1),IF(OFFSET(markmap!$G716,-1,0,1,1)="","1",OFFSET(markmap!$G716,-1,0,1,1))&amp;REPT(".1",markmap!$E716-MAX(OFFSET(markmap!$E716,-1,0,1,1),1)),IF(ISERROR(FIND(".",OFFSET(markmap!$G716,-1,0,1,1))),REPT("1.",markmap!$E716-1)&amp;IFERROR(VALUE(OFFSET(markmap!$G716,-1,0,1,1))+1,"1"),IF(markmap!$E716=1,"",IFERROR(LEFT(OFFSET(markmap!$G716,-1,0,1,1),FIND("^",SUBSTITUTE(OFFSET(markmap!$G716,-1,0,1,1),".","^",markmap!$E716-1))),""))&amp;VALUE(TRIM(MID(SUBSTITUTE(OFFSET(markmap!$G716,-1,0,1,1),".",REPT(" ",LEN(OFFSET(markmap!$G716,-1,0,1,1)))),(markmap!$E716-1)*LEN(OFFSET(markmap!$G716,-1,0,1,1))+1,LEN(OFFSET(markmap!$G716,-1,0,1,1)))))+1)))</f>
        <v>9.7.2.3</v>
      </c>
      <c r="H716" t="str">
        <f t="shared" ca="1" si="11"/>
        <v>1.7.2.3</v>
      </c>
      <c r="I716" t="str" cm="1">
        <f t="array" aca="1" ref="I716" ca="1">pseudoGuid</f>
        <v>e6b0-fefec585</v>
      </c>
      <c r="J716" t="str">
        <f ca="1">IF(E716="","",REPT("#",markmap!$E716)&amp;" "&amp;(IF(B$1="mindmap",markmap!$F716,markmap!$H716&amp;" "&amp;markmap!$F716))&amp;"["&amp;B$2&amp;"]("&amp;B$4&amp;markmap!$I716&amp;".html)"&amp;" ["&amp;$B$3&amp;"]("&amp;B$4&amp;markmap!$I716&amp;".md)")</f>
        <v>#### 1.7.2.3 Support and Handling Equipment (Electronics/Avionics)[📃](./db/e6b0-fefec585.html) [✏️](./db/e6b0-fefec585.md)</v>
      </c>
    </row>
    <row r="717" spans="4:10" x14ac:dyDescent="0.5">
      <c r="D717" t="s">
        <v>1561</v>
      </c>
      <c r="E717">
        <v>4</v>
      </c>
      <c r="F717" t="s">
        <v>337</v>
      </c>
      <c r="G717" t="str">
        <f ca="1">IF(markmap!$E717="","",IF(markmap!$E717&gt;OFFSET(markmap!$E717,-1,0,1,1),IF(OFFSET(markmap!$G717,-1,0,1,1)="","1",OFFSET(markmap!$G717,-1,0,1,1))&amp;REPT(".1",markmap!$E717-MAX(OFFSET(markmap!$E717,-1,0,1,1),1)),IF(ISERROR(FIND(".",OFFSET(markmap!$G717,-1,0,1,1))),REPT("1.",markmap!$E717-1)&amp;IFERROR(VALUE(OFFSET(markmap!$G717,-1,0,1,1))+1,"1"),IF(markmap!$E717=1,"",IFERROR(LEFT(OFFSET(markmap!$G717,-1,0,1,1),FIND("^",SUBSTITUTE(OFFSET(markmap!$G717,-1,0,1,1),".","^",markmap!$E717-1))),""))&amp;VALUE(TRIM(MID(SUBSTITUTE(OFFSET(markmap!$G717,-1,0,1,1),".",REPT(" ",LEN(OFFSET(markmap!$G717,-1,0,1,1)))),(markmap!$E717-1)*LEN(OFFSET(markmap!$G717,-1,0,1,1))+1,LEN(OFFSET(markmap!$G717,-1,0,1,1)))))+1)))</f>
        <v>9.7.2.4</v>
      </c>
      <c r="H717" t="str">
        <f t="shared" ca="1" si="11"/>
        <v>1.7.2.4</v>
      </c>
      <c r="I717" t="str" cm="1">
        <f t="array" aca="1" ref="I717" ca="1">pseudoGuid</f>
        <v>e6b0-1547261a</v>
      </c>
      <c r="J717" t="str">
        <f ca="1">IF(E717="","",REPT("#",markmap!$E717)&amp;" "&amp;(IF(B$1="mindmap",markmap!$F717,markmap!$H717&amp;" "&amp;markmap!$F717))&amp;"["&amp;B$2&amp;"]("&amp;B$4&amp;markmap!$I717&amp;".html)"&amp;" ["&amp;$B$3&amp;"]("&amp;B$4&amp;markmap!$I717&amp;".md)")</f>
        <v>#### 1.7.2.4 Support and Handling Equipment (Other Major Subsystem 1...n (Specify))[📃](./db/e6b0-1547261a.html) [✏️](./db/e6b0-1547261a.md)</v>
      </c>
    </row>
    <row r="718" spans="4:10" x14ac:dyDescent="0.5">
      <c r="D718" t="s">
        <v>1561</v>
      </c>
      <c r="E718">
        <v>2</v>
      </c>
      <c r="F718" t="s">
        <v>120</v>
      </c>
      <c r="G718" t="str">
        <f ca="1">IF(markmap!$E718="","",IF(markmap!$E718&gt;OFFSET(markmap!$E718,-1,0,1,1),IF(OFFSET(markmap!$G718,-1,0,1,1)="","1",OFFSET(markmap!$G718,-1,0,1,1))&amp;REPT(".1",markmap!$E718-MAX(OFFSET(markmap!$E718,-1,0,1,1),1)),IF(ISERROR(FIND(".",OFFSET(markmap!$G718,-1,0,1,1))),REPT("1.",markmap!$E718-1)&amp;IFERROR(VALUE(OFFSET(markmap!$G718,-1,0,1,1))+1,"1"),IF(markmap!$E718=1,"",IFERROR(LEFT(OFFSET(markmap!$G718,-1,0,1,1),FIND("^",SUBSTITUTE(OFFSET(markmap!$G718,-1,0,1,1),".","^",markmap!$E718-1))),""))&amp;VALUE(TRIM(MID(SUBSTITUTE(OFFSET(markmap!$G718,-1,0,1,1),".",REPT(" ",LEN(OFFSET(markmap!$G718,-1,0,1,1)))),(markmap!$E718-1)*LEN(OFFSET(markmap!$G718,-1,0,1,1))+1,LEN(OFFSET(markmap!$G718,-1,0,1,1)))))+1)))</f>
        <v>9.8</v>
      </c>
      <c r="H718" t="str">
        <f t="shared" ca="1" si="11"/>
        <v>1.8</v>
      </c>
      <c r="I718" t="str" cm="1">
        <f t="array" aca="1" ref="I718" ca="1">pseudoGuid</f>
        <v>e6b0-a8c3ed0b</v>
      </c>
      <c r="J718" t="str">
        <f ca="1">IF(E718="","",REPT("#",markmap!$E718)&amp;" "&amp;(IF(B$1="mindmap",markmap!$F718,markmap!$H718&amp;" "&amp;markmap!$F718))&amp;"["&amp;B$2&amp;"]("&amp;B$4&amp;markmap!$I718&amp;".html)"&amp;" ["&amp;$B$3&amp;"]("&amp;B$4&amp;markmap!$I718&amp;".md)")</f>
        <v>## 1.8 Common Support Equipment[📃](./db/e6b0-a8c3ed0b.html) [✏️](./db/e6b0-a8c3ed0b.md)</v>
      </c>
    </row>
    <row r="719" spans="4:10" x14ac:dyDescent="0.5">
      <c r="D719" t="s">
        <v>1561</v>
      </c>
      <c r="E719">
        <v>3</v>
      </c>
      <c r="F719" t="s">
        <v>110</v>
      </c>
      <c r="G719" t="str">
        <f ca="1">IF(markmap!$E719="","",IF(markmap!$E719&gt;OFFSET(markmap!$E719,-1,0,1,1),IF(OFFSET(markmap!$G719,-1,0,1,1)="","1",OFFSET(markmap!$G719,-1,0,1,1))&amp;REPT(".1",markmap!$E719-MAX(OFFSET(markmap!$E719,-1,0,1,1),1)),IF(ISERROR(FIND(".",OFFSET(markmap!$G719,-1,0,1,1))),REPT("1.",markmap!$E719-1)&amp;IFERROR(VALUE(OFFSET(markmap!$G719,-1,0,1,1))+1,"1"),IF(markmap!$E719=1,"",IFERROR(LEFT(OFFSET(markmap!$G719,-1,0,1,1),FIND("^",SUBSTITUTE(OFFSET(markmap!$G719,-1,0,1,1),".","^",markmap!$E719-1))),""))&amp;VALUE(TRIM(MID(SUBSTITUTE(OFFSET(markmap!$G719,-1,0,1,1),".",REPT(" ",LEN(OFFSET(markmap!$G719,-1,0,1,1)))),(markmap!$E719-1)*LEN(OFFSET(markmap!$G719,-1,0,1,1))+1,LEN(OFFSET(markmap!$G719,-1,0,1,1)))))+1)))</f>
        <v>9.8.1</v>
      </c>
      <c r="H719" t="str">
        <f t="shared" ca="1" si="11"/>
        <v>1.8.1</v>
      </c>
      <c r="I719" t="str" cm="1">
        <f t="array" aca="1" ref="I719" ca="1">pseudoGuid</f>
        <v>e6b0-16267d5c</v>
      </c>
      <c r="J719" t="str">
        <f ca="1">IF(E719="","",REPT("#",markmap!$E719)&amp;" "&amp;(IF(B$1="mindmap",markmap!$F719,markmap!$H719&amp;" "&amp;markmap!$F719))&amp;"["&amp;B$2&amp;"]("&amp;B$4&amp;markmap!$I719&amp;".html)"&amp;" ["&amp;$B$3&amp;"]("&amp;B$4&amp;markmap!$I719&amp;".md)")</f>
        <v>### 1.8.1 Test and Measurement Equipment[📃](./db/e6b0-16267d5c.html) [✏️](./db/e6b0-16267d5c.md)</v>
      </c>
    </row>
    <row r="720" spans="4:10" x14ac:dyDescent="0.5">
      <c r="D720" t="s">
        <v>1561</v>
      </c>
      <c r="E720">
        <v>4</v>
      </c>
      <c r="F720" t="s">
        <v>111</v>
      </c>
      <c r="G720" t="str">
        <f ca="1">IF(markmap!$E720="","",IF(markmap!$E720&gt;OFFSET(markmap!$E720,-1,0,1,1),IF(OFFSET(markmap!$G720,-1,0,1,1)="","1",OFFSET(markmap!$G720,-1,0,1,1))&amp;REPT(".1",markmap!$E720-MAX(OFFSET(markmap!$E720,-1,0,1,1),1)),IF(ISERROR(FIND(".",OFFSET(markmap!$G720,-1,0,1,1))),REPT("1.",markmap!$E720-1)&amp;IFERROR(VALUE(OFFSET(markmap!$G720,-1,0,1,1))+1,"1"),IF(markmap!$E720=1,"",IFERROR(LEFT(OFFSET(markmap!$G720,-1,0,1,1),FIND("^",SUBSTITUTE(OFFSET(markmap!$G720,-1,0,1,1),".","^",markmap!$E720-1))),""))&amp;VALUE(TRIM(MID(SUBSTITUTE(OFFSET(markmap!$G720,-1,0,1,1),".",REPT(" ",LEN(OFFSET(markmap!$G720,-1,0,1,1)))),(markmap!$E720-1)*LEN(OFFSET(markmap!$G720,-1,0,1,1))+1,LEN(OFFSET(markmap!$G720,-1,0,1,1)))))+1)))</f>
        <v>9.8.1.1</v>
      </c>
      <c r="H720" t="str">
        <f t="shared" ca="1" si="11"/>
        <v>1.8.1.1</v>
      </c>
      <c r="I720" t="str" cm="1">
        <f t="array" aca="1" ref="I720" ca="1">pseudoGuid</f>
        <v>e6b0-9cb8c356</v>
      </c>
      <c r="J720" t="str">
        <f ca="1">IF(E720="","",REPT("#",markmap!$E720)&amp;" "&amp;(IF(B$1="mindmap",markmap!$F720,markmap!$H720&amp;" "&amp;markmap!$F720))&amp;"["&amp;B$2&amp;"]("&amp;B$4&amp;markmap!$I720&amp;".html)"&amp;" ["&amp;$B$3&amp;"]("&amp;B$4&amp;markmap!$I720&amp;".md)")</f>
        <v>#### 1.8.1.1 Test and Measurement Equipment (Airframe/Hull/Vehicle)[📃](./db/e6b0-9cb8c356.html) [✏️](./db/e6b0-9cb8c356.md)</v>
      </c>
    </row>
    <row r="721" spans="4:10" x14ac:dyDescent="0.5">
      <c r="D721" t="s">
        <v>1561</v>
      </c>
      <c r="E721">
        <v>4</v>
      </c>
      <c r="F721" t="s">
        <v>112</v>
      </c>
      <c r="G721" t="str">
        <f ca="1">IF(markmap!$E721="","",IF(markmap!$E721&gt;OFFSET(markmap!$E721,-1,0,1,1),IF(OFFSET(markmap!$G721,-1,0,1,1)="","1",OFFSET(markmap!$G721,-1,0,1,1))&amp;REPT(".1",markmap!$E721-MAX(OFFSET(markmap!$E721,-1,0,1,1),1)),IF(ISERROR(FIND(".",OFFSET(markmap!$G721,-1,0,1,1))),REPT("1.",markmap!$E721-1)&amp;IFERROR(VALUE(OFFSET(markmap!$G721,-1,0,1,1))+1,"1"),IF(markmap!$E721=1,"",IFERROR(LEFT(OFFSET(markmap!$G721,-1,0,1,1),FIND("^",SUBSTITUTE(OFFSET(markmap!$G721,-1,0,1,1),".","^",markmap!$E721-1))),""))&amp;VALUE(TRIM(MID(SUBSTITUTE(OFFSET(markmap!$G721,-1,0,1,1),".",REPT(" ",LEN(OFFSET(markmap!$G721,-1,0,1,1)))),(markmap!$E721-1)*LEN(OFFSET(markmap!$G721,-1,0,1,1))+1,LEN(OFFSET(markmap!$G721,-1,0,1,1)))))+1)))</f>
        <v>9.8.1.2</v>
      </c>
      <c r="H721" t="str">
        <f t="shared" ca="1" si="11"/>
        <v>1.8.1.2</v>
      </c>
      <c r="I721" t="str" cm="1">
        <f t="array" aca="1" ref="I721" ca="1">pseudoGuid</f>
        <v>e6b0-9c4f91b9</v>
      </c>
      <c r="J721" t="str">
        <f ca="1">IF(E721="","",REPT("#",markmap!$E721)&amp;" "&amp;(IF(B$1="mindmap",markmap!$F721,markmap!$H721&amp;" "&amp;markmap!$F721))&amp;"["&amp;B$2&amp;"]("&amp;B$4&amp;markmap!$I721&amp;".html)"&amp;" ["&amp;$B$3&amp;"]("&amp;B$4&amp;markmap!$I721&amp;".md)")</f>
        <v>#### 1.8.1.2 Test and Measurement Equipment (Propulsion)[📃](./db/e6b0-9c4f91b9.html) [✏️](./db/e6b0-9c4f91b9.md)</v>
      </c>
    </row>
    <row r="722" spans="4:10" x14ac:dyDescent="0.5">
      <c r="D722" t="s">
        <v>1561</v>
      </c>
      <c r="E722">
        <v>4</v>
      </c>
      <c r="F722" t="s">
        <v>113</v>
      </c>
      <c r="G722" t="str">
        <f ca="1">IF(markmap!$E722="","",IF(markmap!$E722&gt;OFFSET(markmap!$E722,-1,0,1,1),IF(OFFSET(markmap!$G722,-1,0,1,1)="","1",OFFSET(markmap!$G722,-1,0,1,1))&amp;REPT(".1",markmap!$E722-MAX(OFFSET(markmap!$E722,-1,0,1,1),1)),IF(ISERROR(FIND(".",OFFSET(markmap!$G722,-1,0,1,1))),REPT("1.",markmap!$E722-1)&amp;IFERROR(VALUE(OFFSET(markmap!$G722,-1,0,1,1))+1,"1"),IF(markmap!$E722=1,"",IFERROR(LEFT(OFFSET(markmap!$G722,-1,0,1,1),FIND("^",SUBSTITUTE(OFFSET(markmap!$G722,-1,0,1,1),".","^",markmap!$E722-1))),""))&amp;VALUE(TRIM(MID(SUBSTITUTE(OFFSET(markmap!$G722,-1,0,1,1),".",REPT(" ",LEN(OFFSET(markmap!$G722,-1,0,1,1)))),(markmap!$E722-1)*LEN(OFFSET(markmap!$G722,-1,0,1,1))+1,LEN(OFFSET(markmap!$G722,-1,0,1,1)))))+1)))</f>
        <v>9.8.1.3</v>
      </c>
      <c r="H722" t="str">
        <f t="shared" ca="1" si="11"/>
        <v>1.8.1.3</v>
      </c>
      <c r="I722" t="str" cm="1">
        <f t="array" aca="1" ref="I722" ca="1">pseudoGuid</f>
        <v>e6b0-01778907</v>
      </c>
      <c r="J722" t="str">
        <f ca="1">IF(E722="","",REPT("#",markmap!$E722)&amp;" "&amp;(IF(B$1="mindmap",markmap!$F722,markmap!$H722&amp;" "&amp;markmap!$F722))&amp;"["&amp;B$2&amp;"]("&amp;B$4&amp;markmap!$I722&amp;".html)"&amp;" ["&amp;$B$3&amp;"]("&amp;B$4&amp;markmap!$I722&amp;".md)")</f>
        <v>#### 1.8.1.3 Test and Measurement Equipment (Electronics/Avionics)[📃](./db/e6b0-01778907.html) [✏️](./db/e6b0-01778907.md)</v>
      </c>
    </row>
    <row r="723" spans="4:10" x14ac:dyDescent="0.5">
      <c r="D723" t="s">
        <v>1561</v>
      </c>
      <c r="E723">
        <v>4</v>
      </c>
      <c r="F723" t="s">
        <v>336</v>
      </c>
      <c r="G723" t="str">
        <f ca="1">IF(markmap!$E723="","",IF(markmap!$E723&gt;OFFSET(markmap!$E723,-1,0,1,1),IF(OFFSET(markmap!$G723,-1,0,1,1)="","1",OFFSET(markmap!$G723,-1,0,1,1))&amp;REPT(".1",markmap!$E723-MAX(OFFSET(markmap!$E723,-1,0,1,1),1)),IF(ISERROR(FIND(".",OFFSET(markmap!$G723,-1,0,1,1))),REPT("1.",markmap!$E723-1)&amp;IFERROR(VALUE(OFFSET(markmap!$G723,-1,0,1,1))+1,"1"),IF(markmap!$E723=1,"",IFERROR(LEFT(OFFSET(markmap!$G723,-1,0,1,1),FIND("^",SUBSTITUTE(OFFSET(markmap!$G723,-1,0,1,1),".","^",markmap!$E723-1))),""))&amp;VALUE(TRIM(MID(SUBSTITUTE(OFFSET(markmap!$G723,-1,0,1,1),".",REPT(" ",LEN(OFFSET(markmap!$G723,-1,0,1,1)))),(markmap!$E723-1)*LEN(OFFSET(markmap!$G723,-1,0,1,1))+1,LEN(OFFSET(markmap!$G723,-1,0,1,1)))))+1)))</f>
        <v>9.8.1.4</v>
      </c>
      <c r="H723" t="str">
        <f t="shared" ca="1" si="11"/>
        <v>1.8.1.4</v>
      </c>
      <c r="I723" t="str" cm="1">
        <f t="array" aca="1" ref="I723" ca="1">pseudoGuid</f>
        <v>e6b0-8f204da4</v>
      </c>
      <c r="J723" t="str">
        <f ca="1">IF(E723="","",REPT("#",markmap!$E723)&amp;" "&amp;(IF(B$1="mindmap",markmap!$F723,markmap!$H723&amp;" "&amp;markmap!$F723))&amp;"["&amp;B$2&amp;"]("&amp;B$4&amp;markmap!$I723&amp;".html)"&amp;" ["&amp;$B$3&amp;"]("&amp;B$4&amp;markmap!$I723&amp;".md)")</f>
        <v>#### 1.8.1.4 Test and Measurement Equipment (Other Major Subsystem 1...n (Specify))[📃](./db/e6b0-8f204da4.html) [✏️](./db/e6b0-8f204da4.md)</v>
      </c>
    </row>
    <row r="724" spans="4:10" x14ac:dyDescent="0.5">
      <c r="D724" t="s">
        <v>1561</v>
      </c>
      <c r="E724">
        <v>3</v>
      </c>
      <c r="F724" t="s">
        <v>115</v>
      </c>
      <c r="G724" t="str">
        <f ca="1">IF(markmap!$E724="","",IF(markmap!$E724&gt;OFFSET(markmap!$E724,-1,0,1,1),IF(OFFSET(markmap!$G724,-1,0,1,1)="","1",OFFSET(markmap!$G724,-1,0,1,1))&amp;REPT(".1",markmap!$E724-MAX(OFFSET(markmap!$E724,-1,0,1,1),1)),IF(ISERROR(FIND(".",OFFSET(markmap!$G724,-1,0,1,1))),REPT("1.",markmap!$E724-1)&amp;IFERROR(VALUE(OFFSET(markmap!$G724,-1,0,1,1))+1,"1"),IF(markmap!$E724=1,"",IFERROR(LEFT(OFFSET(markmap!$G724,-1,0,1,1),FIND("^",SUBSTITUTE(OFFSET(markmap!$G724,-1,0,1,1),".","^",markmap!$E724-1))),""))&amp;VALUE(TRIM(MID(SUBSTITUTE(OFFSET(markmap!$G724,-1,0,1,1),".",REPT(" ",LEN(OFFSET(markmap!$G724,-1,0,1,1)))),(markmap!$E724-1)*LEN(OFFSET(markmap!$G724,-1,0,1,1))+1,LEN(OFFSET(markmap!$G724,-1,0,1,1)))))+1)))</f>
        <v>9.8.2</v>
      </c>
      <c r="H724" t="str">
        <f t="shared" ca="1" si="11"/>
        <v>1.8.2</v>
      </c>
      <c r="I724" t="str" cm="1">
        <f t="array" aca="1" ref="I724" ca="1">pseudoGuid</f>
        <v>e6b0-0c9bfc76</v>
      </c>
      <c r="J724" t="str">
        <f ca="1">IF(E724="","",REPT("#",markmap!$E724)&amp;" "&amp;(IF(B$1="mindmap",markmap!$F724,markmap!$H724&amp;" "&amp;markmap!$F724))&amp;"["&amp;B$2&amp;"]("&amp;B$4&amp;markmap!$I724&amp;".html)"&amp;" ["&amp;$B$3&amp;"]("&amp;B$4&amp;markmap!$I724&amp;".md)")</f>
        <v>### 1.8.2 Support and Handling Equipment[📃](./db/e6b0-0c9bfc76.html) [✏️](./db/e6b0-0c9bfc76.md)</v>
      </c>
    </row>
    <row r="725" spans="4:10" x14ac:dyDescent="0.5">
      <c r="D725" t="s">
        <v>1561</v>
      </c>
      <c r="E725">
        <v>4</v>
      </c>
      <c r="F725" t="s">
        <v>116</v>
      </c>
      <c r="G725" t="str">
        <f ca="1">IF(markmap!$E725="","",IF(markmap!$E725&gt;OFFSET(markmap!$E725,-1,0,1,1),IF(OFFSET(markmap!$G725,-1,0,1,1)="","1",OFFSET(markmap!$G725,-1,0,1,1))&amp;REPT(".1",markmap!$E725-MAX(OFFSET(markmap!$E725,-1,0,1,1),1)),IF(ISERROR(FIND(".",OFFSET(markmap!$G725,-1,0,1,1))),REPT("1.",markmap!$E725-1)&amp;IFERROR(VALUE(OFFSET(markmap!$G725,-1,0,1,1))+1,"1"),IF(markmap!$E725=1,"",IFERROR(LEFT(OFFSET(markmap!$G725,-1,0,1,1),FIND("^",SUBSTITUTE(OFFSET(markmap!$G725,-1,0,1,1),".","^",markmap!$E725-1))),""))&amp;VALUE(TRIM(MID(SUBSTITUTE(OFFSET(markmap!$G725,-1,0,1,1),".",REPT(" ",LEN(OFFSET(markmap!$G725,-1,0,1,1)))),(markmap!$E725-1)*LEN(OFFSET(markmap!$G725,-1,0,1,1))+1,LEN(OFFSET(markmap!$G725,-1,0,1,1)))))+1)))</f>
        <v>9.8.2.1</v>
      </c>
      <c r="H725" t="str">
        <f t="shared" ca="1" si="11"/>
        <v>1.8.2.1</v>
      </c>
      <c r="I725" t="str" cm="1">
        <f t="array" aca="1" ref="I725" ca="1">pseudoGuid</f>
        <v>e6b0-603d146e</v>
      </c>
      <c r="J725" t="str">
        <f ca="1">IF(E725="","",REPT("#",markmap!$E725)&amp;" "&amp;(IF(B$1="mindmap",markmap!$F725,markmap!$H725&amp;" "&amp;markmap!$F725))&amp;"["&amp;B$2&amp;"]("&amp;B$4&amp;markmap!$I725&amp;".html)"&amp;" ["&amp;$B$3&amp;"]("&amp;B$4&amp;markmap!$I725&amp;".md)")</f>
        <v>#### 1.8.2.1 Support and Handling Equipment (Airframe/Hull/Vehicle)[📃](./db/e6b0-603d146e.html) [✏️](./db/e6b0-603d146e.md)</v>
      </c>
    </row>
    <row r="726" spans="4:10" x14ac:dyDescent="0.5">
      <c r="D726" t="s">
        <v>1561</v>
      </c>
      <c r="E726">
        <v>4</v>
      </c>
      <c r="F726" t="s">
        <v>117</v>
      </c>
      <c r="G726" t="str">
        <f ca="1">IF(markmap!$E726="","",IF(markmap!$E726&gt;OFFSET(markmap!$E726,-1,0,1,1),IF(OFFSET(markmap!$G726,-1,0,1,1)="","1",OFFSET(markmap!$G726,-1,0,1,1))&amp;REPT(".1",markmap!$E726-MAX(OFFSET(markmap!$E726,-1,0,1,1),1)),IF(ISERROR(FIND(".",OFFSET(markmap!$G726,-1,0,1,1))),REPT("1.",markmap!$E726-1)&amp;IFERROR(VALUE(OFFSET(markmap!$G726,-1,0,1,1))+1,"1"),IF(markmap!$E726=1,"",IFERROR(LEFT(OFFSET(markmap!$G726,-1,0,1,1),FIND("^",SUBSTITUTE(OFFSET(markmap!$G726,-1,0,1,1),".","^",markmap!$E726-1))),""))&amp;VALUE(TRIM(MID(SUBSTITUTE(OFFSET(markmap!$G726,-1,0,1,1),".",REPT(" ",LEN(OFFSET(markmap!$G726,-1,0,1,1)))),(markmap!$E726-1)*LEN(OFFSET(markmap!$G726,-1,0,1,1))+1,LEN(OFFSET(markmap!$G726,-1,0,1,1)))))+1)))</f>
        <v>9.8.2.2</v>
      </c>
      <c r="H726" t="str">
        <f t="shared" ca="1" si="11"/>
        <v>1.8.2.2</v>
      </c>
      <c r="I726" t="str" cm="1">
        <f t="array" aca="1" ref="I726" ca="1">pseudoGuid</f>
        <v>e6b0-0bddc07d</v>
      </c>
      <c r="J726" t="str">
        <f ca="1">IF(E726="","",REPT("#",markmap!$E726)&amp;" "&amp;(IF(B$1="mindmap",markmap!$F726,markmap!$H726&amp;" "&amp;markmap!$F726))&amp;"["&amp;B$2&amp;"]("&amp;B$4&amp;markmap!$I726&amp;".html)"&amp;" ["&amp;$B$3&amp;"]("&amp;B$4&amp;markmap!$I726&amp;".md)")</f>
        <v>#### 1.8.2.2 Support and Handling Equipment (Propulsion)[📃](./db/e6b0-0bddc07d.html) [✏️](./db/e6b0-0bddc07d.md)</v>
      </c>
    </row>
    <row r="727" spans="4:10" x14ac:dyDescent="0.5">
      <c r="D727" t="s">
        <v>1561</v>
      </c>
      <c r="E727">
        <v>4</v>
      </c>
      <c r="F727" t="s">
        <v>118</v>
      </c>
      <c r="G727" t="str">
        <f ca="1">IF(markmap!$E727="","",IF(markmap!$E727&gt;OFFSET(markmap!$E727,-1,0,1,1),IF(OFFSET(markmap!$G727,-1,0,1,1)="","1",OFFSET(markmap!$G727,-1,0,1,1))&amp;REPT(".1",markmap!$E727-MAX(OFFSET(markmap!$E727,-1,0,1,1),1)),IF(ISERROR(FIND(".",OFFSET(markmap!$G727,-1,0,1,1))),REPT("1.",markmap!$E727-1)&amp;IFERROR(VALUE(OFFSET(markmap!$G727,-1,0,1,1))+1,"1"),IF(markmap!$E727=1,"",IFERROR(LEFT(OFFSET(markmap!$G727,-1,0,1,1),FIND("^",SUBSTITUTE(OFFSET(markmap!$G727,-1,0,1,1),".","^",markmap!$E727-1))),""))&amp;VALUE(TRIM(MID(SUBSTITUTE(OFFSET(markmap!$G727,-1,0,1,1),".",REPT(" ",LEN(OFFSET(markmap!$G727,-1,0,1,1)))),(markmap!$E727-1)*LEN(OFFSET(markmap!$G727,-1,0,1,1))+1,LEN(OFFSET(markmap!$G727,-1,0,1,1)))))+1)))</f>
        <v>9.8.2.3</v>
      </c>
      <c r="H727" t="str">
        <f t="shared" ca="1" si="11"/>
        <v>1.8.2.3</v>
      </c>
      <c r="I727" t="str" cm="1">
        <f t="array" aca="1" ref="I727" ca="1">pseudoGuid</f>
        <v>e6b0-da790fb9</v>
      </c>
      <c r="J727" t="str">
        <f ca="1">IF(E727="","",REPT("#",markmap!$E727)&amp;" "&amp;(IF(B$1="mindmap",markmap!$F727,markmap!$H727&amp;" "&amp;markmap!$F727))&amp;"["&amp;B$2&amp;"]("&amp;B$4&amp;markmap!$I727&amp;".html)"&amp;" ["&amp;$B$3&amp;"]("&amp;B$4&amp;markmap!$I727&amp;".md)")</f>
        <v>#### 1.8.2.3 Support and Handling Equipment (Electronics/Avionics)[📃](./db/e6b0-da790fb9.html) [✏️](./db/e6b0-da790fb9.md)</v>
      </c>
    </row>
    <row r="728" spans="4:10" x14ac:dyDescent="0.5">
      <c r="D728" t="s">
        <v>1561</v>
      </c>
      <c r="E728">
        <v>4</v>
      </c>
      <c r="F728" t="s">
        <v>337</v>
      </c>
      <c r="G728" t="str">
        <f ca="1">IF(markmap!$E728="","",IF(markmap!$E728&gt;OFFSET(markmap!$E728,-1,0,1,1),IF(OFFSET(markmap!$G728,-1,0,1,1)="","1",OFFSET(markmap!$G728,-1,0,1,1))&amp;REPT(".1",markmap!$E728-MAX(OFFSET(markmap!$E728,-1,0,1,1),1)),IF(ISERROR(FIND(".",OFFSET(markmap!$G728,-1,0,1,1))),REPT("1.",markmap!$E728-1)&amp;IFERROR(VALUE(OFFSET(markmap!$G728,-1,0,1,1))+1,"1"),IF(markmap!$E728=1,"",IFERROR(LEFT(OFFSET(markmap!$G728,-1,0,1,1),FIND("^",SUBSTITUTE(OFFSET(markmap!$G728,-1,0,1,1),".","^",markmap!$E728-1))),""))&amp;VALUE(TRIM(MID(SUBSTITUTE(OFFSET(markmap!$G728,-1,0,1,1),".",REPT(" ",LEN(OFFSET(markmap!$G728,-1,0,1,1)))),(markmap!$E728-1)*LEN(OFFSET(markmap!$G728,-1,0,1,1))+1,LEN(OFFSET(markmap!$G728,-1,0,1,1)))))+1)))</f>
        <v>9.8.2.4</v>
      </c>
      <c r="H728" t="str">
        <f t="shared" ca="1" si="11"/>
        <v>1.8.2.4</v>
      </c>
      <c r="I728" t="str" cm="1">
        <f t="array" aca="1" ref="I728" ca="1">pseudoGuid</f>
        <v>e6b0-792cbee7</v>
      </c>
      <c r="J728" t="str">
        <f ca="1">IF(E728="","",REPT("#",markmap!$E728)&amp;" "&amp;(IF(B$1="mindmap",markmap!$F728,markmap!$H728&amp;" "&amp;markmap!$F728))&amp;"["&amp;B$2&amp;"]("&amp;B$4&amp;markmap!$I728&amp;".html)"&amp;" ["&amp;$B$3&amp;"]("&amp;B$4&amp;markmap!$I728&amp;".md)")</f>
        <v>#### 1.8.2.4 Support and Handling Equipment (Other Major Subsystem 1...n (Specify))[📃](./db/e6b0-792cbee7.html) [✏️](./db/e6b0-792cbee7.md)</v>
      </c>
    </row>
    <row r="729" spans="4:10" x14ac:dyDescent="0.5">
      <c r="D729" t="s">
        <v>1561</v>
      </c>
      <c r="E729">
        <v>2</v>
      </c>
      <c r="F729" t="s">
        <v>121</v>
      </c>
      <c r="G729" t="str">
        <f ca="1">IF(markmap!$E729="","",IF(markmap!$E729&gt;OFFSET(markmap!$E729,-1,0,1,1),IF(OFFSET(markmap!$G729,-1,0,1,1)="","1",OFFSET(markmap!$G729,-1,0,1,1))&amp;REPT(".1",markmap!$E729-MAX(OFFSET(markmap!$E729,-1,0,1,1),1)),IF(ISERROR(FIND(".",OFFSET(markmap!$G729,-1,0,1,1))),REPT("1.",markmap!$E729-1)&amp;IFERROR(VALUE(OFFSET(markmap!$G729,-1,0,1,1))+1,"1"),IF(markmap!$E729=1,"",IFERROR(LEFT(OFFSET(markmap!$G729,-1,0,1,1),FIND("^",SUBSTITUTE(OFFSET(markmap!$G729,-1,0,1,1),".","^",markmap!$E729-1))),""))&amp;VALUE(TRIM(MID(SUBSTITUTE(OFFSET(markmap!$G729,-1,0,1,1),".",REPT(" ",LEN(OFFSET(markmap!$G729,-1,0,1,1)))),(markmap!$E729-1)*LEN(OFFSET(markmap!$G729,-1,0,1,1))+1,LEN(OFFSET(markmap!$G729,-1,0,1,1)))))+1)))</f>
        <v>9.9</v>
      </c>
      <c r="H729" t="str">
        <f t="shared" ca="1" si="11"/>
        <v>1.9</v>
      </c>
      <c r="I729" t="str" cm="1">
        <f t="array" aca="1" ref="I729" ca="1">pseudoGuid</f>
        <v>e6b0-d6c40ef2</v>
      </c>
      <c r="J729" t="str">
        <f ca="1">IF(E729="","",REPT("#",markmap!$E729)&amp;" "&amp;(IF(B$1="mindmap",markmap!$F729,markmap!$H729&amp;" "&amp;markmap!$F729))&amp;"["&amp;B$2&amp;"]("&amp;B$4&amp;markmap!$I729&amp;".html)"&amp;" ["&amp;$B$3&amp;"]("&amp;B$4&amp;markmap!$I729&amp;".md)")</f>
        <v>## 1.9 Operational/Site Activation by Site 1...n (Specify)[📃](./db/e6b0-d6c40ef2.html) [✏️](./db/e6b0-d6c40ef2.md)</v>
      </c>
    </row>
    <row r="730" spans="4:10" x14ac:dyDescent="0.5">
      <c r="D730" t="s">
        <v>1561</v>
      </c>
      <c r="E730">
        <v>3</v>
      </c>
      <c r="F730" t="s">
        <v>122</v>
      </c>
      <c r="G730" t="str">
        <f ca="1">IF(markmap!$E730="","",IF(markmap!$E730&gt;OFFSET(markmap!$E730,-1,0,1,1),IF(OFFSET(markmap!$G730,-1,0,1,1)="","1",OFFSET(markmap!$G730,-1,0,1,1))&amp;REPT(".1",markmap!$E730-MAX(OFFSET(markmap!$E730,-1,0,1,1),1)),IF(ISERROR(FIND(".",OFFSET(markmap!$G730,-1,0,1,1))),REPT("1.",markmap!$E730-1)&amp;IFERROR(VALUE(OFFSET(markmap!$G730,-1,0,1,1))+1,"1"),IF(markmap!$E730=1,"",IFERROR(LEFT(OFFSET(markmap!$G730,-1,0,1,1),FIND("^",SUBSTITUTE(OFFSET(markmap!$G730,-1,0,1,1),".","^",markmap!$E730-1))),""))&amp;VALUE(TRIM(MID(SUBSTITUTE(OFFSET(markmap!$G730,-1,0,1,1),".",REPT(" ",LEN(OFFSET(markmap!$G730,-1,0,1,1)))),(markmap!$E730-1)*LEN(OFFSET(markmap!$G730,-1,0,1,1))+1,LEN(OFFSET(markmap!$G730,-1,0,1,1)))))+1)))</f>
        <v>9.9.1</v>
      </c>
      <c r="H730" t="str">
        <f t="shared" ca="1" si="11"/>
        <v>1.9.1</v>
      </c>
      <c r="I730" t="str" cm="1">
        <f t="array" aca="1" ref="I730" ca="1">pseudoGuid</f>
        <v>e6b0-f724a2d8</v>
      </c>
      <c r="J730" t="str">
        <f ca="1">IF(E730="","",REPT("#",markmap!$E730)&amp;" "&amp;(IF(B$1="mindmap",markmap!$F730,markmap!$H730&amp;" "&amp;markmap!$F730))&amp;"["&amp;B$2&amp;"]("&amp;B$4&amp;markmap!$I730&amp;".html)"&amp;" ["&amp;$B$3&amp;"]("&amp;B$4&amp;markmap!$I730&amp;".md)")</f>
        <v>### 1.9.1 System Assembly[📃](./db/e6b0-f724a2d8.html) [✏️](./db/e6b0-f724a2d8.md)</v>
      </c>
    </row>
    <row r="731" spans="4:10" x14ac:dyDescent="0.5">
      <c r="D731" t="s">
        <v>1561</v>
      </c>
      <c r="E731">
        <v>3</v>
      </c>
      <c r="F731" t="s">
        <v>123</v>
      </c>
      <c r="G731" t="str">
        <f ca="1">IF(markmap!$E731="","",IF(markmap!$E731&gt;OFFSET(markmap!$E731,-1,0,1,1),IF(OFFSET(markmap!$G731,-1,0,1,1)="","1",OFFSET(markmap!$G731,-1,0,1,1))&amp;REPT(".1",markmap!$E731-MAX(OFFSET(markmap!$E731,-1,0,1,1),1)),IF(ISERROR(FIND(".",OFFSET(markmap!$G731,-1,0,1,1))),REPT("1.",markmap!$E731-1)&amp;IFERROR(VALUE(OFFSET(markmap!$G731,-1,0,1,1))+1,"1"),IF(markmap!$E731=1,"",IFERROR(LEFT(OFFSET(markmap!$G731,-1,0,1,1),FIND("^",SUBSTITUTE(OFFSET(markmap!$G731,-1,0,1,1),".","^",markmap!$E731-1))),""))&amp;VALUE(TRIM(MID(SUBSTITUTE(OFFSET(markmap!$G731,-1,0,1,1),".",REPT(" ",LEN(OFFSET(markmap!$G731,-1,0,1,1)))),(markmap!$E731-1)*LEN(OFFSET(markmap!$G731,-1,0,1,1))+1,LEN(OFFSET(markmap!$G731,-1,0,1,1)))))+1)))</f>
        <v>9.9.2</v>
      </c>
      <c r="H731" t="str">
        <f t="shared" ca="1" si="11"/>
        <v>1.9.2</v>
      </c>
      <c r="I731" t="str" cm="1">
        <f t="array" aca="1" ref="I731" ca="1">pseudoGuid</f>
        <v>e6b0-27e167f8</v>
      </c>
      <c r="J731" t="str">
        <f ca="1">IF(E731="","",REPT("#",markmap!$E731)&amp;" "&amp;(IF(B$1="mindmap",markmap!$F731,markmap!$H731&amp;" "&amp;markmap!$F731))&amp;"["&amp;B$2&amp;"]("&amp;B$4&amp;markmap!$I731&amp;".html)"&amp;" ["&amp;$B$3&amp;"]("&amp;B$4&amp;markmap!$I731&amp;".md)")</f>
        <v>### 1.9.2 Contractor Technical Support[📃](./db/e6b0-27e167f8.html) [✏️](./db/e6b0-27e167f8.md)</v>
      </c>
    </row>
    <row r="732" spans="4:10" x14ac:dyDescent="0.5">
      <c r="D732" t="s">
        <v>1561</v>
      </c>
      <c r="E732">
        <v>3</v>
      </c>
      <c r="F732" t="s">
        <v>124</v>
      </c>
      <c r="G732" t="str">
        <f ca="1">IF(markmap!$E732="","",IF(markmap!$E732&gt;OFFSET(markmap!$E732,-1,0,1,1),IF(OFFSET(markmap!$G732,-1,0,1,1)="","1",OFFSET(markmap!$G732,-1,0,1,1))&amp;REPT(".1",markmap!$E732-MAX(OFFSET(markmap!$E732,-1,0,1,1),1)),IF(ISERROR(FIND(".",OFFSET(markmap!$G732,-1,0,1,1))),REPT("1.",markmap!$E732-1)&amp;IFERROR(VALUE(OFFSET(markmap!$G732,-1,0,1,1))+1,"1"),IF(markmap!$E732=1,"",IFERROR(LEFT(OFFSET(markmap!$G732,-1,0,1,1),FIND("^",SUBSTITUTE(OFFSET(markmap!$G732,-1,0,1,1),".","^",markmap!$E732-1))),""))&amp;VALUE(TRIM(MID(SUBSTITUTE(OFFSET(markmap!$G732,-1,0,1,1),".",REPT(" ",LEN(OFFSET(markmap!$G732,-1,0,1,1)))),(markmap!$E732-1)*LEN(OFFSET(markmap!$G732,-1,0,1,1))+1,LEN(OFFSET(markmap!$G732,-1,0,1,1)))))+1)))</f>
        <v>9.9.3</v>
      </c>
      <c r="H732" t="str">
        <f t="shared" ca="1" si="11"/>
        <v>1.9.3</v>
      </c>
      <c r="I732" t="str" cm="1">
        <f t="array" aca="1" ref="I732" ca="1">pseudoGuid</f>
        <v>e6b0-2899632b</v>
      </c>
      <c r="J732" t="str">
        <f ca="1">IF(E732="","",REPT("#",markmap!$E732)&amp;" "&amp;(IF(B$1="mindmap",markmap!$F732,markmap!$H732&amp;" "&amp;markmap!$F732))&amp;"["&amp;B$2&amp;"]("&amp;B$4&amp;markmap!$I732&amp;".html)"&amp;" ["&amp;$B$3&amp;"]("&amp;B$4&amp;markmap!$I732&amp;".md)")</f>
        <v>### 1.9.3 Site Construction[📃](./db/e6b0-2899632b.html) [✏️](./db/e6b0-2899632b.md)</v>
      </c>
    </row>
    <row r="733" spans="4:10" x14ac:dyDescent="0.5">
      <c r="D733" t="s">
        <v>1561</v>
      </c>
      <c r="E733">
        <v>3</v>
      </c>
      <c r="F733" t="s">
        <v>125</v>
      </c>
      <c r="G733" t="str">
        <f ca="1">IF(markmap!$E733="","",IF(markmap!$E733&gt;OFFSET(markmap!$E733,-1,0,1,1),IF(OFFSET(markmap!$G733,-1,0,1,1)="","1",OFFSET(markmap!$G733,-1,0,1,1))&amp;REPT(".1",markmap!$E733-MAX(OFFSET(markmap!$E733,-1,0,1,1),1)),IF(ISERROR(FIND(".",OFFSET(markmap!$G733,-1,0,1,1))),REPT("1.",markmap!$E733-1)&amp;IFERROR(VALUE(OFFSET(markmap!$G733,-1,0,1,1))+1,"1"),IF(markmap!$E733=1,"",IFERROR(LEFT(OFFSET(markmap!$G733,-1,0,1,1),FIND("^",SUBSTITUTE(OFFSET(markmap!$G733,-1,0,1,1),".","^",markmap!$E733-1))),""))&amp;VALUE(TRIM(MID(SUBSTITUTE(OFFSET(markmap!$G733,-1,0,1,1),".",REPT(" ",LEN(OFFSET(markmap!$G733,-1,0,1,1)))),(markmap!$E733-1)*LEN(OFFSET(markmap!$G733,-1,0,1,1))+1,LEN(OFFSET(markmap!$G733,-1,0,1,1)))))+1)))</f>
        <v>9.9.4</v>
      </c>
      <c r="H733" t="str">
        <f t="shared" ca="1" si="11"/>
        <v>1.9.4</v>
      </c>
      <c r="I733" t="str" cm="1">
        <f t="array" aca="1" ref="I733" ca="1">pseudoGuid</f>
        <v>e6b0-a091c3ee</v>
      </c>
      <c r="J733" t="str">
        <f ca="1">IF(E733="","",REPT("#",markmap!$E733)&amp;" "&amp;(IF(B$1="mindmap",markmap!$F733,markmap!$H733&amp;" "&amp;markmap!$F733))&amp;"["&amp;B$2&amp;"]("&amp;B$4&amp;markmap!$I733&amp;".html)"&amp;" ["&amp;$B$3&amp;"]("&amp;B$4&amp;markmap!$I733&amp;".md)")</f>
        <v>### 1.9.4 Site/Ship/Vehicle Conversion[📃](./db/e6b0-a091c3ee.html) [✏️](./db/e6b0-a091c3ee.md)</v>
      </c>
    </row>
    <row r="734" spans="4:10" x14ac:dyDescent="0.5">
      <c r="D734" t="s">
        <v>1561</v>
      </c>
      <c r="E734">
        <v>3</v>
      </c>
      <c r="F734" t="s">
        <v>126</v>
      </c>
      <c r="G734" t="str">
        <f ca="1">IF(markmap!$E734="","",IF(markmap!$E734&gt;OFFSET(markmap!$E734,-1,0,1,1),IF(OFFSET(markmap!$G734,-1,0,1,1)="","1",OFFSET(markmap!$G734,-1,0,1,1))&amp;REPT(".1",markmap!$E734-MAX(OFFSET(markmap!$E734,-1,0,1,1),1)),IF(ISERROR(FIND(".",OFFSET(markmap!$G734,-1,0,1,1))),REPT("1.",markmap!$E734-1)&amp;IFERROR(VALUE(OFFSET(markmap!$G734,-1,0,1,1))+1,"1"),IF(markmap!$E734=1,"",IFERROR(LEFT(OFFSET(markmap!$G734,-1,0,1,1),FIND("^",SUBSTITUTE(OFFSET(markmap!$G734,-1,0,1,1),".","^",markmap!$E734-1))),""))&amp;VALUE(TRIM(MID(SUBSTITUTE(OFFSET(markmap!$G734,-1,0,1,1),".",REPT(" ",LEN(OFFSET(markmap!$G734,-1,0,1,1)))),(markmap!$E734-1)*LEN(OFFSET(markmap!$G734,-1,0,1,1))+1,LEN(OFFSET(markmap!$G734,-1,0,1,1)))))+1)))</f>
        <v>9.9.5</v>
      </c>
      <c r="H734" t="str">
        <f t="shared" ca="1" si="11"/>
        <v>1.9.5</v>
      </c>
      <c r="I734" t="str" cm="1">
        <f t="array" aca="1" ref="I734" ca="1">pseudoGuid</f>
        <v>e6b0-b4ce15d3</v>
      </c>
      <c r="J734" t="str">
        <f ca="1">IF(E734="","",REPT("#",markmap!$E734)&amp;" "&amp;(IF(B$1="mindmap",markmap!$F734,markmap!$H734&amp;" "&amp;markmap!$F734))&amp;"["&amp;B$2&amp;"]("&amp;B$4&amp;markmap!$I734&amp;".html)"&amp;" ["&amp;$B$3&amp;"]("&amp;B$4&amp;markmap!$I734&amp;".md)")</f>
        <v>### 1.9.5 Interim Contractor Support (ICS)[📃](./db/e6b0-b4ce15d3.html) [✏️](./db/e6b0-b4ce15d3.md)</v>
      </c>
    </row>
    <row r="735" spans="4:10" x14ac:dyDescent="0.5">
      <c r="D735" t="s">
        <v>1561</v>
      </c>
      <c r="E735">
        <v>2</v>
      </c>
      <c r="F735" t="s">
        <v>127</v>
      </c>
      <c r="G735" t="str">
        <f ca="1">IF(markmap!$E735="","",IF(markmap!$E735&gt;OFFSET(markmap!$E735,-1,0,1,1),IF(OFFSET(markmap!$G735,-1,0,1,1)="","1",OFFSET(markmap!$G735,-1,0,1,1))&amp;REPT(".1",markmap!$E735-MAX(OFFSET(markmap!$E735,-1,0,1,1),1)),IF(ISERROR(FIND(".",OFFSET(markmap!$G735,-1,0,1,1))),REPT("1.",markmap!$E735-1)&amp;IFERROR(VALUE(OFFSET(markmap!$G735,-1,0,1,1))+1,"1"),IF(markmap!$E735=1,"",IFERROR(LEFT(OFFSET(markmap!$G735,-1,0,1,1),FIND("^",SUBSTITUTE(OFFSET(markmap!$G735,-1,0,1,1),".","^",markmap!$E735-1))),""))&amp;VALUE(TRIM(MID(SUBSTITUTE(OFFSET(markmap!$G735,-1,0,1,1),".",REPT(" ",LEN(OFFSET(markmap!$G735,-1,0,1,1)))),(markmap!$E735-1)*LEN(OFFSET(markmap!$G735,-1,0,1,1))+1,LEN(OFFSET(markmap!$G735,-1,0,1,1)))))+1)))</f>
        <v>9.10</v>
      </c>
      <c r="H735" t="str">
        <f t="shared" ca="1" si="11"/>
        <v>1.10</v>
      </c>
      <c r="I735" t="str" cm="1">
        <f t="array" aca="1" ref="I735" ca="1">pseudoGuid</f>
        <v>e6b0-945c5c51</v>
      </c>
      <c r="J735" t="str">
        <f ca="1">IF(E735="","",REPT("#",markmap!$E735)&amp;" "&amp;(IF(B$1="mindmap",markmap!$F735,markmap!$H735&amp;" "&amp;markmap!$F735))&amp;"["&amp;B$2&amp;"]("&amp;B$4&amp;markmap!$I735&amp;".html)"&amp;" ["&amp;$B$3&amp;"]("&amp;B$4&amp;markmap!$I735&amp;".md)")</f>
        <v>## 1.10 Contractor Logistics Support (CLS)[📃](./db/e6b0-945c5c51.html) [✏️](./db/e6b0-945c5c51.md)</v>
      </c>
    </row>
    <row r="736" spans="4:10" x14ac:dyDescent="0.5">
      <c r="D736" t="s">
        <v>1561</v>
      </c>
      <c r="E736">
        <v>2</v>
      </c>
      <c r="F736" t="s">
        <v>128</v>
      </c>
      <c r="G736" t="str">
        <f ca="1">IF(markmap!$E736="","",IF(markmap!$E736&gt;OFFSET(markmap!$E736,-1,0,1,1),IF(OFFSET(markmap!$G736,-1,0,1,1)="","1",OFFSET(markmap!$G736,-1,0,1,1))&amp;REPT(".1",markmap!$E736-MAX(OFFSET(markmap!$E736,-1,0,1,1),1)),IF(ISERROR(FIND(".",OFFSET(markmap!$G736,-1,0,1,1))),REPT("1.",markmap!$E736-1)&amp;IFERROR(VALUE(OFFSET(markmap!$G736,-1,0,1,1))+1,"1"),IF(markmap!$E736=1,"",IFERROR(LEFT(OFFSET(markmap!$G736,-1,0,1,1),FIND("^",SUBSTITUTE(OFFSET(markmap!$G736,-1,0,1,1),".","^",markmap!$E736-1))),""))&amp;VALUE(TRIM(MID(SUBSTITUTE(OFFSET(markmap!$G736,-1,0,1,1),".",REPT(" ",LEN(OFFSET(markmap!$G736,-1,0,1,1)))),(markmap!$E736-1)*LEN(OFFSET(markmap!$G736,-1,0,1,1))+1,LEN(OFFSET(markmap!$G736,-1,0,1,1)))))+1)))</f>
        <v>9.11</v>
      </c>
      <c r="H736" t="str">
        <f t="shared" ca="1" si="11"/>
        <v>1.11</v>
      </c>
      <c r="I736" t="str" cm="1">
        <f t="array" aca="1" ref="I736" ca="1">pseudoGuid</f>
        <v>e6b0-55e3b123</v>
      </c>
      <c r="J736" t="str">
        <f ca="1">IF(E736="","",REPT("#",markmap!$E736)&amp;" "&amp;(IF(B$1="mindmap",markmap!$F736,markmap!$H736&amp;" "&amp;markmap!$F736))&amp;"["&amp;B$2&amp;"]("&amp;B$4&amp;markmap!$I736&amp;".html)"&amp;" ["&amp;$B$3&amp;"]("&amp;B$4&amp;markmap!$I736&amp;".md)")</f>
        <v>## 1.11 Industrial Facilities[📃](./db/e6b0-55e3b123.html) [✏️](./db/e6b0-55e3b123.md)</v>
      </c>
    </row>
    <row r="737" spans="4:10" x14ac:dyDescent="0.5">
      <c r="D737" t="s">
        <v>1561</v>
      </c>
      <c r="E737">
        <v>3</v>
      </c>
      <c r="F737" t="s">
        <v>129</v>
      </c>
      <c r="G737" t="str">
        <f ca="1">IF(markmap!$E737="","",IF(markmap!$E737&gt;OFFSET(markmap!$E737,-1,0,1,1),IF(OFFSET(markmap!$G737,-1,0,1,1)="","1",OFFSET(markmap!$G737,-1,0,1,1))&amp;REPT(".1",markmap!$E737-MAX(OFFSET(markmap!$E737,-1,0,1,1),1)),IF(ISERROR(FIND(".",OFFSET(markmap!$G737,-1,0,1,1))),REPT("1.",markmap!$E737-1)&amp;IFERROR(VALUE(OFFSET(markmap!$G737,-1,0,1,1))+1,"1"),IF(markmap!$E737=1,"",IFERROR(LEFT(OFFSET(markmap!$G737,-1,0,1,1),FIND("^",SUBSTITUTE(OFFSET(markmap!$G737,-1,0,1,1),".","^",markmap!$E737-1))),""))&amp;VALUE(TRIM(MID(SUBSTITUTE(OFFSET(markmap!$G737,-1,0,1,1),".",REPT(" ",LEN(OFFSET(markmap!$G737,-1,0,1,1)))),(markmap!$E737-1)*LEN(OFFSET(markmap!$G737,-1,0,1,1))+1,LEN(OFFSET(markmap!$G737,-1,0,1,1)))))+1)))</f>
        <v>9.11.1</v>
      </c>
      <c r="H737" t="str">
        <f t="shared" ca="1" si="11"/>
        <v>1.11.1</v>
      </c>
      <c r="I737" t="str" cm="1">
        <f t="array" aca="1" ref="I737" ca="1">pseudoGuid</f>
        <v>e6b0-1b5218f7</v>
      </c>
      <c r="J737" t="str">
        <f ca="1">IF(E737="","",REPT("#",markmap!$E737)&amp;" "&amp;(IF(B$1="mindmap",markmap!$F737,markmap!$H737&amp;" "&amp;markmap!$F737))&amp;"["&amp;B$2&amp;"]("&amp;B$4&amp;markmap!$I737&amp;".html)"&amp;" ["&amp;$B$3&amp;"]("&amp;B$4&amp;markmap!$I737&amp;".md)")</f>
        <v>### 1.11.1 Construction/Conversion/Expansion[📃](./db/e6b0-1b5218f7.html) [✏️](./db/e6b0-1b5218f7.md)</v>
      </c>
    </row>
    <row r="738" spans="4:10" x14ac:dyDescent="0.5">
      <c r="D738" t="s">
        <v>1561</v>
      </c>
      <c r="E738">
        <v>3</v>
      </c>
      <c r="F738" t="s">
        <v>130</v>
      </c>
      <c r="G738" t="str">
        <f ca="1">IF(markmap!$E738="","",IF(markmap!$E738&gt;OFFSET(markmap!$E738,-1,0,1,1),IF(OFFSET(markmap!$G738,-1,0,1,1)="","1",OFFSET(markmap!$G738,-1,0,1,1))&amp;REPT(".1",markmap!$E738-MAX(OFFSET(markmap!$E738,-1,0,1,1),1)),IF(ISERROR(FIND(".",OFFSET(markmap!$G738,-1,0,1,1))),REPT("1.",markmap!$E738-1)&amp;IFERROR(VALUE(OFFSET(markmap!$G738,-1,0,1,1))+1,"1"),IF(markmap!$E738=1,"",IFERROR(LEFT(OFFSET(markmap!$G738,-1,0,1,1),FIND("^",SUBSTITUTE(OFFSET(markmap!$G738,-1,0,1,1),".","^",markmap!$E738-1))),""))&amp;VALUE(TRIM(MID(SUBSTITUTE(OFFSET(markmap!$G738,-1,0,1,1),".",REPT(" ",LEN(OFFSET(markmap!$G738,-1,0,1,1)))),(markmap!$E738-1)*LEN(OFFSET(markmap!$G738,-1,0,1,1))+1,LEN(OFFSET(markmap!$G738,-1,0,1,1)))))+1)))</f>
        <v>9.11.2</v>
      </c>
      <c r="H738" t="str">
        <f t="shared" ca="1" si="11"/>
        <v>1.11.2</v>
      </c>
      <c r="I738" t="str" cm="1">
        <f t="array" aca="1" ref="I738" ca="1">pseudoGuid</f>
        <v>e6b0-ad66abc9</v>
      </c>
      <c r="J738" t="str">
        <f ca="1">IF(E738="","",REPT("#",markmap!$E738)&amp;" "&amp;(IF(B$1="mindmap",markmap!$F738,markmap!$H738&amp;" "&amp;markmap!$F738))&amp;"["&amp;B$2&amp;"]("&amp;B$4&amp;markmap!$I738&amp;".html)"&amp;" ["&amp;$B$3&amp;"]("&amp;B$4&amp;markmap!$I738&amp;".md)")</f>
        <v>### 1.11.2 Equipment Acquisition or Modernization[📃](./db/e6b0-ad66abc9.html) [✏️](./db/e6b0-ad66abc9.md)</v>
      </c>
    </row>
    <row r="739" spans="4:10" x14ac:dyDescent="0.5">
      <c r="D739" t="s">
        <v>1561</v>
      </c>
      <c r="E739">
        <v>3</v>
      </c>
      <c r="F739" t="s">
        <v>131</v>
      </c>
      <c r="G739" t="str">
        <f ca="1">IF(markmap!$E739="","",IF(markmap!$E739&gt;OFFSET(markmap!$E739,-1,0,1,1),IF(OFFSET(markmap!$G739,-1,0,1,1)="","1",OFFSET(markmap!$G739,-1,0,1,1))&amp;REPT(".1",markmap!$E739-MAX(OFFSET(markmap!$E739,-1,0,1,1),1)),IF(ISERROR(FIND(".",OFFSET(markmap!$G739,-1,0,1,1))),REPT("1.",markmap!$E739-1)&amp;IFERROR(VALUE(OFFSET(markmap!$G739,-1,0,1,1))+1,"1"),IF(markmap!$E739=1,"",IFERROR(LEFT(OFFSET(markmap!$G739,-1,0,1,1),FIND("^",SUBSTITUTE(OFFSET(markmap!$G739,-1,0,1,1),".","^",markmap!$E739-1))),""))&amp;VALUE(TRIM(MID(SUBSTITUTE(OFFSET(markmap!$G739,-1,0,1,1),".",REPT(" ",LEN(OFFSET(markmap!$G739,-1,0,1,1)))),(markmap!$E739-1)*LEN(OFFSET(markmap!$G739,-1,0,1,1))+1,LEN(OFFSET(markmap!$G739,-1,0,1,1)))))+1)))</f>
        <v>9.11.3</v>
      </c>
      <c r="H739" t="str">
        <f t="shared" ca="1" si="11"/>
        <v>1.11.3</v>
      </c>
      <c r="I739" t="str" cm="1">
        <f t="array" aca="1" ref="I739" ca="1">pseudoGuid</f>
        <v>e6b0-7f84fdd0</v>
      </c>
      <c r="J739" t="str">
        <f ca="1">IF(E739="","",REPT("#",markmap!$E739)&amp;" "&amp;(IF(B$1="mindmap",markmap!$F739,markmap!$H739&amp;" "&amp;markmap!$F739))&amp;"["&amp;B$2&amp;"]("&amp;B$4&amp;markmap!$I739&amp;".html)"&amp;" ["&amp;$B$3&amp;"]("&amp;B$4&amp;markmap!$I739&amp;".md)")</f>
        <v>### 1.11.3 Maintenance (Industrial Facilities)[📃](./db/e6b0-7f84fdd0.html) [✏️](./db/e6b0-7f84fdd0.md)</v>
      </c>
    </row>
    <row r="740" spans="4:10" x14ac:dyDescent="0.5">
      <c r="D740" t="s">
        <v>1561</v>
      </c>
      <c r="E740">
        <v>2</v>
      </c>
      <c r="F740" t="s">
        <v>132</v>
      </c>
      <c r="G740" t="str">
        <f ca="1">IF(markmap!$E740="","",IF(markmap!$E740&gt;OFFSET(markmap!$E740,-1,0,1,1),IF(OFFSET(markmap!$G740,-1,0,1,1)="","1",OFFSET(markmap!$G740,-1,0,1,1))&amp;REPT(".1",markmap!$E740-MAX(OFFSET(markmap!$E740,-1,0,1,1),1)),IF(ISERROR(FIND(".",OFFSET(markmap!$G740,-1,0,1,1))),REPT("1.",markmap!$E740-1)&amp;IFERROR(VALUE(OFFSET(markmap!$G740,-1,0,1,1))+1,"1"),IF(markmap!$E740=1,"",IFERROR(LEFT(OFFSET(markmap!$G740,-1,0,1,1),FIND("^",SUBSTITUTE(OFFSET(markmap!$G740,-1,0,1,1),".","^",markmap!$E740-1))),""))&amp;VALUE(TRIM(MID(SUBSTITUTE(OFFSET(markmap!$G740,-1,0,1,1),".",REPT(" ",LEN(OFFSET(markmap!$G740,-1,0,1,1)))),(markmap!$E740-1)*LEN(OFFSET(markmap!$G740,-1,0,1,1))+1,LEN(OFFSET(markmap!$G740,-1,0,1,1)))))+1)))</f>
        <v>9.12</v>
      </c>
      <c r="H740" t="str">
        <f t="shared" ca="1" si="11"/>
        <v>1.12</v>
      </c>
      <c r="I740" t="str" cm="1">
        <f t="array" aca="1" ref="I740" ca="1">pseudoGuid</f>
        <v>e6b0-366f3cab</v>
      </c>
      <c r="J740" t="str">
        <f ca="1">IF(E740="","",REPT("#",markmap!$E740)&amp;" "&amp;(IF(B$1="mindmap",markmap!$F740,markmap!$H740&amp;" "&amp;markmap!$F740))&amp;"["&amp;B$2&amp;"]("&amp;B$4&amp;markmap!$I740&amp;".html)"&amp;" ["&amp;$B$3&amp;"]("&amp;B$4&amp;markmap!$I740&amp;".md)")</f>
        <v>## 1.12 Initial Spares and Repair Parts[📃](./db/e6b0-366f3cab.html) [✏️](./db/e6b0-366f3cab.md)</v>
      </c>
    </row>
    <row r="741" spans="4:10" x14ac:dyDescent="0.5">
      <c r="D741" t="s">
        <v>1394</v>
      </c>
      <c r="E741">
        <v>1</v>
      </c>
      <c r="F741" t="s">
        <v>382</v>
      </c>
      <c r="G741" t="str">
        <f ca="1">IF(markmap!$E741="","",IF(markmap!$E741&gt;OFFSET(markmap!$E741,-1,0,1,1),IF(OFFSET(markmap!$G741,-1,0,1,1)="","1",OFFSET(markmap!$G741,-1,0,1,1))&amp;REPT(".1",markmap!$E741-MAX(OFFSET(markmap!$E741,-1,0,1,1),1)),IF(ISERROR(FIND(".",OFFSET(markmap!$G741,-1,0,1,1))),REPT("1.",markmap!$E741-1)&amp;IFERROR(VALUE(OFFSET(markmap!$G741,-1,0,1,1))+1,"1"),IF(markmap!$E741=1,"",IFERROR(LEFT(OFFSET(markmap!$G741,-1,0,1,1),FIND("^",SUBSTITUTE(OFFSET(markmap!$G741,-1,0,1,1),".","^",markmap!$E741-1))),""))&amp;VALUE(TRIM(MID(SUBSTITUTE(OFFSET(markmap!$G741,-1,0,1,1),".",REPT(" ",LEN(OFFSET(markmap!$G741,-1,0,1,1)))),(markmap!$E741-1)*LEN(OFFSET(markmap!$G741,-1,0,1,1))+1,LEN(OFFSET(markmap!$G741,-1,0,1,1)))))+1)))</f>
        <v>10</v>
      </c>
      <c r="H741" t="str">
        <f t="shared" ca="1" si="11"/>
        <v>1</v>
      </c>
      <c r="I741" t="str" cm="1">
        <f t="array" aca="1" ref="I741" ca="1">pseudoGuid</f>
        <v>e6b0-7174fae0</v>
      </c>
      <c r="J741" t="str">
        <f ca="1">IF(E741="","",REPT("#",markmap!$E741)&amp;" "&amp;(IF(B$1="mindmap",markmap!$F741,markmap!$H741&amp;" "&amp;markmap!$F741))&amp;"["&amp;B$2&amp;"]("&amp;B$4&amp;markmap!$I741&amp;".html)"&amp;" ["&amp;$B$3&amp;"]("&amp;B$4&amp;markmap!$I741&amp;".md)")</f>
        <v># 1 WBS for MIL-STD-811f Appendix F: Space System[📃](./db/e6b0-7174fae0.html) [✏️](./db/e6b0-7174fae0.md)</v>
      </c>
    </row>
    <row r="742" spans="4:10" x14ac:dyDescent="0.5">
      <c r="D742" t="s">
        <v>1394</v>
      </c>
      <c r="E742">
        <v>2</v>
      </c>
      <c r="F742" t="s">
        <v>383</v>
      </c>
      <c r="G742" t="str">
        <f ca="1">IF(markmap!$E742="","",IF(markmap!$E742&gt;OFFSET(markmap!$E742,-1,0,1,1),IF(OFFSET(markmap!$G742,-1,0,1,1)="","1",OFFSET(markmap!$G742,-1,0,1,1))&amp;REPT(".1",markmap!$E742-MAX(OFFSET(markmap!$E742,-1,0,1,1),1)),IF(ISERROR(FIND(".",OFFSET(markmap!$G742,-1,0,1,1))),REPT("1.",markmap!$E742-1)&amp;IFERROR(VALUE(OFFSET(markmap!$G742,-1,0,1,1))+1,"1"),IF(markmap!$E742=1,"",IFERROR(LEFT(OFFSET(markmap!$G742,-1,0,1,1),FIND("^",SUBSTITUTE(OFFSET(markmap!$G742,-1,0,1,1),".","^",markmap!$E742-1))),""))&amp;VALUE(TRIM(MID(SUBSTITUTE(OFFSET(markmap!$G742,-1,0,1,1),".",REPT(" ",LEN(OFFSET(markmap!$G742,-1,0,1,1)))),(markmap!$E742-1)*LEN(OFFSET(markmap!$G742,-1,0,1,1))+1,LEN(OFFSET(markmap!$G742,-1,0,1,1)))))+1)))</f>
        <v>10.1</v>
      </c>
      <c r="H742" t="str">
        <f t="shared" ca="1" si="11"/>
        <v>1.1</v>
      </c>
      <c r="I742" t="str" cm="1">
        <f t="array" aca="1" ref="I742" ca="1">pseudoGuid</f>
        <v>e6b0-031eb1dd</v>
      </c>
      <c r="J742" t="str">
        <f ca="1">IF(E742="","",REPT("#",markmap!$E742)&amp;" "&amp;(IF(B$1="mindmap",markmap!$F742,markmap!$H742&amp;" "&amp;markmap!$F742))&amp;"["&amp;B$2&amp;"]("&amp;B$4&amp;markmap!$I742&amp;".html)"&amp;" ["&amp;$B$3&amp;"]("&amp;B$4&amp;markmap!$I742&amp;".md)")</f>
        <v>## 1.1 SEIT/PM and Support Equipment[📃](./db/e6b0-031eb1dd.html) [✏️](./db/e6b0-031eb1dd.md)</v>
      </c>
    </row>
    <row r="743" spans="4:10" x14ac:dyDescent="0.5">
      <c r="D743" t="s">
        <v>1394</v>
      </c>
      <c r="E743">
        <v>3</v>
      </c>
      <c r="F743" t="s">
        <v>67</v>
      </c>
      <c r="G743" t="str">
        <f ca="1">IF(markmap!$E743="","",IF(markmap!$E743&gt;OFFSET(markmap!$E743,-1,0,1,1),IF(OFFSET(markmap!$G743,-1,0,1,1)="","1",OFFSET(markmap!$G743,-1,0,1,1))&amp;REPT(".1",markmap!$E743-MAX(OFFSET(markmap!$E743,-1,0,1,1),1)),IF(ISERROR(FIND(".",OFFSET(markmap!$G743,-1,0,1,1))),REPT("1.",markmap!$E743-1)&amp;IFERROR(VALUE(OFFSET(markmap!$G743,-1,0,1,1))+1,"1"),IF(markmap!$E743=1,"",IFERROR(LEFT(OFFSET(markmap!$G743,-1,0,1,1),FIND("^",SUBSTITUTE(OFFSET(markmap!$G743,-1,0,1,1),".","^",markmap!$E743-1))),""))&amp;VALUE(TRIM(MID(SUBSTITUTE(OFFSET(markmap!$G743,-1,0,1,1),".",REPT(" ",LEN(OFFSET(markmap!$G743,-1,0,1,1)))),(markmap!$E743-1)*LEN(OFFSET(markmap!$G743,-1,0,1,1))+1,LEN(OFFSET(markmap!$G743,-1,0,1,1)))))+1)))</f>
        <v>10.1.1</v>
      </c>
      <c r="H743" t="str">
        <f t="shared" ca="1" si="11"/>
        <v>1.1.1</v>
      </c>
      <c r="I743" t="str" cm="1">
        <f t="array" aca="1" ref="I743" ca="1">pseudoGuid</f>
        <v>e6b0-544b8eec</v>
      </c>
      <c r="J743" t="str">
        <f ca="1">IF(E743="","",REPT("#",markmap!$E743)&amp;" "&amp;(IF(B$1="mindmap",markmap!$F743,markmap!$H743&amp;" "&amp;markmap!$F743))&amp;"["&amp;B$2&amp;"]("&amp;B$4&amp;markmap!$I743&amp;".html)"&amp;" ["&amp;$B$3&amp;"]("&amp;B$4&amp;markmap!$I743&amp;".md)")</f>
        <v>### 1.1.1 Systems Engineering[📃](./db/e6b0-544b8eec.html) [✏️](./db/e6b0-544b8eec.md)</v>
      </c>
    </row>
    <row r="744" spans="4:10" x14ac:dyDescent="0.5">
      <c r="D744" t="s">
        <v>1394</v>
      </c>
      <c r="E744">
        <v>3</v>
      </c>
      <c r="F744" t="s">
        <v>149</v>
      </c>
      <c r="G744" t="str">
        <f ca="1">IF(markmap!$E744="","",IF(markmap!$E744&gt;OFFSET(markmap!$E744,-1,0,1,1),IF(OFFSET(markmap!$G744,-1,0,1,1)="","1",OFFSET(markmap!$G744,-1,0,1,1))&amp;REPT(".1",markmap!$E744-MAX(OFFSET(markmap!$E744,-1,0,1,1),1)),IF(ISERROR(FIND(".",OFFSET(markmap!$G744,-1,0,1,1))),REPT("1.",markmap!$E744-1)&amp;IFERROR(VALUE(OFFSET(markmap!$G744,-1,0,1,1))+1,"1"),IF(markmap!$E744=1,"",IFERROR(LEFT(OFFSET(markmap!$G744,-1,0,1,1),FIND("^",SUBSTITUTE(OFFSET(markmap!$G744,-1,0,1,1),".","^",markmap!$E744-1))),""))&amp;VALUE(TRIM(MID(SUBSTITUTE(OFFSET(markmap!$G744,-1,0,1,1),".",REPT(" ",LEN(OFFSET(markmap!$G744,-1,0,1,1)))),(markmap!$E744-1)*LEN(OFFSET(markmap!$G744,-1,0,1,1))+1,LEN(OFFSET(markmap!$G744,-1,0,1,1)))))+1)))</f>
        <v>10.1.2</v>
      </c>
      <c r="H744" t="str">
        <f t="shared" ca="1" si="11"/>
        <v>1.1.2</v>
      </c>
      <c r="I744" t="str" cm="1">
        <f t="array" aca="1" ref="I744" ca="1">pseudoGuid</f>
        <v>e6b0-1ffa7cd3</v>
      </c>
      <c r="J744" t="str">
        <f ca="1">IF(E744="","",REPT("#",markmap!$E744)&amp;" "&amp;(IF(B$1="mindmap",markmap!$F744,markmap!$H744&amp;" "&amp;markmap!$F744))&amp;"["&amp;B$2&amp;"]("&amp;B$4&amp;markmap!$I744&amp;".html)"&amp;" ["&amp;$B$3&amp;"]("&amp;B$4&amp;markmap!$I744&amp;".md)")</f>
        <v>### 1.1.2 Assembly[📃](./db/e6b0-1ffa7cd3.html) [✏️](./db/e6b0-1ffa7cd3.md)</v>
      </c>
    </row>
    <row r="745" spans="4:10" x14ac:dyDescent="0.5">
      <c r="D745" t="s">
        <v>1394</v>
      </c>
      <c r="E745">
        <v>3</v>
      </c>
      <c r="F745" t="s">
        <v>73</v>
      </c>
      <c r="G745" t="str">
        <f ca="1">IF(markmap!$E745="","",IF(markmap!$E745&gt;OFFSET(markmap!$E745,-1,0,1,1),IF(OFFSET(markmap!$G745,-1,0,1,1)="","1",OFFSET(markmap!$G745,-1,0,1,1))&amp;REPT(".1",markmap!$E745-MAX(OFFSET(markmap!$E745,-1,0,1,1),1)),IF(ISERROR(FIND(".",OFFSET(markmap!$G745,-1,0,1,1))),REPT("1.",markmap!$E745-1)&amp;IFERROR(VALUE(OFFSET(markmap!$G745,-1,0,1,1))+1,"1"),IF(markmap!$E745=1,"",IFERROR(LEFT(OFFSET(markmap!$G745,-1,0,1,1),FIND("^",SUBSTITUTE(OFFSET(markmap!$G745,-1,0,1,1),".","^",markmap!$E745-1))),""))&amp;VALUE(TRIM(MID(SUBSTITUTE(OFFSET(markmap!$G745,-1,0,1,1),".",REPT(" ",LEN(OFFSET(markmap!$G745,-1,0,1,1)))),(markmap!$E745-1)*LEN(OFFSET(markmap!$G745,-1,0,1,1))+1,LEN(OFFSET(markmap!$G745,-1,0,1,1)))))+1)))</f>
        <v>10.1.3</v>
      </c>
      <c r="H745" t="str">
        <f t="shared" ca="1" si="11"/>
        <v>1.1.3</v>
      </c>
      <c r="I745" t="str" cm="1">
        <f t="array" aca="1" ref="I745" ca="1">pseudoGuid</f>
        <v>e6b0-0754014c</v>
      </c>
      <c r="J745" t="str">
        <f ca="1">IF(E745="","",REPT("#",markmap!$E745)&amp;" "&amp;(IF(B$1="mindmap",markmap!$F745,markmap!$H745&amp;" "&amp;markmap!$F745))&amp;"["&amp;B$2&amp;"]("&amp;B$4&amp;markmap!$I745&amp;".html)"&amp;" ["&amp;$B$3&amp;"]("&amp;B$4&amp;markmap!$I745&amp;".md)")</f>
        <v>### 1.1.3 Program Management[📃](./db/e6b0-0754014c.html) [✏️](./db/e6b0-0754014c.md)</v>
      </c>
    </row>
    <row r="746" spans="4:10" x14ac:dyDescent="0.5">
      <c r="D746" t="s">
        <v>1394</v>
      </c>
      <c r="E746">
        <v>3</v>
      </c>
      <c r="F746" t="s">
        <v>384</v>
      </c>
      <c r="G746" t="str">
        <f ca="1">IF(markmap!$E746="","",IF(markmap!$E746&gt;OFFSET(markmap!$E746,-1,0,1,1),IF(OFFSET(markmap!$G746,-1,0,1,1)="","1",OFFSET(markmap!$G746,-1,0,1,1))&amp;REPT(".1",markmap!$E746-MAX(OFFSET(markmap!$E746,-1,0,1,1),1)),IF(ISERROR(FIND(".",OFFSET(markmap!$G746,-1,0,1,1))),REPT("1.",markmap!$E746-1)&amp;IFERROR(VALUE(OFFSET(markmap!$G746,-1,0,1,1))+1,"1"),IF(markmap!$E746=1,"",IFERROR(LEFT(OFFSET(markmap!$G746,-1,0,1,1),FIND("^",SUBSTITUTE(OFFSET(markmap!$G746,-1,0,1,1),".","^",markmap!$E746-1))),""))&amp;VALUE(TRIM(MID(SUBSTITUTE(OFFSET(markmap!$G746,-1,0,1,1),".",REPT(" ",LEN(OFFSET(markmap!$G746,-1,0,1,1)))),(markmap!$E746-1)*LEN(OFFSET(markmap!$G746,-1,0,1,1))+1,LEN(OFFSET(markmap!$G746,-1,0,1,1)))))+1)))</f>
        <v>10.1.4</v>
      </c>
      <c r="H746" t="str">
        <f t="shared" ca="1" si="11"/>
        <v>1.1.4</v>
      </c>
      <c r="I746" t="str" cm="1">
        <f t="array" aca="1" ref="I746" ca="1">pseudoGuid</f>
        <v>e6b0-6b595336</v>
      </c>
      <c r="J746" t="str">
        <f ca="1">IF(E746="","",REPT("#",markmap!$E746)&amp;" "&amp;(IF(B$1="mindmap",markmap!$F746,markmap!$H746&amp;" "&amp;markmap!$F746))&amp;"["&amp;B$2&amp;"]("&amp;B$4&amp;markmap!$I746&amp;".html)"&amp;" ["&amp;$B$3&amp;"]("&amp;B$4&amp;markmap!$I746&amp;".md)")</f>
        <v>### 1.1.4 Support Equipment[📃](./db/e6b0-6b595336.html) [✏️](./db/e6b0-6b595336.md)</v>
      </c>
    </row>
    <row r="747" spans="4:10" x14ac:dyDescent="0.5">
      <c r="D747" t="s">
        <v>1394</v>
      </c>
      <c r="E747">
        <v>2</v>
      </c>
      <c r="F747" t="s">
        <v>385</v>
      </c>
      <c r="G747" t="str">
        <f ca="1">IF(markmap!$E747="","",IF(markmap!$E747&gt;OFFSET(markmap!$E747,-1,0,1,1),IF(OFFSET(markmap!$G747,-1,0,1,1)="","1",OFFSET(markmap!$G747,-1,0,1,1))&amp;REPT(".1",markmap!$E747-MAX(OFFSET(markmap!$E747,-1,0,1,1),1)),IF(ISERROR(FIND(".",OFFSET(markmap!$G747,-1,0,1,1))),REPT("1.",markmap!$E747-1)&amp;IFERROR(VALUE(OFFSET(markmap!$G747,-1,0,1,1))+1,"1"),IF(markmap!$E747=1,"",IFERROR(LEFT(OFFSET(markmap!$G747,-1,0,1,1),FIND("^",SUBSTITUTE(OFFSET(markmap!$G747,-1,0,1,1),".","^",markmap!$E747-1))),""))&amp;VALUE(TRIM(MID(SUBSTITUTE(OFFSET(markmap!$G747,-1,0,1,1),".",REPT(" ",LEN(OFFSET(markmap!$G747,-1,0,1,1)))),(markmap!$E747-1)*LEN(OFFSET(markmap!$G747,-1,0,1,1))+1,LEN(OFFSET(markmap!$G747,-1,0,1,1)))))+1)))</f>
        <v>10.2</v>
      </c>
      <c r="H747" t="str">
        <f t="shared" ca="1" si="11"/>
        <v>1.2</v>
      </c>
      <c r="I747" t="str" cm="1">
        <f t="array" aca="1" ref="I747" ca="1">pseudoGuid</f>
        <v>e6b0-d6aea616</v>
      </c>
      <c r="J747" t="str">
        <f ca="1">IF(E747="","",REPT("#",markmap!$E747)&amp;" "&amp;(IF(B$1="mindmap",markmap!$F747,markmap!$H747&amp;" "&amp;markmap!$F747))&amp;"["&amp;B$2&amp;"]("&amp;B$4&amp;markmap!$I747&amp;".html)"&amp;" ["&amp;$B$3&amp;"]("&amp;B$4&amp;markmap!$I747&amp;".md)")</f>
        <v>## 1.2 Space Vehicle 1...n (Specify)[📃](./db/e6b0-d6aea616.html) [✏️](./db/e6b0-d6aea616.md)</v>
      </c>
    </row>
    <row r="748" spans="4:10" x14ac:dyDescent="0.5">
      <c r="D748" t="s">
        <v>1394</v>
      </c>
      <c r="E748">
        <v>3</v>
      </c>
      <c r="F748" t="s">
        <v>383</v>
      </c>
      <c r="G748" t="str">
        <f ca="1">IF(markmap!$E748="","",IF(markmap!$E748&gt;OFFSET(markmap!$E748,-1,0,1,1),IF(OFFSET(markmap!$G748,-1,0,1,1)="","1",OFFSET(markmap!$G748,-1,0,1,1))&amp;REPT(".1",markmap!$E748-MAX(OFFSET(markmap!$E748,-1,0,1,1),1)),IF(ISERROR(FIND(".",OFFSET(markmap!$G748,-1,0,1,1))),REPT("1.",markmap!$E748-1)&amp;IFERROR(VALUE(OFFSET(markmap!$G748,-1,0,1,1))+1,"1"),IF(markmap!$E748=1,"",IFERROR(LEFT(OFFSET(markmap!$G748,-1,0,1,1),FIND("^",SUBSTITUTE(OFFSET(markmap!$G748,-1,0,1,1),".","^",markmap!$E748-1))),""))&amp;VALUE(TRIM(MID(SUBSTITUTE(OFFSET(markmap!$G748,-1,0,1,1),".",REPT(" ",LEN(OFFSET(markmap!$G748,-1,0,1,1)))),(markmap!$E748-1)*LEN(OFFSET(markmap!$G748,-1,0,1,1))+1,LEN(OFFSET(markmap!$G748,-1,0,1,1)))))+1)))</f>
        <v>10.2.1</v>
      </c>
      <c r="H748" t="str">
        <f t="shared" ca="1" si="11"/>
        <v>1.2.1</v>
      </c>
      <c r="I748" t="str" cm="1">
        <f t="array" aca="1" ref="I748" ca="1">pseudoGuid</f>
        <v>e6b0-84222109</v>
      </c>
      <c r="J748" t="str">
        <f ca="1">IF(E748="","",REPT("#",markmap!$E748)&amp;" "&amp;(IF(B$1="mindmap",markmap!$F748,markmap!$H748&amp;" "&amp;markmap!$F748))&amp;"["&amp;B$2&amp;"]("&amp;B$4&amp;markmap!$I748&amp;".html)"&amp;" ["&amp;$B$3&amp;"]("&amp;B$4&amp;markmap!$I748&amp;".md)")</f>
        <v>### 1.2.1 SEIT/PM and Support Equipment[📃](./db/e6b0-84222109.html) [✏️](./db/e6b0-84222109.md)</v>
      </c>
    </row>
    <row r="749" spans="4:10" x14ac:dyDescent="0.5">
      <c r="D749" t="s">
        <v>1394</v>
      </c>
      <c r="E749">
        <v>4</v>
      </c>
      <c r="F749" t="s">
        <v>67</v>
      </c>
      <c r="G749" t="str">
        <f ca="1">IF(markmap!$E749="","",IF(markmap!$E749&gt;OFFSET(markmap!$E749,-1,0,1,1),IF(OFFSET(markmap!$G749,-1,0,1,1)="","1",OFFSET(markmap!$G749,-1,0,1,1))&amp;REPT(".1",markmap!$E749-MAX(OFFSET(markmap!$E749,-1,0,1,1),1)),IF(ISERROR(FIND(".",OFFSET(markmap!$G749,-1,0,1,1))),REPT("1.",markmap!$E749-1)&amp;IFERROR(VALUE(OFFSET(markmap!$G749,-1,0,1,1))+1,"1"),IF(markmap!$E749=1,"",IFERROR(LEFT(OFFSET(markmap!$G749,-1,0,1,1),FIND("^",SUBSTITUTE(OFFSET(markmap!$G749,-1,0,1,1),".","^",markmap!$E749-1))),""))&amp;VALUE(TRIM(MID(SUBSTITUTE(OFFSET(markmap!$G749,-1,0,1,1),".",REPT(" ",LEN(OFFSET(markmap!$G749,-1,0,1,1)))),(markmap!$E749-1)*LEN(OFFSET(markmap!$G749,-1,0,1,1))+1,LEN(OFFSET(markmap!$G749,-1,0,1,1)))))+1)))</f>
        <v>10.2.1.1</v>
      </c>
      <c r="H749" t="str">
        <f t="shared" ca="1" si="11"/>
        <v>1.2.1.1</v>
      </c>
      <c r="I749" t="str" cm="1">
        <f t="array" aca="1" ref="I749" ca="1">pseudoGuid</f>
        <v>e6b0-5923367d</v>
      </c>
      <c r="J749" t="str">
        <f ca="1">IF(E749="","",REPT("#",markmap!$E749)&amp;" "&amp;(IF(B$1="mindmap",markmap!$F749,markmap!$H749&amp;" "&amp;markmap!$F749))&amp;"["&amp;B$2&amp;"]("&amp;B$4&amp;markmap!$I749&amp;".html)"&amp;" ["&amp;$B$3&amp;"]("&amp;B$4&amp;markmap!$I749&amp;".md)")</f>
        <v>#### 1.2.1.1 Systems Engineering[📃](./db/e6b0-5923367d.html) [✏️](./db/e6b0-5923367d.md)</v>
      </c>
    </row>
    <row r="750" spans="4:10" x14ac:dyDescent="0.5">
      <c r="D750" t="s">
        <v>1394</v>
      </c>
      <c r="E750">
        <v>4</v>
      </c>
      <c r="F750" t="s">
        <v>149</v>
      </c>
      <c r="G750" t="str">
        <f ca="1">IF(markmap!$E750="","",IF(markmap!$E750&gt;OFFSET(markmap!$E750,-1,0,1,1),IF(OFFSET(markmap!$G750,-1,0,1,1)="","1",OFFSET(markmap!$G750,-1,0,1,1))&amp;REPT(".1",markmap!$E750-MAX(OFFSET(markmap!$E750,-1,0,1,1),1)),IF(ISERROR(FIND(".",OFFSET(markmap!$G750,-1,0,1,1))),REPT("1.",markmap!$E750-1)&amp;IFERROR(VALUE(OFFSET(markmap!$G750,-1,0,1,1))+1,"1"),IF(markmap!$E750=1,"",IFERROR(LEFT(OFFSET(markmap!$G750,-1,0,1,1),FIND("^",SUBSTITUTE(OFFSET(markmap!$G750,-1,0,1,1),".","^",markmap!$E750-1))),""))&amp;VALUE(TRIM(MID(SUBSTITUTE(OFFSET(markmap!$G750,-1,0,1,1),".",REPT(" ",LEN(OFFSET(markmap!$G750,-1,0,1,1)))),(markmap!$E750-1)*LEN(OFFSET(markmap!$G750,-1,0,1,1))+1,LEN(OFFSET(markmap!$G750,-1,0,1,1)))))+1)))</f>
        <v>10.2.1.2</v>
      </c>
      <c r="H750" t="str">
        <f t="shared" ca="1" si="11"/>
        <v>1.2.1.2</v>
      </c>
      <c r="I750" t="str" cm="1">
        <f t="array" aca="1" ref="I750" ca="1">pseudoGuid</f>
        <v>e6b0-f8d04764</v>
      </c>
      <c r="J750" t="str">
        <f ca="1">IF(E750="","",REPT("#",markmap!$E750)&amp;" "&amp;(IF(B$1="mindmap",markmap!$F750,markmap!$H750&amp;" "&amp;markmap!$F750))&amp;"["&amp;B$2&amp;"]("&amp;B$4&amp;markmap!$I750&amp;".html)"&amp;" ["&amp;$B$3&amp;"]("&amp;B$4&amp;markmap!$I750&amp;".md)")</f>
        <v>#### 1.2.1.2 Assembly[📃](./db/e6b0-f8d04764.html) [✏️](./db/e6b0-f8d04764.md)</v>
      </c>
    </row>
    <row r="751" spans="4:10" x14ac:dyDescent="0.5">
      <c r="D751" t="s">
        <v>1394</v>
      </c>
      <c r="E751">
        <v>4</v>
      </c>
      <c r="F751" t="s">
        <v>73</v>
      </c>
      <c r="G751" t="str">
        <f ca="1">IF(markmap!$E751="","",IF(markmap!$E751&gt;OFFSET(markmap!$E751,-1,0,1,1),IF(OFFSET(markmap!$G751,-1,0,1,1)="","1",OFFSET(markmap!$G751,-1,0,1,1))&amp;REPT(".1",markmap!$E751-MAX(OFFSET(markmap!$E751,-1,0,1,1),1)),IF(ISERROR(FIND(".",OFFSET(markmap!$G751,-1,0,1,1))),REPT("1.",markmap!$E751-1)&amp;IFERROR(VALUE(OFFSET(markmap!$G751,-1,0,1,1))+1,"1"),IF(markmap!$E751=1,"",IFERROR(LEFT(OFFSET(markmap!$G751,-1,0,1,1),FIND("^",SUBSTITUTE(OFFSET(markmap!$G751,-1,0,1,1),".","^",markmap!$E751-1))),""))&amp;VALUE(TRIM(MID(SUBSTITUTE(OFFSET(markmap!$G751,-1,0,1,1),".",REPT(" ",LEN(OFFSET(markmap!$G751,-1,0,1,1)))),(markmap!$E751-1)*LEN(OFFSET(markmap!$G751,-1,0,1,1))+1,LEN(OFFSET(markmap!$G751,-1,0,1,1)))))+1)))</f>
        <v>10.2.1.3</v>
      </c>
      <c r="H751" t="str">
        <f t="shared" ca="1" si="11"/>
        <v>1.2.1.3</v>
      </c>
      <c r="I751" t="str" cm="1">
        <f t="array" aca="1" ref="I751" ca="1">pseudoGuid</f>
        <v>e6b0-3dec7d53</v>
      </c>
      <c r="J751" t="str">
        <f ca="1">IF(E751="","",REPT("#",markmap!$E751)&amp;" "&amp;(IF(B$1="mindmap",markmap!$F751,markmap!$H751&amp;" "&amp;markmap!$F751))&amp;"["&amp;B$2&amp;"]("&amp;B$4&amp;markmap!$I751&amp;".html)"&amp;" ["&amp;$B$3&amp;"]("&amp;B$4&amp;markmap!$I751&amp;".md)")</f>
        <v>#### 1.2.1.3 Program Management[📃](./db/e6b0-3dec7d53.html) [✏️](./db/e6b0-3dec7d53.md)</v>
      </c>
    </row>
    <row r="752" spans="4:10" x14ac:dyDescent="0.5">
      <c r="D752" t="s">
        <v>1394</v>
      </c>
      <c r="E752">
        <v>4</v>
      </c>
      <c r="F752" t="s">
        <v>384</v>
      </c>
      <c r="G752" t="str">
        <f ca="1">IF(markmap!$E752="","",IF(markmap!$E752&gt;OFFSET(markmap!$E752,-1,0,1,1),IF(OFFSET(markmap!$G752,-1,0,1,1)="","1",OFFSET(markmap!$G752,-1,0,1,1))&amp;REPT(".1",markmap!$E752-MAX(OFFSET(markmap!$E752,-1,0,1,1),1)),IF(ISERROR(FIND(".",OFFSET(markmap!$G752,-1,0,1,1))),REPT("1.",markmap!$E752-1)&amp;IFERROR(VALUE(OFFSET(markmap!$G752,-1,0,1,1))+1,"1"),IF(markmap!$E752=1,"",IFERROR(LEFT(OFFSET(markmap!$G752,-1,0,1,1),FIND("^",SUBSTITUTE(OFFSET(markmap!$G752,-1,0,1,1),".","^",markmap!$E752-1))),""))&amp;VALUE(TRIM(MID(SUBSTITUTE(OFFSET(markmap!$G752,-1,0,1,1),".",REPT(" ",LEN(OFFSET(markmap!$G752,-1,0,1,1)))),(markmap!$E752-1)*LEN(OFFSET(markmap!$G752,-1,0,1,1))+1,LEN(OFFSET(markmap!$G752,-1,0,1,1)))))+1)))</f>
        <v>10.2.1.4</v>
      </c>
      <c r="H752" t="str">
        <f t="shared" ca="1" si="11"/>
        <v>1.2.1.4</v>
      </c>
      <c r="I752" t="str" cm="1">
        <f t="array" aca="1" ref="I752" ca="1">pseudoGuid</f>
        <v>e6b0-8c76f965</v>
      </c>
      <c r="J752" t="str">
        <f ca="1">IF(E752="","",REPT("#",markmap!$E752)&amp;" "&amp;(IF(B$1="mindmap",markmap!$F752,markmap!$H752&amp;" "&amp;markmap!$F752))&amp;"["&amp;B$2&amp;"]("&amp;B$4&amp;markmap!$I752&amp;".html)"&amp;" ["&amp;$B$3&amp;"]("&amp;B$4&amp;markmap!$I752&amp;".md)")</f>
        <v>#### 1.2.1.4 Support Equipment[📃](./db/e6b0-8c76f965.html) [✏️](./db/e6b0-8c76f965.md)</v>
      </c>
    </row>
    <row r="753" spans="4:10" x14ac:dyDescent="0.5">
      <c r="D753" t="s">
        <v>1394</v>
      </c>
      <c r="E753">
        <v>3</v>
      </c>
      <c r="F753" t="s">
        <v>386</v>
      </c>
      <c r="G753" t="str">
        <f ca="1">IF(markmap!$E753="","",IF(markmap!$E753&gt;OFFSET(markmap!$E753,-1,0,1,1),IF(OFFSET(markmap!$G753,-1,0,1,1)="","1",OFFSET(markmap!$G753,-1,0,1,1))&amp;REPT(".1",markmap!$E753-MAX(OFFSET(markmap!$E753,-1,0,1,1),1)),IF(ISERROR(FIND(".",OFFSET(markmap!$G753,-1,0,1,1))),REPT("1.",markmap!$E753-1)&amp;IFERROR(VALUE(OFFSET(markmap!$G753,-1,0,1,1))+1,"1"),IF(markmap!$E753=1,"",IFERROR(LEFT(OFFSET(markmap!$G753,-1,0,1,1),FIND("^",SUBSTITUTE(OFFSET(markmap!$G753,-1,0,1,1),".","^",markmap!$E753-1))),""))&amp;VALUE(TRIM(MID(SUBSTITUTE(OFFSET(markmap!$G753,-1,0,1,1),".",REPT(" ",LEN(OFFSET(markmap!$G753,-1,0,1,1)))),(markmap!$E753-1)*LEN(OFFSET(markmap!$G753,-1,0,1,1))+1,LEN(OFFSET(markmap!$G753,-1,0,1,1)))))+1)))</f>
        <v>10.2.2</v>
      </c>
      <c r="H753" t="str">
        <f t="shared" ca="1" si="11"/>
        <v>1.2.2</v>
      </c>
      <c r="I753" t="str" cm="1">
        <f t="array" aca="1" ref="I753" ca="1">pseudoGuid</f>
        <v>e6b0-4afe442f</v>
      </c>
      <c r="J753" t="str">
        <f ca="1">IF(E753="","",REPT("#",markmap!$E753)&amp;" "&amp;(IF(B$1="mindmap",markmap!$F753,markmap!$H753&amp;" "&amp;markmap!$F753))&amp;"["&amp;B$2&amp;"]("&amp;B$4&amp;markmap!$I753&amp;".html)"&amp;" ["&amp;$B$3&amp;"]("&amp;B$4&amp;markmap!$I753&amp;".md)")</f>
        <v>### 1.2.2 Bus[📃](./db/e6b0-4afe442f.html) [✏️](./db/e6b0-4afe442f.md)</v>
      </c>
    </row>
    <row r="754" spans="4:10" x14ac:dyDescent="0.5">
      <c r="D754" t="s">
        <v>1394</v>
      </c>
      <c r="E754">
        <v>4</v>
      </c>
      <c r="F754" t="s">
        <v>383</v>
      </c>
      <c r="G754" t="str">
        <f ca="1">IF(markmap!$E754="","",IF(markmap!$E754&gt;OFFSET(markmap!$E754,-1,0,1,1),IF(OFFSET(markmap!$G754,-1,0,1,1)="","1",OFFSET(markmap!$G754,-1,0,1,1))&amp;REPT(".1",markmap!$E754-MAX(OFFSET(markmap!$E754,-1,0,1,1),1)),IF(ISERROR(FIND(".",OFFSET(markmap!$G754,-1,0,1,1))),REPT("1.",markmap!$E754-1)&amp;IFERROR(VALUE(OFFSET(markmap!$G754,-1,0,1,1))+1,"1"),IF(markmap!$E754=1,"",IFERROR(LEFT(OFFSET(markmap!$G754,-1,0,1,1),FIND("^",SUBSTITUTE(OFFSET(markmap!$G754,-1,0,1,1),".","^",markmap!$E754-1))),""))&amp;VALUE(TRIM(MID(SUBSTITUTE(OFFSET(markmap!$G754,-1,0,1,1),".",REPT(" ",LEN(OFFSET(markmap!$G754,-1,0,1,1)))),(markmap!$E754-1)*LEN(OFFSET(markmap!$G754,-1,0,1,1))+1,LEN(OFFSET(markmap!$G754,-1,0,1,1)))))+1)))</f>
        <v>10.2.2.1</v>
      </c>
      <c r="H754" t="str">
        <f t="shared" ca="1" si="11"/>
        <v>1.2.2.1</v>
      </c>
      <c r="I754" t="str" cm="1">
        <f t="array" aca="1" ref="I754" ca="1">pseudoGuid</f>
        <v>e6b0-f5c19535</v>
      </c>
      <c r="J754" t="str">
        <f ca="1">IF(E754="","",REPT("#",markmap!$E754)&amp;" "&amp;(IF(B$1="mindmap",markmap!$F754,markmap!$H754&amp;" "&amp;markmap!$F754))&amp;"["&amp;B$2&amp;"]("&amp;B$4&amp;markmap!$I754&amp;".html)"&amp;" ["&amp;$B$3&amp;"]("&amp;B$4&amp;markmap!$I754&amp;".md)")</f>
        <v>#### 1.2.2.1 SEIT/PM and Support Equipment[📃](./db/e6b0-f5c19535.html) [✏️](./db/e6b0-f5c19535.md)</v>
      </c>
    </row>
    <row r="755" spans="4:10" x14ac:dyDescent="0.5">
      <c r="D755" t="s">
        <v>1394</v>
      </c>
      <c r="E755">
        <v>5</v>
      </c>
      <c r="F755" t="s">
        <v>67</v>
      </c>
      <c r="G755" t="str">
        <f ca="1">IF(markmap!$E755="","",IF(markmap!$E755&gt;OFFSET(markmap!$E755,-1,0,1,1),IF(OFFSET(markmap!$G755,-1,0,1,1)="","1",OFFSET(markmap!$G755,-1,0,1,1))&amp;REPT(".1",markmap!$E755-MAX(OFFSET(markmap!$E755,-1,0,1,1),1)),IF(ISERROR(FIND(".",OFFSET(markmap!$G755,-1,0,1,1))),REPT("1.",markmap!$E755-1)&amp;IFERROR(VALUE(OFFSET(markmap!$G755,-1,0,1,1))+1,"1"),IF(markmap!$E755=1,"",IFERROR(LEFT(OFFSET(markmap!$G755,-1,0,1,1),FIND("^",SUBSTITUTE(OFFSET(markmap!$G755,-1,0,1,1),".","^",markmap!$E755-1))),""))&amp;VALUE(TRIM(MID(SUBSTITUTE(OFFSET(markmap!$G755,-1,0,1,1),".",REPT(" ",LEN(OFFSET(markmap!$G755,-1,0,1,1)))),(markmap!$E755-1)*LEN(OFFSET(markmap!$G755,-1,0,1,1))+1,LEN(OFFSET(markmap!$G755,-1,0,1,1)))))+1)))</f>
        <v>10.2.2.1.1</v>
      </c>
      <c r="H755" t="str">
        <f t="shared" ca="1" si="11"/>
        <v>1.2.2.1.1</v>
      </c>
      <c r="I755" t="str" cm="1">
        <f t="array" aca="1" ref="I755" ca="1">pseudoGuid</f>
        <v>e6b0-7d0fa695</v>
      </c>
      <c r="J755" t="str">
        <f ca="1">IF(E755="","",REPT("#",markmap!$E755)&amp;" "&amp;(IF(B$1="mindmap",markmap!$F755,markmap!$H755&amp;" "&amp;markmap!$F755))&amp;"["&amp;B$2&amp;"]("&amp;B$4&amp;markmap!$I755&amp;".html)"&amp;" ["&amp;$B$3&amp;"]("&amp;B$4&amp;markmap!$I755&amp;".md)")</f>
        <v>##### 1.2.2.1.1 Systems Engineering[📃](./db/e6b0-7d0fa695.html) [✏️](./db/e6b0-7d0fa695.md)</v>
      </c>
    </row>
    <row r="756" spans="4:10" x14ac:dyDescent="0.5">
      <c r="D756" t="s">
        <v>1394</v>
      </c>
      <c r="E756">
        <v>5</v>
      </c>
      <c r="F756" t="s">
        <v>149</v>
      </c>
      <c r="G756" t="str">
        <f ca="1">IF(markmap!$E756="","",IF(markmap!$E756&gt;OFFSET(markmap!$E756,-1,0,1,1),IF(OFFSET(markmap!$G756,-1,0,1,1)="","1",OFFSET(markmap!$G756,-1,0,1,1))&amp;REPT(".1",markmap!$E756-MAX(OFFSET(markmap!$E756,-1,0,1,1),1)),IF(ISERROR(FIND(".",OFFSET(markmap!$G756,-1,0,1,1))),REPT("1.",markmap!$E756-1)&amp;IFERROR(VALUE(OFFSET(markmap!$G756,-1,0,1,1))+1,"1"),IF(markmap!$E756=1,"",IFERROR(LEFT(OFFSET(markmap!$G756,-1,0,1,1),FIND("^",SUBSTITUTE(OFFSET(markmap!$G756,-1,0,1,1),".","^",markmap!$E756-1))),""))&amp;VALUE(TRIM(MID(SUBSTITUTE(OFFSET(markmap!$G756,-1,0,1,1),".",REPT(" ",LEN(OFFSET(markmap!$G756,-1,0,1,1)))),(markmap!$E756-1)*LEN(OFFSET(markmap!$G756,-1,0,1,1))+1,LEN(OFFSET(markmap!$G756,-1,0,1,1)))))+1)))</f>
        <v>10.2.2.1.2</v>
      </c>
      <c r="H756" t="str">
        <f t="shared" ca="1" si="11"/>
        <v>1.2.2.1.2</v>
      </c>
      <c r="I756" t="str" cm="1">
        <f t="array" aca="1" ref="I756" ca="1">pseudoGuid</f>
        <v>e6b0-dd6f630a</v>
      </c>
      <c r="J756" t="str">
        <f ca="1">IF(E756="","",REPT("#",markmap!$E756)&amp;" "&amp;(IF(B$1="mindmap",markmap!$F756,markmap!$H756&amp;" "&amp;markmap!$F756))&amp;"["&amp;B$2&amp;"]("&amp;B$4&amp;markmap!$I756&amp;".html)"&amp;" ["&amp;$B$3&amp;"]("&amp;B$4&amp;markmap!$I756&amp;".md)")</f>
        <v>##### 1.2.2.1.2 Assembly[📃](./db/e6b0-dd6f630a.html) [✏️](./db/e6b0-dd6f630a.md)</v>
      </c>
    </row>
    <row r="757" spans="4:10" x14ac:dyDescent="0.5">
      <c r="D757" t="s">
        <v>1394</v>
      </c>
      <c r="E757">
        <v>5</v>
      </c>
      <c r="F757" t="s">
        <v>73</v>
      </c>
      <c r="G757" t="str">
        <f ca="1">IF(markmap!$E757="","",IF(markmap!$E757&gt;OFFSET(markmap!$E757,-1,0,1,1),IF(OFFSET(markmap!$G757,-1,0,1,1)="","1",OFFSET(markmap!$G757,-1,0,1,1))&amp;REPT(".1",markmap!$E757-MAX(OFFSET(markmap!$E757,-1,0,1,1),1)),IF(ISERROR(FIND(".",OFFSET(markmap!$G757,-1,0,1,1))),REPT("1.",markmap!$E757-1)&amp;IFERROR(VALUE(OFFSET(markmap!$G757,-1,0,1,1))+1,"1"),IF(markmap!$E757=1,"",IFERROR(LEFT(OFFSET(markmap!$G757,-1,0,1,1),FIND("^",SUBSTITUTE(OFFSET(markmap!$G757,-1,0,1,1),".","^",markmap!$E757-1))),""))&amp;VALUE(TRIM(MID(SUBSTITUTE(OFFSET(markmap!$G757,-1,0,1,1),".",REPT(" ",LEN(OFFSET(markmap!$G757,-1,0,1,1)))),(markmap!$E757-1)*LEN(OFFSET(markmap!$G757,-1,0,1,1))+1,LEN(OFFSET(markmap!$G757,-1,0,1,1)))))+1)))</f>
        <v>10.2.2.1.3</v>
      </c>
      <c r="H757" t="str">
        <f t="shared" ca="1" si="11"/>
        <v>1.2.2.1.3</v>
      </c>
      <c r="I757" t="str" cm="1">
        <f t="array" aca="1" ref="I757" ca="1">pseudoGuid</f>
        <v>e6b0-3111692b</v>
      </c>
      <c r="J757" t="str">
        <f ca="1">IF(E757="","",REPT("#",markmap!$E757)&amp;" "&amp;(IF(B$1="mindmap",markmap!$F757,markmap!$H757&amp;" "&amp;markmap!$F757))&amp;"["&amp;B$2&amp;"]("&amp;B$4&amp;markmap!$I757&amp;".html)"&amp;" ["&amp;$B$3&amp;"]("&amp;B$4&amp;markmap!$I757&amp;".md)")</f>
        <v>##### 1.2.2.1.3 Program Management[📃](./db/e6b0-3111692b.html) [✏️](./db/e6b0-3111692b.md)</v>
      </c>
    </row>
    <row r="758" spans="4:10" x14ac:dyDescent="0.5">
      <c r="D758" t="s">
        <v>1394</v>
      </c>
      <c r="E758">
        <v>5</v>
      </c>
      <c r="F758" t="s">
        <v>384</v>
      </c>
      <c r="G758" t="str">
        <f ca="1">IF(markmap!$E758="","",IF(markmap!$E758&gt;OFFSET(markmap!$E758,-1,0,1,1),IF(OFFSET(markmap!$G758,-1,0,1,1)="","1",OFFSET(markmap!$G758,-1,0,1,1))&amp;REPT(".1",markmap!$E758-MAX(OFFSET(markmap!$E758,-1,0,1,1),1)),IF(ISERROR(FIND(".",OFFSET(markmap!$G758,-1,0,1,1))),REPT("1.",markmap!$E758-1)&amp;IFERROR(VALUE(OFFSET(markmap!$G758,-1,0,1,1))+1,"1"),IF(markmap!$E758=1,"",IFERROR(LEFT(OFFSET(markmap!$G758,-1,0,1,1),FIND("^",SUBSTITUTE(OFFSET(markmap!$G758,-1,0,1,1),".","^",markmap!$E758-1))),""))&amp;VALUE(TRIM(MID(SUBSTITUTE(OFFSET(markmap!$G758,-1,0,1,1),".",REPT(" ",LEN(OFFSET(markmap!$G758,-1,0,1,1)))),(markmap!$E758-1)*LEN(OFFSET(markmap!$G758,-1,0,1,1))+1,LEN(OFFSET(markmap!$G758,-1,0,1,1)))))+1)))</f>
        <v>10.2.2.1.4</v>
      </c>
      <c r="H758" t="str">
        <f t="shared" ca="1" si="11"/>
        <v>1.2.2.1.4</v>
      </c>
      <c r="I758" t="str" cm="1">
        <f t="array" aca="1" ref="I758" ca="1">pseudoGuid</f>
        <v>e6b0-8f4c591d</v>
      </c>
      <c r="J758" t="str">
        <f ca="1">IF(E758="","",REPT("#",markmap!$E758)&amp;" "&amp;(IF(B$1="mindmap",markmap!$F758,markmap!$H758&amp;" "&amp;markmap!$F758))&amp;"["&amp;B$2&amp;"]("&amp;B$4&amp;markmap!$I758&amp;".html)"&amp;" ["&amp;$B$3&amp;"]("&amp;B$4&amp;markmap!$I758&amp;".md)")</f>
        <v>##### 1.2.2.1.4 Support Equipment[📃](./db/e6b0-8f4c591d.html) [✏️](./db/e6b0-8f4c591d.md)</v>
      </c>
    </row>
    <row r="759" spans="4:10" x14ac:dyDescent="0.5">
      <c r="D759" t="s">
        <v>1394</v>
      </c>
      <c r="E759">
        <v>4</v>
      </c>
      <c r="F759" t="s">
        <v>387</v>
      </c>
      <c r="G759" t="str">
        <f ca="1">IF(markmap!$E759="","",IF(markmap!$E759&gt;OFFSET(markmap!$E759,-1,0,1,1),IF(OFFSET(markmap!$G759,-1,0,1,1)="","1",OFFSET(markmap!$G759,-1,0,1,1))&amp;REPT(".1",markmap!$E759-MAX(OFFSET(markmap!$E759,-1,0,1,1),1)),IF(ISERROR(FIND(".",OFFSET(markmap!$G759,-1,0,1,1))),REPT("1.",markmap!$E759-1)&amp;IFERROR(VALUE(OFFSET(markmap!$G759,-1,0,1,1))+1,"1"),IF(markmap!$E759=1,"",IFERROR(LEFT(OFFSET(markmap!$G759,-1,0,1,1),FIND("^",SUBSTITUTE(OFFSET(markmap!$G759,-1,0,1,1),".","^",markmap!$E759-1))),""))&amp;VALUE(TRIM(MID(SUBSTITUTE(OFFSET(markmap!$G759,-1,0,1,1),".",REPT(" ",LEN(OFFSET(markmap!$G759,-1,0,1,1)))),(markmap!$E759-1)*LEN(OFFSET(markmap!$G759,-1,0,1,1))+1,LEN(OFFSET(markmap!$G759,-1,0,1,1)))))+1)))</f>
        <v>10.2.2.2</v>
      </c>
      <c r="H759" t="str">
        <f t="shared" ca="1" si="11"/>
        <v>1.2.2.2</v>
      </c>
      <c r="I759" t="str" cm="1">
        <f t="array" aca="1" ref="I759" ca="1">pseudoGuid</f>
        <v>e6b0-181f80a9</v>
      </c>
      <c r="J759" t="str">
        <f ca="1">IF(E759="","",REPT("#",markmap!$E759)&amp;" "&amp;(IF(B$1="mindmap",markmap!$F759,markmap!$H759&amp;" "&amp;markmap!$F759))&amp;"["&amp;B$2&amp;"]("&amp;B$4&amp;markmap!$I759&amp;".html)"&amp;" ["&amp;$B$3&amp;"]("&amp;B$4&amp;markmap!$I759&amp;".md)")</f>
        <v>#### 1.2.2.2 Structures and Mechanisms Subsystem (SMS)[📃](./db/e6b0-181f80a9.html) [✏️](./db/e6b0-181f80a9.md)</v>
      </c>
    </row>
    <row r="760" spans="4:10" x14ac:dyDescent="0.5">
      <c r="D760" t="s">
        <v>1394</v>
      </c>
      <c r="E760">
        <v>5</v>
      </c>
      <c r="F760" t="s">
        <v>388</v>
      </c>
      <c r="G760" t="str">
        <f ca="1">IF(markmap!$E760="","",IF(markmap!$E760&gt;OFFSET(markmap!$E760,-1,0,1,1),IF(OFFSET(markmap!$G760,-1,0,1,1)="","1",OFFSET(markmap!$G760,-1,0,1,1))&amp;REPT(".1",markmap!$E760-MAX(OFFSET(markmap!$E760,-1,0,1,1),1)),IF(ISERROR(FIND(".",OFFSET(markmap!$G760,-1,0,1,1))),REPT("1.",markmap!$E760-1)&amp;IFERROR(VALUE(OFFSET(markmap!$G760,-1,0,1,1))+1,"1"),IF(markmap!$E760=1,"",IFERROR(LEFT(OFFSET(markmap!$G760,-1,0,1,1),FIND("^",SUBSTITUTE(OFFSET(markmap!$G760,-1,0,1,1),".","^",markmap!$E760-1))),""))&amp;VALUE(TRIM(MID(SUBSTITUTE(OFFSET(markmap!$G760,-1,0,1,1),".",REPT(" ",LEN(OFFSET(markmap!$G760,-1,0,1,1)))),(markmap!$E760-1)*LEN(OFFSET(markmap!$G760,-1,0,1,1))+1,LEN(OFFSET(markmap!$G760,-1,0,1,1)))))+1)))</f>
        <v>10.2.2.2.1</v>
      </c>
      <c r="H760" t="str">
        <f t="shared" ca="1" si="11"/>
        <v>1.2.2.2.1</v>
      </c>
      <c r="I760" t="str" cm="1">
        <f t="array" aca="1" ref="I760" ca="1">pseudoGuid</f>
        <v>e6b0-60cab3dd</v>
      </c>
      <c r="J760" t="str">
        <f ca="1">IF(E760="","",REPT("#",markmap!$E760)&amp;" "&amp;(IF(B$1="mindmap",markmap!$F760,markmap!$H760&amp;" "&amp;markmap!$F760))&amp;"["&amp;B$2&amp;"]("&amp;B$4&amp;markmap!$I760&amp;".html)"&amp;" ["&amp;$B$3&amp;"]("&amp;B$4&amp;markmap!$I760&amp;".md)")</f>
        <v>##### 1.2.2.2.1 SEPM[📃](./db/e6b0-60cab3dd.html) [✏️](./db/e6b0-60cab3dd.md)</v>
      </c>
    </row>
    <row r="761" spans="4:10" x14ac:dyDescent="0.5">
      <c r="D761" t="s">
        <v>1394</v>
      </c>
      <c r="E761">
        <v>5</v>
      </c>
      <c r="F761" t="s">
        <v>149</v>
      </c>
      <c r="G761" t="str">
        <f ca="1">IF(markmap!$E761="","",IF(markmap!$E761&gt;OFFSET(markmap!$E761,-1,0,1,1),IF(OFFSET(markmap!$G761,-1,0,1,1)="","1",OFFSET(markmap!$G761,-1,0,1,1))&amp;REPT(".1",markmap!$E761-MAX(OFFSET(markmap!$E761,-1,0,1,1),1)),IF(ISERROR(FIND(".",OFFSET(markmap!$G761,-1,0,1,1))),REPT("1.",markmap!$E761-1)&amp;IFERROR(VALUE(OFFSET(markmap!$G761,-1,0,1,1))+1,"1"),IF(markmap!$E761=1,"",IFERROR(LEFT(OFFSET(markmap!$G761,-1,0,1,1),FIND("^",SUBSTITUTE(OFFSET(markmap!$G761,-1,0,1,1),".","^",markmap!$E761-1))),""))&amp;VALUE(TRIM(MID(SUBSTITUTE(OFFSET(markmap!$G761,-1,0,1,1),".",REPT(" ",LEN(OFFSET(markmap!$G761,-1,0,1,1)))),(markmap!$E761-1)*LEN(OFFSET(markmap!$G761,-1,0,1,1))+1,LEN(OFFSET(markmap!$G761,-1,0,1,1)))))+1)))</f>
        <v>10.2.2.2.2</v>
      </c>
      <c r="H761" t="str">
        <f t="shared" ca="1" si="11"/>
        <v>1.2.2.2.2</v>
      </c>
      <c r="I761" t="str" cm="1">
        <f t="array" aca="1" ref="I761" ca="1">pseudoGuid</f>
        <v>e6b0-86a02dd1</v>
      </c>
      <c r="J761" t="str">
        <f ca="1">IF(E761="","",REPT("#",markmap!$E761)&amp;" "&amp;(IF(B$1="mindmap",markmap!$F761,markmap!$H761&amp;" "&amp;markmap!$F761))&amp;"["&amp;B$2&amp;"]("&amp;B$4&amp;markmap!$I761&amp;".html)"&amp;" ["&amp;$B$3&amp;"]("&amp;B$4&amp;markmap!$I761&amp;".md)")</f>
        <v>##### 1.2.2.2.2 Assembly[📃](./db/e6b0-86a02dd1.html) [✏️](./db/e6b0-86a02dd1.md)</v>
      </c>
    </row>
    <row r="762" spans="4:10" x14ac:dyDescent="0.5">
      <c r="D762" t="s">
        <v>1394</v>
      </c>
      <c r="E762">
        <v>5</v>
      </c>
      <c r="F762" t="s">
        <v>384</v>
      </c>
      <c r="G762" t="str">
        <f ca="1">IF(markmap!$E762="","",IF(markmap!$E762&gt;OFFSET(markmap!$E762,-1,0,1,1),IF(OFFSET(markmap!$G762,-1,0,1,1)="","1",OFFSET(markmap!$G762,-1,0,1,1))&amp;REPT(".1",markmap!$E762-MAX(OFFSET(markmap!$E762,-1,0,1,1),1)),IF(ISERROR(FIND(".",OFFSET(markmap!$G762,-1,0,1,1))),REPT("1.",markmap!$E762-1)&amp;IFERROR(VALUE(OFFSET(markmap!$G762,-1,0,1,1))+1,"1"),IF(markmap!$E762=1,"",IFERROR(LEFT(OFFSET(markmap!$G762,-1,0,1,1),FIND("^",SUBSTITUTE(OFFSET(markmap!$G762,-1,0,1,1),".","^",markmap!$E762-1))),""))&amp;VALUE(TRIM(MID(SUBSTITUTE(OFFSET(markmap!$G762,-1,0,1,1),".",REPT(" ",LEN(OFFSET(markmap!$G762,-1,0,1,1)))),(markmap!$E762-1)*LEN(OFFSET(markmap!$G762,-1,0,1,1))+1,LEN(OFFSET(markmap!$G762,-1,0,1,1)))))+1)))</f>
        <v>10.2.2.2.3</v>
      </c>
      <c r="H762" t="str">
        <f t="shared" ca="1" si="11"/>
        <v>1.2.2.2.3</v>
      </c>
      <c r="I762" t="str" cm="1">
        <f t="array" aca="1" ref="I762" ca="1">pseudoGuid</f>
        <v>e6b0-d1f7fea2</v>
      </c>
      <c r="J762" t="str">
        <f ca="1">IF(E762="","",REPT("#",markmap!$E762)&amp;" "&amp;(IF(B$1="mindmap",markmap!$F762,markmap!$H762&amp;" "&amp;markmap!$F762))&amp;"["&amp;B$2&amp;"]("&amp;B$4&amp;markmap!$I762&amp;".html)"&amp;" ["&amp;$B$3&amp;"]("&amp;B$4&amp;markmap!$I762&amp;".md)")</f>
        <v>##### 1.2.2.2.3 Support Equipment[📃](./db/e6b0-d1f7fea2.html) [✏️](./db/e6b0-d1f7fea2.md)</v>
      </c>
    </row>
    <row r="763" spans="4:10" x14ac:dyDescent="0.5">
      <c r="D763" t="s">
        <v>1394</v>
      </c>
      <c r="E763">
        <v>5</v>
      </c>
      <c r="F763" t="s">
        <v>389</v>
      </c>
      <c r="G763" t="str">
        <f ca="1">IF(markmap!$E763="","",IF(markmap!$E763&gt;OFFSET(markmap!$E763,-1,0,1,1),IF(OFFSET(markmap!$G763,-1,0,1,1)="","1",OFFSET(markmap!$G763,-1,0,1,1))&amp;REPT(".1",markmap!$E763-MAX(OFFSET(markmap!$E763,-1,0,1,1),1)),IF(ISERROR(FIND(".",OFFSET(markmap!$G763,-1,0,1,1))),REPT("1.",markmap!$E763-1)&amp;IFERROR(VALUE(OFFSET(markmap!$G763,-1,0,1,1))+1,"1"),IF(markmap!$E763=1,"",IFERROR(LEFT(OFFSET(markmap!$G763,-1,0,1,1),FIND("^",SUBSTITUTE(OFFSET(markmap!$G763,-1,0,1,1),".","^",markmap!$E763-1))),""))&amp;VALUE(TRIM(MID(SUBSTITUTE(OFFSET(markmap!$G763,-1,0,1,1),".",REPT(" ",LEN(OFFSET(markmap!$G763,-1,0,1,1)))),(markmap!$E763-1)*LEN(OFFSET(markmap!$G763,-1,0,1,1))+1,LEN(OFFSET(markmap!$G763,-1,0,1,1)))))+1)))</f>
        <v>10.2.2.2.4</v>
      </c>
      <c r="H763" t="str">
        <f t="shared" ca="1" si="11"/>
        <v>1.2.2.2.4</v>
      </c>
      <c r="I763" t="str" cm="1">
        <f t="array" aca="1" ref="I763" ca="1">pseudoGuid</f>
        <v>e6b0-013f5df6</v>
      </c>
      <c r="J763" t="str">
        <f ca="1">IF(E763="","",REPT("#",markmap!$E763)&amp;" "&amp;(IF(B$1="mindmap",markmap!$F763,markmap!$H763&amp;" "&amp;markmap!$F763))&amp;"["&amp;B$2&amp;"]("&amp;B$4&amp;markmap!$I763&amp;".html)"&amp;" ["&amp;$B$3&amp;"]("&amp;B$4&amp;markmap!$I763&amp;".md)")</f>
        <v>##### 1.2.2.2.4 Structures[📃](./db/e6b0-013f5df6.html) [✏️](./db/e6b0-013f5df6.md)</v>
      </c>
    </row>
    <row r="764" spans="4:10" x14ac:dyDescent="0.5">
      <c r="D764" t="s">
        <v>1394</v>
      </c>
      <c r="E764">
        <v>5</v>
      </c>
      <c r="F764" t="s">
        <v>390</v>
      </c>
      <c r="G764" t="str">
        <f ca="1">IF(markmap!$E764="","",IF(markmap!$E764&gt;OFFSET(markmap!$E764,-1,0,1,1),IF(OFFSET(markmap!$G764,-1,0,1,1)="","1",OFFSET(markmap!$G764,-1,0,1,1))&amp;REPT(".1",markmap!$E764-MAX(OFFSET(markmap!$E764,-1,0,1,1),1)),IF(ISERROR(FIND(".",OFFSET(markmap!$G764,-1,0,1,1))),REPT("1.",markmap!$E764-1)&amp;IFERROR(VALUE(OFFSET(markmap!$G764,-1,0,1,1))+1,"1"),IF(markmap!$E764=1,"",IFERROR(LEFT(OFFSET(markmap!$G764,-1,0,1,1),FIND("^",SUBSTITUTE(OFFSET(markmap!$G764,-1,0,1,1),".","^",markmap!$E764-1))),""))&amp;VALUE(TRIM(MID(SUBSTITUTE(OFFSET(markmap!$G764,-1,0,1,1),".",REPT(" ",LEN(OFFSET(markmap!$G764,-1,0,1,1)))),(markmap!$E764-1)*LEN(OFFSET(markmap!$G764,-1,0,1,1))+1,LEN(OFFSET(markmap!$G764,-1,0,1,1)))))+1)))</f>
        <v>10.2.2.2.5</v>
      </c>
      <c r="H764" t="str">
        <f t="shared" ca="1" si="11"/>
        <v>1.2.2.2.5</v>
      </c>
      <c r="I764" t="str" cm="1">
        <f t="array" aca="1" ref="I764" ca="1">pseudoGuid</f>
        <v>e6b0-a763f1ad</v>
      </c>
      <c r="J764" t="str">
        <f ca="1">IF(E764="","",REPT("#",markmap!$E764)&amp;" "&amp;(IF(B$1="mindmap",markmap!$F764,markmap!$H764&amp;" "&amp;markmap!$F764))&amp;"["&amp;B$2&amp;"]("&amp;B$4&amp;markmap!$I764&amp;".html)"&amp;" ["&amp;$B$3&amp;"]("&amp;B$4&amp;markmap!$I764&amp;".md)")</f>
        <v>##### 1.2.2.2.5 Mechanisms and Pyrotechnics[📃](./db/e6b0-a763f1ad.html) [✏️](./db/e6b0-a763f1ad.md)</v>
      </c>
    </row>
    <row r="765" spans="4:10" x14ac:dyDescent="0.5">
      <c r="D765" t="s">
        <v>1394</v>
      </c>
      <c r="E765">
        <v>5</v>
      </c>
      <c r="F765" t="s">
        <v>391</v>
      </c>
      <c r="G765" t="str">
        <f ca="1">IF(markmap!$E765="","",IF(markmap!$E765&gt;OFFSET(markmap!$E765,-1,0,1,1),IF(OFFSET(markmap!$G765,-1,0,1,1)="","1",OFFSET(markmap!$G765,-1,0,1,1))&amp;REPT(".1",markmap!$E765-MAX(OFFSET(markmap!$E765,-1,0,1,1),1)),IF(ISERROR(FIND(".",OFFSET(markmap!$G765,-1,0,1,1))),REPT("1.",markmap!$E765-1)&amp;IFERROR(VALUE(OFFSET(markmap!$G765,-1,0,1,1))+1,"1"),IF(markmap!$E765=1,"",IFERROR(LEFT(OFFSET(markmap!$G765,-1,0,1,1),FIND("^",SUBSTITUTE(OFFSET(markmap!$G765,-1,0,1,1),".","^",markmap!$E765-1))),""))&amp;VALUE(TRIM(MID(SUBSTITUTE(OFFSET(markmap!$G765,-1,0,1,1),".",REPT(" ",LEN(OFFSET(markmap!$G765,-1,0,1,1)))),(markmap!$E765-1)*LEN(OFFSET(markmap!$G765,-1,0,1,1))+1,LEN(OFFSET(markmap!$G765,-1,0,1,1)))))+1)))</f>
        <v>10.2.2.2.6</v>
      </c>
      <c r="H765" t="str">
        <f t="shared" ca="1" si="11"/>
        <v>1.2.2.2.6</v>
      </c>
      <c r="I765" t="str" cm="1">
        <f t="array" aca="1" ref="I765" ca="1">pseudoGuid</f>
        <v>e6b0-0dfa2d28</v>
      </c>
      <c r="J765" t="str">
        <f ca="1">IF(E765="","",REPT("#",markmap!$E765)&amp;" "&amp;(IF(B$1="mindmap",markmap!$F765,markmap!$H765&amp;" "&amp;markmap!$F765))&amp;"["&amp;B$2&amp;"]("&amp;B$4&amp;markmap!$I765&amp;".html)"&amp;" ["&amp;$B$3&amp;"]("&amp;B$4&amp;markmap!$I765&amp;".md)")</f>
        <v>##### 1.2.2.2.6 SMS Other[📃](./db/e6b0-0dfa2d28.html) [✏️](./db/e6b0-0dfa2d28.md)</v>
      </c>
    </row>
    <row r="766" spans="4:10" x14ac:dyDescent="0.5">
      <c r="D766" t="s">
        <v>1394</v>
      </c>
      <c r="E766">
        <v>4</v>
      </c>
      <c r="F766" t="s">
        <v>392</v>
      </c>
      <c r="G766" t="str">
        <f ca="1">IF(markmap!$E766="","",IF(markmap!$E766&gt;OFFSET(markmap!$E766,-1,0,1,1),IF(OFFSET(markmap!$G766,-1,0,1,1)="","1",OFFSET(markmap!$G766,-1,0,1,1))&amp;REPT(".1",markmap!$E766-MAX(OFFSET(markmap!$E766,-1,0,1,1),1)),IF(ISERROR(FIND(".",OFFSET(markmap!$G766,-1,0,1,1))),REPT("1.",markmap!$E766-1)&amp;IFERROR(VALUE(OFFSET(markmap!$G766,-1,0,1,1))+1,"1"),IF(markmap!$E766=1,"",IFERROR(LEFT(OFFSET(markmap!$G766,-1,0,1,1),FIND("^",SUBSTITUTE(OFFSET(markmap!$G766,-1,0,1,1),".","^",markmap!$E766-1))),""))&amp;VALUE(TRIM(MID(SUBSTITUTE(OFFSET(markmap!$G766,-1,0,1,1),".",REPT(" ",LEN(OFFSET(markmap!$G766,-1,0,1,1)))),(markmap!$E766-1)*LEN(OFFSET(markmap!$G766,-1,0,1,1))+1,LEN(OFFSET(markmap!$G766,-1,0,1,1)))))+1)))</f>
        <v>10.2.2.3</v>
      </c>
      <c r="H766" t="str">
        <f t="shared" ca="1" si="11"/>
        <v>1.2.2.3</v>
      </c>
      <c r="I766" t="str" cm="1">
        <f t="array" aca="1" ref="I766" ca="1">pseudoGuid</f>
        <v>e6b0-83fc08c2</v>
      </c>
      <c r="J766" t="str">
        <f ca="1">IF(E766="","",REPT("#",markmap!$E766)&amp;" "&amp;(IF(B$1="mindmap",markmap!$F766,markmap!$H766&amp;" "&amp;markmap!$F766))&amp;"["&amp;B$2&amp;"]("&amp;B$4&amp;markmap!$I766&amp;".html)"&amp;" ["&amp;$B$3&amp;"]("&amp;B$4&amp;markmap!$I766&amp;".md)")</f>
        <v>#### 1.2.2.3 Thermal Control Subsystem (TCS)[📃](./db/e6b0-83fc08c2.html) [✏️](./db/e6b0-83fc08c2.md)</v>
      </c>
    </row>
    <row r="767" spans="4:10" x14ac:dyDescent="0.5">
      <c r="D767" t="s">
        <v>1394</v>
      </c>
      <c r="E767">
        <v>5</v>
      </c>
      <c r="F767" t="s">
        <v>388</v>
      </c>
      <c r="G767" t="str">
        <f ca="1">IF(markmap!$E767="","",IF(markmap!$E767&gt;OFFSET(markmap!$E767,-1,0,1,1),IF(OFFSET(markmap!$G767,-1,0,1,1)="","1",OFFSET(markmap!$G767,-1,0,1,1))&amp;REPT(".1",markmap!$E767-MAX(OFFSET(markmap!$E767,-1,0,1,1),1)),IF(ISERROR(FIND(".",OFFSET(markmap!$G767,-1,0,1,1))),REPT("1.",markmap!$E767-1)&amp;IFERROR(VALUE(OFFSET(markmap!$G767,-1,0,1,1))+1,"1"),IF(markmap!$E767=1,"",IFERROR(LEFT(OFFSET(markmap!$G767,-1,0,1,1),FIND("^",SUBSTITUTE(OFFSET(markmap!$G767,-1,0,1,1),".","^",markmap!$E767-1))),""))&amp;VALUE(TRIM(MID(SUBSTITUTE(OFFSET(markmap!$G767,-1,0,1,1),".",REPT(" ",LEN(OFFSET(markmap!$G767,-1,0,1,1)))),(markmap!$E767-1)*LEN(OFFSET(markmap!$G767,-1,0,1,1))+1,LEN(OFFSET(markmap!$G767,-1,0,1,1)))))+1)))</f>
        <v>10.2.2.3.1</v>
      </c>
      <c r="H767" t="str">
        <f t="shared" ca="1" si="11"/>
        <v>1.2.2.3.1</v>
      </c>
      <c r="I767" t="str" cm="1">
        <f t="array" aca="1" ref="I767" ca="1">pseudoGuid</f>
        <v>e6b0-7e222d5f</v>
      </c>
      <c r="J767" t="str">
        <f ca="1">IF(E767="","",REPT("#",markmap!$E767)&amp;" "&amp;(IF(B$1="mindmap",markmap!$F767,markmap!$H767&amp;" "&amp;markmap!$F767))&amp;"["&amp;B$2&amp;"]("&amp;B$4&amp;markmap!$I767&amp;".html)"&amp;" ["&amp;$B$3&amp;"]("&amp;B$4&amp;markmap!$I767&amp;".md)")</f>
        <v>##### 1.2.2.3.1 SEPM[📃](./db/e6b0-7e222d5f.html) [✏️](./db/e6b0-7e222d5f.md)</v>
      </c>
    </row>
    <row r="768" spans="4:10" x14ac:dyDescent="0.5">
      <c r="D768" t="s">
        <v>1394</v>
      </c>
      <c r="E768">
        <v>5</v>
      </c>
      <c r="F768" t="s">
        <v>149</v>
      </c>
      <c r="G768" t="str">
        <f ca="1">IF(markmap!$E768="","",IF(markmap!$E768&gt;OFFSET(markmap!$E768,-1,0,1,1),IF(OFFSET(markmap!$G768,-1,0,1,1)="","1",OFFSET(markmap!$G768,-1,0,1,1))&amp;REPT(".1",markmap!$E768-MAX(OFFSET(markmap!$E768,-1,0,1,1),1)),IF(ISERROR(FIND(".",OFFSET(markmap!$G768,-1,0,1,1))),REPT("1.",markmap!$E768-1)&amp;IFERROR(VALUE(OFFSET(markmap!$G768,-1,0,1,1))+1,"1"),IF(markmap!$E768=1,"",IFERROR(LEFT(OFFSET(markmap!$G768,-1,0,1,1),FIND("^",SUBSTITUTE(OFFSET(markmap!$G768,-1,0,1,1),".","^",markmap!$E768-1))),""))&amp;VALUE(TRIM(MID(SUBSTITUTE(OFFSET(markmap!$G768,-1,0,1,1),".",REPT(" ",LEN(OFFSET(markmap!$G768,-1,0,1,1)))),(markmap!$E768-1)*LEN(OFFSET(markmap!$G768,-1,0,1,1))+1,LEN(OFFSET(markmap!$G768,-1,0,1,1)))))+1)))</f>
        <v>10.2.2.3.2</v>
      </c>
      <c r="H768" t="str">
        <f t="shared" ca="1" si="11"/>
        <v>1.2.2.3.2</v>
      </c>
      <c r="I768" t="str" cm="1">
        <f t="array" aca="1" ref="I768" ca="1">pseudoGuid</f>
        <v>e6b0-c4d6a2ba</v>
      </c>
      <c r="J768" t="str">
        <f ca="1">IF(E768="","",REPT("#",markmap!$E768)&amp;" "&amp;(IF(B$1="mindmap",markmap!$F768,markmap!$H768&amp;" "&amp;markmap!$F768))&amp;"["&amp;B$2&amp;"]("&amp;B$4&amp;markmap!$I768&amp;".html)"&amp;" ["&amp;$B$3&amp;"]("&amp;B$4&amp;markmap!$I768&amp;".md)")</f>
        <v>##### 1.2.2.3.2 Assembly[📃](./db/e6b0-c4d6a2ba.html) [✏️](./db/e6b0-c4d6a2ba.md)</v>
      </c>
    </row>
    <row r="769" spans="4:10" x14ac:dyDescent="0.5">
      <c r="D769" t="s">
        <v>1394</v>
      </c>
      <c r="E769">
        <v>5</v>
      </c>
      <c r="F769" t="s">
        <v>384</v>
      </c>
      <c r="G769" t="str">
        <f ca="1">IF(markmap!$E769="","",IF(markmap!$E769&gt;OFFSET(markmap!$E769,-1,0,1,1),IF(OFFSET(markmap!$G769,-1,0,1,1)="","1",OFFSET(markmap!$G769,-1,0,1,1))&amp;REPT(".1",markmap!$E769-MAX(OFFSET(markmap!$E769,-1,0,1,1),1)),IF(ISERROR(FIND(".",OFFSET(markmap!$G769,-1,0,1,1))),REPT("1.",markmap!$E769-1)&amp;IFERROR(VALUE(OFFSET(markmap!$G769,-1,0,1,1))+1,"1"),IF(markmap!$E769=1,"",IFERROR(LEFT(OFFSET(markmap!$G769,-1,0,1,1),FIND("^",SUBSTITUTE(OFFSET(markmap!$G769,-1,0,1,1),".","^",markmap!$E769-1))),""))&amp;VALUE(TRIM(MID(SUBSTITUTE(OFFSET(markmap!$G769,-1,0,1,1),".",REPT(" ",LEN(OFFSET(markmap!$G769,-1,0,1,1)))),(markmap!$E769-1)*LEN(OFFSET(markmap!$G769,-1,0,1,1))+1,LEN(OFFSET(markmap!$G769,-1,0,1,1)))))+1)))</f>
        <v>10.2.2.3.3</v>
      </c>
      <c r="H769" t="str">
        <f t="shared" ca="1" si="11"/>
        <v>1.2.2.3.3</v>
      </c>
      <c r="I769" t="str" cm="1">
        <f t="array" aca="1" ref="I769" ca="1">pseudoGuid</f>
        <v>e6b0-c9ce1327</v>
      </c>
      <c r="J769" t="str">
        <f ca="1">IF(E769="","",REPT("#",markmap!$E769)&amp;" "&amp;(IF(B$1="mindmap",markmap!$F769,markmap!$H769&amp;" "&amp;markmap!$F769))&amp;"["&amp;B$2&amp;"]("&amp;B$4&amp;markmap!$I769&amp;".html)"&amp;" ["&amp;$B$3&amp;"]("&amp;B$4&amp;markmap!$I769&amp;".md)")</f>
        <v>##### 1.2.2.3.3 Support Equipment[📃](./db/e6b0-c9ce1327.html) [✏️](./db/e6b0-c9ce1327.md)</v>
      </c>
    </row>
    <row r="770" spans="4:10" x14ac:dyDescent="0.5">
      <c r="D770" t="s">
        <v>1394</v>
      </c>
      <c r="E770">
        <v>5</v>
      </c>
      <c r="F770" t="s">
        <v>393</v>
      </c>
      <c r="G770" t="str">
        <f ca="1">IF(markmap!$E770="","",IF(markmap!$E770&gt;OFFSET(markmap!$E770,-1,0,1,1),IF(OFFSET(markmap!$G770,-1,0,1,1)="","1",OFFSET(markmap!$G770,-1,0,1,1))&amp;REPT(".1",markmap!$E770-MAX(OFFSET(markmap!$E770,-1,0,1,1),1)),IF(ISERROR(FIND(".",OFFSET(markmap!$G770,-1,0,1,1))),REPT("1.",markmap!$E770-1)&amp;IFERROR(VALUE(OFFSET(markmap!$G770,-1,0,1,1))+1,"1"),IF(markmap!$E770=1,"",IFERROR(LEFT(OFFSET(markmap!$G770,-1,0,1,1),FIND("^",SUBSTITUTE(OFFSET(markmap!$G770,-1,0,1,1),".","^",markmap!$E770-1))),""))&amp;VALUE(TRIM(MID(SUBSTITUTE(OFFSET(markmap!$G770,-1,0,1,1),".",REPT(" ",LEN(OFFSET(markmap!$G770,-1,0,1,1)))),(markmap!$E770-1)*LEN(OFFSET(markmap!$G770,-1,0,1,1))+1,LEN(OFFSET(markmap!$G770,-1,0,1,1)))))+1)))</f>
        <v>10.2.2.3.4</v>
      </c>
      <c r="H770" t="str">
        <f t="shared" ca="1" si="11"/>
        <v>1.2.2.3.4</v>
      </c>
      <c r="I770" t="str" cm="1">
        <f t="array" aca="1" ref="I770" ca="1">pseudoGuid</f>
        <v>e6b0-54b35bd4</v>
      </c>
      <c r="J770" t="str">
        <f ca="1">IF(E770="","",REPT("#",markmap!$E770)&amp;" "&amp;(IF(B$1="mindmap",markmap!$F770,markmap!$H770&amp;" "&amp;markmap!$F770))&amp;"["&amp;B$2&amp;"]("&amp;B$4&amp;markmap!$I770&amp;".html)"&amp;" ["&amp;$B$3&amp;"]("&amp;B$4&amp;markmap!$I770&amp;".md)")</f>
        <v>##### 1.2.2.3.4 Cryogenic Devices[📃](./db/e6b0-54b35bd4.html) [✏️](./db/e6b0-54b35bd4.md)</v>
      </c>
    </row>
    <row r="771" spans="4:10" x14ac:dyDescent="0.5">
      <c r="D771" t="s">
        <v>1394</v>
      </c>
      <c r="E771">
        <v>5</v>
      </c>
      <c r="F771" t="s">
        <v>394</v>
      </c>
      <c r="G771" t="str">
        <f ca="1">IF(markmap!$E771="","",IF(markmap!$E771&gt;OFFSET(markmap!$E771,-1,0,1,1),IF(OFFSET(markmap!$G771,-1,0,1,1)="","1",OFFSET(markmap!$G771,-1,0,1,1))&amp;REPT(".1",markmap!$E771-MAX(OFFSET(markmap!$E771,-1,0,1,1),1)),IF(ISERROR(FIND(".",OFFSET(markmap!$G771,-1,0,1,1))),REPT("1.",markmap!$E771-1)&amp;IFERROR(VALUE(OFFSET(markmap!$G771,-1,0,1,1))+1,"1"),IF(markmap!$E771=1,"",IFERROR(LEFT(OFFSET(markmap!$G771,-1,0,1,1),FIND("^",SUBSTITUTE(OFFSET(markmap!$G771,-1,0,1,1),".","^",markmap!$E771-1))),""))&amp;VALUE(TRIM(MID(SUBSTITUTE(OFFSET(markmap!$G771,-1,0,1,1),".",REPT(" ",LEN(OFFSET(markmap!$G771,-1,0,1,1)))),(markmap!$E771-1)*LEN(OFFSET(markmap!$G771,-1,0,1,1))+1,LEN(OFFSET(markmap!$G771,-1,0,1,1)))))+1)))</f>
        <v>10.2.2.3.5</v>
      </c>
      <c r="H771" t="str">
        <f t="shared" ref="H771:H834" ca="1" si="12">IFERROR("1."&amp;RIGHT(G771,LEN(G771)-FIND(".",G771,1)),"1")</f>
        <v>1.2.2.3.5</v>
      </c>
      <c r="I771" t="str" cm="1">
        <f t="array" aca="1" ref="I771" ca="1">pseudoGuid</f>
        <v>e6b0-2cc5d692</v>
      </c>
      <c r="J771" t="str">
        <f ca="1">IF(E771="","",REPT("#",markmap!$E771)&amp;" "&amp;(IF(B$1="mindmap",markmap!$F771,markmap!$H771&amp;" "&amp;markmap!$F771))&amp;"["&amp;B$2&amp;"]("&amp;B$4&amp;markmap!$I771&amp;".html)"&amp;" ["&amp;$B$3&amp;"]("&amp;B$4&amp;markmap!$I771&amp;".md)")</f>
        <v>##### 1.2.2.3.5 Liquid Loops[📃](./db/e6b0-2cc5d692.html) [✏️](./db/e6b0-2cc5d692.md)</v>
      </c>
    </row>
    <row r="772" spans="4:10" x14ac:dyDescent="0.5">
      <c r="D772" t="s">
        <v>1394</v>
      </c>
      <c r="E772">
        <v>5</v>
      </c>
      <c r="F772" t="s">
        <v>395</v>
      </c>
      <c r="G772" t="str">
        <f ca="1">IF(markmap!$E772="","",IF(markmap!$E772&gt;OFFSET(markmap!$E772,-1,0,1,1),IF(OFFSET(markmap!$G772,-1,0,1,1)="","1",OFFSET(markmap!$G772,-1,0,1,1))&amp;REPT(".1",markmap!$E772-MAX(OFFSET(markmap!$E772,-1,0,1,1),1)),IF(ISERROR(FIND(".",OFFSET(markmap!$G772,-1,0,1,1))),REPT("1.",markmap!$E772-1)&amp;IFERROR(VALUE(OFFSET(markmap!$G772,-1,0,1,1))+1,"1"),IF(markmap!$E772=1,"",IFERROR(LEFT(OFFSET(markmap!$G772,-1,0,1,1),FIND("^",SUBSTITUTE(OFFSET(markmap!$G772,-1,0,1,1),".","^",markmap!$E772-1))),""))&amp;VALUE(TRIM(MID(SUBSTITUTE(OFFSET(markmap!$G772,-1,0,1,1),".",REPT(" ",LEN(OFFSET(markmap!$G772,-1,0,1,1)))),(markmap!$E772-1)*LEN(OFFSET(markmap!$G772,-1,0,1,1))+1,LEN(OFFSET(markmap!$G772,-1,0,1,1)))))+1)))</f>
        <v>10.2.2.3.6</v>
      </c>
      <c r="H772" t="str">
        <f t="shared" ca="1" si="12"/>
        <v>1.2.2.3.6</v>
      </c>
      <c r="I772" t="str" cm="1">
        <f t="array" aca="1" ref="I772" ca="1">pseudoGuid</f>
        <v>e6b0-4e0d7922</v>
      </c>
      <c r="J772" t="str">
        <f ca="1">IF(E772="","",REPT("#",markmap!$E772)&amp;" "&amp;(IF(B$1="mindmap",markmap!$F772,markmap!$H772&amp;" "&amp;markmap!$F772))&amp;"["&amp;B$2&amp;"]("&amp;B$4&amp;markmap!$I772&amp;".html)"&amp;" ["&amp;$B$3&amp;"]("&amp;B$4&amp;markmap!$I772&amp;".md)")</f>
        <v>##### 1.2.2.3.6 Electric Coolers[📃](./db/e6b0-4e0d7922.html) [✏️](./db/e6b0-4e0d7922.md)</v>
      </c>
    </row>
    <row r="773" spans="4:10" x14ac:dyDescent="0.5">
      <c r="D773" t="s">
        <v>1394</v>
      </c>
      <c r="E773">
        <v>5</v>
      </c>
      <c r="F773" t="s">
        <v>396</v>
      </c>
      <c r="G773" t="str">
        <f ca="1">IF(markmap!$E773="","",IF(markmap!$E773&gt;OFFSET(markmap!$E773,-1,0,1,1),IF(OFFSET(markmap!$G773,-1,0,1,1)="","1",OFFSET(markmap!$G773,-1,0,1,1))&amp;REPT(".1",markmap!$E773-MAX(OFFSET(markmap!$E773,-1,0,1,1),1)),IF(ISERROR(FIND(".",OFFSET(markmap!$G773,-1,0,1,1))),REPT("1.",markmap!$E773-1)&amp;IFERROR(VALUE(OFFSET(markmap!$G773,-1,0,1,1))+1,"1"),IF(markmap!$E773=1,"",IFERROR(LEFT(OFFSET(markmap!$G773,-1,0,1,1),FIND("^",SUBSTITUTE(OFFSET(markmap!$G773,-1,0,1,1),".","^",markmap!$E773-1))),""))&amp;VALUE(TRIM(MID(SUBSTITUTE(OFFSET(markmap!$G773,-1,0,1,1),".",REPT(" ",LEN(OFFSET(markmap!$G773,-1,0,1,1)))),(markmap!$E773-1)*LEN(OFFSET(markmap!$G773,-1,0,1,1))+1,LEN(OFFSET(markmap!$G773,-1,0,1,1)))))+1)))</f>
        <v>10.2.2.3.7</v>
      </c>
      <c r="H773" t="str">
        <f t="shared" ca="1" si="12"/>
        <v>1.2.2.3.7</v>
      </c>
      <c r="I773" t="str" cm="1">
        <f t="array" aca="1" ref="I773" ca="1">pseudoGuid</f>
        <v>e6b0-00aa0a7b</v>
      </c>
      <c r="J773" t="str">
        <f ca="1">IF(E773="","",REPT("#",markmap!$E773)&amp;" "&amp;(IF(B$1="mindmap",markmap!$F773,markmap!$H773&amp;" "&amp;markmap!$F773))&amp;"["&amp;B$2&amp;"]("&amp;B$4&amp;markmap!$I773&amp;".html)"&amp;" ["&amp;$B$3&amp;"]("&amp;B$4&amp;markmap!$I773&amp;".md)")</f>
        <v>##### 1.2.2.3.7 Heaters[📃](./db/e6b0-00aa0a7b.html) [✏️](./db/e6b0-00aa0a7b.md)</v>
      </c>
    </row>
    <row r="774" spans="4:10" x14ac:dyDescent="0.5">
      <c r="D774" t="s">
        <v>1394</v>
      </c>
      <c r="E774">
        <v>5</v>
      </c>
      <c r="F774" t="s">
        <v>397</v>
      </c>
      <c r="G774" t="str">
        <f ca="1">IF(markmap!$E774="","",IF(markmap!$E774&gt;OFFSET(markmap!$E774,-1,0,1,1),IF(OFFSET(markmap!$G774,-1,0,1,1)="","1",OFFSET(markmap!$G774,-1,0,1,1))&amp;REPT(".1",markmap!$E774-MAX(OFFSET(markmap!$E774,-1,0,1,1),1)),IF(ISERROR(FIND(".",OFFSET(markmap!$G774,-1,0,1,1))),REPT("1.",markmap!$E774-1)&amp;IFERROR(VALUE(OFFSET(markmap!$G774,-1,0,1,1))+1,"1"),IF(markmap!$E774=1,"",IFERROR(LEFT(OFFSET(markmap!$G774,-1,0,1,1),FIND("^",SUBSTITUTE(OFFSET(markmap!$G774,-1,0,1,1),".","^",markmap!$E774-1))),""))&amp;VALUE(TRIM(MID(SUBSTITUTE(OFFSET(markmap!$G774,-1,0,1,1),".",REPT(" ",LEN(OFFSET(markmap!$G774,-1,0,1,1)))),(markmap!$E774-1)*LEN(OFFSET(markmap!$G774,-1,0,1,1))+1,LEN(OFFSET(markmap!$G774,-1,0,1,1)))))+1)))</f>
        <v>10.2.2.3.8</v>
      </c>
      <c r="H774" t="str">
        <f t="shared" ca="1" si="12"/>
        <v>1.2.2.3.8</v>
      </c>
      <c r="I774" t="str" cm="1">
        <f t="array" aca="1" ref="I774" ca="1">pseudoGuid</f>
        <v>e6b0-0e54cd5d</v>
      </c>
      <c r="J774" t="str">
        <f ca="1">IF(E774="","",REPT("#",markmap!$E774)&amp;" "&amp;(IF(B$1="mindmap",markmap!$F774,markmap!$H774&amp;" "&amp;markmap!$F774))&amp;"["&amp;B$2&amp;"]("&amp;B$4&amp;markmap!$I774&amp;".html)"&amp;" ["&amp;$B$3&amp;"]("&amp;B$4&amp;markmap!$I774&amp;".md)")</f>
        <v>##### 1.2.2.3.8 Passive Devices[📃](./db/e6b0-0e54cd5d.html) [✏️](./db/e6b0-0e54cd5d.md)</v>
      </c>
    </row>
    <row r="775" spans="4:10" x14ac:dyDescent="0.5">
      <c r="D775" t="s">
        <v>1394</v>
      </c>
      <c r="E775">
        <v>5</v>
      </c>
      <c r="F775" t="s">
        <v>398</v>
      </c>
      <c r="G775" t="str">
        <f ca="1">IF(markmap!$E775="","",IF(markmap!$E775&gt;OFFSET(markmap!$E775,-1,0,1,1),IF(OFFSET(markmap!$G775,-1,0,1,1)="","1",OFFSET(markmap!$G775,-1,0,1,1))&amp;REPT(".1",markmap!$E775-MAX(OFFSET(markmap!$E775,-1,0,1,1),1)),IF(ISERROR(FIND(".",OFFSET(markmap!$G775,-1,0,1,1))),REPT("1.",markmap!$E775-1)&amp;IFERROR(VALUE(OFFSET(markmap!$G775,-1,0,1,1))+1,"1"),IF(markmap!$E775=1,"",IFERROR(LEFT(OFFSET(markmap!$G775,-1,0,1,1),FIND("^",SUBSTITUTE(OFFSET(markmap!$G775,-1,0,1,1),".","^",markmap!$E775-1))),""))&amp;VALUE(TRIM(MID(SUBSTITUTE(OFFSET(markmap!$G775,-1,0,1,1),".",REPT(" ",LEN(OFFSET(markmap!$G775,-1,0,1,1)))),(markmap!$E775-1)*LEN(OFFSET(markmap!$G775,-1,0,1,1))+1,LEN(OFFSET(markmap!$G775,-1,0,1,1)))))+1)))</f>
        <v>10.2.2.3.9</v>
      </c>
      <c r="H775" t="str">
        <f t="shared" ca="1" si="12"/>
        <v>1.2.2.3.9</v>
      </c>
      <c r="I775" t="str" cm="1">
        <f t="array" aca="1" ref="I775" ca="1">pseudoGuid</f>
        <v>e6b0-a6a72d58</v>
      </c>
      <c r="J775" t="str">
        <f ca="1">IF(E775="","",REPT("#",markmap!$E775)&amp;" "&amp;(IF(B$1="mindmap",markmap!$F775,markmap!$H775&amp;" "&amp;markmap!$F775))&amp;"["&amp;B$2&amp;"]("&amp;B$4&amp;markmap!$I775&amp;".html)"&amp;" ["&amp;$B$3&amp;"]("&amp;B$4&amp;markmap!$I775&amp;".md)")</f>
        <v>##### 1.2.2.3.9 TCS Other[📃](./db/e6b0-a6a72d58.html) [✏️](./db/e6b0-a6a72d58.md)</v>
      </c>
    </row>
    <row r="776" spans="4:10" x14ac:dyDescent="0.5">
      <c r="D776" t="s">
        <v>1394</v>
      </c>
      <c r="E776">
        <v>4</v>
      </c>
      <c r="F776" t="s">
        <v>399</v>
      </c>
      <c r="G776" t="str">
        <f ca="1">IF(markmap!$E776="","",IF(markmap!$E776&gt;OFFSET(markmap!$E776,-1,0,1,1),IF(OFFSET(markmap!$G776,-1,0,1,1)="","1",OFFSET(markmap!$G776,-1,0,1,1))&amp;REPT(".1",markmap!$E776-MAX(OFFSET(markmap!$E776,-1,0,1,1),1)),IF(ISERROR(FIND(".",OFFSET(markmap!$G776,-1,0,1,1))),REPT("1.",markmap!$E776-1)&amp;IFERROR(VALUE(OFFSET(markmap!$G776,-1,0,1,1))+1,"1"),IF(markmap!$E776=1,"",IFERROR(LEFT(OFFSET(markmap!$G776,-1,0,1,1),FIND("^",SUBSTITUTE(OFFSET(markmap!$G776,-1,0,1,1),".","^",markmap!$E776-1))),""))&amp;VALUE(TRIM(MID(SUBSTITUTE(OFFSET(markmap!$G776,-1,0,1,1),".",REPT(" ",LEN(OFFSET(markmap!$G776,-1,0,1,1)))),(markmap!$E776-1)*LEN(OFFSET(markmap!$G776,-1,0,1,1))+1,LEN(OFFSET(markmap!$G776,-1,0,1,1)))))+1)))</f>
        <v>10.2.2.4</v>
      </c>
      <c r="H776" t="str">
        <f t="shared" ca="1" si="12"/>
        <v>1.2.2.4</v>
      </c>
      <c r="I776" t="str" cm="1">
        <f t="array" aca="1" ref="I776" ca="1">pseudoGuid</f>
        <v>e6b0-dd9f4344</v>
      </c>
      <c r="J776" t="str">
        <f ca="1">IF(E776="","",REPT("#",markmap!$E776)&amp;" "&amp;(IF(B$1="mindmap",markmap!$F776,markmap!$H776&amp;" "&amp;markmap!$F776))&amp;"["&amp;B$2&amp;"]("&amp;B$4&amp;markmap!$I776&amp;".html)"&amp;" ["&amp;$B$3&amp;"]("&amp;B$4&amp;markmap!$I776&amp;".md)")</f>
        <v>#### 1.2.2.4 Electrical Power Subsystem (EPS)[📃](./db/e6b0-dd9f4344.html) [✏️](./db/e6b0-dd9f4344.md)</v>
      </c>
    </row>
    <row r="777" spans="4:10" x14ac:dyDescent="0.5">
      <c r="D777" t="s">
        <v>1394</v>
      </c>
      <c r="E777">
        <v>5</v>
      </c>
      <c r="F777" t="s">
        <v>400</v>
      </c>
      <c r="G777" t="str">
        <f ca="1">IF(markmap!$E777="","",IF(markmap!$E777&gt;OFFSET(markmap!$E777,-1,0,1,1),IF(OFFSET(markmap!$G777,-1,0,1,1)="","1",OFFSET(markmap!$G777,-1,0,1,1))&amp;REPT(".1",markmap!$E777-MAX(OFFSET(markmap!$E777,-1,0,1,1),1)),IF(ISERROR(FIND(".",OFFSET(markmap!$G777,-1,0,1,1))),REPT("1.",markmap!$E777-1)&amp;IFERROR(VALUE(OFFSET(markmap!$G777,-1,0,1,1))+1,"1"),IF(markmap!$E777=1,"",IFERROR(LEFT(OFFSET(markmap!$G777,-1,0,1,1),FIND("^",SUBSTITUTE(OFFSET(markmap!$G777,-1,0,1,1),".","^",markmap!$E777-1))),""))&amp;VALUE(TRIM(MID(SUBSTITUTE(OFFSET(markmap!$G777,-1,0,1,1),".",REPT(" ",LEN(OFFSET(markmap!$G777,-1,0,1,1)))),(markmap!$E777-1)*LEN(OFFSET(markmap!$G777,-1,0,1,1))+1,LEN(OFFSET(markmap!$G777,-1,0,1,1)))))+1)))</f>
        <v>10.2.2.4.1</v>
      </c>
      <c r="H777" t="str">
        <f t="shared" ca="1" si="12"/>
        <v>1.2.2.4.1</v>
      </c>
      <c r="I777" t="str" cm="1">
        <f t="array" aca="1" ref="I777" ca="1">pseudoGuid</f>
        <v>e6b0-667e7236</v>
      </c>
      <c r="J777" t="str">
        <f ca="1">IF(E777="","",REPT("#",markmap!$E777)&amp;" "&amp;(IF(B$1="mindmap",markmap!$F777,markmap!$H777&amp;" "&amp;markmap!$F777))&amp;"["&amp;B$2&amp;"]("&amp;B$4&amp;markmap!$I777&amp;".html)"&amp;" ["&amp;$B$3&amp;"]("&amp;B$4&amp;markmap!$I777&amp;".md)")</f>
        <v>##### 1.2.2.4.1 SEPM [📃](./db/e6b0-667e7236.html) [✏️](./db/e6b0-667e7236.md)</v>
      </c>
    </row>
    <row r="778" spans="4:10" x14ac:dyDescent="0.5">
      <c r="D778" t="s">
        <v>1394</v>
      </c>
      <c r="E778">
        <v>5</v>
      </c>
      <c r="F778" t="s">
        <v>149</v>
      </c>
      <c r="G778" t="str">
        <f ca="1">IF(markmap!$E778="","",IF(markmap!$E778&gt;OFFSET(markmap!$E778,-1,0,1,1),IF(OFFSET(markmap!$G778,-1,0,1,1)="","1",OFFSET(markmap!$G778,-1,0,1,1))&amp;REPT(".1",markmap!$E778-MAX(OFFSET(markmap!$E778,-1,0,1,1),1)),IF(ISERROR(FIND(".",OFFSET(markmap!$G778,-1,0,1,1))),REPT("1.",markmap!$E778-1)&amp;IFERROR(VALUE(OFFSET(markmap!$G778,-1,0,1,1))+1,"1"),IF(markmap!$E778=1,"",IFERROR(LEFT(OFFSET(markmap!$G778,-1,0,1,1),FIND("^",SUBSTITUTE(OFFSET(markmap!$G778,-1,0,1,1),".","^",markmap!$E778-1))),""))&amp;VALUE(TRIM(MID(SUBSTITUTE(OFFSET(markmap!$G778,-1,0,1,1),".",REPT(" ",LEN(OFFSET(markmap!$G778,-1,0,1,1)))),(markmap!$E778-1)*LEN(OFFSET(markmap!$G778,-1,0,1,1))+1,LEN(OFFSET(markmap!$G778,-1,0,1,1)))))+1)))</f>
        <v>10.2.2.4.2</v>
      </c>
      <c r="H778" t="str">
        <f t="shared" ca="1" si="12"/>
        <v>1.2.2.4.2</v>
      </c>
      <c r="I778" t="str" cm="1">
        <f t="array" aca="1" ref="I778" ca="1">pseudoGuid</f>
        <v>e6b0-7c52b268</v>
      </c>
      <c r="J778" t="str">
        <f ca="1">IF(E778="","",REPT("#",markmap!$E778)&amp;" "&amp;(IF(B$1="mindmap",markmap!$F778,markmap!$H778&amp;" "&amp;markmap!$F778))&amp;"["&amp;B$2&amp;"]("&amp;B$4&amp;markmap!$I778&amp;".html)"&amp;" ["&amp;$B$3&amp;"]("&amp;B$4&amp;markmap!$I778&amp;".md)")</f>
        <v>##### 1.2.2.4.2 Assembly[📃](./db/e6b0-7c52b268.html) [✏️](./db/e6b0-7c52b268.md)</v>
      </c>
    </row>
    <row r="779" spans="4:10" x14ac:dyDescent="0.5">
      <c r="D779" t="s">
        <v>1394</v>
      </c>
      <c r="E779">
        <v>5</v>
      </c>
      <c r="F779" t="s">
        <v>384</v>
      </c>
      <c r="G779" t="str">
        <f ca="1">IF(markmap!$E779="","",IF(markmap!$E779&gt;OFFSET(markmap!$E779,-1,0,1,1),IF(OFFSET(markmap!$G779,-1,0,1,1)="","1",OFFSET(markmap!$G779,-1,0,1,1))&amp;REPT(".1",markmap!$E779-MAX(OFFSET(markmap!$E779,-1,0,1,1),1)),IF(ISERROR(FIND(".",OFFSET(markmap!$G779,-1,0,1,1))),REPT("1.",markmap!$E779-1)&amp;IFERROR(VALUE(OFFSET(markmap!$G779,-1,0,1,1))+1,"1"),IF(markmap!$E779=1,"",IFERROR(LEFT(OFFSET(markmap!$G779,-1,0,1,1),FIND("^",SUBSTITUTE(OFFSET(markmap!$G779,-1,0,1,1),".","^",markmap!$E779-1))),""))&amp;VALUE(TRIM(MID(SUBSTITUTE(OFFSET(markmap!$G779,-1,0,1,1),".",REPT(" ",LEN(OFFSET(markmap!$G779,-1,0,1,1)))),(markmap!$E779-1)*LEN(OFFSET(markmap!$G779,-1,0,1,1))+1,LEN(OFFSET(markmap!$G779,-1,0,1,1)))))+1)))</f>
        <v>10.2.2.4.3</v>
      </c>
      <c r="H779" t="str">
        <f t="shared" ca="1" si="12"/>
        <v>1.2.2.4.3</v>
      </c>
      <c r="I779" t="str" cm="1">
        <f t="array" aca="1" ref="I779" ca="1">pseudoGuid</f>
        <v>e6b0-1937e1e5</v>
      </c>
      <c r="J779" t="str">
        <f ca="1">IF(E779="","",REPT("#",markmap!$E779)&amp;" "&amp;(IF(B$1="mindmap",markmap!$F779,markmap!$H779&amp;" "&amp;markmap!$F779))&amp;"["&amp;B$2&amp;"]("&amp;B$4&amp;markmap!$I779&amp;".html)"&amp;" ["&amp;$B$3&amp;"]("&amp;B$4&amp;markmap!$I779&amp;".md)")</f>
        <v>##### 1.2.2.4.3 Support Equipment[📃](./db/e6b0-1937e1e5.html) [✏️](./db/e6b0-1937e1e5.md)</v>
      </c>
    </row>
    <row r="780" spans="4:10" x14ac:dyDescent="0.5">
      <c r="D780" t="s">
        <v>1394</v>
      </c>
      <c r="E780">
        <v>5</v>
      </c>
      <c r="F780" t="s">
        <v>401</v>
      </c>
      <c r="G780" t="str">
        <f ca="1">IF(markmap!$E780="","",IF(markmap!$E780&gt;OFFSET(markmap!$E780,-1,0,1,1),IF(OFFSET(markmap!$G780,-1,0,1,1)="","1",OFFSET(markmap!$G780,-1,0,1,1))&amp;REPT(".1",markmap!$E780-MAX(OFFSET(markmap!$E780,-1,0,1,1),1)),IF(ISERROR(FIND(".",OFFSET(markmap!$G780,-1,0,1,1))),REPT("1.",markmap!$E780-1)&amp;IFERROR(VALUE(OFFSET(markmap!$G780,-1,0,1,1))+1,"1"),IF(markmap!$E780=1,"",IFERROR(LEFT(OFFSET(markmap!$G780,-1,0,1,1),FIND("^",SUBSTITUTE(OFFSET(markmap!$G780,-1,0,1,1),".","^",markmap!$E780-1))),""))&amp;VALUE(TRIM(MID(SUBSTITUTE(OFFSET(markmap!$G780,-1,0,1,1),".",REPT(" ",LEN(OFFSET(markmap!$G780,-1,0,1,1)))),(markmap!$E780-1)*LEN(OFFSET(markmap!$G780,-1,0,1,1))+1,LEN(OFFSET(markmap!$G780,-1,0,1,1)))))+1)))</f>
        <v>10.2.2.4.4</v>
      </c>
      <c r="H780" t="str">
        <f t="shared" ca="1" si="12"/>
        <v>1.2.2.4.4</v>
      </c>
      <c r="I780" t="str" cm="1">
        <f t="array" aca="1" ref="I780" ca="1">pseudoGuid</f>
        <v>e6b0-e9ebeacd</v>
      </c>
      <c r="J780" t="str">
        <f ca="1">IF(E780="","",REPT("#",markmap!$E780)&amp;" "&amp;(IF(B$1="mindmap",markmap!$F780,markmap!$H780&amp;" "&amp;markmap!$F780))&amp;"["&amp;B$2&amp;"]("&amp;B$4&amp;markmap!$I780&amp;".html)"&amp;" ["&amp;$B$3&amp;"]("&amp;B$4&amp;markmap!$I780&amp;".md)")</f>
        <v>##### 1.2.2.4.4 Solar Array[📃](./db/e6b0-e9ebeacd.html) [✏️](./db/e6b0-e9ebeacd.md)</v>
      </c>
    </row>
    <row r="781" spans="4:10" x14ac:dyDescent="0.5">
      <c r="D781" t="s">
        <v>1394</v>
      </c>
      <c r="E781">
        <v>5</v>
      </c>
      <c r="F781" t="s">
        <v>402</v>
      </c>
      <c r="G781" t="str">
        <f ca="1">IF(markmap!$E781="","",IF(markmap!$E781&gt;OFFSET(markmap!$E781,-1,0,1,1),IF(OFFSET(markmap!$G781,-1,0,1,1)="","1",OFFSET(markmap!$G781,-1,0,1,1))&amp;REPT(".1",markmap!$E781-MAX(OFFSET(markmap!$E781,-1,0,1,1),1)),IF(ISERROR(FIND(".",OFFSET(markmap!$G781,-1,0,1,1))),REPT("1.",markmap!$E781-1)&amp;IFERROR(VALUE(OFFSET(markmap!$G781,-1,0,1,1))+1,"1"),IF(markmap!$E781=1,"",IFERROR(LEFT(OFFSET(markmap!$G781,-1,0,1,1),FIND("^",SUBSTITUTE(OFFSET(markmap!$G781,-1,0,1,1),".","^",markmap!$E781-1))),""))&amp;VALUE(TRIM(MID(SUBSTITUTE(OFFSET(markmap!$G781,-1,0,1,1),".",REPT(" ",LEN(OFFSET(markmap!$G781,-1,0,1,1)))),(markmap!$E781-1)*LEN(OFFSET(markmap!$G781,-1,0,1,1))+1,LEN(OFFSET(markmap!$G781,-1,0,1,1)))))+1)))</f>
        <v>10.2.2.4.5</v>
      </c>
      <c r="H781" t="str">
        <f t="shared" ca="1" si="12"/>
        <v>1.2.2.4.5</v>
      </c>
      <c r="I781" t="str" cm="1">
        <f t="array" aca="1" ref="I781" ca="1">pseudoGuid</f>
        <v>e6b0-8a389bf1</v>
      </c>
      <c r="J781" t="str">
        <f ca="1">IF(E781="","",REPT("#",markmap!$E781)&amp;" "&amp;(IF(B$1="mindmap",markmap!$F781,markmap!$H781&amp;" "&amp;markmap!$F781))&amp;"["&amp;B$2&amp;"]("&amp;B$4&amp;markmap!$I781&amp;".html)"&amp;" ["&amp;$B$3&amp;"]("&amp;B$4&amp;markmap!$I781&amp;".md)")</f>
        <v>##### 1.2.2.4.5 Solar Array Positioner[📃](./db/e6b0-8a389bf1.html) [✏️](./db/e6b0-8a389bf1.md)</v>
      </c>
    </row>
    <row r="782" spans="4:10" x14ac:dyDescent="0.5">
      <c r="D782" t="s">
        <v>1394</v>
      </c>
      <c r="E782">
        <v>5</v>
      </c>
      <c r="F782" t="s">
        <v>403</v>
      </c>
      <c r="G782" t="str">
        <f ca="1">IF(markmap!$E782="","",IF(markmap!$E782&gt;OFFSET(markmap!$E782,-1,0,1,1),IF(OFFSET(markmap!$G782,-1,0,1,1)="","1",OFFSET(markmap!$G782,-1,0,1,1))&amp;REPT(".1",markmap!$E782-MAX(OFFSET(markmap!$E782,-1,0,1,1),1)),IF(ISERROR(FIND(".",OFFSET(markmap!$G782,-1,0,1,1))),REPT("1.",markmap!$E782-1)&amp;IFERROR(VALUE(OFFSET(markmap!$G782,-1,0,1,1))+1,"1"),IF(markmap!$E782=1,"",IFERROR(LEFT(OFFSET(markmap!$G782,-1,0,1,1),FIND("^",SUBSTITUTE(OFFSET(markmap!$G782,-1,0,1,1),".","^",markmap!$E782-1))),""))&amp;VALUE(TRIM(MID(SUBSTITUTE(OFFSET(markmap!$G782,-1,0,1,1),".",REPT(" ",LEN(OFFSET(markmap!$G782,-1,0,1,1)))),(markmap!$E782-1)*LEN(OFFSET(markmap!$G782,-1,0,1,1))+1,LEN(OFFSET(markmap!$G782,-1,0,1,1)))))+1)))</f>
        <v>10.2.2.4.6</v>
      </c>
      <c r="H782" t="str">
        <f t="shared" ca="1" si="12"/>
        <v>1.2.2.4.6</v>
      </c>
      <c r="I782" t="str" cm="1">
        <f t="array" aca="1" ref="I782" ca="1">pseudoGuid</f>
        <v>e6b0-9399fb19</v>
      </c>
      <c r="J782" t="str">
        <f ca="1">IF(E782="","",REPT("#",markmap!$E782)&amp;" "&amp;(IF(B$1="mindmap",markmap!$F782,markmap!$H782&amp;" "&amp;markmap!$F782))&amp;"["&amp;B$2&amp;"]("&amp;B$4&amp;markmap!$I782&amp;".html)"&amp;" ["&amp;$B$3&amp;"]("&amp;B$4&amp;markmap!$I782&amp;".md)")</f>
        <v>##### 1.2.2.4.6 Radioisotope Thermionic Generator[📃](./db/e6b0-9399fb19.html) [✏️](./db/e6b0-9399fb19.md)</v>
      </c>
    </row>
    <row r="783" spans="4:10" x14ac:dyDescent="0.5">
      <c r="D783" t="s">
        <v>1394</v>
      </c>
      <c r="E783">
        <v>5</v>
      </c>
      <c r="F783" t="s">
        <v>404</v>
      </c>
      <c r="G783" t="str">
        <f ca="1">IF(markmap!$E783="","",IF(markmap!$E783&gt;OFFSET(markmap!$E783,-1,0,1,1),IF(OFFSET(markmap!$G783,-1,0,1,1)="","1",OFFSET(markmap!$G783,-1,0,1,1))&amp;REPT(".1",markmap!$E783-MAX(OFFSET(markmap!$E783,-1,0,1,1),1)),IF(ISERROR(FIND(".",OFFSET(markmap!$G783,-1,0,1,1))),REPT("1.",markmap!$E783-1)&amp;IFERROR(VALUE(OFFSET(markmap!$G783,-1,0,1,1))+1,"1"),IF(markmap!$E783=1,"",IFERROR(LEFT(OFFSET(markmap!$G783,-1,0,1,1),FIND("^",SUBSTITUTE(OFFSET(markmap!$G783,-1,0,1,1),".","^",markmap!$E783-1))),""))&amp;VALUE(TRIM(MID(SUBSTITUTE(OFFSET(markmap!$G783,-1,0,1,1),".",REPT(" ",LEN(OFFSET(markmap!$G783,-1,0,1,1)))),(markmap!$E783-1)*LEN(OFFSET(markmap!$G783,-1,0,1,1))+1,LEN(OFFSET(markmap!$G783,-1,0,1,1)))))+1)))</f>
        <v>10.2.2.4.7</v>
      </c>
      <c r="H783" t="str">
        <f t="shared" ca="1" si="12"/>
        <v>1.2.2.4.7</v>
      </c>
      <c r="I783" t="str" cm="1">
        <f t="array" aca="1" ref="I783" ca="1">pseudoGuid</f>
        <v>e6b0-cb14379b</v>
      </c>
      <c r="J783" t="str">
        <f ca="1">IF(E783="","",REPT("#",markmap!$E783)&amp;" "&amp;(IF(B$1="mindmap",markmap!$F783,markmap!$H783&amp;" "&amp;markmap!$F783))&amp;"["&amp;B$2&amp;"]("&amp;B$4&amp;markmap!$I783&amp;".html)"&amp;" ["&amp;$B$3&amp;"]("&amp;B$4&amp;markmap!$I783&amp;".md)")</f>
        <v>##### 1.2.2.4.7 Other Power Sources[📃](./db/e6b0-cb14379b.html) [✏️](./db/e6b0-cb14379b.md)</v>
      </c>
    </row>
    <row r="784" spans="4:10" x14ac:dyDescent="0.5">
      <c r="D784" t="s">
        <v>1394</v>
      </c>
      <c r="E784">
        <v>5</v>
      </c>
      <c r="F784" t="s">
        <v>405</v>
      </c>
      <c r="G784" t="str">
        <f ca="1">IF(markmap!$E784="","",IF(markmap!$E784&gt;OFFSET(markmap!$E784,-1,0,1,1),IF(OFFSET(markmap!$G784,-1,0,1,1)="","1",OFFSET(markmap!$G784,-1,0,1,1))&amp;REPT(".1",markmap!$E784-MAX(OFFSET(markmap!$E784,-1,0,1,1),1)),IF(ISERROR(FIND(".",OFFSET(markmap!$G784,-1,0,1,1))),REPT("1.",markmap!$E784-1)&amp;IFERROR(VALUE(OFFSET(markmap!$G784,-1,0,1,1))+1,"1"),IF(markmap!$E784=1,"",IFERROR(LEFT(OFFSET(markmap!$G784,-1,0,1,1),FIND("^",SUBSTITUTE(OFFSET(markmap!$G784,-1,0,1,1),".","^",markmap!$E784-1))),""))&amp;VALUE(TRIM(MID(SUBSTITUTE(OFFSET(markmap!$G784,-1,0,1,1),".",REPT(" ",LEN(OFFSET(markmap!$G784,-1,0,1,1)))),(markmap!$E784-1)*LEN(OFFSET(markmap!$G784,-1,0,1,1))+1,LEN(OFFSET(markmap!$G784,-1,0,1,1)))))+1)))</f>
        <v>10.2.2.4.8</v>
      </c>
      <c r="H784" t="str">
        <f t="shared" ca="1" si="12"/>
        <v>1.2.2.4.8</v>
      </c>
      <c r="I784" t="str" cm="1">
        <f t="array" aca="1" ref="I784" ca="1">pseudoGuid</f>
        <v>e6b0-5505582a</v>
      </c>
      <c r="J784" t="str">
        <f ca="1">IF(E784="","",REPT("#",markmap!$E784)&amp;" "&amp;(IF(B$1="mindmap",markmap!$F784,markmap!$H784&amp;" "&amp;markmap!$F784))&amp;"["&amp;B$2&amp;"]("&amp;B$4&amp;markmap!$I784&amp;".html)"&amp;" ["&amp;$B$3&amp;"]("&amp;B$4&amp;markmap!$I784&amp;".md)")</f>
        <v>##### 1.2.2.4.8 Power Control[📃](./db/e6b0-5505582a.html) [✏️](./db/e6b0-5505582a.md)</v>
      </c>
    </row>
    <row r="785" spans="4:10" x14ac:dyDescent="0.5">
      <c r="D785" t="s">
        <v>1394</v>
      </c>
      <c r="E785">
        <v>5</v>
      </c>
      <c r="F785" t="s">
        <v>406</v>
      </c>
      <c r="G785" t="str">
        <f ca="1">IF(markmap!$E785="","",IF(markmap!$E785&gt;OFFSET(markmap!$E785,-1,0,1,1),IF(OFFSET(markmap!$G785,-1,0,1,1)="","1",OFFSET(markmap!$G785,-1,0,1,1))&amp;REPT(".1",markmap!$E785-MAX(OFFSET(markmap!$E785,-1,0,1,1),1)),IF(ISERROR(FIND(".",OFFSET(markmap!$G785,-1,0,1,1))),REPT("1.",markmap!$E785-1)&amp;IFERROR(VALUE(OFFSET(markmap!$G785,-1,0,1,1))+1,"1"),IF(markmap!$E785=1,"",IFERROR(LEFT(OFFSET(markmap!$G785,-1,0,1,1),FIND("^",SUBSTITUTE(OFFSET(markmap!$G785,-1,0,1,1),".","^",markmap!$E785-1))),""))&amp;VALUE(TRIM(MID(SUBSTITUTE(OFFSET(markmap!$G785,-1,0,1,1),".",REPT(" ",LEN(OFFSET(markmap!$G785,-1,0,1,1)))),(markmap!$E785-1)*LEN(OFFSET(markmap!$G785,-1,0,1,1))+1,LEN(OFFSET(markmap!$G785,-1,0,1,1)))))+1)))</f>
        <v>10.2.2.4.9</v>
      </c>
      <c r="H785" t="str">
        <f t="shared" ca="1" si="12"/>
        <v>1.2.2.4.9</v>
      </c>
      <c r="I785" t="str" cm="1">
        <f t="array" aca="1" ref="I785" ca="1">pseudoGuid</f>
        <v>e6b0-aa62ca17</v>
      </c>
      <c r="J785" t="str">
        <f ca="1">IF(E785="","",REPT("#",markmap!$E785)&amp;" "&amp;(IF(B$1="mindmap",markmap!$F785,markmap!$H785&amp;" "&amp;markmap!$F785))&amp;"["&amp;B$2&amp;"]("&amp;B$4&amp;markmap!$I785&amp;".html)"&amp;" ["&amp;$B$3&amp;"]("&amp;B$4&amp;markmap!$I785&amp;".md)")</f>
        <v>##### 1.2.2.4.9 Power Conditioning[📃](./db/e6b0-aa62ca17.html) [✏️](./db/e6b0-aa62ca17.md)</v>
      </c>
    </row>
    <row r="786" spans="4:10" x14ac:dyDescent="0.5">
      <c r="D786" t="s">
        <v>1394</v>
      </c>
      <c r="E786">
        <v>5</v>
      </c>
      <c r="F786" t="s">
        <v>407</v>
      </c>
      <c r="G786" t="str">
        <f ca="1">IF(markmap!$E786="","",IF(markmap!$E786&gt;OFFSET(markmap!$E786,-1,0,1,1),IF(OFFSET(markmap!$G786,-1,0,1,1)="","1",OFFSET(markmap!$G786,-1,0,1,1))&amp;REPT(".1",markmap!$E786-MAX(OFFSET(markmap!$E786,-1,0,1,1),1)),IF(ISERROR(FIND(".",OFFSET(markmap!$G786,-1,0,1,1))),REPT("1.",markmap!$E786-1)&amp;IFERROR(VALUE(OFFSET(markmap!$G786,-1,0,1,1))+1,"1"),IF(markmap!$E786=1,"",IFERROR(LEFT(OFFSET(markmap!$G786,-1,0,1,1),FIND("^",SUBSTITUTE(OFFSET(markmap!$G786,-1,0,1,1),".","^",markmap!$E786-1))),""))&amp;VALUE(TRIM(MID(SUBSTITUTE(OFFSET(markmap!$G786,-1,0,1,1),".",REPT(" ",LEN(OFFSET(markmap!$G786,-1,0,1,1)))),(markmap!$E786-1)*LEN(OFFSET(markmap!$G786,-1,0,1,1))+1,LEN(OFFSET(markmap!$G786,-1,0,1,1)))))+1)))</f>
        <v>10.2.2.4.10</v>
      </c>
      <c r="H786" t="str">
        <f t="shared" ca="1" si="12"/>
        <v>1.2.2.4.10</v>
      </c>
      <c r="I786" t="str" cm="1">
        <f t="array" aca="1" ref="I786" ca="1">pseudoGuid</f>
        <v>e6b0-7cda584c</v>
      </c>
      <c r="J786" t="str">
        <f ca="1">IF(E786="","",REPT("#",markmap!$E786)&amp;" "&amp;(IF(B$1="mindmap",markmap!$F786,markmap!$H786&amp;" "&amp;markmap!$F786))&amp;"["&amp;B$2&amp;"]("&amp;B$4&amp;markmap!$I786&amp;".html)"&amp;" ["&amp;$B$3&amp;"]("&amp;B$4&amp;markmap!$I786&amp;".md)")</f>
        <v>##### 1.2.2.4.10 Power Dissipation Devices[📃](./db/e6b0-7cda584c.html) [✏️](./db/e6b0-7cda584c.md)</v>
      </c>
    </row>
    <row r="787" spans="4:10" x14ac:dyDescent="0.5">
      <c r="D787" t="s">
        <v>1394</v>
      </c>
      <c r="E787">
        <v>5</v>
      </c>
      <c r="F787" t="s">
        <v>408</v>
      </c>
      <c r="G787" t="str">
        <f ca="1">IF(markmap!$E787="","",IF(markmap!$E787&gt;OFFSET(markmap!$E787,-1,0,1,1),IF(OFFSET(markmap!$G787,-1,0,1,1)="","1",OFFSET(markmap!$G787,-1,0,1,1))&amp;REPT(".1",markmap!$E787-MAX(OFFSET(markmap!$E787,-1,0,1,1),1)),IF(ISERROR(FIND(".",OFFSET(markmap!$G787,-1,0,1,1))),REPT("1.",markmap!$E787-1)&amp;IFERROR(VALUE(OFFSET(markmap!$G787,-1,0,1,1))+1,"1"),IF(markmap!$E787=1,"",IFERROR(LEFT(OFFSET(markmap!$G787,-1,0,1,1),FIND("^",SUBSTITUTE(OFFSET(markmap!$G787,-1,0,1,1),".","^",markmap!$E787-1))),""))&amp;VALUE(TRIM(MID(SUBSTITUTE(OFFSET(markmap!$G787,-1,0,1,1),".",REPT(" ",LEN(OFFSET(markmap!$G787,-1,0,1,1)))),(markmap!$E787-1)*LEN(OFFSET(markmap!$G787,-1,0,1,1))+1,LEN(OFFSET(markmap!$G787,-1,0,1,1)))))+1)))</f>
        <v>10.2.2.4.11</v>
      </c>
      <c r="H787" t="str">
        <f t="shared" ca="1" si="12"/>
        <v>1.2.2.4.11</v>
      </c>
      <c r="I787" t="str" cm="1">
        <f t="array" aca="1" ref="I787" ca="1">pseudoGuid</f>
        <v>e6b0-1697a3d5</v>
      </c>
      <c r="J787" t="str">
        <f ca="1">IF(E787="","",REPT("#",markmap!$E787)&amp;" "&amp;(IF(B$1="mindmap",markmap!$F787,markmap!$H787&amp;" "&amp;markmap!$F787))&amp;"["&amp;B$2&amp;"]("&amp;B$4&amp;markmap!$I787&amp;".html)"&amp;" ["&amp;$B$3&amp;"]("&amp;B$4&amp;markmap!$I787&amp;".md)")</f>
        <v>##### 1.2.2.4.11 Rechargeable Batteries[📃](./db/e6b0-1697a3d5.html) [✏️](./db/e6b0-1697a3d5.md)</v>
      </c>
    </row>
    <row r="788" spans="4:10" x14ac:dyDescent="0.5">
      <c r="D788" t="s">
        <v>1394</v>
      </c>
      <c r="E788">
        <v>5</v>
      </c>
      <c r="F788" t="s">
        <v>409</v>
      </c>
      <c r="G788" t="str">
        <f ca="1">IF(markmap!$E788="","",IF(markmap!$E788&gt;OFFSET(markmap!$E788,-1,0,1,1),IF(OFFSET(markmap!$G788,-1,0,1,1)="","1",OFFSET(markmap!$G788,-1,0,1,1))&amp;REPT(".1",markmap!$E788-MAX(OFFSET(markmap!$E788,-1,0,1,1),1)),IF(ISERROR(FIND(".",OFFSET(markmap!$G788,-1,0,1,1))),REPT("1.",markmap!$E788-1)&amp;IFERROR(VALUE(OFFSET(markmap!$G788,-1,0,1,1))+1,"1"),IF(markmap!$E788=1,"",IFERROR(LEFT(OFFSET(markmap!$G788,-1,0,1,1),FIND("^",SUBSTITUTE(OFFSET(markmap!$G788,-1,0,1,1),".","^",markmap!$E788-1))),""))&amp;VALUE(TRIM(MID(SUBSTITUTE(OFFSET(markmap!$G788,-1,0,1,1),".",REPT(" ",LEN(OFFSET(markmap!$G788,-1,0,1,1)))),(markmap!$E788-1)*LEN(OFFSET(markmap!$G788,-1,0,1,1))+1,LEN(OFFSET(markmap!$G788,-1,0,1,1)))))+1)))</f>
        <v>10.2.2.4.12</v>
      </c>
      <c r="H788" t="str">
        <f t="shared" ca="1" si="12"/>
        <v>1.2.2.4.12</v>
      </c>
      <c r="I788" t="str" cm="1">
        <f t="array" aca="1" ref="I788" ca="1">pseudoGuid</f>
        <v>e6b0-1ba7405c</v>
      </c>
      <c r="J788" t="str">
        <f ca="1">IF(E788="","",REPT("#",markmap!$E788)&amp;" "&amp;(IF(B$1="mindmap",markmap!$F788,markmap!$H788&amp;" "&amp;markmap!$F788))&amp;"["&amp;B$2&amp;"]("&amp;B$4&amp;markmap!$I788&amp;".html)"&amp;" ["&amp;$B$3&amp;"]("&amp;B$4&amp;markmap!$I788&amp;".md)")</f>
        <v>##### 1.2.2.4.12 Charge Control Electronics[📃](./db/e6b0-1ba7405c.html) [✏️](./db/e6b0-1ba7405c.md)</v>
      </c>
    </row>
    <row r="789" spans="4:10" x14ac:dyDescent="0.5">
      <c r="D789" t="s">
        <v>1394</v>
      </c>
      <c r="E789">
        <v>5</v>
      </c>
      <c r="F789" t="s">
        <v>410</v>
      </c>
      <c r="G789" t="str">
        <f ca="1">IF(markmap!$E789="","",IF(markmap!$E789&gt;OFFSET(markmap!$E789,-1,0,1,1),IF(OFFSET(markmap!$G789,-1,0,1,1)="","1",OFFSET(markmap!$G789,-1,0,1,1))&amp;REPT(".1",markmap!$E789-MAX(OFFSET(markmap!$E789,-1,0,1,1),1)),IF(ISERROR(FIND(".",OFFSET(markmap!$G789,-1,0,1,1))),REPT("1.",markmap!$E789-1)&amp;IFERROR(VALUE(OFFSET(markmap!$G789,-1,0,1,1))+1,"1"),IF(markmap!$E789=1,"",IFERROR(LEFT(OFFSET(markmap!$G789,-1,0,1,1),FIND("^",SUBSTITUTE(OFFSET(markmap!$G789,-1,0,1,1),".","^",markmap!$E789-1))),""))&amp;VALUE(TRIM(MID(SUBSTITUTE(OFFSET(markmap!$G789,-1,0,1,1),".",REPT(" ",LEN(OFFSET(markmap!$G789,-1,0,1,1)))),(markmap!$E789-1)*LEN(OFFSET(markmap!$G789,-1,0,1,1))+1,LEN(OFFSET(markmap!$G789,-1,0,1,1)))))+1)))</f>
        <v>10.2.2.4.13</v>
      </c>
      <c r="H789" t="str">
        <f t="shared" ca="1" si="12"/>
        <v>1.2.2.4.13</v>
      </c>
      <c r="I789" t="str" cm="1">
        <f t="array" aca="1" ref="I789" ca="1">pseudoGuid</f>
        <v>e6b0-d600f179</v>
      </c>
      <c r="J789" t="str">
        <f ca="1">IF(E789="","",REPT("#",markmap!$E789)&amp;" "&amp;(IF(B$1="mindmap",markmap!$F789,markmap!$H789&amp;" "&amp;markmap!$F789))&amp;"["&amp;B$2&amp;"]("&amp;B$4&amp;markmap!$I789&amp;".html)"&amp;" ["&amp;$B$3&amp;"]("&amp;B$4&amp;markmap!$I789&amp;".md)")</f>
        <v>##### 1.2.2.4.13 Harnesses and Cables[📃](./db/e6b0-d600f179.html) [✏️](./db/e6b0-d600f179.md)</v>
      </c>
    </row>
    <row r="790" spans="4:10" x14ac:dyDescent="0.5">
      <c r="D790" t="s">
        <v>1394</v>
      </c>
      <c r="E790">
        <v>5</v>
      </c>
      <c r="F790" t="s">
        <v>411</v>
      </c>
      <c r="G790" t="str">
        <f ca="1">IF(markmap!$E790="","",IF(markmap!$E790&gt;OFFSET(markmap!$E790,-1,0,1,1),IF(OFFSET(markmap!$G790,-1,0,1,1)="","1",OFFSET(markmap!$G790,-1,0,1,1))&amp;REPT(".1",markmap!$E790-MAX(OFFSET(markmap!$E790,-1,0,1,1),1)),IF(ISERROR(FIND(".",OFFSET(markmap!$G790,-1,0,1,1))),REPT("1.",markmap!$E790-1)&amp;IFERROR(VALUE(OFFSET(markmap!$G790,-1,0,1,1))+1,"1"),IF(markmap!$E790=1,"",IFERROR(LEFT(OFFSET(markmap!$G790,-1,0,1,1),FIND("^",SUBSTITUTE(OFFSET(markmap!$G790,-1,0,1,1),".","^",markmap!$E790-1))),""))&amp;VALUE(TRIM(MID(SUBSTITUTE(OFFSET(markmap!$G790,-1,0,1,1),".",REPT(" ",LEN(OFFSET(markmap!$G790,-1,0,1,1)))),(markmap!$E790-1)*LEN(OFFSET(markmap!$G790,-1,0,1,1))+1,LEN(OFFSET(markmap!$G790,-1,0,1,1)))))+1)))</f>
        <v>10.2.2.4.14</v>
      </c>
      <c r="H790" t="str">
        <f t="shared" ca="1" si="12"/>
        <v>1.2.2.4.14</v>
      </c>
      <c r="I790" t="str" cm="1">
        <f t="array" aca="1" ref="I790" ca="1">pseudoGuid</f>
        <v>e6b0-5b4b4866</v>
      </c>
      <c r="J790" t="str">
        <f ca="1">IF(E790="","",REPT("#",markmap!$E790)&amp;" "&amp;(IF(B$1="mindmap",markmap!$F790,markmap!$H790&amp;" "&amp;markmap!$F790))&amp;"["&amp;B$2&amp;"]("&amp;B$4&amp;markmap!$I790&amp;".html)"&amp;" ["&amp;$B$3&amp;"]("&amp;B$4&amp;markmap!$I790&amp;".md)")</f>
        <v>##### 1.2.2.4.14 EPS Other[📃](./db/e6b0-5b4b4866.html) [✏️](./db/e6b0-5b4b4866.md)</v>
      </c>
    </row>
    <row r="791" spans="4:10" x14ac:dyDescent="0.5">
      <c r="D791" t="s">
        <v>1394</v>
      </c>
      <c r="E791">
        <v>4</v>
      </c>
      <c r="F791" t="s">
        <v>412</v>
      </c>
      <c r="G791" t="str">
        <f ca="1">IF(markmap!$E791="","",IF(markmap!$E791&gt;OFFSET(markmap!$E791,-1,0,1,1),IF(OFFSET(markmap!$G791,-1,0,1,1)="","1",OFFSET(markmap!$G791,-1,0,1,1))&amp;REPT(".1",markmap!$E791-MAX(OFFSET(markmap!$E791,-1,0,1,1),1)),IF(ISERROR(FIND(".",OFFSET(markmap!$G791,-1,0,1,1))),REPT("1.",markmap!$E791-1)&amp;IFERROR(VALUE(OFFSET(markmap!$G791,-1,0,1,1))+1,"1"),IF(markmap!$E791=1,"",IFERROR(LEFT(OFFSET(markmap!$G791,-1,0,1,1),FIND("^",SUBSTITUTE(OFFSET(markmap!$G791,-1,0,1,1),".","^",markmap!$E791-1))),""))&amp;VALUE(TRIM(MID(SUBSTITUTE(OFFSET(markmap!$G791,-1,0,1,1),".",REPT(" ",LEN(OFFSET(markmap!$G791,-1,0,1,1)))),(markmap!$E791-1)*LEN(OFFSET(markmap!$G791,-1,0,1,1))+1,LEN(OFFSET(markmap!$G791,-1,0,1,1)))))+1)))</f>
        <v>10.2.2.5</v>
      </c>
      <c r="H791" t="str">
        <f t="shared" ca="1" si="12"/>
        <v>1.2.2.5</v>
      </c>
      <c r="I791" t="str" cm="1">
        <f t="array" aca="1" ref="I791" ca="1">pseudoGuid</f>
        <v>e6b0-42ccf937</v>
      </c>
      <c r="J791" t="str">
        <f ca="1">IF(E791="","",REPT("#",markmap!$E791)&amp;" "&amp;(IF(B$1="mindmap",markmap!$F791,markmap!$H791&amp;" "&amp;markmap!$F791))&amp;"["&amp;B$2&amp;"]("&amp;B$4&amp;markmap!$I791&amp;".html)"&amp;" ["&amp;$B$3&amp;"]("&amp;B$4&amp;markmap!$I791&amp;".md)")</f>
        <v>#### 1.2.2.5 Attitude Control Subsystem (ACS)[📃](./db/e6b0-42ccf937.html) [✏️](./db/e6b0-42ccf937.md)</v>
      </c>
    </row>
    <row r="792" spans="4:10" x14ac:dyDescent="0.5">
      <c r="D792" t="s">
        <v>1394</v>
      </c>
      <c r="E792">
        <v>5</v>
      </c>
      <c r="F792" t="s">
        <v>388</v>
      </c>
      <c r="G792" t="str">
        <f ca="1">IF(markmap!$E792="","",IF(markmap!$E792&gt;OFFSET(markmap!$E792,-1,0,1,1),IF(OFFSET(markmap!$G792,-1,0,1,1)="","1",OFFSET(markmap!$G792,-1,0,1,1))&amp;REPT(".1",markmap!$E792-MAX(OFFSET(markmap!$E792,-1,0,1,1),1)),IF(ISERROR(FIND(".",OFFSET(markmap!$G792,-1,0,1,1))),REPT("1.",markmap!$E792-1)&amp;IFERROR(VALUE(OFFSET(markmap!$G792,-1,0,1,1))+1,"1"),IF(markmap!$E792=1,"",IFERROR(LEFT(OFFSET(markmap!$G792,-1,0,1,1),FIND("^",SUBSTITUTE(OFFSET(markmap!$G792,-1,0,1,1),".","^",markmap!$E792-1))),""))&amp;VALUE(TRIM(MID(SUBSTITUTE(OFFSET(markmap!$G792,-1,0,1,1),".",REPT(" ",LEN(OFFSET(markmap!$G792,-1,0,1,1)))),(markmap!$E792-1)*LEN(OFFSET(markmap!$G792,-1,0,1,1))+1,LEN(OFFSET(markmap!$G792,-1,0,1,1)))))+1)))</f>
        <v>10.2.2.5.1</v>
      </c>
      <c r="H792" t="str">
        <f t="shared" ca="1" si="12"/>
        <v>1.2.2.5.1</v>
      </c>
      <c r="I792" t="str" cm="1">
        <f t="array" aca="1" ref="I792" ca="1">pseudoGuid</f>
        <v>e6b0-210b5d2c</v>
      </c>
      <c r="J792" t="str">
        <f ca="1">IF(E792="","",REPT("#",markmap!$E792)&amp;" "&amp;(IF(B$1="mindmap",markmap!$F792,markmap!$H792&amp;" "&amp;markmap!$F792))&amp;"["&amp;B$2&amp;"]("&amp;B$4&amp;markmap!$I792&amp;".html)"&amp;" ["&amp;$B$3&amp;"]("&amp;B$4&amp;markmap!$I792&amp;".md)")</f>
        <v>##### 1.2.2.5.1 SEPM[📃](./db/e6b0-210b5d2c.html) [✏️](./db/e6b0-210b5d2c.md)</v>
      </c>
    </row>
    <row r="793" spans="4:10" x14ac:dyDescent="0.5">
      <c r="D793" t="s">
        <v>1394</v>
      </c>
      <c r="E793">
        <v>5</v>
      </c>
      <c r="F793" t="s">
        <v>149</v>
      </c>
      <c r="G793" t="str">
        <f ca="1">IF(markmap!$E793="","",IF(markmap!$E793&gt;OFFSET(markmap!$E793,-1,0,1,1),IF(OFFSET(markmap!$G793,-1,0,1,1)="","1",OFFSET(markmap!$G793,-1,0,1,1))&amp;REPT(".1",markmap!$E793-MAX(OFFSET(markmap!$E793,-1,0,1,1),1)),IF(ISERROR(FIND(".",OFFSET(markmap!$G793,-1,0,1,1))),REPT("1.",markmap!$E793-1)&amp;IFERROR(VALUE(OFFSET(markmap!$G793,-1,0,1,1))+1,"1"),IF(markmap!$E793=1,"",IFERROR(LEFT(OFFSET(markmap!$G793,-1,0,1,1),FIND("^",SUBSTITUTE(OFFSET(markmap!$G793,-1,0,1,1),".","^",markmap!$E793-1))),""))&amp;VALUE(TRIM(MID(SUBSTITUTE(OFFSET(markmap!$G793,-1,0,1,1),".",REPT(" ",LEN(OFFSET(markmap!$G793,-1,0,1,1)))),(markmap!$E793-1)*LEN(OFFSET(markmap!$G793,-1,0,1,1))+1,LEN(OFFSET(markmap!$G793,-1,0,1,1)))))+1)))</f>
        <v>10.2.2.5.2</v>
      </c>
      <c r="H793" t="str">
        <f t="shared" ca="1" si="12"/>
        <v>1.2.2.5.2</v>
      </c>
      <c r="I793" t="str" cm="1">
        <f t="array" aca="1" ref="I793" ca="1">pseudoGuid</f>
        <v>e6b0-426de351</v>
      </c>
      <c r="J793" t="str">
        <f ca="1">IF(E793="","",REPT("#",markmap!$E793)&amp;" "&amp;(IF(B$1="mindmap",markmap!$F793,markmap!$H793&amp;" "&amp;markmap!$F793))&amp;"["&amp;B$2&amp;"]("&amp;B$4&amp;markmap!$I793&amp;".html)"&amp;" ["&amp;$B$3&amp;"]("&amp;B$4&amp;markmap!$I793&amp;".md)")</f>
        <v>##### 1.2.2.5.2 Assembly[📃](./db/e6b0-426de351.html) [✏️](./db/e6b0-426de351.md)</v>
      </c>
    </row>
    <row r="794" spans="4:10" x14ac:dyDescent="0.5">
      <c r="D794" t="s">
        <v>1394</v>
      </c>
      <c r="E794">
        <v>5</v>
      </c>
      <c r="F794" t="s">
        <v>384</v>
      </c>
      <c r="G794" t="str">
        <f ca="1">IF(markmap!$E794="","",IF(markmap!$E794&gt;OFFSET(markmap!$E794,-1,0,1,1),IF(OFFSET(markmap!$G794,-1,0,1,1)="","1",OFFSET(markmap!$G794,-1,0,1,1))&amp;REPT(".1",markmap!$E794-MAX(OFFSET(markmap!$E794,-1,0,1,1),1)),IF(ISERROR(FIND(".",OFFSET(markmap!$G794,-1,0,1,1))),REPT("1.",markmap!$E794-1)&amp;IFERROR(VALUE(OFFSET(markmap!$G794,-1,0,1,1))+1,"1"),IF(markmap!$E794=1,"",IFERROR(LEFT(OFFSET(markmap!$G794,-1,0,1,1),FIND("^",SUBSTITUTE(OFFSET(markmap!$G794,-1,0,1,1),".","^",markmap!$E794-1))),""))&amp;VALUE(TRIM(MID(SUBSTITUTE(OFFSET(markmap!$G794,-1,0,1,1),".",REPT(" ",LEN(OFFSET(markmap!$G794,-1,0,1,1)))),(markmap!$E794-1)*LEN(OFFSET(markmap!$G794,-1,0,1,1))+1,LEN(OFFSET(markmap!$G794,-1,0,1,1)))))+1)))</f>
        <v>10.2.2.5.3</v>
      </c>
      <c r="H794" t="str">
        <f t="shared" ca="1" si="12"/>
        <v>1.2.2.5.3</v>
      </c>
      <c r="I794" t="str" cm="1">
        <f t="array" aca="1" ref="I794" ca="1">pseudoGuid</f>
        <v>e6b0-006d56c3</v>
      </c>
      <c r="J794" t="str">
        <f ca="1">IF(E794="","",REPT("#",markmap!$E794)&amp;" "&amp;(IF(B$1="mindmap",markmap!$F794,markmap!$H794&amp;" "&amp;markmap!$F794))&amp;"["&amp;B$2&amp;"]("&amp;B$4&amp;markmap!$I794&amp;".html)"&amp;" ["&amp;$B$3&amp;"]("&amp;B$4&amp;markmap!$I794&amp;".md)")</f>
        <v>##### 1.2.2.5.3 Support Equipment[📃](./db/e6b0-006d56c3.html) [✏️](./db/e6b0-006d56c3.md)</v>
      </c>
    </row>
    <row r="795" spans="4:10" x14ac:dyDescent="0.5">
      <c r="D795" t="s">
        <v>1394</v>
      </c>
      <c r="E795">
        <v>5</v>
      </c>
      <c r="F795" t="s">
        <v>413</v>
      </c>
      <c r="G795" t="str">
        <f ca="1">IF(markmap!$E795="","",IF(markmap!$E795&gt;OFFSET(markmap!$E795,-1,0,1,1),IF(OFFSET(markmap!$G795,-1,0,1,1)="","1",OFFSET(markmap!$G795,-1,0,1,1))&amp;REPT(".1",markmap!$E795-MAX(OFFSET(markmap!$E795,-1,0,1,1),1)),IF(ISERROR(FIND(".",OFFSET(markmap!$G795,-1,0,1,1))),REPT("1.",markmap!$E795-1)&amp;IFERROR(VALUE(OFFSET(markmap!$G795,-1,0,1,1))+1,"1"),IF(markmap!$E795=1,"",IFERROR(LEFT(OFFSET(markmap!$G795,-1,0,1,1),FIND("^",SUBSTITUTE(OFFSET(markmap!$G795,-1,0,1,1),".","^",markmap!$E795-1))),""))&amp;VALUE(TRIM(MID(SUBSTITUTE(OFFSET(markmap!$G795,-1,0,1,1),".",REPT(" ",LEN(OFFSET(markmap!$G795,-1,0,1,1)))),(markmap!$E795-1)*LEN(OFFSET(markmap!$G795,-1,0,1,1))+1,LEN(OFFSET(markmap!$G795,-1,0,1,1)))))+1)))</f>
        <v>10.2.2.5.4</v>
      </c>
      <c r="H795" t="str">
        <f t="shared" ca="1" si="12"/>
        <v>1.2.2.5.4</v>
      </c>
      <c r="I795" t="str" cm="1">
        <f t="array" aca="1" ref="I795" ca="1">pseudoGuid</f>
        <v>e6b0-f9de10ac</v>
      </c>
      <c r="J795" t="str">
        <f ca="1">IF(E795="","",REPT("#",markmap!$E795)&amp;" "&amp;(IF(B$1="mindmap",markmap!$F795,markmap!$H795&amp;" "&amp;markmap!$F795))&amp;"["&amp;B$2&amp;"]("&amp;B$4&amp;markmap!$I795&amp;".html)"&amp;" ["&amp;$B$3&amp;"]("&amp;B$4&amp;markmap!$I795&amp;".md)")</f>
        <v>##### 1.2.2.5.4 Star Tracker/Sensors 1...n (Specify)[📃](./db/e6b0-f9de10ac.html) [✏️](./db/e6b0-f9de10ac.md)</v>
      </c>
    </row>
    <row r="796" spans="4:10" x14ac:dyDescent="0.5">
      <c r="D796" t="s">
        <v>1394</v>
      </c>
      <c r="E796">
        <v>5</v>
      </c>
      <c r="F796" t="s">
        <v>414</v>
      </c>
      <c r="G796" t="str">
        <f ca="1">IF(markmap!$E796="","",IF(markmap!$E796&gt;OFFSET(markmap!$E796,-1,0,1,1),IF(OFFSET(markmap!$G796,-1,0,1,1)="","1",OFFSET(markmap!$G796,-1,0,1,1))&amp;REPT(".1",markmap!$E796-MAX(OFFSET(markmap!$E796,-1,0,1,1),1)),IF(ISERROR(FIND(".",OFFSET(markmap!$G796,-1,0,1,1))),REPT("1.",markmap!$E796-1)&amp;IFERROR(VALUE(OFFSET(markmap!$G796,-1,0,1,1))+1,"1"),IF(markmap!$E796=1,"",IFERROR(LEFT(OFFSET(markmap!$G796,-1,0,1,1),FIND("^",SUBSTITUTE(OFFSET(markmap!$G796,-1,0,1,1),".","^",markmap!$E796-1))),""))&amp;VALUE(TRIM(MID(SUBSTITUTE(OFFSET(markmap!$G796,-1,0,1,1),".",REPT(" ",LEN(OFFSET(markmap!$G796,-1,0,1,1)))),(markmap!$E796-1)*LEN(OFFSET(markmap!$G796,-1,0,1,1))+1,LEN(OFFSET(markmap!$G796,-1,0,1,1)))))+1)))</f>
        <v>10.2.2.5.5</v>
      </c>
      <c r="H796" t="str">
        <f t="shared" ca="1" si="12"/>
        <v>1.2.2.5.5</v>
      </c>
      <c r="I796" t="str" cm="1">
        <f t="array" aca="1" ref="I796" ca="1">pseudoGuid</f>
        <v>e6b0-14b63490</v>
      </c>
      <c r="J796" t="str">
        <f ca="1">IF(E796="","",REPT("#",markmap!$E796)&amp;" "&amp;(IF(B$1="mindmap",markmap!$F796,markmap!$H796&amp;" "&amp;markmap!$F796))&amp;"["&amp;B$2&amp;"]("&amp;B$4&amp;markmap!$I796&amp;".html)"&amp;" ["&amp;$B$3&amp;"]("&amp;B$4&amp;markmap!$I796&amp;".md)")</f>
        <v>##### 1.2.2.5.5 Earth (Horizon) Sensors 1...n (Specify)[📃](./db/e6b0-14b63490.html) [✏️](./db/e6b0-14b63490.md)</v>
      </c>
    </row>
    <row r="797" spans="4:10" x14ac:dyDescent="0.5">
      <c r="D797" t="s">
        <v>1394</v>
      </c>
      <c r="E797">
        <v>5</v>
      </c>
      <c r="F797" t="s">
        <v>415</v>
      </c>
      <c r="G797" t="str">
        <f ca="1">IF(markmap!$E797="","",IF(markmap!$E797&gt;OFFSET(markmap!$E797,-1,0,1,1),IF(OFFSET(markmap!$G797,-1,0,1,1)="","1",OFFSET(markmap!$G797,-1,0,1,1))&amp;REPT(".1",markmap!$E797-MAX(OFFSET(markmap!$E797,-1,0,1,1),1)),IF(ISERROR(FIND(".",OFFSET(markmap!$G797,-1,0,1,1))),REPT("1.",markmap!$E797-1)&amp;IFERROR(VALUE(OFFSET(markmap!$G797,-1,0,1,1))+1,"1"),IF(markmap!$E797=1,"",IFERROR(LEFT(OFFSET(markmap!$G797,-1,0,1,1),FIND("^",SUBSTITUTE(OFFSET(markmap!$G797,-1,0,1,1),".","^",markmap!$E797-1))),""))&amp;VALUE(TRIM(MID(SUBSTITUTE(OFFSET(markmap!$G797,-1,0,1,1),".",REPT(" ",LEN(OFFSET(markmap!$G797,-1,0,1,1)))),(markmap!$E797-1)*LEN(OFFSET(markmap!$G797,-1,0,1,1))+1,LEN(OFFSET(markmap!$G797,-1,0,1,1)))))+1)))</f>
        <v>10.2.2.5.6</v>
      </c>
      <c r="H797" t="str">
        <f t="shared" ca="1" si="12"/>
        <v>1.2.2.5.6</v>
      </c>
      <c r="I797" t="str" cm="1">
        <f t="array" aca="1" ref="I797" ca="1">pseudoGuid</f>
        <v>e6b0-f8bdb4be</v>
      </c>
      <c r="J797" t="str">
        <f ca="1">IF(E797="","",REPT("#",markmap!$E797)&amp;" "&amp;(IF(B$1="mindmap",markmap!$F797,markmap!$H797&amp;" "&amp;markmap!$F797))&amp;"["&amp;B$2&amp;"]("&amp;B$4&amp;markmap!$I797&amp;".html)"&amp;" ["&amp;$B$3&amp;"]("&amp;B$4&amp;markmap!$I797&amp;".md)")</f>
        <v>##### 1.2.2.5.6 Sun Sensors 1...n (Specify)[📃](./db/e6b0-f8bdb4be.html) [✏️](./db/e6b0-f8bdb4be.md)</v>
      </c>
    </row>
    <row r="798" spans="4:10" x14ac:dyDescent="0.5">
      <c r="D798" t="s">
        <v>1394</v>
      </c>
      <c r="E798">
        <v>5</v>
      </c>
      <c r="F798" t="s">
        <v>416</v>
      </c>
      <c r="G798" t="str">
        <f ca="1">IF(markmap!$E798="","",IF(markmap!$E798&gt;OFFSET(markmap!$E798,-1,0,1,1),IF(OFFSET(markmap!$G798,-1,0,1,1)="","1",OFFSET(markmap!$G798,-1,0,1,1))&amp;REPT(".1",markmap!$E798-MAX(OFFSET(markmap!$E798,-1,0,1,1),1)),IF(ISERROR(FIND(".",OFFSET(markmap!$G798,-1,0,1,1))),REPT("1.",markmap!$E798-1)&amp;IFERROR(VALUE(OFFSET(markmap!$G798,-1,0,1,1))+1,"1"),IF(markmap!$E798=1,"",IFERROR(LEFT(OFFSET(markmap!$G798,-1,0,1,1),FIND("^",SUBSTITUTE(OFFSET(markmap!$G798,-1,0,1,1),".","^",markmap!$E798-1))),""))&amp;VALUE(TRIM(MID(SUBSTITUTE(OFFSET(markmap!$G798,-1,0,1,1),".",REPT(" ",LEN(OFFSET(markmap!$G798,-1,0,1,1)))),(markmap!$E798-1)*LEN(OFFSET(markmap!$G798,-1,0,1,1))+1,LEN(OFFSET(markmap!$G798,-1,0,1,1)))))+1)))</f>
        <v>10.2.2.5.7</v>
      </c>
      <c r="H798" t="str">
        <f t="shared" ca="1" si="12"/>
        <v>1.2.2.5.7</v>
      </c>
      <c r="I798" t="str" cm="1">
        <f t="array" aca="1" ref="I798" ca="1">pseudoGuid</f>
        <v>e6b0-788d2634</v>
      </c>
      <c r="J798" t="str">
        <f ca="1">IF(E798="","",REPT("#",markmap!$E798)&amp;" "&amp;(IF(B$1="mindmap",markmap!$F798,markmap!$H798&amp;" "&amp;markmap!$F798))&amp;"["&amp;B$2&amp;"]("&amp;B$4&amp;markmap!$I798&amp;".html)"&amp;" ["&amp;$B$3&amp;"]("&amp;B$4&amp;markmap!$I798&amp;".md)")</f>
        <v>##### 1.2.2.5.7 Magnetometers[📃](./db/e6b0-788d2634.html) [✏️](./db/e6b0-788d2634.md)</v>
      </c>
    </row>
    <row r="799" spans="4:10" x14ac:dyDescent="0.5">
      <c r="D799" t="s">
        <v>1394</v>
      </c>
      <c r="E799">
        <v>5</v>
      </c>
      <c r="F799" t="s">
        <v>417</v>
      </c>
      <c r="G799" t="str">
        <f ca="1">IF(markmap!$E799="","",IF(markmap!$E799&gt;OFFSET(markmap!$E799,-1,0,1,1),IF(OFFSET(markmap!$G799,-1,0,1,1)="","1",OFFSET(markmap!$G799,-1,0,1,1))&amp;REPT(".1",markmap!$E799-MAX(OFFSET(markmap!$E799,-1,0,1,1),1)),IF(ISERROR(FIND(".",OFFSET(markmap!$G799,-1,0,1,1))),REPT("1.",markmap!$E799-1)&amp;IFERROR(VALUE(OFFSET(markmap!$G799,-1,0,1,1))+1,"1"),IF(markmap!$E799=1,"",IFERROR(LEFT(OFFSET(markmap!$G799,-1,0,1,1),FIND("^",SUBSTITUTE(OFFSET(markmap!$G799,-1,0,1,1),".","^",markmap!$E799-1))),""))&amp;VALUE(TRIM(MID(SUBSTITUTE(OFFSET(markmap!$G799,-1,0,1,1),".",REPT(" ",LEN(OFFSET(markmap!$G799,-1,0,1,1)))),(markmap!$E799-1)*LEN(OFFSET(markmap!$G799,-1,0,1,1))+1,LEN(OFFSET(markmap!$G799,-1,0,1,1)))))+1)))</f>
        <v>10.2.2.5.8</v>
      </c>
      <c r="H799" t="str">
        <f t="shared" ca="1" si="12"/>
        <v>1.2.2.5.8</v>
      </c>
      <c r="I799" t="str" cm="1">
        <f t="array" aca="1" ref="I799" ca="1">pseudoGuid</f>
        <v>e6b0-8a391c8a</v>
      </c>
      <c r="J799" t="str">
        <f ca="1">IF(E799="","",REPT("#",markmap!$E799)&amp;" "&amp;(IF(B$1="mindmap",markmap!$F799,markmap!$H799&amp;" "&amp;markmap!$F799))&amp;"["&amp;B$2&amp;"]("&amp;B$4&amp;markmap!$I799&amp;".html)"&amp;" ["&amp;$B$3&amp;"]("&amp;B$4&amp;markmap!$I799&amp;".md)")</f>
        <v>##### 1.2.2.5.8 Global Positioning System (GPS) Receiver[📃](./db/e6b0-8a391c8a.html) [✏️](./db/e6b0-8a391c8a.md)</v>
      </c>
    </row>
    <row r="800" spans="4:10" x14ac:dyDescent="0.5">
      <c r="D800" t="s">
        <v>1394</v>
      </c>
      <c r="E800">
        <v>5</v>
      </c>
      <c r="F800" t="s">
        <v>418</v>
      </c>
      <c r="G800" t="str">
        <f ca="1">IF(markmap!$E800="","",IF(markmap!$E800&gt;OFFSET(markmap!$E800,-1,0,1,1),IF(OFFSET(markmap!$G800,-1,0,1,1)="","1",OFFSET(markmap!$G800,-1,0,1,1))&amp;REPT(".1",markmap!$E800-MAX(OFFSET(markmap!$E800,-1,0,1,1),1)),IF(ISERROR(FIND(".",OFFSET(markmap!$G800,-1,0,1,1))),REPT("1.",markmap!$E800-1)&amp;IFERROR(VALUE(OFFSET(markmap!$G800,-1,0,1,1))+1,"1"),IF(markmap!$E800=1,"",IFERROR(LEFT(OFFSET(markmap!$G800,-1,0,1,1),FIND("^",SUBSTITUTE(OFFSET(markmap!$G800,-1,0,1,1),".","^",markmap!$E800-1))),""))&amp;VALUE(TRIM(MID(SUBSTITUTE(OFFSET(markmap!$G800,-1,0,1,1),".",REPT(" ",LEN(OFFSET(markmap!$G800,-1,0,1,1)))),(markmap!$E800-1)*LEN(OFFSET(markmap!$G800,-1,0,1,1))+1,LEN(OFFSET(markmap!$G800,-1,0,1,1)))))+1)))</f>
        <v>10.2.2.5.9</v>
      </c>
      <c r="H800" t="str">
        <f t="shared" ca="1" si="12"/>
        <v>1.2.2.5.9</v>
      </c>
      <c r="I800" t="str" cm="1">
        <f t="array" aca="1" ref="I800" ca="1">pseudoGuid</f>
        <v>e6b0-47e3b620</v>
      </c>
      <c r="J800" t="str">
        <f ca="1">IF(E800="","",REPT("#",markmap!$E800)&amp;" "&amp;(IF(B$1="mindmap",markmap!$F800,markmap!$H800&amp;" "&amp;markmap!$F800))&amp;"["&amp;B$2&amp;"]("&amp;B$4&amp;markmap!$I800&amp;".html)"&amp;" ["&amp;$B$3&amp;"]("&amp;B$4&amp;markmap!$I800&amp;".md)")</f>
        <v>##### 1.2.2.5.9 Inertial Reference Unit (IRU)/Inertial Measurement Unit (IMU) 1...n (Specify)[📃](./db/e6b0-47e3b620.html) [✏️](./db/e6b0-47e3b620.md)</v>
      </c>
    </row>
    <row r="801" spans="4:10" x14ac:dyDescent="0.5">
      <c r="D801" t="s">
        <v>1394</v>
      </c>
      <c r="E801">
        <v>5</v>
      </c>
      <c r="F801" t="s">
        <v>419</v>
      </c>
      <c r="G801" t="str">
        <f ca="1">IF(markmap!$E801="","",IF(markmap!$E801&gt;OFFSET(markmap!$E801,-1,0,1,1),IF(OFFSET(markmap!$G801,-1,0,1,1)="","1",OFFSET(markmap!$G801,-1,0,1,1))&amp;REPT(".1",markmap!$E801-MAX(OFFSET(markmap!$E801,-1,0,1,1),1)),IF(ISERROR(FIND(".",OFFSET(markmap!$G801,-1,0,1,1))),REPT("1.",markmap!$E801-1)&amp;IFERROR(VALUE(OFFSET(markmap!$G801,-1,0,1,1))+1,"1"),IF(markmap!$E801=1,"",IFERROR(LEFT(OFFSET(markmap!$G801,-1,0,1,1),FIND("^",SUBSTITUTE(OFFSET(markmap!$G801,-1,0,1,1),".","^",markmap!$E801-1))),""))&amp;VALUE(TRIM(MID(SUBSTITUTE(OFFSET(markmap!$G801,-1,0,1,1),".",REPT(" ",LEN(OFFSET(markmap!$G801,-1,0,1,1)))),(markmap!$E801-1)*LEN(OFFSET(markmap!$G801,-1,0,1,1))+1,LEN(OFFSET(markmap!$G801,-1,0,1,1)))))+1)))</f>
        <v>10.2.2.5.10</v>
      </c>
      <c r="H801" t="str">
        <f t="shared" ca="1" si="12"/>
        <v>1.2.2.5.10</v>
      </c>
      <c r="I801" t="str" cm="1">
        <f t="array" aca="1" ref="I801" ca="1">pseudoGuid</f>
        <v>e6b0-f618c102</v>
      </c>
      <c r="J801" t="str">
        <f ca="1">IF(E801="","",REPT("#",markmap!$E801)&amp;" "&amp;(IF(B$1="mindmap",markmap!$F801,markmap!$H801&amp;" "&amp;markmap!$F801))&amp;"["&amp;B$2&amp;"]("&amp;B$4&amp;markmap!$I801&amp;".html)"&amp;" ["&amp;$B$3&amp;"]("&amp;B$4&amp;markmap!$I801&amp;".md)")</f>
        <v>##### 1.2.2.5.10 Rate Gyros 1...n (Specify)[📃](./db/e6b0-f618c102.html) [✏️](./db/e6b0-f618c102.md)</v>
      </c>
    </row>
    <row r="802" spans="4:10" x14ac:dyDescent="0.5">
      <c r="D802" t="s">
        <v>1394</v>
      </c>
      <c r="E802">
        <v>5</v>
      </c>
      <c r="F802" t="s">
        <v>420</v>
      </c>
      <c r="G802" t="str">
        <f ca="1">IF(markmap!$E802="","",IF(markmap!$E802&gt;OFFSET(markmap!$E802,-1,0,1,1),IF(OFFSET(markmap!$G802,-1,0,1,1)="","1",OFFSET(markmap!$G802,-1,0,1,1))&amp;REPT(".1",markmap!$E802-MAX(OFFSET(markmap!$E802,-1,0,1,1),1)),IF(ISERROR(FIND(".",OFFSET(markmap!$G802,-1,0,1,1))),REPT("1.",markmap!$E802-1)&amp;IFERROR(VALUE(OFFSET(markmap!$G802,-1,0,1,1))+1,"1"),IF(markmap!$E802=1,"",IFERROR(LEFT(OFFSET(markmap!$G802,-1,0,1,1),FIND("^",SUBSTITUTE(OFFSET(markmap!$G802,-1,0,1,1),".","^",markmap!$E802-1))),""))&amp;VALUE(TRIM(MID(SUBSTITUTE(OFFSET(markmap!$G802,-1,0,1,1),".",REPT(" ",LEN(OFFSET(markmap!$G802,-1,0,1,1)))),(markmap!$E802-1)*LEN(OFFSET(markmap!$G802,-1,0,1,1))+1,LEN(OFFSET(markmap!$G802,-1,0,1,1)))))+1)))</f>
        <v>10.2.2.5.11</v>
      </c>
      <c r="H802" t="str">
        <f t="shared" ca="1" si="12"/>
        <v>1.2.2.5.11</v>
      </c>
      <c r="I802" t="str" cm="1">
        <f t="array" aca="1" ref="I802" ca="1">pseudoGuid</f>
        <v>e6b0-f3e1b830</v>
      </c>
      <c r="J802" t="str">
        <f ca="1">IF(E802="","",REPT("#",markmap!$E802)&amp;" "&amp;(IF(B$1="mindmap",markmap!$F802,markmap!$H802&amp;" "&amp;markmap!$F802))&amp;"["&amp;B$2&amp;"]("&amp;B$4&amp;markmap!$I802&amp;".html)"&amp;" ["&amp;$B$3&amp;"]("&amp;B$4&amp;markmap!$I802&amp;".md)")</f>
        <v>##### 1.2.2.5.11 Accelerometers 1...n (Specify)[📃](./db/e6b0-f3e1b830.html) [✏️](./db/e6b0-f3e1b830.md)</v>
      </c>
    </row>
    <row r="803" spans="4:10" x14ac:dyDescent="0.5">
      <c r="D803" t="s">
        <v>1394</v>
      </c>
      <c r="E803">
        <v>5</v>
      </c>
      <c r="F803" t="s">
        <v>421</v>
      </c>
      <c r="G803" t="str">
        <f ca="1">IF(markmap!$E803="","",IF(markmap!$E803&gt;OFFSET(markmap!$E803,-1,0,1,1),IF(OFFSET(markmap!$G803,-1,0,1,1)="","1",OFFSET(markmap!$G803,-1,0,1,1))&amp;REPT(".1",markmap!$E803-MAX(OFFSET(markmap!$E803,-1,0,1,1),1)),IF(ISERROR(FIND(".",OFFSET(markmap!$G803,-1,0,1,1))),REPT("1.",markmap!$E803-1)&amp;IFERROR(VALUE(OFFSET(markmap!$G803,-1,0,1,1))+1,"1"),IF(markmap!$E803=1,"",IFERROR(LEFT(OFFSET(markmap!$G803,-1,0,1,1),FIND("^",SUBSTITUTE(OFFSET(markmap!$G803,-1,0,1,1),".","^",markmap!$E803-1))),""))&amp;VALUE(TRIM(MID(SUBSTITUTE(OFFSET(markmap!$G803,-1,0,1,1),".",REPT(" ",LEN(OFFSET(markmap!$G803,-1,0,1,1)))),(markmap!$E803-1)*LEN(OFFSET(markmap!$G803,-1,0,1,1))+1,LEN(OFFSET(markmap!$G803,-1,0,1,1)))))+1)))</f>
        <v>10.2.2.5.12</v>
      </c>
      <c r="H803" t="str">
        <f t="shared" ca="1" si="12"/>
        <v>1.2.2.5.12</v>
      </c>
      <c r="I803" t="str" cm="1">
        <f t="array" aca="1" ref="I803" ca="1">pseudoGuid</f>
        <v>e6b0-3d094d4a</v>
      </c>
      <c r="J803" t="str">
        <f ca="1">IF(E803="","",REPT("#",markmap!$E803)&amp;" "&amp;(IF(B$1="mindmap",markmap!$F803,markmap!$H803&amp;" "&amp;markmap!$F803))&amp;"["&amp;B$2&amp;"]("&amp;B$4&amp;markmap!$I803&amp;".html)"&amp;" ["&amp;$B$3&amp;"]("&amp;B$4&amp;markmap!$I803&amp;".md)")</f>
        <v>##### 1.2.2.5.12 Bearing and Power Transfer Assembly (BAPTA)[📃](./db/e6b0-3d094d4a.html) [✏️](./db/e6b0-3d094d4a.md)</v>
      </c>
    </row>
    <row r="804" spans="4:10" x14ac:dyDescent="0.5">
      <c r="D804" t="s">
        <v>1394</v>
      </c>
      <c r="E804">
        <v>5</v>
      </c>
      <c r="F804" t="s">
        <v>422</v>
      </c>
      <c r="G804" t="str">
        <f ca="1">IF(markmap!$E804="","",IF(markmap!$E804&gt;OFFSET(markmap!$E804,-1,0,1,1),IF(OFFSET(markmap!$G804,-1,0,1,1)="","1",OFFSET(markmap!$G804,-1,0,1,1))&amp;REPT(".1",markmap!$E804-MAX(OFFSET(markmap!$E804,-1,0,1,1),1)),IF(ISERROR(FIND(".",OFFSET(markmap!$G804,-1,0,1,1))),REPT("1.",markmap!$E804-1)&amp;IFERROR(VALUE(OFFSET(markmap!$G804,-1,0,1,1))+1,"1"),IF(markmap!$E804=1,"",IFERROR(LEFT(OFFSET(markmap!$G804,-1,0,1,1),FIND("^",SUBSTITUTE(OFFSET(markmap!$G804,-1,0,1,1),".","^",markmap!$E804-1))),""))&amp;VALUE(TRIM(MID(SUBSTITUTE(OFFSET(markmap!$G804,-1,0,1,1),".",REPT(" ",LEN(OFFSET(markmap!$G804,-1,0,1,1)))),(markmap!$E804-1)*LEN(OFFSET(markmap!$G804,-1,0,1,1))+1,LEN(OFFSET(markmap!$G804,-1,0,1,1)))))+1)))</f>
        <v>10.2.2.5.13</v>
      </c>
      <c r="H804" t="str">
        <f t="shared" ca="1" si="12"/>
        <v>1.2.2.5.13</v>
      </c>
      <c r="I804" t="str" cm="1">
        <f t="array" aca="1" ref="I804" ca="1">pseudoGuid</f>
        <v>e6b0-09c05591</v>
      </c>
      <c r="J804" t="str">
        <f ca="1">IF(E804="","",REPT("#",markmap!$E804)&amp;" "&amp;(IF(B$1="mindmap",markmap!$F804,markmap!$H804&amp;" "&amp;markmap!$F804))&amp;"["&amp;B$2&amp;"]("&amp;B$4&amp;markmap!$I804&amp;".html)"&amp;" ["&amp;$B$3&amp;"]("&amp;B$4&amp;markmap!$I804&amp;".md)")</f>
        <v>##### 1.2.2.5.13 Attitude Control Wheels 1...n (Specify)[📃](./db/e6b0-09c05591.html) [✏️](./db/e6b0-09c05591.md)</v>
      </c>
    </row>
    <row r="805" spans="4:10" x14ac:dyDescent="0.5">
      <c r="D805" t="s">
        <v>1394</v>
      </c>
      <c r="E805">
        <v>5</v>
      </c>
      <c r="F805" t="s">
        <v>423</v>
      </c>
      <c r="G805" t="str">
        <f ca="1">IF(markmap!$E805="","",IF(markmap!$E805&gt;OFFSET(markmap!$E805,-1,0,1,1),IF(OFFSET(markmap!$G805,-1,0,1,1)="","1",OFFSET(markmap!$G805,-1,0,1,1))&amp;REPT(".1",markmap!$E805-MAX(OFFSET(markmap!$E805,-1,0,1,1),1)),IF(ISERROR(FIND(".",OFFSET(markmap!$G805,-1,0,1,1))),REPT("1.",markmap!$E805-1)&amp;IFERROR(VALUE(OFFSET(markmap!$G805,-1,0,1,1))+1,"1"),IF(markmap!$E805=1,"",IFERROR(LEFT(OFFSET(markmap!$G805,-1,0,1,1),FIND("^",SUBSTITUTE(OFFSET(markmap!$G805,-1,0,1,1),".","^",markmap!$E805-1))),""))&amp;VALUE(TRIM(MID(SUBSTITUTE(OFFSET(markmap!$G805,-1,0,1,1),".",REPT(" ",LEN(OFFSET(markmap!$G805,-1,0,1,1)))),(markmap!$E805-1)*LEN(OFFSET(markmap!$G805,-1,0,1,1))+1,LEN(OFFSET(markmap!$G805,-1,0,1,1)))))+1)))</f>
        <v>10.2.2.5.14</v>
      </c>
      <c r="H805" t="str">
        <f t="shared" ca="1" si="12"/>
        <v>1.2.2.5.14</v>
      </c>
      <c r="I805" t="str" cm="1">
        <f t="array" aca="1" ref="I805" ca="1">pseudoGuid</f>
        <v>e6b0-f1140e71</v>
      </c>
      <c r="J805" t="str">
        <f ca="1">IF(E805="","",REPT("#",markmap!$E805)&amp;" "&amp;(IF(B$1="mindmap",markmap!$F805,markmap!$H805&amp;" "&amp;markmap!$F805))&amp;"["&amp;B$2&amp;"]("&amp;B$4&amp;markmap!$I805&amp;".html)"&amp;" ["&amp;$B$3&amp;"]("&amp;B$4&amp;markmap!$I805&amp;".md)")</f>
        <v>##### 1.2.2.5.14 Magnetic Control Devices[📃](./db/e6b0-f1140e71.html) [✏️](./db/e6b0-f1140e71.md)</v>
      </c>
    </row>
    <row r="806" spans="4:10" x14ac:dyDescent="0.5">
      <c r="D806" t="s">
        <v>1394</v>
      </c>
      <c r="E806">
        <v>5</v>
      </c>
      <c r="F806" t="s">
        <v>424</v>
      </c>
      <c r="G806" t="str">
        <f ca="1">IF(markmap!$E806="","",IF(markmap!$E806&gt;OFFSET(markmap!$E806,-1,0,1,1),IF(OFFSET(markmap!$G806,-1,0,1,1)="","1",OFFSET(markmap!$G806,-1,0,1,1))&amp;REPT(".1",markmap!$E806-MAX(OFFSET(markmap!$E806,-1,0,1,1),1)),IF(ISERROR(FIND(".",OFFSET(markmap!$G806,-1,0,1,1))),REPT("1.",markmap!$E806-1)&amp;IFERROR(VALUE(OFFSET(markmap!$G806,-1,0,1,1))+1,"1"),IF(markmap!$E806=1,"",IFERROR(LEFT(OFFSET(markmap!$G806,-1,0,1,1),FIND("^",SUBSTITUTE(OFFSET(markmap!$G806,-1,0,1,1),".","^",markmap!$E806-1))),""))&amp;VALUE(TRIM(MID(SUBSTITUTE(OFFSET(markmap!$G806,-1,0,1,1),".",REPT(" ",LEN(OFFSET(markmap!$G806,-1,0,1,1)))),(markmap!$E806-1)*LEN(OFFSET(markmap!$G806,-1,0,1,1))+1,LEN(OFFSET(markmap!$G806,-1,0,1,1)))))+1)))</f>
        <v>10.2.2.5.15</v>
      </c>
      <c r="H806" t="str">
        <f t="shared" ca="1" si="12"/>
        <v>1.2.2.5.15</v>
      </c>
      <c r="I806" t="str" cm="1">
        <f t="array" aca="1" ref="I806" ca="1">pseudoGuid</f>
        <v>e6b0-260de144</v>
      </c>
      <c r="J806" t="str">
        <f ca="1">IF(E806="","",REPT("#",markmap!$E806)&amp;" "&amp;(IF(B$1="mindmap",markmap!$F806,markmap!$H806&amp;" "&amp;markmap!$F806))&amp;"["&amp;B$2&amp;"]("&amp;B$4&amp;markmap!$I806&amp;".html)"&amp;" ["&amp;$B$3&amp;"]("&amp;B$4&amp;markmap!$I806&amp;".md)")</f>
        <v>##### 1.2.2.5.15 Spin Control Devices[📃](./db/e6b0-260de144.html) [✏️](./db/e6b0-260de144.md)</v>
      </c>
    </row>
    <row r="807" spans="4:10" x14ac:dyDescent="0.5">
      <c r="D807" t="s">
        <v>1394</v>
      </c>
      <c r="E807">
        <v>5</v>
      </c>
      <c r="F807" t="s">
        <v>425</v>
      </c>
      <c r="G807" t="str">
        <f ca="1">IF(markmap!$E807="","",IF(markmap!$E807&gt;OFFSET(markmap!$E807,-1,0,1,1),IF(OFFSET(markmap!$G807,-1,0,1,1)="","1",OFFSET(markmap!$G807,-1,0,1,1))&amp;REPT(".1",markmap!$E807-MAX(OFFSET(markmap!$E807,-1,0,1,1),1)),IF(ISERROR(FIND(".",OFFSET(markmap!$G807,-1,0,1,1))),REPT("1.",markmap!$E807-1)&amp;IFERROR(VALUE(OFFSET(markmap!$G807,-1,0,1,1))+1,"1"),IF(markmap!$E807=1,"",IFERROR(LEFT(OFFSET(markmap!$G807,-1,0,1,1),FIND("^",SUBSTITUTE(OFFSET(markmap!$G807,-1,0,1,1),".","^",markmap!$E807-1))),""))&amp;VALUE(TRIM(MID(SUBSTITUTE(OFFSET(markmap!$G807,-1,0,1,1),".",REPT(" ",LEN(OFFSET(markmap!$G807,-1,0,1,1)))),(markmap!$E807-1)*LEN(OFFSET(markmap!$G807,-1,0,1,1))+1,LEN(OFFSET(markmap!$G807,-1,0,1,1)))))+1)))</f>
        <v>10.2.2.5.16</v>
      </c>
      <c r="H807" t="str">
        <f t="shared" ca="1" si="12"/>
        <v>1.2.2.5.16</v>
      </c>
      <c r="I807" t="str" cm="1">
        <f t="array" aca="1" ref="I807" ca="1">pseudoGuid</f>
        <v>e6b0-5f68e4c5</v>
      </c>
      <c r="J807" t="str">
        <f ca="1">IF(E807="","",REPT("#",markmap!$E807)&amp;" "&amp;(IF(B$1="mindmap",markmap!$F807,markmap!$H807&amp;" "&amp;markmap!$F807))&amp;"["&amp;B$2&amp;"]("&amp;B$4&amp;markmap!$I807&amp;".html)"&amp;" ["&amp;$B$3&amp;"]("&amp;B$4&amp;markmap!$I807&amp;".md)")</f>
        <v>##### 1.2.2.5.16 Control Electronics 1...n (Specify)[📃](./db/e6b0-5f68e4c5.html) [✏️](./db/e6b0-5f68e4c5.md)</v>
      </c>
    </row>
    <row r="808" spans="4:10" x14ac:dyDescent="0.5">
      <c r="D808" t="s">
        <v>1394</v>
      </c>
      <c r="E808">
        <v>5</v>
      </c>
      <c r="F808" t="s">
        <v>426</v>
      </c>
      <c r="G808" t="str">
        <f ca="1">IF(markmap!$E808="","",IF(markmap!$E808&gt;OFFSET(markmap!$E808,-1,0,1,1),IF(OFFSET(markmap!$G808,-1,0,1,1)="","1",OFFSET(markmap!$G808,-1,0,1,1))&amp;REPT(".1",markmap!$E808-MAX(OFFSET(markmap!$E808,-1,0,1,1),1)),IF(ISERROR(FIND(".",OFFSET(markmap!$G808,-1,0,1,1))),REPT("1.",markmap!$E808-1)&amp;IFERROR(VALUE(OFFSET(markmap!$G808,-1,0,1,1))+1,"1"),IF(markmap!$E808=1,"",IFERROR(LEFT(OFFSET(markmap!$G808,-1,0,1,1),FIND("^",SUBSTITUTE(OFFSET(markmap!$G808,-1,0,1,1),".","^",markmap!$E808-1))),""))&amp;VALUE(TRIM(MID(SUBSTITUTE(OFFSET(markmap!$G808,-1,0,1,1),".",REPT(" ",LEN(OFFSET(markmap!$G808,-1,0,1,1)))),(markmap!$E808-1)*LEN(OFFSET(markmap!$G808,-1,0,1,1))+1,LEN(OFFSET(markmap!$G808,-1,0,1,1)))))+1)))</f>
        <v>10.2.2.5.17</v>
      </c>
      <c r="H808" t="str">
        <f t="shared" ca="1" si="12"/>
        <v>1.2.2.5.17</v>
      </c>
      <c r="I808" t="str" cm="1">
        <f t="array" aca="1" ref="I808" ca="1">pseudoGuid</f>
        <v>e6b0-63b97d44</v>
      </c>
      <c r="J808" t="str">
        <f ca="1">IF(E808="","",REPT("#",markmap!$E808)&amp;" "&amp;(IF(B$1="mindmap",markmap!$F808,markmap!$H808&amp;" "&amp;markmap!$F808))&amp;"["&amp;B$2&amp;"]("&amp;B$4&amp;markmap!$I808&amp;".html)"&amp;" ["&amp;$B$3&amp;"]("&amp;B$4&amp;markmap!$I808&amp;".md)")</f>
        <v>##### 1.2.2.5.17 ACS Other[📃](./db/e6b0-63b97d44.html) [✏️](./db/e6b0-63b97d44.md)</v>
      </c>
    </row>
    <row r="809" spans="4:10" x14ac:dyDescent="0.5">
      <c r="D809" t="s">
        <v>1394</v>
      </c>
      <c r="E809">
        <v>4</v>
      </c>
      <c r="F809" t="s">
        <v>182</v>
      </c>
      <c r="G809" t="str">
        <f ca="1">IF(markmap!$E809="","",IF(markmap!$E809&gt;OFFSET(markmap!$E809,-1,0,1,1),IF(OFFSET(markmap!$G809,-1,0,1,1)="","1",OFFSET(markmap!$G809,-1,0,1,1))&amp;REPT(".1",markmap!$E809-MAX(OFFSET(markmap!$E809,-1,0,1,1),1)),IF(ISERROR(FIND(".",OFFSET(markmap!$G809,-1,0,1,1))),REPT("1.",markmap!$E809-1)&amp;IFERROR(VALUE(OFFSET(markmap!$G809,-1,0,1,1))+1,"1"),IF(markmap!$E809=1,"",IFERROR(LEFT(OFFSET(markmap!$G809,-1,0,1,1),FIND("^",SUBSTITUTE(OFFSET(markmap!$G809,-1,0,1,1),".","^",markmap!$E809-1))),""))&amp;VALUE(TRIM(MID(SUBSTITUTE(OFFSET(markmap!$G809,-1,0,1,1),".",REPT(" ",LEN(OFFSET(markmap!$G809,-1,0,1,1)))),(markmap!$E809-1)*LEN(OFFSET(markmap!$G809,-1,0,1,1))+1,LEN(OFFSET(markmap!$G809,-1,0,1,1)))))+1)))</f>
        <v>10.2.2.6</v>
      </c>
      <c r="H809" t="str">
        <f t="shared" ca="1" si="12"/>
        <v>1.2.2.6</v>
      </c>
      <c r="I809" t="str" cm="1">
        <f t="array" aca="1" ref="I809" ca="1">pseudoGuid</f>
        <v>e6b0-31a7559c</v>
      </c>
      <c r="J809" t="str">
        <f ca="1">IF(E809="","",REPT("#",markmap!$E809)&amp;" "&amp;(IF(B$1="mindmap",markmap!$F809,markmap!$H809&amp;" "&amp;markmap!$F809))&amp;"["&amp;B$2&amp;"]("&amp;B$4&amp;markmap!$I809&amp;".html)"&amp;" ["&amp;$B$3&amp;"]("&amp;B$4&amp;markmap!$I809&amp;".md)")</f>
        <v>#### 1.2.2.6 Propulsion Subsystem 1...n (Specify)[📃](./db/e6b0-31a7559c.html) [✏️](./db/e6b0-31a7559c.md)</v>
      </c>
    </row>
    <row r="810" spans="4:10" x14ac:dyDescent="0.5">
      <c r="D810" t="s">
        <v>1394</v>
      </c>
      <c r="E810">
        <v>5</v>
      </c>
      <c r="F810" t="s">
        <v>388</v>
      </c>
      <c r="G810" t="str">
        <f ca="1">IF(markmap!$E810="","",IF(markmap!$E810&gt;OFFSET(markmap!$E810,-1,0,1,1),IF(OFFSET(markmap!$G810,-1,0,1,1)="","1",OFFSET(markmap!$G810,-1,0,1,1))&amp;REPT(".1",markmap!$E810-MAX(OFFSET(markmap!$E810,-1,0,1,1),1)),IF(ISERROR(FIND(".",OFFSET(markmap!$G810,-1,0,1,1))),REPT("1.",markmap!$E810-1)&amp;IFERROR(VALUE(OFFSET(markmap!$G810,-1,0,1,1))+1,"1"),IF(markmap!$E810=1,"",IFERROR(LEFT(OFFSET(markmap!$G810,-1,0,1,1),FIND("^",SUBSTITUTE(OFFSET(markmap!$G810,-1,0,1,1),".","^",markmap!$E810-1))),""))&amp;VALUE(TRIM(MID(SUBSTITUTE(OFFSET(markmap!$G810,-1,0,1,1),".",REPT(" ",LEN(OFFSET(markmap!$G810,-1,0,1,1)))),(markmap!$E810-1)*LEN(OFFSET(markmap!$G810,-1,0,1,1))+1,LEN(OFFSET(markmap!$G810,-1,0,1,1)))))+1)))</f>
        <v>10.2.2.6.1</v>
      </c>
      <c r="H810" t="str">
        <f t="shared" ca="1" si="12"/>
        <v>1.2.2.6.1</v>
      </c>
      <c r="I810" t="str" cm="1">
        <f t="array" aca="1" ref="I810" ca="1">pseudoGuid</f>
        <v>e6b0-c0d81997</v>
      </c>
      <c r="J810" t="str">
        <f ca="1">IF(E810="","",REPT("#",markmap!$E810)&amp;" "&amp;(IF(B$1="mindmap",markmap!$F810,markmap!$H810&amp;" "&amp;markmap!$F810))&amp;"["&amp;B$2&amp;"]("&amp;B$4&amp;markmap!$I810&amp;".html)"&amp;" ["&amp;$B$3&amp;"]("&amp;B$4&amp;markmap!$I810&amp;".md)")</f>
        <v>##### 1.2.2.6.1 SEPM[📃](./db/e6b0-c0d81997.html) [✏️](./db/e6b0-c0d81997.md)</v>
      </c>
    </row>
    <row r="811" spans="4:10" x14ac:dyDescent="0.5">
      <c r="D811" t="s">
        <v>1394</v>
      </c>
      <c r="E811">
        <v>5</v>
      </c>
      <c r="F811" t="s">
        <v>149</v>
      </c>
      <c r="G811" t="str">
        <f ca="1">IF(markmap!$E811="","",IF(markmap!$E811&gt;OFFSET(markmap!$E811,-1,0,1,1),IF(OFFSET(markmap!$G811,-1,0,1,1)="","1",OFFSET(markmap!$G811,-1,0,1,1))&amp;REPT(".1",markmap!$E811-MAX(OFFSET(markmap!$E811,-1,0,1,1),1)),IF(ISERROR(FIND(".",OFFSET(markmap!$G811,-1,0,1,1))),REPT("1.",markmap!$E811-1)&amp;IFERROR(VALUE(OFFSET(markmap!$G811,-1,0,1,1))+1,"1"),IF(markmap!$E811=1,"",IFERROR(LEFT(OFFSET(markmap!$G811,-1,0,1,1),FIND("^",SUBSTITUTE(OFFSET(markmap!$G811,-1,0,1,1),".","^",markmap!$E811-1))),""))&amp;VALUE(TRIM(MID(SUBSTITUTE(OFFSET(markmap!$G811,-1,0,1,1),".",REPT(" ",LEN(OFFSET(markmap!$G811,-1,0,1,1)))),(markmap!$E811-1)*LEN(OFFSET(markmap!$G811,-1,0,1,1))+1,LEN(OFFSET(markmap!$G811,-1,0,1,1)))))+1)))</f>
        <v>10.2.2.6.2</v>
      </c>
      <c r="H811" t="str">
        <f t="shared" ca="1" si="12"/>
        <v>1.2.2.6.2</v>
      </c>
      <c r="I811" t="str" cm="1">
        <f t="array" aca="1" ref="I811" ca="1">pseudoGuid</f>
        <v>e6b0-37d9782b</v>
      </c>
      <c r="J811" t="str">
        <f ca="1">IF(E811="","",REPT("#",markmap!$E811)&amp;" "&amp;(IF(B$1="mindmap",markmap!$F811,markmap!$H811&amp;" "&amp;markmap!$F811))&amp;"["&amp;B$2&amp;"]("&amp;B$4&amp;markmap!$I811&amp;".html)"&amp;" ["&amp;$B$3&amp;"]("&amp;B$4&amp;markmap!$I811&amp;".md)")</f>
        <v>##### 1.2.2.6.2 Assembly[📃](./db/e6b0-37d9782b.html) [✏️](./db/e6b0-37d9782b.md)</v>
      </c>
    </row>
    <row r="812" spans="4:10" x14ac:dyDescent="0.5">
      <c r="D812" t="s">
        <v>1394</v>
      </c>
      <c r="E812">
        <v>5</v>
      </c>
      <c r="F812" t="s">
        <v>384</v>
      </c>
      <c r="G812" t="str">
        <f ca="1">IF(markmap!$E812="","",IF(markmap!$E812&gt;OFFSET(markmap!$E812,-1,0,1,1),IF(OFFSET(markmap!$G812,-1,0,1,1)="","1",OFFSET(markmap!$G812,-1,0,1,1))&amp;REPT(".1",markmap!$E812-MAX(OFFSET(markmap!$E812,-1,0,1,1),1)),IF(ISERROR(FIND(".",OFFSET(markmap!$G812,-1,0,1,1))),REPT("1.",markmap!$E812-1)&amp;IFERROR(VALUE(OFFSET(markmap!$G812,-1,0,1,1))+1,"1"),IF(markmap!$E812=1,"",IFERROR(LEFT(OFFSET(markmap!$G812,-1,0,1,1),FIND("^",SUBSTITUTE(OFFSET(markmap!$G812,-1,0,1,1),".","^",markmap!$E812-1))),""))&amp;VALUE(TRIM(MID(SUBSTITUTE(OFFSET(markmap!$G812,-1,0,1,1),".",REPT(" ",LEN(OFFSET(markmap!$G812,-1,0,1,1)))),(markmap!$E812-1)*LEN(OFFSET(markmap!$G812,-1,0,1,1))+1,LEN(OFFSET(markmap!$G812,-1,0,1,1)))))+1)))</f>
        <v>10.2.2.6.3</v>
      </c>
      <c r="H812" t="str">
        <f t="shared" ca="1" si="12"/>
        <v>1.2.2.6.3</v>
      </c>
      <c r="I812" t="str" cm="1">
        <f t="array" aca="1" ref="I812" ca="1">pseudoGuid</f>
        <v>e6b0-155069e3</v>
      </c>
      <c r="J812" t="str">
        <f ca="1">IF(E812="","",REPT("#",markmap!$E812)&amp;" "&amp;(IF(B$1="mindmap",markmap!$F812,markmap!$H812&amp;" "&amp;markmap!$F812))&amp;"["&amp;B$2&amp;"]("&amp;B$4&amp;markmap!$I812&amp;".html)"&amp;" ["&amp;$B$3&amp;"]("&amp;B$4&amp;markmap!$I812&amp;".md)")</f>
        <v>##### 1.2.2.6.3 Support Equipment[📃](./db/e6b0-155069e3.html) [✏️](./db/e6b0-155069e3.md)</v>
      </c>
    </row>
    <row r="813" spans="4:10" x14ac:dyDescent="0.5">
      <c r="D813" t="s">
        <v>1394</v>
      </c>
      <c r="E813">
        <v>5</v>
      </c>
      <c r="F813" t="s">
        <v>427</v>
      </c>
      <c r="G813" t="str">
        <f ca="1">IF(markmap!$E813="","",IF(markmap!$E813&gt;OFFSET(markmap!$E813,-1,0,1,1),IF(OFFSET(markmap!$G813,-1,0,1,1)="","1",OFFSET(markmap!$G813,-1,0,1,1))&amp;REPT(".1",markmap!$E813-MAX(OFFSET(markmap!$E813,-1,0,1,1),1)),IF(ISERROR(FIND(".",OFFSET(markmap!$G813,-1,0,1,1))),REPT("1.",markmap!$E813-1)&amp;IFERROR(VALUE(OFFSET(markmap!$G813,-1,0,1,1))+1,"1"),IF(markmap!$E813=1,"",IFERROR(LEFT(OFFSET(markmap!$G813,-1,0,1,1),FIND("^",SUBSTITUTE(OFFSET(markmap!$G813,-1,0,1,1),".","^",markmap!$E813-1))),""))&amp;VALUE(TRIM(MID(SUBSTITUTE(OFFSET(markmap!$G813,-1,0,1,1),".",REPT(" ",LEN(OFFSET(markmap!$G813,-1,0,1,1)))),(markmap!$E813-1)*LEN(OFFSET(markmap!$G813,-1,0,1,1))+1,LEN(OFFSET(markmap!$G813,-1,0,1,1)))))+1)))</f>
        <v>10.2.2.6.4</v>
      </c>
      <c r="H813" t="str">
        <f t="shared" ca="1" si="12"/>
        <v>1.2.2.6.4</v>
      </c>
      <c r="I813" t="str" cm="1">
        <f t="array" aca="1" ref="I813" ca="1">pseudoGuid</f>
        <v>e6b0-5dafd037</v>
      </c>
      <c r="J813" t="str">
        <f ca="1">IF(E813="","",REPT("#",markmap!$E813)&amp;" "&amp;(IF(B$1="mindmap",markmap!$F813,markmap!$H813&amp;" "&amp;markmap!$F813))&amp;"["&amp;B$2&amp;"]("&amp;B$4&amp;markmap!$I813&amp;".html)"&amp;" ["&amp;$B$3&amp;"]("&amp;B$4&amp;markmap!$I813&amp;".md)")</f>
        <v>##### 1.2.2.6.4 Tanks 1...n (Specify)[📃](./db/e6b0-5dafd037.html) [✏️](./db/e6b0-5dafd037.md)</v>
      </c>
    </row>
    <row r="814" spans="4:10" x14ac:dyDescent="0.5">
      <c r="D814" t="s">
        <v>1394</v>
      </c>
      <c r="E814">
        <v>5</v>
      </c>
      <c r="F814" t="s">
        <v>428</v>
      </c>
      <c r="G814" t="str">
        <f ca="1">IF(markmap!$E814="","",IF(markmap!$E814&gt;OFFSET(markmap!$E814,-1,0,1,1),IF(OFFSET(markmap!$G814,-1,0,1,1)="","1",OFFSET(markmap!$G814,-1,0,1,1))&amp;REPT(".1",markmap!$E814-MAX(OFFSET(markmap!$E814,-1,0,1,1),1)),IF(ISERROR(FIND(".",OFFSET(markmap!$G814,-1,0,1,1))),REPT("1.",markmap!$E814-1)&amp;IFERROR(VALUE(OFFSET(markmap!$G814,-1,0,1,1))+1,"1"),IF(markmap!$E814=1,"",IFERROR(LEFT(OFFSET(markmap!$G814,-1,0,1,1),FIND("^",SUBSTITUTE(OFFSET(markmap!$G814,-1,0,1,1),".","^",markmap!$E814-1))),""))&amp;VALUE(TRIM(MID(SUBSTITUTE(OFFSET(markmap!$G814,-1,0,1,1),".",REPT(" ",LEN(OFFSET(markmap!$G814,-1,0,1,1)))),(markmap!$E814-1)*LEN(OFFSET(markmap!$G814,-1,0,1,1))+1,LEN(OFFSET(markmap!$G814,-1,0,1,1)))))+1)))</f>
        <v>10.2.2.6.5</v>
      </c>
      <c r="H814" t="str">
        <f t="shared" ca="1" si="12"/>
        <v>1.2.2.6.5</v>
      </c>
      <c r="I814" t="str" cm="1">
        <f t="array" aca="1" ref="I814" ca="1">pseudoGuid</f>
        <v>e6b0-05347b97</v>
      </c>
      <c r="J814" t="str">
        <f ca="1">IF(E814="","",REPT("#",markmap!$E814)&amp;" "&amp;(IF(B$1="mindmap",markmap!$F814,markmap!$H814&amp;" "&amp;markmap!$F814))&amp;"["&amp;B$2&amp;"]("&amp;B$4&amp;markmap!$I814&amp;".html)"&amp;" ["&amp;$B$3&amp;"]("&amp;B$4&amp;markmap!$I814&amp;".md)")</f>
        <v>##### 1.2.2.6.5 Plumbing[📃](./db/e6b0-05347b97.html) [✏️](./db/e6b0-05347b97.md)</v>
      </c>
    </row>
    <row r="815" spans="4:10" x14ac:dyDescent="0.5">
      <c r="D815" t="s">
        <v>1394</v>
      </c>
      <c r="E815">
        <v>5</v>
      </c>
      <c r="F815" t="s">
        <v>429</v>
      </c>
      <c r="G815" t="str">
        <f ca="1">IF(markmap!$E815="","",IF(markmap!$E815&gt;OFFSET(markmap!$E815,-1,0,1,1),IF(OFFSET(markmap!$G815,-1,0,1,1)="","1",OFFSET(markmap!$G815,-1,0,1,1))&amp;REPT(".1",markmap!$E815-MAX(OFFSET(markmap!$E815,-1,0,1,1),1)),IF(ISERROR(FIND(".",OFFSET(markmap!$G815,-1,0,1,1))),REPT("1.",markmap!$E815-1)&amp;IFERROR(VALUE(OFFSET(markmap!$G815,-1,0,1,1))+1,"1"),IF(markmap!$E815=1,"",IFERROR(LEFT(OFFSET(markmap!$G815,-1,0,1,1),FIND("^",SUBSTITUTE(OFFSET(markmap!$G815,-1,0,1,1),".","^",markmap!$E815-1))),""))&amp;VALUE(TRIM(MID(SUBSTITUTE(OFFSET(markmap!$G815,-1,0,1,1),".",REPT(" ",LEN(OFFSET(markmap!$G815,-1,0,1,1)))),(markmap!$E815-1)*LEN(OFFSET(markmap!$G815,-1,0,1,1))+1,LEN(OFFSET(markmap!$G815,-1,0,1,1)))))+1)))</f>
        <v>10.2.2.6.6</v>
      </c>
      <c r="H815" t="str">
        <f t="shared" ca="1" si="12"/>
        <v>1.2.2.6.6</v>
      </c>
      <c r="I815" t="str" cm="1">
        <f t="array" aca="1" ref="I815" ca="1">pseudoGuid</f>
        <v>e6b0-dc186509</v>
      </c>
      <c r="J815" t="str">
        <f ca="1">IF(E815="","",REPT("#",markmap!$E815)&amp;" "&amp;(IF(B$1="mindmap",markmap!$F815,markmap!$H815&amp;" "&amp;markmap!$F815))&amp;"["&amp;B$2&amp;"]("&amp;B$4&amp;markmap!$I815&amp;".html)"&amp;" ["&amp;$B$3&amp;"]("&amp;B$4&amp;markmap!$I815&amp;".md)")</f>
        <v>##### 1.2.2.6.6 Thrusters 1...n (Specify)[📃](./db/e6b0-dc186509.html) [✏️](./db/e6b0-dc186509.md)</v>
      </c>
    </row>
    <row r="816" spans="4:10" x14ac:dyDescent="0.5">
      <c r="D816" t="s">
        <v>1394</v>
      </c>
      <c r="E816">
        <v>5</v>
      </c>
      <c r="F816" t="s">
        <v>430</v>
      </c>
      <c r="G816" t="str">
        <f ca="1">IF(markmap!$E816="","",IF(markmap!$E816&gt;OFFSET(markmap!$E816,-1,0,1,1),IF(OFFSET(markmap!$G816,-1,0,1,1)="","1",OFFSET(markmap!$G816,-1,0,1,1))&amp;REPT(".1",markmap!$E816-MAX(OFFSET(markmap!$E816,-1,0,1,1),1)),IF(ISERROR(FIND(".",OFFSET(markmap!$G816,-1,0,1,1))),REPT("1.",markmap!$E816-1)&amp;IFERROR(VALUE(OFFSET(markmap!$G816,-1,0,1,1))+1,"1"),IF(markmap!$E816=1,"",IFERROR(LEFT(OFFSET(markmap!$G816,-1,0,1,1),FIND("^",SUBSTITUTE(OFFSET(markmap!$G816,-1,0,1,1),".","^",markmap!$E816-1))),""))&amp;VALUE(TRIM(MID(SUBSTITUTE(OFFSET(markmap!$G816,-1,0,1,1),".",REPT(" ",LEN(OFFSET(markmap!$G816,-1,0,1,1)))),(markmap!$E816-1)*LEN(OFFSET(markmap!$G816,-1,0,1,1))+1,LEN(OFFSET(markmap!$G816,-1,0,1,1)))))+1)))</f>
        <v>10.2.2.6.7</v>
      </c>
      <c r="H816" t="str">
        <f t="shared" ca="1" si="12"/>
        <v>1.2.2.6.7</v>
      </c>
      <c r="I816" t="str" cm="1">
        <f t="array" aca="1" ref="I816" ca="1">pseudoGuid</f>
        <v>e6b0-6463f38a</v>
      </c>
      <c r="J816" t="str">
        <f ca="1">IF(E816="","",REPT("#",markmap!$E816)&amp;" "&amp;(IF(B$1="mindmap",markmap!$F816,markmap!$H816&amp;" "&amp;markmap!$F816))&amp;"["&amp;B$2&amp;"]("&amp;B$4&amp;markmap!$I816&amp;".html)"&amp;" ["&amp;$B$3&amp;"]("&amp;B$4&amp;markmap!$I816&amp;".md)")</f>
        <v>##### 1.2.2.6.7 Solid Rocket Motors[📃](./db/e6b0-6463f38a.html) [✏️](./db/e6b0-6463f38a.md)</v>
      </c>
    </row>
    <row r="817" spans="4:10" x14ac:dyDescent="0.5">
      <c r="D817" t="s">
        <v>1394</v>
      </c>
      <c r="E817">
        <v>5</v>
      </c>
      <c r="F817" t="s">
        <v>431</v>
      </c>
      <c r="G817" t="str">
        <f ca="1">IF(markmap!$E817="","",IF(markmap!$E817&gt;OFFSET(markmap!$E817,-1,0,1,1),IF(OFFSET(markmap!$G817,-1,0,1,1)="","1",OFFSET(markmap!$G817,-1,0,1,1))&amp;REPT(".1",markmap!$E817-MAX(OFFSET(markmap!$E817,-1,0,1,1),1)),IF(ISERROR(FIND(".",OFFSET(markmap!$G817,-1,0,1,1))),REPT("1.",markmap!$E817-1)&amp;IFERROR(VALUE(OFFSET(markmap!$G817,-1,0,1,1))+1,"1"),IF(markmap!$E817=1,"",IFERROR(LEFT(OFFSET(markmap!$G817,-1,0,1,1),FIND("^",SUBSTITUTE(OFFSET(markmap!$G817,-1,0,1,1),".","^",markmap!$E817-1))),""))&amp;VALUE(TRIM(MID(SUBSTITUTE(OFFSET(markmap!$G817,-1,0,1,1),".",REPT(" ",LEN(OFFSET(markmap!$G817,-1,0,1,1)))),(markmap!$E817-1)*LEN(OFFSET(markmap!$G817,-1,0,1,1))+1,LEN(OFFSET(markmap!$G817,-1,0,1,1)))))+1)))</f>
        <v>10.2.2.6.8</v>
      </c>
      <c r="H817" t="str">
        <f t="shared" ca="1" si="12"/>
        <v>1.2.2.6.8</v>
      </c>
      <c r="I817" t="str" cm="1">
        <f t="array" aca="1" ref="I817" ca="1">pseudoGuid</f>
        <v>e6b0-ff7fa289</v>
      </c>
      <c r="J817" t="str">
        <f ca="1">IF(E817="","",REPT("#",markmap!$E817)&amp;" "&amp;(IF(B$1="mindmap",markmap!$F817,markmap!$H817&amp;" "&amp;markmap!$F817))&amp;"["&amp;B$2&amp;"]("&amp;B$4&amp;markmap!$I817&amp;".html)"&amp;" ["&amp;$B$3&amp;"]("&amp;B$4&amp;markmap!$I817&amp;".md)")</f>
        <v>##### 1.2.2.6.8 Liquid Propellant and Pressurant[📃](./db/e6b0-ff7fa289.html) [✏️](./db/e6b0-ff7fa289.md)</v>
      </c>
    </row>
    <row r="818" spans="4:10" x14ac:dyDescent="0.5">
      <c r="D818" t="s">
        <v>1394</v>
      </c>
      <c r="E818">
        <v>5</v>
      </c>
      <c r="F818" t="s">
        <v>432</v>
      </c>
      <c r="G818" t="str">
        <f ca="1">IF(markmap!$E818="","",IF(markmap!$E818&gt;OFFSET(markmap!$E818,-1,0,1,1),IF(OFFSET(markmap!$G818,-1,0,1,1)="","1",OFFSET(markmap!$G818,-1,0,1,1))&amp;REPT(".1",markmap!$E818-MAX(OFFSET(markmap!$E818,-1,0,1,1),1)),IF(ISERROR(FIND(".",OFFSET(markmap!$G818,-1,0,1,1))),REPT("1.",markmap!$E818-1)&amp;IFERROR(VALUE(OFFSET(markmap!$G818,-1,0,1,1))+1,"1"),IF(markmap!$E818=1,"",IFERROR(LEFT(OFFSET(markmap!$G818,-1,0,1,1),FIND("^",SUBSTITUTE(OFFSET(markmap!$G818,-1,0,1,1),".","^",markmap!$E818-1))),""))&amp;VALUE(TRIM(MID(SUBSTITUTE(OFFSET(markmap!$G818,-1,0,1,1),".",REPT(" ",LEN(OFFSET(markmap!$G818,-1,0,1,1)))),(markmap!$E818-1)*LEN(OFFSET(markmap!$G818,-1,0,1,1))+1,LEN(OFFSET(markmap!$G818,-1,0,1,1)))))+1)))</f>
        <v>10.2.2.6.9</v>
      </c>
      <c r="H818" t="str">
        <f t="shared" ca="1" si="12"/>
        <v>1.2.2.6.9</v>
      </c>
      <c r="I818" t="str" cm="1">
        <f t="array" aca="1" ref="I818" ca="1">pseudoGuid</f>
        <v>e6b0-29d7a77d</v>
      </c>
      <c r="J818" t="str">
        <f ca="1">IF(E818="","",REPT("#",markmap!$E818)&amp;" "&amp;(IF(B$1="mindmap",markmap!$F818,markmap!$H818&amp;" "&amp;markmap!$F818))&amp;"["&amp;B$2&amp;"]("&amp;B$4&amp;markmap!$I818&amp;".html)"&amp;" ["&amp;$B$3&amp;"]("&amp;B$4&amp;markmap!$I818&amp;".md)")</f>
        <v>##### 1.2.2.6.9 Power Electronics[📃](./db/e6b0-29d7a77d.html) [✏️](./db/e6b0-29d7a77d.md)</v>
      </c>
    </row>
    <row r="819" spans="4:10" x14ac:dyDescent="0.5">
      <c r="D819" t="s">
        <v>1394</v>
      </c>
      <c r="E819">
        <v>5</v>
      </c>
      <c r="F819" t="s">
        <v>433</v>
      </c>
      <c r="G819" t="str">
        <f ca="1">IF(markmap!$E819="","",IF(markmap!$E819&gt;OFFSET(markmap!$E819,-1,0,1,1),IF(OFFSET(markmap!$G819,-1,0,1,1)="","1",OFFSET(markmap!$G819,-1,0,1,1))&amp;REPT(".1",markmap!$E819-MAX(OFFSET(markmap!$E819,-1,0,1,1),1)),IF(ISERROR(FIND(".",OFFSET(markmap!$G819,-1,0,1,1))),REPT("1.",markmap!$E819-1)&amp;IFERROR(VALUE(OFFSET(markmap!$G819,-1,0,1,1))+1,"1"),IF(markmap!$E819=1,"",IFERROR(LEFT(OFFSET(markmap!$G819,-1,0,1,1),FIND("^",SUBSTITUTE(OFFSET(markmap!$G819,-1,0,1,1),".","^",markmap!$E819-1))),""))&amp;VALUE(TRIM(MID(SUBSTITUTE(OFFSET(markmap!$G819,-1,0,1,1),".",REPT(" ",LEN(OFFSET(markmap!$G819,-1,0,1,1)))),(markmap!$E819-1)*LEN(OFFSET(markmap!$G819,-1,0,1,1))+1,LEN(OFFSET(markmap!$G819,-1,0,1,1)))))+1)))</f>
        <v>10.2.2.6.10</v>
      </c>
      <c r="H819" t="str">
        <f t="shared" ca="1" si="12"/>
        <v>1.2.2.6.10</v>
      </c>
      <c r="I819" t="str" cm="1">
        <f t="array" aca="1" ref="I819" ca="1">pseudoGuid</f>
        <v>e6b0-e6d42fc7</v>
      </c>
      <c r="J819" t="str">
        <f ca="1">IF(E819="","",REPT("#",markmap!$E819)&amp;" "&amp;(IF(B$1="mindmap",markmap!$F819,markmap!$H819&amp;" "&amp;markmap!$F819))&amp;"["&amp;B$2&amp;"]("&amp;B$4&amp;markmap!$I819&amp;".html)"&amp;" ["&amp;$B$3&amp;"]("&amp;B$4&amp;markmap!$I819&amp;".md)")</f>
        <v>##### 1.2.2.6.10 Propulsion Other[📃](./db/e6b0-e6d42fc7.html) [✏️](./db/e6b0-e6d42fc7.md)</v>
      </c>
    </row>
    <row r="820" spans="4:10" x14ac:dyDescent="0.5">
      <c r="D820" t="s">
        <v>1394</v>
      </c>
      <c r="E820">
        <v>4</v>
      </c>
      <c r="F820" t="s">
        <v>434</v>
      </c>
      <c r="G820" t="str">
        <f ca="1">IF(markmap!$E820="","",IF(markmap!$E820&gt;OFFSET(markmap!$E820,-1,0,1,1),IF(OFFSET(markmap!$G820,-1,0,1,1)="","1",OFFSET(markmap!$G820,-1,0,1,1))&amp;REPT(".1",markmap!$E820-MAX(OFFSET(markmap!$E820,-1,0,1,1),1)),IF(ISERROR(FIND(".",OFFSET(markmap!$G820,-1,0,1,1))),REPT("1.",markmap!$E820-1)&amp;IFERROR(VALUE(OFFSET(markmap!$G820,-1,0,1,1))+1,"1"),IF(markmap!$E820=1,"",IFERROR(LEFT(OFFSET(markmap!$G820,-1,0,1,1),FIND("^",SUBSTITUTE(OFFSET(markmap!$G820,-1,0,1,1),".","^",markmap!$E820-1))),""))&amp;VALUE(TRIM(MID(SUBSTITUTE(OFFSET(markmap!$G820,-1,0,1,1),".",REPT(" ",LEN(OFFSET(markmap!$G820,-1,0,1,1)))),(markmap!$E820-1)*LEN(OFFSET(markmap!$G820,-1,0,1,1))+1,LEN(OFFSET(markmap!$G820,-1,0,1,1)))))+1)))</f>
        <v>10.2.2.7</v>
      </c>
      <c r="H820" t="str">
        <f t="shared" ca="1" si="12"/>
        <v>1.2.2.7</v>
      </c>
      <c r="I820" t="str" cm="1">
        <f t="array" aca="1" ref="I820" ca="1">pseudoGuid</f>
        <v>e6b0-3d612d5a</v>
      </c>
      <c r="J820" t="str">
        <f ca="1">IF(E820="","",REPT("#",markmap!$E820)&amp;" "&amp;(IF(B$1="mindmap",markmap!$F820,markmap!$H820&amp;" "&amp;markmap!$F820))&amp;"["&amp;B$2&amp;"]("&amp;B$4&amp;markmap!$I820&amp;".html)"&amp;" ["&amp;$B$3&amp;"]("&amp;B$4&amp;markmap!$I820&amp;".md)")</f>
        <v>#### 1.2.2.7 Telemetry[📃](./db/e6b0-3d612d5a.html) [✏️](./db/e6b0-3d612d5a.md)</v>
      </c>
    </row>
    <row r="821" spans="4:10" x14ac:dyDescent="0.5">
      <c r="D821" t="s">
        <v>1394</v>
      </c>
      <c r="E821">
        <v>5</v>
      </c>
      <c r="F821" t="s">
        <v>388</v>
      </c>
      <c r="G821" t="str">
        <f ca="1">IF(markmap!$E821="","",IF(markmap!$E821&gt;OFFSET(markmap!$E821,-1,0,1,1),IF(OFFSET(markmap!$G821,-1,0,1,1)="","1",OFFSET(markmap!$G821,-1,0,1,1))&amp;REPT(".1",markmap!$E821-MAX(OFFSET(markmap!$E821,-1,0,1,1),1)),IF(ISERROR(FIND(".",OFFSET(markmap!$G821,-1,0,1,1))),REPT("1.",markmap!$E821-1)&amp;IFERROR(VALUE(OFFSET(markmap!$G821,-1,0,1,1))+1,"1"),IF(markmap!$E821=1,"",IFERROR(LEFT(OFFSET(markmap!$G821,-1,0,1,1),FIND("^",SUBSTITUTE(OFFSET(markmap!$G821,-1,0,1,1),".","^",markmap!$E821-1))),""))&amp;VALUE(TRIM(MID(SUBSTITUTE(OFFSET(markmap!$G821,-1,0,1,1),".",REPT(" ",LEN(OFFSET(markmap!$G821,-1,0,1,1)))),(markmap!$E821-1)*LEN(OFFSET(markmap!$G821,-1,0,1,1))+1,LEN(OFFSET(markmap!$G821,-1,0,1,1)))))+1)))</f>
        <v>10.2.2.7.1</v>
      </c>
      <c r="H821" t="str">
        <f t="shared" ca="1" si="12"/>
        <v>1.2.2.7.1</v>
      </c>
      <c r="I821" t="str" cm="1">
        <f t="array" aca="1" ref="I821" ca="1">pseudoGuid</f>
        <v>e6b0-862a2358</v>
      </c>
      <c r="J821" t="str">
        <f ca="1">IF(E821="","",REPT("#",markmap!$E821)&amp;" "&amp;(IF(B$1="mindmap",markmap!$F821,markmap!$H821&amp;" "&amp;markmap!$F821))&amp;"["&amp;B$2&amp;"]("&amp;B$4&amp;markmap!$I821&amp;".html)"&amp;" ["&amp;$B$3&amp;"]("&amp;B$4&amp;markmap!$I821&amp;".md)")</f>
        <v>##### 1.2.2.7.1 SEPM[📃](./db/e6b0-862a2358.html) [✏️](./db/e6b0-862a2358.md)</v>
      </c>
    </row>
    <row r="822" spans="4:10" x14ac:dyDescent="0.5">
      <c r="D822" t="s">
        <v>1394</v>
      </c>
      <c r="E822">
        <v>5</v>
      </c>
      <c r="F822" t="s">
        <v>149</v>
      </c>
      <c r="G822" t="str">
        <f ca="1">IF(markmap!$E822="","",IF(markmap!$E822&gt;OFFSET(markmap!$E822,-1,0,1,1),IF(OFFSET(markmap!$G822,-1,0,1,1)="","1",OFFSET(markmap!$G822,-1,0,1,1))&amp;REPT(".1",markmap!$E822-MAX(OFFSET(markmap!$E822,-1,0,1,1),1)),IF(ISERROR(FIND(".",OFFSET(markmap!$G822,-1,0,1,1))),REPT("1.",markmap!$E822-1)&amp;IFERROR(VALUE(OFFSET(markmap!$G822,-1,0,1,1))+1,"1"),IF(markmap!$E822=1,"",IFERROR(LEFT(OFFSET(markmap!$G822,-1,0,1,1),FIND("^",SUBSTITUTE(OFFSET(markmap!$G822,-1,0,1,1),".","^",markmap!$E822-1))),""))&amp;VALUE(TRIM(MID(SUBSTITUTE(OFFSET(markmap!$G822,-1,0,1,1),".",REPT(" ",LEN(OFFSET(markmap!$G822,-1,0,1,1)))),(markmap!$E822-1)*LEN(OFFSET(markmap!$G822,-1,0,1,1))+1,LEN(OFFSET(markmap!$G822,-1,0,1,1)))))+1)))</f>
        <v>10.2.2.7.2</v>
      </c>
      <c r="H822" t="str">
        <f t="shared" ca="1" si="12"/>
        <v>1.2.2.7.2</v>
      </c>
      <c r="I822" t="str" cm="1">
        <f t="array" aca="1" ref="I822" ca="1">pseudoGuid</f>
        <v>e6b0-f0ad66c7</v>
      </c>
      <c r="J822" t="str">
        <f ca="1">IF(E822="","",REPT("#",markmap!$E822)&amp;" "&amp;(IF(B$1="mindmap",markmap!$F822,markmap!$H822&amp;" "&amp;markmap!$F822))&amp;"["&amp;B$2&amp;"]("&amp;B$4&amp;markmap!$I822&amp;".html)"&amp;" ["&amp;$B$3&amp;"]("&amp;B$4&amp;markmap!$I822&amp;".md)")</f>
        <v>##### 1.2.2.7.2 Assembly[📃](./db/e6b0-f0ad66c7.html) [✏️](./db/e6b0-f0ad66c7.md)</v>
      </c>
    </row>
    <row r="823" spans="4:10" x14ac:dyDescent="0.5">
      <c r="D823" t="s">
        <v>1394</v>
      </c>
      <c r="E823">
        <v>5</v>
      </c>
      <c r="F823" t="s">
        <v>384</v>
      </c>
      <c r="G823" t="str">
        <f ca="1">IF(markmap!$E823="","",IF(markmap!$E823&gt;OFFSET(markmap!$E823,-1,0,1,1),IF(OFFSET(markmap!$G823,-1,0,1,1)="","1",OFFSET(markmap!$G823,-1,0,1,1))&amp;REPT(".1",markmap!$E823-MAX(OFFSET(markmap!$E823,-1,0,1,1),1)),IF(ISERROR(FIND(".",OFFSET(markmap!$G823,-1,0,1,1))),REPT("1.",markmap!$E823-1)&amp;IFERROR(VALUE(OFFSET(markmap!$G823,-1,0,1,1))+1,"1"),IF(markmap!$E823=1,"",IFERROR(LEFT(OFFSET(markmap!$G823,-1,0,1,1),FIND("^",SUBSTITUTE(OFFSET(markmap!$G823,-1,0,1,1),".","^",markmap!$E823-1))),""))&amp;VALUE(TRIM(MID(SUBSTITUTE(OFFSET(markmap!$G823,-1,0,1,1),".",REPT(" ",LEN(OFFSET(markmap!$G823,-1,0,1,1)))),(markmap!$E823-1)*LEN(OFFSET(markmap!$G823,-1,0,1,1))+1,LEN(OFFSET(markmap!$G823,-1,0,1,1)))))+1)))</f>
        <v>10.2.2.7.3</v>
      </c>
      <c r="H823" t="str">
        <f t="shared" ca="1" si="12"/>
        <v>1.2.2.7.3</v>
      </c>
      <c r="I823" t="str" cm="1">
        <f t="array" aca="1" ref="I823" ca="1">pseudoGuid</f>
        <v>e6b0-1c7c9634</v>
      </c>
      <c r="J823" t="str">
        <f ca="1">IF(E823="","",REPT("#",markmap!$E823)&amp;" "&amp;(IF(B$1="mindmap",markmap!$F823,markmap!$H823&amp;" "&amp;markmap!$F823))&amp;"["&amp;B$2&amp;"]("&amp;B$4&amp;markmap!$I823&amp;".html)"&amp;" ["&amp;$B$3&amp;"]("&amp;B$4&amp;markmap!$I823&amp;".md)")</f>
        <v>##### 1.2.2.7.3 Support Equipment[📃](./db/e6b0-1c7c9634.html) [✏️](./db/e6b0-1c7c9634.md)</v>
      </c>
    </row>
    <row r="824" spans="4:10" x14ac:dyDescent="0.5">
      <c r="D824" t="s">
        <v>1394</v>
      </c>
      <c r="E824">
        <v>5</v>
      </c>
      <c r="F824" t="s">
        <v>435</v>
      </c>
      <c r="G824" t="str">
        <f ca="1">IF(markmap!$E824="","",IF(markmap!$E824&gt;OFFSET(markmap!$E824,-1,0,1,1),IF(OFFSET(markmap!$G824,-1,0,1,1)="","1",OFFSET(markmap!$G824,-1,0,1,1))&amp;REPT(".1",markmap!$E824-MAX(OFFSET(markmap!$E824,-1,0,1,1),1)),IF(ISERROR(FIND(".",OFFSET(markmap!$G824,-1,0,1,1))),REPT("1.",markmap!$E824-1)&amp;IFERROR(VALUE(OFFSET(markmap!$G824,-1,0,1,1))+1,"1"),IF(markmap!$E824=1,"",IFERROR(LEFT(OFFSET(markmap!$G824,-1,0,1,1),FIND("^",SUBSTITUTE(OFFSET(markmap!$G824,-1,0,1,1),".","^",markmap!$E824-1))),""))&amp;VALUE(TRIM(MID(SUBSTITUTE(OFFSET(markmap!$G824,-1,0,1,1),".",REPT(" ",LEN(OFFSET(markmap!$G824,-1,0,1,1)))),(markmap!$E824-1)*LEN(OFFSET(markmap!$G824,-1,0,1,1))+1,LEN(OFFSET(markmap!$G824,-1,0,1,1)))))+1)))</f>
        <v>10.2.2.7.4</v>
      </c>
      <c r="H824" t="str">
        <f t="shared" ca="1" si="12"/>
        <v>1.2.2.7.4</v>
      </c>
      <c r="I824" t="str" cm="1">
        <f t="array" aca="1" ref="I824" ca="1">pseudoGuid</f>
        <v>e6b0-62efcfd4</v>
      </c>
      <c r="J824" t="str">
        <f ca="1">IF(E824="","",REPT("#",markmap!$E824)&amp;" "&amp;(IF(B$1="mindmap",markmap!$F824,markmap!$H824&amp;" "&amp;markmap!$F824))&amp;"["&amp;B$2&amp;"]("&amp;B$4&amp;markmap!$I824&amp;".html)"&amp;" ["&amp;$B$3&amp;"]("&amp;B$4&amp;markmap!$I824&amp;".md)")</f>
        <v>##### 1.2.2.7.4 Antennas[📃](./db/e6b0-62efcfd4.html) [✏️](./db/e6b0-62efcfd4.md)</v>
      </c>
    </row>
    <row r="825" spans="4:10" x14ac:dyDescent="0.5">
      <c r="D825" t="s">
        <v>1394</v>
      </c>
      <c r="E825">
        <v>5</v>
      </c>
      <c r="F825" t="s">
        <v>436</v>
      </c>
      <c r="G825" t="str">
        <f ca="1">IF(markmap!$E825="","",IF(markmap!$E825&gt;OFFSET(markmap!$E825,-1,0,1,1),IF(OFFSET(markmap!$G825,-1,0,1,1)="","1",OFFSET(markmap!$G825,-1,0,1,1))&amp;REPT(".1",markmap!$E825-MAX(OFFSET(markmap!$E825,-1,0,1,1),1)),IF(ISERROR(FIND(".",OFFSET(markmap!$G825,-1,0,1,1))),REPT("1.",markmap!$E825-1)&amp;IFERROR(VALUE(OFFSET(markmap!$G825,-1,0,1,1))+1,"1"),IF(markmap!$E825=1,"",IFERROR(LEFT(OFFSET(markmap!$G825,-1,0,1,1),FIND("^",SUBSTITUTE(OFFSET(markmap!$G825,-1,0,1,1),".","^",markmap!$E825-1))),""))&amp;VALUE(TRIM(MID(SUBSTITUTE(OFFSET(markmap!$G825,-1,0,1,1),".",REPT(" ",LEN(OFFSET(markmap!$G825,-1,0,1,1)))),(markmap!$E825-1)*LEN(OFFSET(markmap!$G825,-1,0,1,1))+1,LEN(OFFSET(markmap!$G825,-1,0,1,1)))))+1)))</f>
        <v>10.2.2.7.5</v>
      </c>
      <c r="H825" t="str">
        <f t="shared" ca="1" si="12"/>
        <v>1.2.2.7.5</v>
      </c>
      <c r="I825" t="str" cm="1">
        <f t="array" aca="1" ref="I825" ca="1">pseudoGuid</f>
        <v>e6b0-817e9407</v>
      </c>
      <c r="J825" t="str">
        <f ca="1">IF(E825="","",REPT("#",markmap!$E825)&amp;" "&amp;(IF(B$1="mindmap",markmap!$F825,markmap!$H825&amp;" "&amp;markmap!$F825))&amp;"["&amp;B$2&amp;"]("&amp;B$4&amp;markmap!$I825&amp;".html)"&amp;" ["&amp;$B$3&amp;"]("&amp;B$4&amp;markmap!$I825&amp;".md)")</f>
        <v>##### 1.2.2.7.5 Passive Signal Flow Control[📃](./db/e6b0-817e9407.html) [✏️](./db/e6b0-817e9407.md)</v>
      </c>
    </row>
    <row r="826" spans="4:10" x14ac:dyDescent="0.5">
      <c r="D826" t="s">
        <v>1394</v>
      </c>
      <c r="E826">
        <v>5</v>
      </c>
      <c r="F826" t="s">
        <v>437</v>
      </c>
      <c r="G826" t="str">
        <f ca="1">IF(markmap!$E826="","",IF(markmap!$E826&gt;OFFSET(markmap!$E826,-1,0,1,1),IF(OFFSET(markmap!$G826,-1,0,1,1)="","1",OFFSET(markmap!$G826,-1,0,1,1))&amp;REPT(".1",markmap!$E826-MAX(OFFSET(markmap!$E826,-1,0,1,1),1)),IF(ISERROR(FIND(".",OFFSET(markmap!$G826,-1,0,1,1))),REPT("1.",markmap!$E826-1)&amp;IFERROR(VALUE(OFFSET(markmap!$G826,-1,0,1,1))+1,"1"),IF(markmap!$E826=1,"",IFERROR(LEFT(OFFSET(markmap!$G826,-1,0,1,1),FIND("^",SUBSTITUTE(OFFSET(markmap!$G826,-1,0,1,1),".","^",markmap!$E826-1))),""))&amp;VALUE(TRIM(MID(SUBSTITUTE(OFFSET(markmap!$G826,-1,0,1,1),".",REPT(" ",LEN(OFFSET(markmap!$G826,-1,0,1,1)))),(markmap!$E826-1)*LEN(OFFSET(markmap!$G826,-1,0,1,1))+1,LEN(OFFSET(markmap!$G826,-1,0,1,1)))))+1)))</f>
        <v>10.2.2.7.6</v>
      </c>
      <c r="H826" t="str">
        <f t="shared" ca="1" si="12"/>
        <v>1.2.2.7.6</v>
      </c>
      <c r="I826" t="str" cm="1">
        <f t="array" aca="1" ref="I826" ca="1">pseudoGuid</f>
        <v>e6b0-8d85dc82</v>
      </c>
      <c r="J826" t="str">
        <f ca="1">IF(E826="","",REPT("#",markmap!$E826)&amp;" "&amp;(IF(B$1="mindmap",markmap!$F826,markmap!$H826&amp;" "&amp;markmap!$F826))&amp;"["&amp;B$2&amp;"]("&amp;B$4&amp;markmap!$I826&amp;".html)"&amp;" ["&amp;$B$3&amp;"]("&amp;B$4&amp;markmap!$I826&amp;".md)")</f>
        <v>##### 1.2.2.7.6 Transmitter/Receiver/Transceiver/Transponder 1...n (Specify)[📃](./db/e6b0-8d85dc82.html) [✏️](./db/e6b0-8d85dc82.md)</v>
      </c>
    </row>
    <row r="827" spans="4:10" x14ac:dyDescent="0.5">
      <c r="D827" t="s">
        <v>1394</v>
      </c>
      <c r="E827">
        <v>5</v>
      </c>
      <c r="F827" t="s">
        <v>438</v>
      </c>
      <c r="G827" t="str">
        <f ca="1">IF(markmap!$E827="","",IF(markmap!$E827&gt;OFFSET(markmap!$E827,-1,0,1,1),IF(OFFSET(markmap!$G827,-1,0,1,1)="","1",OFFSET(markmap!$G827,-1,0,1,1))&amp;REPT(".1",markmap!$E827-MAX(OFFSET(markmap!$E827,-1,0,1,1),1)),IF(ISERROR(FIND(".",OFFSET(markmap!$G827,-1,0,1,1))),REPT("1.",markmap!$E827-1)&amp;IFERROR(VALUE(OFFSET(markmap!$G827,-1,0,1,1))+1,"1"),IF(markmap!$E827=1,"",IFERROR(LEFT(OFFSET(markmap!$G827,-1,0,1,1),FIND("^",SUBSTITUTE(OFFSET(markmap!$G827,-1,0,1,1),".","^",markmap!$E827-1))),""))&amp;VALUE(TRIM(MID(SUBSTITUTE(OFFSET(markmap!$G827,-1,0,1,1),".",REPT(" ",LEN(OFFSET(markmap!$G827,-1,0,1,1)))),(markmap!$E827-1)*LEN(OFFSET(markmap!$G827,-1,0,1,1))+1,LEN(OFFSET(markmap!$G827,-1,0,1,1)))))+1)))</f>
        <v>10.2.2.7.7</v>
      </c>
      <c r="H827" t="str">
        <f t="shared" ca="1" si="12"/>
        <v>1.2.2.7.7</v>
      </c>
      <c r="I827" t="str" cm="1">
        <f t="array" aca="1" ref="I827" ca="1">pseudoGuid</f>
        <v>e6b0-7bf13a3e</v>
      </c>
      <c r="J827" t="str">
        <f ca="1">IF(E827="","",REPT("#",markmap!$E827)&amp;" "&amp;(IF(B$1="mindmap",markmap!$F827,markmap!$H827&amp;" "&amp;markmap!$F827))&amp;"["&amp;B$2&amp;"]("&amp;B$4&amp;markmap!$I827&amp;".html)"&amp;" ["&amp;$B$3&amp;"]("&amp;B$4&amp;markmap!$I827&amp;".md)")</f>
        <v>##### 1.2.2.7.7 Modulators/Demodulators/Modems[📃](./db/e6b0-7bf13a3e.html) [✏️](./db/e6b0-7bf13a3e.md)</v>
      </c>
    </row>
    <row r="828" spans="4:10" x14ac:dyDescent="0.5">
      <c r="D828" t="s">
        <v>1394</v>
      </c>
      <c r="E828">
        <v>5</v>
      </c>
      <c r="F828" t="s">
        <v>439</v>
      </c>
      <c r="G828" t="str">
        <f ca="1">IF(markmap!$E828="","",IF(markmap!$E828&gt;OFFSET(markmap!$E828,-1,0,1,1),IF(OFFSET(markmap!$G828,-1,0,1,1)="","1",OFFSET(markmap!$G828,-1,0,1,1))&amp;REPT(".1",markmap!$E828-MAX(OFFSET(markmap!$E828,-1,0,1,1),1)),IF(ISERROR(FIND(".",OFFSET(markmap!$G828,-1,0,1,1))),REPT("1.",markmap!$E828-1)&amp;IFERROR(VALUE(OFFSET(markmap!$G828,-1,0,1,1))+1,"1"),IF(markmap!$E828=1,"",IFERROR(LEFT(OFFSET(markmap!$G828,-1,0,1,1),FIND("^",SUBSTITUTE(OFFSET(markmap!$G828,-1,0,1,1),".","^",markmap!$E828-1))),""))&amp;VALUE(TRIM(MID(SUBSTITUTE(OFFSET(markmap!$G828,-1,0,1,1),".",REPT(" ",LEN(OFFSET(markmap!$G828,-1,0,1,1)))),(markmap!$E828-1)*LEN(OFFSET(markmap!$G828,-1,0,1,1))+1,LEN(OFFSET(markmap!$G828,-1,0,1,1)))))+1)))</f>
        <v>10.2.2.7.8</v>
      </c>
      <c r="H828" t="str">
        <f t="shared" ca="1" si="12"/>
        <v>1.2.2.7.8</v>
      </c>
      <c r="I828" t="str" cm="1">
        <f t="array" aca="1" ref="I828" ca="1">pseudoGuid</f>
        <v>e6b0-d7ccc59a</v>
      </c>
      <c r="J828" t="str">
        <f ca="1">IF(E828="","",REPT("#",markmap!$E828)&amp;" "&amp;(IF(B$1="mindmap",markmap!$F828,markmap!$H828&amp;" "&amp;markmap!$F828))&amp;"["&amp;B$2&amp;"]("&amp;B$4&amp;markmap!$I828&amp;".html)"&amp;" ["&amp;$B$3&amp;"]("&amp;B$4&amp;markmap!$I828&amp;".md)")</f>
        <v>##### 1.2.2.7.8 Amplifiers[📃](./db/e6b0-d7ccc59a.html) [✏️](./db/e6b0-d7ccc59a.md)</v>
      </c>
    </row>
    <row r="829" spans="4:10" x14ac:dyDescent="0.5">
      <c r="D829" t="s">
        <v>1394</v>
      </c>
      <c r="E829">
        <v>5</v>
      </c>
      <c r="F829" t="s">
        <v>440</v>
      </c>
      <c r="G829" t="str">
        <f ca="1">IF(markmap!$E829="","",IF(markmap!$E829&gt;OFFSET(markmap!$E829,-1,0,1,1),IF(OFFSET(markmap!$G829,-1,0,1,1)="","1",OFFSET(markmap!$G829,-1,0,1,1))&amp;REPT(".1",markmap!$E829-MAX(OFFSET(markmap!$E829,-1,0,1,1),1)),IF(ISERROR(FIND(".",OFFSET(markmap!$G829,-1,0,1,1))),REPT("1.",markmap!$E829-1)&amp;IFERROR(VALUE(OFFSET(markmap!$G829,-1,0,1,1))+1,"1"),IF(markmap!$E829=1,"",IFERROR(LEFT(OFFSET(markmap!$G829,-1,0,1,1),FIND("^",SUBSTITUTE(OFFSET(markmap!$G829,-1,0,1,1),".","^",markmap!$E829-1))),""))&amp;VALUE(TRIM(MID(SUBSTITUTE(OFFSET(markmap!$G829,-1,0,1,1),".",REPT(" ",LEN(OFFSET(markmap!$G829,-1,0,1,1)))),(markmap!$E829-1)*LEN(OFFSET(markmap!$G829,-1,0,1,1))+1,LEN(OFFSET(markmap!$G829,-1,0,1,1)))))+1)))</f>
        <v>10.2.2.7.9</v>
      </c>
      <c r="H829" t="str">
        <f t="shared" ca="1" si="12"/>
        <v>1.2.2.7.9</v>
      </c>
      <c r="I829" t="str" cm="1">
        <f t="array" aca="1" ref="I829" ca="1">pseudoGuid</f>
        <v>e6b0-7dea703b</v>
      </c>
      <c r="J829" t="str">
        <f ca="1">IF(E829="","",REPT("#",markmap!$E829)&amp;" "&amp;(IF(B$1="mindmap",markmap!$F829,markmap!$H829&amp;" "&amp;markmap!$F829))&amp;"["&amp;B$2&amp;"]("&amp;B$4&amp;markmap!$I829&amp;".html)"&amp;" ["&amp;$B$3&amp;"]("&amp;B$4&amp;markmap!$I829&amp;".md)")</f>
        <v>##### 1.2.2.7.9 Frequency Upconverter/Downconverter[📃](./db/e6b0-7dea703b.html) [✏️](./db/e6b0-7dea703b.md)</v>
      </c>
    </row>
    <row r="830" spans="4:10" x14ac:dyDescent="0.5">
      <c r="D830" t="s">
        <v>1394</v>
      </c>
      <c r="E830">
        <v>5</v>
      </c>
      <c r="F830" t="s">
        <v>441</v>
      </c>
      <c r="G830" t="str">
        <f ca="1">IF(markmap!$E830="","",IF(markmap!$E830&gt;OFFSET(markmap!$E830,-1,0,1,1),IF(OFFSET(markmap!$G830,-1,0,1,1)="","1",OFFSET(markmap!$G830,-1,0,1,1))&amp;REPT(".1",markmap!$E830-MAX(OFFSET(markmap!$E830,-1,0,1,1),1)),IF(ISERROR(FIND(".",OFFSET(markmap!$G830,-1,0,1,1))),REPT("1.",markmap!$E830-1)&amp;IFERROR(VALUE(OFFSET(markmap!$G830,-1,0,1,1))+1,"1"),IF(markmap!$E830=1,"",IFERROR(LEFT(OFFSET(markmap!$G830,-1,0,1,1),FIND("^",SUBSTITUTE(OFFSET(markmap!$G830,-1,0,1,1),".","^",markmap!$E830-1))),""))&amp;VALUE(TRIM(MID(SUBSTITUTE(OFFSET(markmap!$G830,-1,0,1,1),".",REPT(" ",LEN(OFFSET(markmap!$G830,-1,0,1,1)))),(markmap!$E830-1)*LEN(OFFSET(markmap!$G830,-1,0,1,1))+1,LEN(OFFSET(markmap!$G830,-1,0,1,1)))))+1)))</f>
        <v>10.2.2.7.10</v>
      </c>
      <c r="H830" t="str">
        <f t="shared" ca="1" si="12"/>
        <v>1.2.2.7.10</v>
      </c>
      <c r="I830" t="str" cm="1">
        <f t="array" aca="1" ref="I830" ca="1">pseudoGuid</f>
        <v>e6b0-c199ffe2</v>
      </c>
      <c r="J830" t="str">
        <f ca="1">IF(E830="","",REPT("#",markmap!$E830)&amp;" "&amp;(IF(B$1="mindmap",markmap!$F830,markmap!$H830&amp;" "&amp;markmap!$F830))&amp;"["&amp;B$2&amp;"]("&amp;B$4&amp;markmap!$I830&amp;".html)"&amp;" ["&amp;$B$3&amp;"]("&amp;B$4&amp;markmap!$I830&amp;".md)")</f>
        <v>##### 1.2.2.7.10 Computers and Processors 1...n (Specify)[📃](./db/e6b0-c199ffe2.html) [✏️](./db/e6b0-c199ffe2.md)</v>
      </c>
    </row>
    <row r="831" spans="4:10" x14ac:dyDescent="0.5">
      <c r="D831" t="s">
        <v>1394</v>
      </c>
      <c r="E831">
        <v>5</v>
      </c>
      <c r="F831" t="s">
        <v>442</v>
      </c>
      <c r="G831" t="str">
        <f ca="1">IF(markmap!$E831="","",IF(markmap!$E831&gt;OFFSET(markmap!$E831,-1,0,1,1),IF(OFFSET(markmap!$G831,-1,0,1,1)="","1",OFFSET(markmap!$G831,-1,0,1,1))&amp;REPT(".1",markmap!$E831-MAX(OFFSET(markmap!$E831,-1,0,1,1),1)),IF(ISERROR(FIND(".",OFFSET(markmap!$G831,-1,0,1,1))),REPT("1.",markmap!$E831-1)&amp;IFERROR(VALUE(OFFSET(markmap!$G831,-1,0,1,1))+1,"1"),IF(markmap!$E831=1,"",IFERROR(LEFT(OFFSET(markmap!$G831,-1,0,1,1),FIND("^",SUBSTITUTE(OFFSET(markmap!$G831,-1,0,1,1),".","^",markmap!$E831-1))),""))&amp;VALUE(TRIM(MID(SUBSTITUTE(OFFSET(markmap!$G831,-1,0,1,1),".",REPT(" ",LEN(OFFSET(markmap!$G831,-1,0,1,1)))),(markmap!$E831-1)*LEN(OFFSET(markmap!$G831,-1,0,1,1))+1,LEN(OFFSET(markmap!$G831,-1,0,1,1)))))+1)))</f>
        <v>10.2.2.7.11</v>
      </c>
      <c r="H831" t="str">
        <f t="shared" ca="1" si="12"/>
        <v>1.2.2.7.11</v>
      </c>
      <c r="I831" t="str" cm="1">
        <f t="array" aca="1" ref="I831" ca="1">pseudoGuid</f>
        <v>e6b0-a5aeab6a</v>
      </c>
      <c r="J831" t="str">
        <f ca="1">IF(E831="","",REPT("#",markmap!$E831)&amp;" "&amp;(IF(B$1="mindmap",markmap!$F831,markmap!$H831&amp;" "&amp;markmap!$F831))&amp;"["&amp;B$2&amp;"]("&amp;B$4&amp;markmap!$I831&amp;".html)"&amp;" ["&amp;$B$3&amp;"]("&amp;B$4&amp;markmap!$I831&amp;".md)")</f>
        <v>##### 1.2.2.7.11 Command/Telemetry Units 1...n (Specify)[📃](./db/e6b0-a5aeab6a.html) [✏️](./db/e6b0-a5aeab6a.md)</v>
      </c>
    </row>
    <row r="832" spans="4:10" x14ac:dyDescent="0.5">
      <c r="D832" t="s">
        <v>1394</v>
      </c>
      <c r="E832">
        <v>5</v>
      </c>
      <c r="F832" t="s">
        <v>443</v>
      </c>
      <c r="G832" t="str">
        <f ca="1">IF(markmap!$E832="","",IF(markmap!$E832&gt;OFFSET(markmap!$E832,-1,0,1,1),IF(OFFSET(markmap!$G832,-1,0,1,1)="","1",OFFSET(markmap!$G832,-1,0,1,1))&amp;REPT(".1",markmap!$E832-MAX(OFFSET(markmap!$E832,-1,0,1,1),1)),IF(ISERROR(FIND(".",OFFSET(markmap!$G832,-1,0,1,1))),REPT("1.",markmap!$E832-1)&amp;IFERROR(VALUE(OFFSET(markmap!$G832,-1,0,1,1))+1,"1"),IF(markmap!$E832=1,"",IFERROR(LEFT(OFFSET(markmap!$G832,-1,0,1,1),FIND("^",SUBSTITUTE(OFFSET(markmap!$G832,-1,0,1,1),".","^",markmap!$E832-1))),""))&amp;VALUE(TRIM(MID(SUBSTITUTE(OFFSET(markmap!$G832,-1,0,1,1),".",REPT(" ",LEN(OFFSET(markmap!$G832,-1,0,1,1)))),(markmap!$E832-1)*LEN(OFFSET(markmap!$G832,-1,0,1,1))+1,LEN(OFFSET(markmap!$G832,-1,0,1,1)))))+1)))</f>
        <v>10.2.2.7.12</v>
      </c>
      <c r="H832" t="str">
        <f t="shared" ca="1" si="12"/>
        <v>1.2.2.7.12</v>
      </c>
      <c r="I832" t="str" cm="1">
        <f t="array" aca="1" ref="I832" ca="1">pseudoGuid</f>
        <v>e6b0-1c7da57d</v>
      </c>
      <c r="J832" t="str">
        <f ca="1">IF(E832="","",REPT("#",markmap!$E832)&amp;" "&amp;(IF(B$1="mindmap",markmap!$F832,markmap!$H832&amp;" "&amp;markmap!$F832))&amp;"["&amp;B$2&amp;"]("&amp;B$4&amp;markmap!$I832&amp;".html)"&amp;" ["&amp;$B$3&amp;"]("&amp;B$4&amp;markmap!$I832&amp;".md)")</f>
        <v>##### 1.2.2.7.12 Command Sensor or Situational Awareness Sensor 1...n (Specify)[📃](./db/e6b0-1c7da57d.html) [✏️](./db/e6b0-1c7da57d.md)</v>
      </c>
    </row>
    <row r="833" spans="4:10" x14ac:dyDescent="0.5">
      <c r="D833" t="s">
        <v>1394</v>
      </c>
      <c r="E833">
        <v>5</v>
      </c>
      <c r="F833" t="s">
        <v>444</v>
      </c>
      <c r="G833" t="str">
        <f ca="1">IF(markmap!$E833="","",IF(markmap!$E833&gt;OFFSET(markmap!$E833,-1,0,1,1),IF(OFFSET(markmap!$G833,-1,0,1,1)="","1",OFFSET(markmap!$G833,-1,0,1,1))&amp;REPT(".1",markmap!$E833-MAX(OFFSET(markmap!$E833,-1,0,1,1),1)),IF(ISERROR(FIND(".",OFFSET(markmap!$G833,-1,0,1,1))),REPT("1.",markmap!$E833-1)&amp;IFERROR(VALUE(OFFSET(markmap!$G833,-1,0,1,1))+1,"1"),IF(markmap!$E833=1,"",IFERROR(LEFT(OFFSET(markmap!$G833,-1,0,1,1),FIND("^",SUBSTITUTE(OFFSET(markmap!$G833,-1,0,1,1),".","^",markmap!$E833-1))),""))&amp;VALUE(TRIM(MID(SUBSTITUTE(OFFSET(markmap!$G833,-1,0,1,1),".",REPT(" ",LEN(OFFSET(markmap!$G833,-1,0,1,1)))),(markmap!$E833-1)*LEN(OFFSET(markmap!$G833,-1,0,1,1))+1,LEN(OFFSET(markmap!$G833,-1,0,1,1)))))+1)))</f>
        <v>10.2.2.7.13</v>
      </c>
      <c r="H833" t="str">
        <f t="shared" ca="1" si="12"/>
        <v>1.2.2.7.13</v>
      </c>
      <c r="I833" t="str" cm="1">
        <f t="array" aca="1" ref="I833" ca="1">pseudoGuid</f>
        <v>e6b0-d3f00ba1</v>
      </c>
      <c r="J833" t="str">
        <f ca="1">IF(E833="","",REPT("#",markmap!$E833)&amp;" "&amp;(IF(B$1="mindmap",markmap!$F833,markmap!$H833&amp;" "&amp;markmap!$F833))&amp;"["&amp;B$2&amp;"]("&amp;B$4&amp;markmap!$I833&amp;".html)"&amp;" ["&amp;$B$3&amp;"]("&amp;B$4&amp;markmap!$I833&amp;".md)")</f>
        <v>##### 1.2.2.7.13 Frequency and Timing[📃](./db/e6b0-d3f00ba1.html) [✏️](./db/e6b0-d3f00ba1.md)</v>
      </c>
    </row>
    <row r="834" spans="4:10" x14ac:dyDescent="0.5">
      <c r="D834" t="s">
        <v>1394</v>
      </c>
      <c r="E834">
        <v>5</v>
      </c>
      <c r="F834" t="s">
        <v>445</v>
      </c>
      <c r="G834" t="str">
        <f ca="1">IF(markmap!$E834="","",IF(markmap!$E834&gt;OFFSET(markmap!$E834,-1,0,1,1),IF(OFFSET(markmap!$G834,-1,0,1,1)="","1",OFFSET(markmap!$G834,-1,0,1,1))&amp;REPT(".1",markmap!$E834-MAX(OFFSET(markmap!$E834,-1,0,1,1),1)),IF(ISERROR(FIND(".",OFFSET(markmap!$G834,-1,0,1,1))),REPT("1.",markmap!$E834-1)&amp;IFERROR(VALUE(OFFSET(markmap!$G834,-1,0,1,1))+1,"1"),IF(markmap!$E834=1,"",IFERROR(LEFT(OFFSET(markmap!$G834,-1,0,1,1),FIND("^",SUBSTITUTE(OFFSET(markmap!$G834,-1,0,1,1),".","^",markmap!$E834-1))),""))&amp;VALUE(TRIM(MID(SUBSTITUTE(OFFSET(markmap!$G834,-1,0,1,1),".",REPT(" ",LEN(OFFSET(markmap!$G834,-1,0,1,1)))),(markmap!$E834-1)*LEN(OFFSET(markmap!$G834,-1,0,1,1))+1,LEN(OFFSET(markmap!$G834,-1,0,1,1)))))+1)))</f>
        <v>10.2.2.7.14</v>
      </c>
      <c r="H834" t="str">
        <f t="shared" ca="1" si="12"/>
        <v>1.2.2.7.14</v>
      </c>
      <c r="I834" t="str" cm="1">
        <f t="array" aca="1" ref="I834" ca="1">pseudoGuid</f>
        <v>e6b0-8692e178</v>
      </c>
      <c r="J834" t="str">
        <f ca="1">IF(E834="","",REPT("#",markmap!$E834)&amp;" "&amp;(IF(B$1="mindmap",markmap!$F834,markmap!$H834&amp;" "&amp;markmap!$F834))&amp;"["&amp;B$2&amp;"]("&amp;B$4&amp;markmap!$I834&amp;".html)"&amp;" ["&amp;$B$3&amp;"]("&amp;B$4&amp;markmap!$I834&amp;".md)")</f>
        <v>##### 1.2.2.7.14 Signal Conditioners[📃](./db/e6b0-8692e178.html) [✏️](./db/e6b0-8692e178.md)</v>
      </c>
    </row>
    <row r="835" spans="4:10" x14ac:dyDescent="0.5">
      <c r="D835" t="s">
        <v>1394</v>
      </c>
      <c r="E835">
        <v>5</v>
      </c>
      <c r="F835" t="s">
        <v>446</v>
      </c>
      <c r="G835" t="str">
        <f ca="1">IF(markmap!$E835="","",IF(markmap!$E835&gt;OFFSET(markmap!$E835,-1,0,1,1),IF(OFFSET(markmap!$G835,-1,0,1,1)="","1",OFFSET(markmap!$G835,-1,0,1,1))&amp;REPT(".1",markmap!$E835-MAX(OFFSET(markmap!$E835,-1,0,1,1),1)),IF(ISERROR(FIND(".",OFFSET(markmap!$G835,-1,0,1,1))),REPT("1.",markmap!$E835-1)&amp;IFERROR(VALUE(OFFSET(markmap!$G835,-1,0,1,1))+1,"1"),IF(markmap!$E835=1,"",IFERROR(LEFT(OFFSET(markmap!$G835,-1,0,1,1),FIND("^",SUBSTITUTE(OFFSET(markmap!$G835,-1,0,1,1),".","^",markmap!$E835-1))),""))&amp;VALUE(TRIM(MID(SUBSTITUTE(OFFSET(markmap!$G835,-1,0,1,1),".",REPT(" ",LEN(OFFSET(markmap!$G835,-1,0,1,1)))),(markmap!$E835-1)*LEN(OFFSET(markmap!$G835,-1,0,1,1))+1,LEN(OFFSET(markmap!$G835,-1,0,1,1)))))+1)))</f>
        <v>10.2.2.7.15</v>
      </c>
      <c r="H835" t="str">
        <f t="shared" ref="H835:H898" ca="1" si="13">IFERROR("1."&amp;RIGHT(G835,LEN(G835)-FIND(".",G835,1)),"1")</f>
        <v>1.2.2.7.15</v>
      </c>
      <c r="I835" t="str" cm="1">
        <f t="array" aca="1" ref="I835" ca="1">pseudoGuid</f>
        <v>e6b0-6ee169c6</v>
      </c>
      <c r="J835" t="str">
        <f ca="1">IF(E835="","",REPT("#",markmap!$E835)&amp;" "&amp;(IF(B$1="mindmap",markmap!$F835,markmap!$H835&amp;" "&amp;markmap!$F835))&amp;"["&amp;B$2&amp;"]("&amp;B$4&amp;markmap!$I835&amp;".html)"&amp;" ["&amp;$B$3&amp;"]("&amp;B$4&amp;markmap!$I835&amp;".md)")</f>
        <v>##### 1.2.2.7.15 Communications Security 1...n (Specify)[📃](./db/e6b0-6ee169c6.html) [✏️](./db/e6b0-6ee169c6.md)</v>
      </c>
    </row>
    <row r="836" spans="4:10" x14ac:dyDescent="0.5">
      <c r="D836" t="s">
        <v>1394</v>
      </c>
      <c r="E836">
        <v>5</v>
      </c>
      <c r="F836" t="s">
        <v>447</v>
      </c>
      <c r="G836" t="str">
        <f ca="1">IF(markmap!$E836="","",IF(markmap!$E836&gt;OFFSET(markmap!$E836,-1,0,1,1),IF(OFFSET(markmap!$G836,-1,0,1,1)="","1",OFFSET(markmap!$G836,-1,0,1,1))&amp;REPT(".1",markmap!$E836-MAX(OFFSET(markmap!$E836,-1,0,1,1),1)),IF(ISERROR(FIND(".",OFFSET(markmap!$G836,-1,0,1,1))),REPT("1.",markmap!$E836-1)&amp;IFERROR(VALUE(OFFSET(markmap!$G836,-1,0,1,1))+1,"1"),IF(markmap!$E836=1,"",IFERROR(LEFT(OFFSET(markmap!$G836,-1,0,1,1),FIND("^",SUBSTITUTE(OFFSET(markmap!$G836,-1,0,1,1),".","^",markmap!$E836-1))),""))&amp;VALUE(TRIM(MID(SUBSTITUTE(OFFSET(markmap!$G836,-1,0,1,1),".",REPT(" ",LEN(OFFSET(markmap!$G836,-1,0,1,1)))),(markmap!$E836-1)*LEN(OFFSET(markmap!$G836,-1,0,1,1))+1,LEN(OFFSET(markmap!$G836,-1,0,1,1)))))+1)))</f>
        <v>10.2.2.7.16</v>
      </c>
      <c r="H836" t="str">
        <f t="shared" ca="1" si="13"/>
        <v>1.2.2.7.16</v>
      </c>
      <c r="I836" t="str" cm="1">
        <f t="array" aca="1" ref="I836" ca="1">pseudoGuid</f>
        <v>e6b0-8d7273b4</v>
      </c>
      <c r="J836" t="str">
        <f ca="1">IF(E836="","",REPT("#",markmap!$E836)&amp;" "&amp;(IF(B$1="mindmap",markmap!$F836,markmap!$H836&amp;" "&amp;markmap!$F836))&amp;"["&amp;B$2&amp;"]("&amp;B$4&amp;markmap!$I836&amp;".html)"&amp;" ["&amp;$B$3&amp;"]("&amp;B$4&amp;markmap!$I836&amp;".md)")</f>
        <v>##### 1.2.2.7.16 Data Storage[📃](./db/e6b0-8d7273b4.html) [✏️](./db/e6b0-8d7273b4.md)</v>
      </c>
    </row>
    <row r="837" spans="4:10" x14ac:dyDescent="0.5">
      <c r="D837" t="s">
        <v>1394</v>
      </c>
      <c r="E837">
        <v>5</v>
      </c>
      <c r="F837" t="s">
        <v>448</v>
      </c>
      <c r="G837" t="str">
        <f ca="1">IF(markmap!$E837="","",IF(markmap!$E837&gt;OFFSET(markmap!$E837,-1,0,1,1),IF(OFFSET(markmap!$G837,-1,0,1,1)="","1",OFFSET(markmap!$G837,-1,0,1,1))&amp;REPT(".1",markmap!$E837-MAX(OFFSET(markmap!$E837,-1,0,1,1),1)),IF(ISERROR(FIND(".",OFFSET(markmap!$G837,-1,0,1,1))),REPT("1.",markmap!$E837-1)&amp;IFERROR(VALUE(OFFSET(markmap!$G837,-1,0,1,1))+1,"1"),IF(markmap!$E837=1,"",IFERROR(LEFT(OFFSET(markmap!$G837,-1,0,1,1),FIND("^",SUBSTITUTE(OFFSET(markmap!$G837,-1,0,1,1),".","^",markmap!$E837-1))),""))&amp;VALUE(TRIM(MID(SUBSTITUTE(OFFSET(markmap!$G837,-1,0,1,1),".",REPT(" ",LEN(OFFSET(markmap!$G837,-1,0,1,1)))),(markmap!$E837-1)*LEN(OFFSET(markmap!$G837,-1,0,1,1))+1,LEN(OFFSET(markmap!$G837,-1,0,1,1)))))+1)))</f>
        <v>10.2.2.7.17</v>
      </c>
      <c r="H837" t="str">
        <f t="shared" ca="1" si="13"/>
        <v>1.2.2.7.17</v>
      </c>
      <c r="I837" t="str" cm="1">
        <f t="array" aca="1" ref="I837" ca="1">pseudoGuid</f>
        <v>e6b0-5346958d</v>
      </c>
      <c r="J837" t="str">
        <f ca="1">IF(E837="","",REPT("#",markmap!$E837)&amp;" "&amp;(IF(B$1="mindmap",markmap!$F837,markmap!$H837&amp;" "&amp;markmap!$F837))&amp;"["&amp;B$2&amp;"]("&amp;B$4&amp;markmap!$I837&amp;".html)"&amp;" ["&amp;$B$3&amp;"]("&amp;B$4&amp;markmap!$I837&amp;".md)")</f>
        <v>##### 1.2.2.7.17 TT&amp;C Other[📃](./db/e6b0-5346958d.html) [✏️](./db/e6b0-5346958d.md)</v>
      </c>
    </row>
    <row r="838" spans="4:10" x14ac:dyDescent="0.5">
      <c r="D838" t="s">
        <v>1394</v>
      </c>
      <c r="E838">
        <v>4</v>
      </c>
      <c r="F838" t="s">
        <v>449</v>
      </c>
      <c r="G838" t="str">
        <f ca="1">IF(markmap!$E838="","",IF(markmap!$E838&gt;OFFSET(markmap!$E838,-1,0,1,1),IF(OFFSET(markmap!$G838,-1,0,1,1)="","1",OFFSET(markmap!$G838,-1,0,1,1))&amp;REPT(".1",markmap!$E838-MAX(OFFSET(markmap!$E838,-1,0,1,1),1)),IF(ISERROR(FIND(".",OFFSET(markmap!$G838,-1,0,1,1))),REPT("1.",markmap!$E838-1)&amp;IFERROR(VALUE(OFFSET(markmap!$G838,-1,0,1,1))+1,"1"),IF(markmap!$E838=1,"",IFERROR(LEFT(OFFSET(markmap!$G838,-1,0,1,1),FIND("^",SUBSTITUTE(OFFSET(markmap!$G838,-1,0,1,1),".","^",markmap!$E838-1))),""))&amp;VALUE(TRIM(MID(SUBSTITUTE(OFFSET(markmap!$G838,-1,0,1,1),".",REPT(" ",LEN(OFFSET(markmap!$G838,-1,0,1,1)))),(markmap!$E838-1)*LEN(OFFSET(markmap!$G838,-1,0,1,1))+1,LEN(OFFSET(markmap!$G838,-1,0,1,1)))))+1)))</f>
        <v>10.2.2.8</v>
      </c>
      <c r="H838" t="str">
        <f t="shared" ca="1" si="13"/>
        <v>1.2.2.8</v>
      </c>
      <c r="I838" t="str" cm="1">
        <f t="array" aca="1" ref="I838" ca="1">pseudoGuid</f>
        <v>e6b0-e2fd8e0a</v>
      </c>
      <c r="J838" t="str">
        <f ca="1">IF(E838="","",REPT("#",markmap!$E838)&amp;" "&amp;(IF(B$1="mindmap",markmap!$F838,markmap!$H838&amp;" "&amp;markmap!$F838))&amp;"["&amp;B$2&amp;"]("&amp;B$4&amp;markmap!$I838&amp;".html)"&amp;" ["&amp;$B$3&amp;"]("&amp;B$4&amp;markmap!$I838&amp;".md)")</f>
        <v>#### 1.2.2.8 Bus Flight Software[📃](./db/e6b0-e2fd8e0a.html) [✏️](./db/e6b0-e2fd8e0a.md)</v>
      </c>
    </row>
    <row r="839" spans="4:10" x14ac:dyDescent="0.5">
      <c r="D839" t="s">
        <v>1394</v>
      </c>
      <c r="E839">
        <v>5</v>
      </c>
      <c r="F839" t="s">
        <v>388</v>
      </c>
      <c r="G839" t="str">
        <f ca="1">IF(markmap!$E839="","",IF(markmap!$E839&gt;OFFSET(markmap!$E839,-1,0,1,1),IF(OFFSET(markmap!$G839,-1,0,1,1)="","1",OFFSET(markmap!$G839,-1,0,1,1))&amp;REPT(".1",markmap!$E839-MAX(OFFSET(markmap!$E839,-1,0,1,1),1)),IF(ISERROR(FIND(".",OFFSET(markmap!$G839,-1,0,1,1))),REPT("1.",markmap!$E839-1)&amp;IFERROR(VALUE(OFFSET(markmap!$G839,-1,0,1,1))+1,"1"),IF(markmap!$E839=1,"",IFERROR(LEFT(OFFSET(markmap!$G839,-1,0,1,1),FIND("^",SUBSTITUTE(OFFSET(markmap!$G839,-1,0,1,1),".","^",markmap!$E839-1))),""))&amp;VALUE(TRIM(MID(SUBSTITUTE(OFFSET(markmap!$G839,-1,0,1,1),".",REPT(" ",LEN(OFFSET(markmap!$G839,-1,0,1,1)))),(markmap!$E839-1)*LEN(OFFSET(markmap!$G839,-1,0,1,1))+1,LEN(OFFSET(markmap!$G839,-1,0,1,1)))))+1)))</f>
        <v>10.2.2.8.1</v>
      </c>
      <c r="H839" t="str">
        <f t="shared" ca="1" si="13"/>
        <v>1.2.2.8.1</v>
      </c>
      <c r="I839" t="str" cm="1">
        <f t="array" aca="1" ref="I839" ca="1">pseudoGuid</f>
        <v>e6b0-660e6738</v>
      </c>
      <c r="J839" t="str">
        <f ca="1">IF(E839="","",REPT("#",markmap!$E839)&amp;" "&amp;(IF(B$1="mindmap",markmap!$F839,markmap!$H839&amp;" "&amp;markmap!$F839))&amp;"["&amp;B$2&amp;"]("&amp;B$4&amp;markmap!$I839&amp;".html)"&amp;" ["&amp;$B$3&amp;"]("&amp;B$4&amp;markmap!$I839&amp;".md)")</f>
        <v>##### 1.2.2.8.1 SEPM[📃](./db/e6b0-660e6738.html) [✏️](./db/e6b0-660e6738.md)</v>
      </c>
    </row>
    <row r="840" spans="4:10" x14ac:dyDescent="0.5">
      <c r="D840" t="s">
        <v>1394</v>
      </c>
      <c r="E840">
        <v>5</v>
      </c>
      <c r="F840" t="s">
        <v>149</v>
      </c>
      <c r="G840" t="str">
        <f ca="1">IF(markmap!$E840="","",IF(markmap!$E840&gt;OFFSET(markmap!$E840,-1,0,1,1),IF(OFFSET(markmap!$G840,-1,0,1,1)="","1",OFFSET(markmap!$G840,-1,0,1,1))&amp;REPT(".1",markmap!$E840-MAX(OFFSET(markmap!$E840,-1,0,1,1),1)),IF(ISERROR(FIND(".",OFFSET(markmap!$G840,-1,0,1,1))),REPT("1.",markmap!$E840-1)&amp;IFERROR(VALUE(OFFSET(markmap!$G840,-1,0,1,1))+1,"1"),IF(markmap!$E840=1,"",IFERROR(LEFT(OFFSET(markmap!$G840,-1,0,1,1),FIND("^",SUBSTITUTE(OFFSET(markmap!$G840,-1,0,1,1),".","^",markmap!$E840-1))),""))&amp;VALUE(TRIM(MID(SUBSTITUTE(OFFSET(markmap!$G840,-1,0,1,1),".",REPT(" ",LEN(OFFSET(markmap!$G840,-1,0,1,1)))),(markmap!$E840-1)*LEN(OFFSET(markmap!$G840,-1,0,1,1))+1,LEN(OFFSET(markmap!$G840,-1,0,1,1)))))+1)))</f>
        <v>10.2.2.8.2</v>
      </c>
      <c r="H840" t="str">
        <f t="shared" ca="1" si="13"/>
        <v>1.2.2.8.2</v>
      </c>
      <c r="I840" t="str" cm="1">
        <f t="array" aca="1" ref="I840" ca="1">pseudoGuid</f>
        <v>e6b0-a8e3b839</v>
      </c>
      <c r="J840" t="str">
        <f ca="1">IF(E840="","",REPT("#",markmap!$E840)&amp;" "&amp;(IF(B$1="mindmap",markmap!$F840,markmap!$H840&amp;" "&amp;markmap!$F840))&amp;"["&amp;B$2&amp;"]("&amp;B$4&amp;markmap!$I840&amp;".html)"&amp;" ["&amp;$B$3&amp;"]("&amp;B$4&amp;markmap!$I840&amp;".md)")</f>
        <v>##### 1.2.2.8.2 Assembly[📃](./db/e6b0-a8e3b839.html) [✏️](./db/e6b0-a8e3b839.md)</v>
      </c>
    </row>
    <row r="841" spans="4:10" x14ac:dyDescent="0.5">
      <c r="D841" t="s">
        <v>1394</v>
      </c>
      <c r="E841">
        <v>5</v>
      </c>
      <c r="F841" t="s">
        <v>384</v>
      </c>
      <c r="G841" t="str">
        <f ca="1">IF(markmap!$E841="","",IF(markmap!$E841&gt;OFFSET(markmap!$E841,-1,0,1,1),IF(OFFSET(markmap!$G841,-1,0,1,1)="","1",OFFSET(markmap!$G841,-1,0,1,1))&amp;REPT(".1",markmap!$E841-MAX(OFFSET(markmap!$E841,-1,0,1,1),1)),IF(ISERROR(FIND(".",OFFSET(markmap!$G841,-1,0,1,1))),REPT("1.",markmap!$E841-1)&amp;IFERROR(VALUE(OFFSET(markmap!$G841,-1,0,1,1))+1,"1"),IF(markmap!$E841=1,"",IFERROR(LEFT(OFFSET(markmap!$G841,-1,0,1,1),FIND("^",SUBSTITUTE(OFFSET(markmap!$G841,-1,0,1,1),".","^",markmap!$E841-1))),""))&amp;VALUE(TRIM(MID(SUBSTITUTE(OFFSET(markmap!$G841,-1,0,1,1),".",REPT(" ",LEN(OFFSET(markmap!$G841,-1,0,1,1)))),(markmap!$E841-1)*LEN(OFFSET(markmap!$G841,-1,0,1,1))+1,LEN(OFFSET(markmap!$G841,-1,0,1,1)))))+1)))</f>
        <v>10.2.2.8.3</v>
      </c>
      <c r="H841" t="str">
        <f t="shared" ca="1" si="13"/>
        <v>1.2.2.8.3</v>
      </c>
      <c r="I841" t="str" cm="1">
        <f t="array" aca="1" ref="I841" ca="1">pseudoGuid</f>
        <v>e6b0-f1d38756</v>
      </c>
      <c r="J841" t="str">
        <f ca="1">IF(E841="","",REPT("#",markmap!$E841)&amp;" "&amp;(IF(B$1="mindmap",markmap!$F841,markmap!$H841&amp;" "&amp;markmap!$F841))&amp;"["&amp;B$2&amp;"]("&amp;B$4&amp;markmap!$I841&amp;".html)"&amp;" ["&amp;$B$3&amp;"]("&amp;B$4&amp;markmap!$I841&amp;".md)")</f>
        <v>##### 1.2.2.8.3 Support Equipment[📃](./db/e6b0-f1d38756.html) [✏️](./db/e6b0-f1d38756.md)</v>
      </c>
    </row>
    <row r="842" spans="4:10" x14ac:dyDescent="0.5">
      <c r="D842" t="s">
        <v>1394</v>
      </c>
      <c r="E842">
        <v>5</v>
      </c>
      <c r="F842" t="s">
        <v>450</v>
      </c>
      <c r="G842" t="str">
        <f ca="1">IF(markmap!$E842="","",IF(markmap!$E842&gt;OFFSET(markmap!$E842,-1,0,1,1),IF(OFFSET(markmap!$G842,-1,0,1,1)="","1",OFFSET(markmap!$G842,-1,0,1,1))&amp;REPT(".1",markmap!$E842-MAX(OFFSET(markmap!$E842,-1,0,1,1),1)),IF(ISERROR(FIND(".",OFFSET(markmap!$G842,-1,0,1,1))),REPT("1.",markmap!$E842-1)&amp;IFERROR(VALUE(OFFSET(markmap!$G842,-1,0,1,1))+1,"1"),IF(markmap!$E842=1,"",IFERROR(LEFT(OFFSET(markmap!$G842,-1,0,1,1),FIND("^",SUBSTITUTE(OFFSET(markmap!$G842,-1,0,1,1),".","^",markmap!$E842-1))),""))&amp;VALUE(TRIM(MID(SUBSTITUTE(OFFSET(markmap!$G842,-1,0,1,1),".",REPT(" ",LEN(OFFSET(markmap!$G842,-1,0,1,1)))),(markmap!$E842-1)*LEN(OFFSET(markmap!$G842,-1,0,1,1))+1,LEN(OFFSET(markmap!$G842,-1,0,1,1)))))+1)))</f>
        <v>10.2.2.8.4</v>
      </c>
      <c r="H842" t="str">
        <f t="shared" ca="1" si="13"/>
        <v>1.2.2.8.4</v>
      </c>
      <c r="I842" t="str" cm="1">
        <f t="array" aca="1" ref="I842" ca="1">pseudoGuid</f>
        <v>e6b0-fa5bdaaf</v>
      </c>
      <c r="J842" t="str">
        <f ca="1">IF(E842="","",REPT("#",markmap!$E842)&amp;" "&amp;(IF(B$1="mindmap",markmap!$F842,markmap!$H842&amp;" "&amp;markmap!$F842))&amp;"["&amp;B$2&amp;"]("&amp;B$4&amp;markmap!$I842&amp;".html)"&amp;" ["&amp;$B$3&amp;"]("&amp;B$4&amp;markmap!$I842&amp;".md)")</f>
        <v>##### 1.2.2.8.4 CSCI 1...n (Specify)[📃](./db/e6b0-fa5bdaaf.html) [✏️](./db/e6b0-fa5bdaaf.md)</v>
      </c>
    </row>
    <row r="843" spans="4:10" x14ac:dyDescent="0.5">
      <c r="D843" t="s">
        <v>1394</v>
      </c>
      <c r="E843">
        <v>3</v>
      </c>
      <c r="F843" t="s">
        <v>451</v>
      </c>
      <c r="G843" t="str">
        <f ca="1">IF(markmap!$E843="","",IF(markmap!$E843&gt;OFFSET(markmap!$E843,-1,0,1,1),IF(OFFSET(markmap!$G843,-1,0,1,1)="","1",OFFSET(markmap!$G843,-1,0,1,1))&amp;REPT(".1",markmap!$E843-MAX(OFFSET(markmap!$E843,-1,0,1,1),1)),IF(ISERROR(FIND(".",OFFSET(markmap!$G843,-1,0,1,1))),REPT("1.",markmap!$E843-1)&amp;IFERROR(VALUE(OFFSET(markmap!$G843,-1,0,1,1))+1,"1"),IF(markmap!$E843=1,"",IFERROR(LEFT(OFFSET(markmap!$G843,-1,0,1,1),FIND("^",SUBSTITUTE(OFFSET(markmap!$G843,-1,0,1,1),".","^",markmap!$E843-1))),""))&amp;VALUE(TRIM(MID(SUBSTITUTE(OFFSET(markmap!$G843,-1,0,1,1),".",REPT(" ",LEN(OFFSET(markmap!$G843,-1,0,1,1)))),(markmap!$E843-1)*LEN(OFFSET(markmap!$G843,-1,0,1,1))+1,LEN(OFFSET(markmap!$G843,-1,0,1,1)))))+1)))</f>
        <v>10.2.3</v>
      </c>
      <c r="H843" t="str">
        <f t="shared" ca="1" si="13"/>
        <v>1.2.3</v>
      </c>
      <c r="I843" t="str" cm="1">
        <f t="array" aca="1" ref="I843" ca="1">pseudoGuid</f>
        <v>e6b0-3412f3f7</v>
      </c>
      <c r="J843" t="str">
        <f ca="1">IF(E843="","",REPT("#",markmap!$E843)&amp;" "&amp;(IF(B$1="mindmap",markmap!$F843,markmap!$H843&amp;" "&amp;markmap!$F843))&amp;"["&amp;B$2&amp;"]("&amp;B$4&amp;markmap!$I843&amp;".html)"&amp;" ["&amp;$B$3&amp;"]("&amp;B$4&amp;markmap!$I843&amp;".md)")</f>
        <v>### 1.2.3 SEIT/PM and Support Equipment (If applicable for integration of Multiple Payloads)[📃](./db/e6b0-3412f3f7.html) [✏️](./db/e6b0-3412f3f7.md)</v>
      </c>
    </row>
    <row r="844" spans="4:10" x14ac:dyDescent="0.5">
      <c r="D844" t="s">
        <v>1394</v>
      </c>
      <c r="E844">
        <v>4</v>
      </c>
      <c r="F844" t="s">
        <v>67</v>
      </c>
      <c r="G844" t="str">
        <f ca="1">IF(markmap!$E844="","",IF(markmap!$E844&gt;OFFSET(markmap!$E844,-1,0,1,1),IF(OFFSET(markmap!$G844,-1,0,1,1)="","1",OFFSET(markmap!$G844,-1,0,1,1))&amp;REPT(".1",markmap!$E844-MAX(OFFSET(markmap!$E844,-1,0,1,1),1)),IF(ISERROR(FIND(".",OFFSET(markmap!$G844,-1,0,1,1))),REPT("1.",markmap!$E844-1)&amp;IFERROR(VALUE(OFFSET(markmap!$G844,-1,0,1,1))+1,"1"),IF(markmap!$E844=1,"",IFERROR(LEFT(OFFSET(markmap!$G844,-1,0,1,1),FIND("^",SUBSTITUTE(OFFSET(markmap!$G844,-1,0,1,1),".","^",markmap!$E844-1))),""))&amp;VALUE(TRIM(MID(SUBSTITUTE(OFFSET(markmap!$G844,-1,0,1,1),".",REPT(" ",LEN(OFFSET(markmap!$G844,-1,0,1,1)))),(markmap!$E844-1)*LEN(OFFSET(markmap!$G844,-1,0,1,1))+1,LEN(OFFSET(markmap!$G844,-1,0,1,1)))))+1)))</f>
        <v>10.2.3.1</v>
      </c>
      <c r="H844" t="str">
        <f t="shared" ca="1" si="13"/>
        <v>1.2.3.1</v>
      </c>
      <c r="I844" t="str" cm="1">
        <f t="array" aca="1" ref="I844" ca="1">pseudoGuid</f>
        <v>e6b0-934b679a</v>
      </c>
      <c r="J844" t="str">
        <f ca="1">IF(E844="","",REPT("#",markmap!$E844)&amp;" "&amp;(IF(B$1="mindmap",markmap!$F844,markmap!$H844&amp;" "&amp;markmap!$F844))&amp;"["&amp;B$2&amp;"]("&amp;B$4&amp;markmap!$I844&amp;".html)"&amp;" ["&amp;$B$3&amp;"]("&amp;B$4&amp;markmap!$I844&amp;".md)")</f>
        <v>#### 1.2.3.1 Systems Engineering[📃](./db/e6b0-934b679a.html) [✏️](./db/e6b0-934b679a.md)</v>
      </c>
    </row>
    <row r="845" spans="4:10" x14ac:dyDescent="0.5">
      <c r="D845" t="s">
        <v>1394</v>
      </c>
      <c r="E845">
        <v>4</v>
      </c>
      <c r="F845" t="s">
        <v>149</v>
      </c>
      <c r="G845" t="str">
        <f ca="1">IF(markmap!$E845="","",IF(markmap!$E845&gt;OFFSET(markmap!$E845,-1,0,1,1),IF(OFFSET(markmap!$G845,-1,0,1,1)="","1",OFFSET(markmap!$G845,-1,0,1,1))&amp;REPT(".1",markmap!$E845-MAX(OFFSET(markmap!$E845,-1,0,1,1),1)),IF(ISERROR(FIND(".",OFFSET(markmap!$G845,-1,0,1,1))),REPT("1.",markmap!$E845-1)&amp;IFERROR(VALUE(OFFSET(markmap!$G845,-1,0,1,1))+1,"1"),IF(markmap!$E845=1,"",IFERROR(LEFT(OFFSET(markmap!$G845,-1,0,1,1),FIND("^",SUBSTITUTE(OFFSET(markmap!$G845,-1,0,1,1),".","^",markmap!$E845-1))),""))&amp;VALUE(TRIM(MID(SUBSTITUTE(OFFSET(markmap!$G845,-1,0,1,1),".",REPT(" ",LEN(OFFSET(markmap!$G845,-1,0,1,1)))),(markmap!$E845-1)*LEN(OFFSET(markmap!$G845,-1,0,1,1))+1,LEN(OFFSET(markmap!$G845,-1,0,1,1)))))+1)))</f>
        <v>10.2.3.2</v>
      </c>
      <c r="H845" t="str">
        <f t="shared" ca="1" si="13"/>
        <v>1.2.3.2</v>
      </c>
      <c r="I845" t="str" cm="1">
        <f t="array" aca="1" ref="I845" ca="1">pseudoGuid</f>
        <v>e6b0-c7cf10b3</v>
      </c>
      <c r="J845" t="str">
        <f ca="1">IF(E845="","",REPT("#",markmap!$E845)&amp;" "&amp;(IF(B$1="mindmap",markmap!$F845,markmap!$H845&amp;" "&amp;markmap!$F845))&amp;"["&amp;B$2&amp;"]("&amp;B$4&amp;markmap!$I845&amp;".html)"&amp;" ["&amp;$B$3&amp;"]("&amp;B$4&amp;markmap!$I845&amp;".md)")</f>
        <v>#### 1.2.3.2 Assembly[📃](./db/e6b0-c7cf10b3.html) [✏️](./db/e6b0-c7cf10b3.md)</v>
      </c>
    </row>
    <row r="846" spans="4:10" x14ac:dyDescent="0.5">
      <c r="D846" t="s">
        <v>1394</v>
      </c>
      <c r="E846">
        <v>4</v>
      </c>
      <c r="F846" t="s">
        <v>73</v>
      </c>
      <c r="G846" t="str">
        <f ca="1">IF(markmap!$E846="","",IF(markmap!$E846&gt;OFFSET(markmap!$E846,-1,0,1,1),IF(OFFSET(markmap!$G846,-1,0,1,1)="","1",OFFSET(markmap!$G846,-1,0,1,1))&amp;REPT(".1",markmap!$E846-MAX(OFFSET(markmap!$E846,-1,0,1,1),1)),IF(ISERROR(FIND(".",OFFSET(markmap!$G846,-1,0,1,1))),REPT("1.",markmap!$E846-1)&amp;IFERROR(VALUE(OFFSET(markmap!$G846,-1,0,1,1))+1,"1"),IF(markmap!$E846=1,"",IFERROR(LEFT(OFFSET(markmap!$G846,-1,0,1,1),FIND("^",SUBSTITUTE(OFFSET(markmap!$G846,-1,0,1,1),".","^",markmap!$E846-1))),""))&amp;VALUE(TRIM(MID(SUBSTITUTE(OFFSET(markmap!$G846,-1,0,1,1),".",REPT(" ",LEN(OFFSET(markmap!$G846,-1,0,1,1)))),(markmap!$E846-1)*LEN(OFFSET(markmap!$G846,-1,0,1,1))+1,LEN(OFFSET(markmap!$G846,-1,0,1,1)))))+1)))</f>
        <v>10.2.3.3</v>
      </c>
      <c r="H846" t="str">
        <f t="shared" ca="1" si="13"/>
        <v>1.2.3.3</v>
      </c>
      <c r="I846" t="str" cm="1">
        <f t="array" aca="1" ref="I846" ca="1">pseudoGuid</f>
        <v>e6b0-b868076f</v>
      </c>
      <c r="J846" t="str">
        <f ca="1">IF(E846="","",REPT("#",markmap!$E846)&amp;" "&amp;(IF(B$1="mindmap",markmap!$F846,markmap!$H846&amp;" "&amp;markmap!$F846))&amp;"["&amp;B$2&amp;"]("&amp;B$4&amp;markmap!$I846&amp;".html)"&amp;" ["&amp;$B$3&amp;"]("&amp;B$4&amp;markmap!$I846&amp;".md)")</f>
        <v>#### 1.2.3.3 Program Management[📃](./db/e6b0-b868076f.html) [✏️](./db/e6b0-b868076f.md)</v>
      </c>
    </row>
    <row r="847" spans="4:10" x14ac:dyDescent="0.5">
      <c r="D847" t="s">
        <v>1394</v>
      </c>
      <c r="E847">
        <v>4</v>
      </c>
      <c r="F847" t="s">
        <v>384</v>
      </c>
      <c r="G847" t="str">
        <f ca="1">IF(markmap!$E847="","",IF(markmap!$E847&gt;OFFSET(markmap!$E847,-1,0,1,1),IF(OFFSET(markmap!$G847,-1,0,1,1)="","1",OFFSET(markmap!$G847,-1,0,1,1))&amp;REPT(".1",markmap!$E847-MAX(OFFSET(markmap!$E847,-1,0,1,1),1)),IF(ISERROR(FIND(".",OFFSET(markmap!$G847,-1,0,1,1))),REPT("1.",markmap!$E847-1)&amp;IFERROR(VALUE(OFFSET(markmap!$G847,-1,0,1,1))+1,"1"),IF(markmap!$E847=1,"",IFERROR(LEFT(OFFSET(markmap!$G847,-1,0,1,1),FIND("^",SUBSTITUTE(OFFSET(markmap!$G847,-1,0,1,1),".","^",markmap!$E847-1))),""))&amp;VALUE(TRIM(MID(SUBSTITUTE(OFFSET(markmap!$G847,-1,0,1,1),".",REPT(" ",LEN(OFFSET(markmap!$G847,-1,0,1,1)))),(markmap!$E847-1)*LEN(OFFSET(markmap!$G847,-1,0,1,1))+1,LEN(OFFSET(markmap!$G847,-1,0,1,1)))))+1)))</f>
        <v>10.2.3.4</v>
      </c>
      <c r="H847" t="str">
        <f t="shared" ca="1" si="13"/>
        <v>1.2.3.4</v>
      </c>
      <c r="I847" t="str" cm="1">
        <f t="array" aca="1" ref="I847" ca="1">pseudoGuid</f>
        <v>e6b0-259745b5</v>
      </c>
      <c r="J847" t="str">
        <f ca="1">IF(E847="","",REPT("#",markmap!$E847)&amp;" "&amp;(IF(B$1="mindmap",markmap!$F847,markmap!$H847&amp;" "&amp;markmap!$F847))&amp;"["&amp;B$2&amp;"]("&amp;B$4&amp;markmap!$I847&amp;".html)"&amp;" ["&amp;$B$3&amp;"]("&amp;B$4&amp;markmap!$I847&amp;".md)")</f>
        <v>#### 1.2.3.4 Support Equipment[📃](./db/e6b0-259745b5.html) [✏️](./db/e6b0-259745b5.md)</v>
      </c>
    </row>
    <row r="848" spans="4:10" x14ac:dyDescent="0.5">
      <c r="D848" t="s">
        <v>1394</v>
      </c>
      <c r="E848">
        <v>3</v>
      </c>
      <c r="F848" t="s">
        <v>452</v>
      </c>
      <c r="G848" t="str">
        <f ca="1">IF(markmap!$E848="","",IF(markmap!$E848&gt;OFFSET(markmap!$E848,-1,0,1,1),IF(OFFSET(markmap!$G848,-1,0,1,1)="","1",OFFSET(markmap!$G848,-1,0,1,1))&amp;REPT(".1",markmap!$E848-MAX(OFFSET(markmap!$E848,-1,0,1,1),1)),IF(ISERROR(FIND(".",OFFSET(markmap!$G848,-1,0,1,1))),REPT("1.",markmap!$E848-1)&amp;IFERROR(VALUE(OFFSET(markmap!$G848,-1,0,1,1))+1,"1"),IF(markmap!$E848=1,"",IFERROR(LEFT(OFFSET(markmap!$G848,-1,0,1,1),FIND("^",SUBSTITUTE(OFFSET(markmap!$G848,-1,0,1,1),".","^",markmap!$E848-1))),""))&amp;VALUE(TRIM(MID(SUBSTITUTE(OFFSET(markmap!$G848,-1,0,1,1),".",REPT(" ",LEN(OFFSET(markmap!$G848,-1,0,1,1)))),(markmap!$E848-1)*LEN(OFFSET(markmap!$G848,-1,0,1,1))+1,LEN(OFFSET(markmap!$G848,-1,0,1,1)))))+1)))</f>
        <v>10.2.4</v>
      </c>
      <c r="H848" t="str">
        <f t="shared" ca="1" si="13"/>
        <v>1.2.4</v>
      </c>
      <c r="I848" t="str" cm="1">
        <f t="array" aca="1" ref="I848" ca="1">pseudoGuid</f>
        <v>e6b0-690895a4</v>
      </c>
      <c r="J848" t="str">
        <f ca="1">IF(E848="","",REPT("#",markmap!$E848)&amp;" "&amp;(IF(B$1="mindmap",markmap!$F848,markmap!$H848&amp;" "&amp;markmap!$F848))&amp;"["&amp;B$2&amp;"]("&amp;B$4&amp;markmap!$I848&amp;".html)"&amp;" ["&amp;$B$3&amp;"]("&amp;B$4&amp;markmap!$I848&amp;".md)")</f>
        <v>### 1.2.4 Payload 1...n (Specify)[📃](./db/e6b0-690895a4.html) [✏️](./db/e6b0-690895a4.md)</v>
      </c>
    </row>
    <row r="849" spans="4:10" x14ac:dyDescent="0.5">
      <c r="D849" t="s">
        <v>1394</v>
      </c>
      <c r="E849">
        <v>4</v>
      </c>
      <c r="F849" t="s">
        <v>383</v>
      </c>
      <c r="G849" t="str">
        <f ca="1">IF(markmap!$E849="","",IF(markmap!$E849&gt;OFFSET(markmap!$E849,-1,0,1,1),IF(OFFSET(markmap!$G849,-1,0,1,1)="","1",OFFSET(markmap!$G849,-1,0,1,1))&amp;REPT(".1",markmap!$E849-MAX(OFFSET(markmap!$E849,-1,0,1,1),1)),IF(ISERROR(FIND(".",OFFSET(markmap!$G849,-1,0,1,1))),REPT("1.",markmap!$E849-1)&amp;IFERROR(VALUE(OFFSET(markmap!$G849,-1,0,1,1))+1,"1"),IF(markmap!$E849=1,"",IFERROR(LEFT(OFFSET(markmap!$G849,-1,0,1,1),FIND("^",SUBSTITUTE(OFFSET(markmap!$G849,-1,0,1,1),".","^",markmap!$E849-1))),""))&amp;VALUE(TRIM(MID(SUBSTITUTE(OFFSET(markmap!$G849,-1,0,1,1),".",REPT(" ",LEN(OFFSET(markmap!$G849,-1,0,1,1)))),(markmap!$E849-1)*LEN(OFFSET(markmap!$G849,-1,0,1,1))+1,LEN(OFFSET(markmap!$G849,-1,0,1,1)))))+1)))</f>
        <v>10.2.4.1</v>
      </c>
      <c r="H849" t="str">
        <f t="shared" ca="1" si="13"/>
        <v>1.2.4.1</v>
      </c>
      <c r="I849" t="str" cm="1">
        <f t="array" aca="1" ref="I849" ca="1">pseudoGuid</f>
        <v>e6b0-bed8ef54</v>
      </c>
      <c r="J849" t="str">
        <f ca="1">IF(E849="","",REPT("#",markmap!$E849)&amp;" "&amp;(IF(B$1="mindmap",markmap!$F849,markmap!$H849&amp;" "&amp;markmap!$F849))&amp;"["&amp;B$2&amp;"]("&amp;B$4&amp;markmap!$I849&amp;".html)"&amp;" ["&amp;$B$3&amp;"]("&amp;B$4&amp;markmap!$I849&amp;".md)")</f>
        <v>#### 1.2.4.1 SEIT/PM and Support Equipment[📃](./db/e6b0-bed8ef54.html) [✏️](./db/e6b0-bed8ef54.md)</v>
      </c>
    </row>
    <row r="850" spans="4:10" x14ac:dyDescent="0.5">
      <c r="D850" t="s">
        <v>1394</v>
      </c>
      <c r="E850">
        <v>5</v>
      </c>
      <c r="F850" t="s">
        <v>67</v>
      </c>
      <c r="G850" t="str">
        <f ca="1">IF(markmap!$E850="","",IF(markmap!$E850&gt;OFFSET(markmap!$E850,-1,0,1,1),IF(OFFSET(markmap!$G850,-1,0,1,1)="","1",OFFSET(markmap!$G850,-1,0,1,1))&amp;REPT(".1",markmap!$E850-MAX(OFFSET(markmap!$E850,-1,0,1,1),1)),IF(ISERROR(FIND(".",OFFSET(markmap!$G850,-1,0,1,1))),REPT("1.",markmap!$E850-1)&amp;IFERROR(VALUE(OFFSET(markmap!$G850,-1,0,1,1))+1,"1"),IF(markmap!$E850=1,"",IFERROR(LEFT(OFFSET(markmap!$G850,-1,0,1,1),FIND("^",SUBSTITUTE(OFFSET(markmap!$G850,-1,0,1,1),".","^",markmap!$E850-1))),""))&amp;VALUE(TRIM(MID(SUBSTITUTE(OFFSET(markmap!$G850,-1,0,1,1),".",REPT(" ",LEN(OFFSET(markmap!$G850,-1,0,1,1)))),(markmap!$E850-1)*LEN(OFFSET(markmap!$G850,-1,0,1,1))+1,LEN(OFFSET(markmap!$G850,-1,0,1,1)))))+1)))</f>
        <v>10.2.4.1.1</v>
      </c>
      <c r="H850" t="str">
        <f t="shared" ca="1" si="13"/>
        <v>1.2.4.1.1</v>
      </c>
      <c r="I850" t="str" cm="1">
        <f t="array" aca="1" ref="I850" ca="1">pseudoGuid</f>
        <v>e6b0-114e968f</v>
      </c>
      <c r="J850" t="str">
        <f ca="1">IF(E850="","",REPT("#",markmap!$E850)&amp;" "&amp;(IF(B$1="mindmap",markmap!$F850,markmap!$H850&amp;" "&amp;markmap!$F850))&amp;"["&amp;B$2&amp;"]("&amp;B$4&amp;markmap!$I850&amp;".html)"&amp;" ["&amp;$B$3&amp;"]("&amp;B$4&amp;markmap!$I850&amp;".md)")</f>
        <v>##### 1.2.4.1.1 Systems Engineering[📃](./db/e6b0-114e968f.html) [✏️](./db/e6b0-114e968f.md)</v>
      </c>
    </row>
    <row r="851" spans="4:10" x14ac:dyDescent="0.5">
      <c r="D851" t="s">
        <v>1394</v>
      </c>
      <c r="E851">
        <v>5</v>
      </c>
      <c r="F851" t="s">
        <v>149</v>
      </c>
      <c r="G851" t="str">
        <f ca="1">IF(markmap!$E851="","",IF(markmap!$E851&gt;OFFSET(markmap!$E851,-1,0,1,1),IF(OFFSET(markmap!$G851,-1,0,1,1)="","1",OFFSET(markmap!$G851,-1,0,1,1))&amp;REPT(".1",markmap!$E851-MAX(OFFSET(markmap!$E851,-1,0,1,1),1)),IF(ISERROR(FIND(".",OFFSET(markmap!$G851,-1,0,1,1))),REPT("1.",markmap!$E851-1)&amp;IFERROR(VALUE(OFFSET(markmap!$G851,-1,0,1,1))+1,"1"),IF(markmap!$E851=1,"",IFERROR(LEFT(OFFSET(markmap!$G851,-1,0,1,1),FIND("^",SUBSTITUTE(OFFSET(markmap!$G851,-1,0,1,1),".","^",markmap!$E851-1))),""))&amp;VALUE(TRIM(MID(SUBSTITUTE(OFFSET(markmap!$G851,-1,0,1,1),".",REPT(" ",LEN(OFFSET(markmap!$G851,-1,0,1,1)))),(markmap!$E851-1)*LEN(OFFSET(markmap!$G851,-1,0,1,1))+1,LEN(OFFSET(markmap!$G851,-1,0,1,1)))))+1)))</f>
        <v>10.2.4.1.2</v>
      </c>
      <c r="H851" t="str">
        <f t="shared" ca="1" si="13"/>
        <v>1.2.4.1.2</v>
      </c>
      <c r="I851" t="str" cm="1">
        <f t="array" aca="1" ref="I851" ca="1">pseudoGuid</f>
        <v>e6b0-1072ef19</v>
      </c>
      <c r="J851" t="str">
        <f ca="1">IF(E851="","",REPT("#",markmap!$E851)&amp;" "&amp;(IF(B$1="mindmap",markmap!$F851,markmap!$H851&amp;" "&amp;markmap!$F851))&amp;"["&amp;B$2&amp;"]("&amp;B$4&amp;markmap!$I851&amp;".html)"&amp;" ["&amp;$B$3&amp;"]("&amp;B$4&amp;markmap!$I851&amp;".md)")</f>
        <v>##### 1.2.4.1.2 Assembly[📃](./db/e6b0-1072ef19.html) [✏️](./db/e6b0-1072ef19.md)</v>
      </c>
    </row>
    <row r="852" spans="4:10" x14ac:dyDescent="0.5">
      <c r="D852" t="s">
        <v>1394</v>
      </c>
      <c r="E852">
        <v>5</v>
      </c>
      <c r="F852" t="s">
        <v>73</v>
      </c>
      <c r="G852" t="str">
        <f ca="1">IF(markmap!$E852="","",IF(markmap!$E852&gt;OFFSET(markmap!$E852,-1,0,1,1),IF(OFFSET(markmap!$G852,-1,0,1,1)="","1",OFFSET(markmap!$G852,-1,0,1,1))&amp;REPT(".1",markmap!$E852-MAX(OFFSET(markmap!$E852,-1,0,1,1),1)),IF(ISERROR(FIND(".",OFFSET(markmap!$G852,-1,0,1,1))),REPT("1.",markmap!$E852-1)&amp;IFERROR(VALUE(OFFSET(markmap!$G852,-1,0,1,1))+1,"1"),IF(markmap!$E852=1,"",IFERROR(LEFT(OFFSET(markmap!$G852,-1,0,1,1),FIND("^",SUBSTITUTE(OFFSET(markmap!$G852,-1,0,1,1),".","^",markmap!$E852-1))),""))&amp;VALUE(TRIM(MID(SUBSTITUTE(OFFSET(markmap!$G852,-1,0,1,1),".",REPT(" ",LEN(OFFSET(markmap!$G852,-1,0,1,1)))),(markmap!$E852-1)*LEN(OFFSET(markmap!$G852,-1,0,1,1))+1,LEN(OFFSET(markmap!$G852,-1,0,1,1)))))+1)))</f>
        <v>10.2.4.1.3</v>
      </c>
      <c r="H852" t="str">
        <f t="shared" ca="1" si="13"/>
        <v>1.2.4.1.3</v>
      </c>
      <c r="I852" t="str" cm="1">
        <f t="array" aca="1" ref="I852" ca="1">pseudoGuid</f>
        <v>e6b0-e207f296</v>
      </c>
      <c r="J852" t="str">
        <f ca="1">IF(E852="","",REPT("#",markmap!$E852)&amp;" "&amp;(IF(B$1="mindmap",markmap!$F852,markmap!$H852&amp;" "&amp;markmap!$F852))&amp;"["&amp;B$2&amp;"]("&amp;B$4&amp;markmap!$I852&amp;".html)"&amp;" ["&amp;$B$3&amp;"]("&amp;B$4&amp;markmap!$I852&amp;".md)")</f>
        <v>##### 1.2.4.1.3 Program Management[📃](./db/e6b0-e207f296.html) [✏️](./db/e6b0-e207f296.md)</v>
      </c>
    </row>
    <row r="853" spans="4:10" x14ac:dyDescent="0.5">
      <c r="D853" t="s">
        <v>1394</v>
      </c>
      <c r="E853">
        <v>5</v>
      </c>
      <c r="F853" t="s">
        <v>384</v>
      </c>
      <c r="G853" t="str">
        <f ca="1">IF(markmap!$E853="","",IF(markmap!$E853&gt;OFFSET(markmap!$E853,-1,0,1,1),IF(OFFSET(markmap!$G853,-1,0,1,1)="","1",OFFSET(markmap!$G853,-1,0,1,1))&amp;REPT(".1",markmap!$E853-MAX(OFFSET(markmap!$E853,-1,0,1,1),1)),IF(ISERROR(FIND(".",OFFSET(markmap!$G853,-1,0,1,1))),REPT("1.",markmap!$E853-1)&amp;IFERROR(VALUE(OFFSET(markmap!$G853,-1,0,1,1))+1,"1"),IF(markmap!$E853=1,"",IFERROR(LEFT(OFFSET(markmap!$G853,-1,0,1,1),FIND("^",SUBSTITUTE(OFFSET(markmap!$G853,-1,0,1,1),".","^",markmap!$E853-1))),""))&amp;VALUE(TRIM(MID(SUBSTITUTE(OFFSET(markmap!$G853,-1,0,1,1),".",REPT(" ",LEN(OFFSET(markmap!$G853,-1,0,1,1)))),(markmap!$E853-1)*LEN(OFFSET(markmap!$G853,-1,0,1,1))+1,LEN(OFFSET(markmap!$G853,-1,0,1,1)))))+1)))</f>
        <v>10.2.4.1.4</v>
      </c>
      <c r="H853" t="str">
        <f t="shared" ca="1" si="13"/>
        <v>1.2.4.1.4</v>
      </c>
      <c r="I853" t="str" cm="1">
        <f t="array" aca="1" ref="I853" ca="1">pseudoGuid</f>
        <v>e6b0-80079519</v>
      </c>
      <c r="J853" t="str">
        <f ca="1">IF(E853="","",REPT("#",markmap!$E853)&amp;" "&amp;(IF(B$1="mindmap",markmap!$F853,markmap!$H853&amp;" "&amp;markmap!$F853))&amp;"["&amp;B$2&amp;"]("&amp;B$4&amp;markmap!$I853&amp;".html)"&amp;" ["&amp;$B$3&amp;"]("&amp;B$4&amp;markmap!$I853&amp;".md)")</f>
        <v>##### 1.2.4.1.4 Support Equipment[📃](./db/e6b0-80079519.html) [✏️](./db/e6b0-80079519.md)</v>
      </c>
    </row>
    <row r="854" spans="4:10" x14ac:dyDescent="0.5">
      <c r="D854" t="s">
        <v>1394</v>
      </c>
      <c r="E854">
        <v>4</v>
      </c>
      <c r="F854" t="s">
        <v>266</v>
      </c>
      <c r="G854" t="str">
        <f ca="1">IF(markmap!$E854="","",IF(markmap!$E854&gt;OFFSET(markmap!$E854,-1,0,1,1),IF(OFFSET(markmap!$G854,-1,0,1,1)="","1",OFFSET(markmap!$G854,-1,0,1,1))&amp;REPT(".1",markmap!$E854-MAX(OFFSET(markmap!$E854,-1,0,1,1),1)),IF(ISERROR(FIND(".",OFFSET(markmap!$G854,-1,0,1,1))),REPT("1.",markmap!$E854-1)&amp;IFERROR(VALUE(OFFSET(markmap!$G854,-1,0,1,1))+1,"1"),IF(markmap!$E854=1,"",IFERROR(LEFT(OFFSET(markmap!$G854,-1,0,1,1),FIND("^",SUBSTITUTE(OFFSET(markmap!$G854,-1,0,1,1),".","^",markmap!$E854-1))),""))&amp;VALUE(TRIM(MID(SUBSTITUTE(OFFSET(markmap!$G854,-1,0,1,1),".",REPT(" ",LEN(OFFSET(markmap!$G854,-1,0,1,1)))),(markmap!$E854-1)*LEN(OFFSET(markmap!$G854,-1,0,1,1))+1,LEN(OFFSET(markmap!$G854,-1,0,1,1)))))+1)))</f>
        <v>10.2.4.2</v>
      </c>
      <c r="H854" t="str">
        <f t="shared" ca="1" si="13"/>
        <v>1.2.4.2</v>
      </c>
      <c r="I854" t="str" cm="1">
        <f t="array" aca="1" ref="I854" ca="1">pseudoGuid</f>
        <v>e6b0-ba78b1ef</v>
      </c>
      <c r="J854" t="str">
        <f ca="1">IF(E854="","",REPT("#",markmap!$E854)&amp;" "&amp;(IF(B$1="mindmap",markmap!$F854,markmap!$H854&amp;" "&amp;markmap!$F854))&amp;"["&amp;B$2&amp;"]("&amp;B$4&amp;markmap!$I854&amp;".html)"&amp;" ["&amp;$B$3&amp;"]("&amp;B$4&amp;markmap!$I854&amp;".md)")</f>
        <v>#### 1.2.4.2 Structures and Mechanisms[📃](./db/e6b0-ba78b1ef.html) [✏️](./db/e6b0-ba78b1ef.md)</v>
      </c>
    </row>
    <row r="855" spans="4:10" x14ac:dyDescent="0.5">
      <c r="D855" t="s">
        <v>1394</v>
      </c>
      <c r="E855">
        <v>5</v>
      </c>
      <c r="F855" t="s">
        <v>388</v>
      </c>
      <c r="G855" t="str">
        <f ca="1">IF(markmap!$E855="","",IF(markmap!$E855&gt;OFFSET(markmap!$E855,-1,0,1,1),IF(OFFSET(markmap!$G855,-1,0,1,1)="","1",OFFSET(markmap!$G855,-1,0,1,1))&amp;REPT(".1",markmap!$E855-MAX(OFFSET(markmap!$E855,-1,0,1,1),1)),IF(ISERROR(FIND(".",OFFSET(markmap!$G855,-1,0,1,1))),REPT("1.",markmap!$E855-1)&amp;IFERROR(VALUE(OFFSET(markmap!$G855,-1,0,1,1))+1,"1"),IF(markmap!$E855=1,"",IFERROR(LEFT(OFFSET(markmap!$G855,-1,0,1,1),FIND("^",SUBSTITUTE(OFFSET(markmap!$G855,-1,0,1,1),".","^",markmap!$E855-1))),""))&amp;VALUE(TRIM(MID(SUBSTITUTE(OFFSET(markmap!$G855,-1,0,1,1),".",REPT(" ",LEN(OFFSET(markmap!$G855,-1,0,1,1)))),(markmap!$E855-1)*LEN(OFFSET(markmap!$G855,-1,0,1,1))+1,LEN(OFFSET(markmap!$G855,-1,0,1,1)))))+1)))</f>
        <v>10.2.4.2.1</v>
      </c>
      <c r="H855" t="str">
        <f t="shared" ca="1" si="13"/>
        <v>1.2.4.2.1</v>
      </c>
      <c r="I855" t="str" cm="1">
        <f t="array" aca="1" ref="I855" ca="1">pseudoGuid</f>
        <v>e6b0-4f6abec4</v>
      </c>
      <c r="J855" t="str">
        <f ca="1">IF(E855="","",REPT("#",markmap!$E855)&amp;" "&amp;(IF(B$1="mindmap",markmap!$F855,markmap!$H855&amp;" "&amp;markmap!$F855))&amp;"["&amp;B$2&amp;"]("&amp;B$4&amp;markmap!$I855&amp;".html)"&amp;" ["&amp;$B$3&amp;"]("&amp;B$4&amp;markmap!$I855&amp;".md)")</f>
        <v>##### 1.2.4.2.1 SEPM[📃](./db/e6b0-4f6abec4.html) [✏️](./db/e6b0-4f6abec4.md)</v>
      </c>
    </row>
    <row r="856" spans="4:10" x14ac:dyDescent="0.5">
      <c r="D856" t="s">
        <v>1394</v>
      </c>
      <c r="E856">
        <v>5</v>
      </c>
      <c r="F856" t="s">
        <v>149</v>
      </c>
      <c r="G856" t="str">
        <f ca="1">IF(markmap!$E856="","",IF(markmap!$E856&gt;OFFSET(markmap!$E856,-1,0,1,1),IF(OFFSET(markmap!$G856,-1,0,1,1)="","1",OFFSET(markmap!$G856,-1,0,1,1))&amp;REPT(".1",markmap!$E856-MAX(OFFSET(markmap!$E856,-1,0,1,1),1)),IF(ISERROR(FIND(".",OFFSET(markmap!$G856,-1,0,1,1))),REPT("1.",markmap!$E856-1)&amp;IFERROR(VALUE(OFFSET(markmap!$G856,-1,0,1,1))+1,"1"),IF(markmap!$E856=1,"",IFERROR(LEFT(OFFSET(markmap!$G856,-1,0,1,1),FIND("^",SUBSTITUTE(OFFSET(markmap!$G856,-1,0,1,1),".","^",markmap!$E856-1))),""))&amp;VALUE(TRIM(MID(SUBSTITUTE(OFFSET(markmap!$G856,-1,0,1,1),".",REPT(" ",LEN(OFFSET(markmap!$G856,-1,0,1,1)))),(markmap!$E856-1)*LEN(OFFSET(markmap!$G856,-1,0,1,1))+1,LEN(OFFSET(markmap!$G856,-1,0,1,1)))))+1)))</f>
        <v>10.2.4.2.2</v>
      </c>
      <c r="H856" t="str">
        <f t="shared" ca="1" si="13"/>
        <v>1.2.4.2.2</v>
      </c>
      <c r="I856" t="str" cm="1">
        <f t="array" aca="1" ref="I856" ca="1">pseudoGuid</f>
        <v>e6b0-433e6f6c</v>
      </c>
      <c r="J856" t="str">
        <f ca="1">IF(E856="","",REPT("#",markmap!$E856)&amp;" "&amp;(IF(B$1="mindmap",markmap!$F856,markmap!$H856&amp;" "&amp;markmap!$F856))&amp;"["&amp;B$2&amp;"]("&amp;B$4&amp;markmap!$I856&amp;".html)"&amp;" ["&amp;$B$3&amp;"]("&amp;B$4&amp;markmap!$I856&amp;".md)")</f>
        <v>##### 1.2.4.2.2 Assembly[📃](./db/e6b0-433e6f6c.html) [✏️](./db/e6b0-433e6f6c.md)</v>
      </c>
    </row>
    <row r="857" spans="4:10" x14ac:dyDescent="0.5">
      <c r="D857" t="s">
        <v>1394</v>
      </c>
      <c r="E857">
        <v>5</v>
      </c>
      <c r="F857" t="s">
        <v>384</v>
      </c>
      <c r="G857" t="str">
        <f ca="1">IF(markmap!$E857="","",IF(markmap!$E857&gt;OFFSET(markmap!$E857,-1,0,1,1),IF(OFFSET(markmap!$G857,-1,0,1,1)="","1",OFFSET(markmap!$G857,-1,0,1,1))&amp;REPT(".1",markmap!$E857-MAX(OFFSET(markmap!$E857,-1,0,1,1),1)),IF(ISERROR(FIND(".",OFFSET(markmap!$G857,-1,0,1,1))),REPT("1.",markmap!$E857-1)&amp;IFERROR(VALUE(OFFSET(markmap!$G857,-1,0,1,1))+1,"1"),IF(markmap!$E857=1,"",IFERROR(LEFT(OFFSET(markmap!$G857,-1,0,1,1),FIND("^",SUBSTITUTE(OFFSET(markmap!$G857,-1,0,1,1),".","^",markmap!$E857-1))),""))&amp;VALUE(TRIM(MID(SUBSTITUTE(OFFSET(markmap!$G857,-1,0,1,1),".",REPT(" ",LEN(OFFSET(markmap!$G857,-1,0,1,1)))),(markmap!$E857-1)*LEN(OFFSET(markmap!$G857,-1,0,1,1))+1,LEN(OFFSET(markmap!$G857,-1,0,1,1)))))+1)))</f>
        <v>10.2.4.2.3</v>
      </c>
      <c r="H857" t="str">
        <f t="shared" ca="1" si="13"/>
        <v>1.2.4.2.3</v>
      </c>
      <c r="I857" t="str" cm="1">
        <f t="array" aca="1" ref="I857" ca="1">pseudoGuid</f>
        <v>e6b0-2f3a8838</v>
      </c>
      <c r="J857" t="str">
        <f ca="1">IF(E857="","",REPT("#",markmap!$E857)&amp;" "&amp;(IF(B$1="mindmap",markmap!$F857,markmap!$H857&amp;" "&amp;markmap!$F857))&amp;"["&amp;B$2&amp;"]("&amp;B$4&amp;markmap!$I857&amp;".html)"&amp;" ["&amp;$B$3&amp;"]("&amp;B$4&amp;markmap!$I857&amp;".md)")</f>
        <v>##### 1.2.4.2.3 Support Equipment[📃](./db/e6b0-2f3a8838.html) [✏️](./db/e6b0-2f3a8838.md)</v>
      </c>
    </row>
    <row r="858" spans="4:10" x14ac:dyDescent="0.5">
      <c r="D858" t="s">
        <v>1394</v>
      </c>
      <c r="E858">
        <v>5</v>
      </c>
      <c r="F858" t="s">
        <v>389</v>
      </c>
      <c r="G858" t="str">
        <f ca="1">IF(markmap!$E858="","",IF(markmap!$E858&gt;OFFSET(markmap!$E858,-1,0,1,1),IF(OFFSET(markmap!$G858,-1,0,1,1)="","1",OFFSET(markmap!$G858,-1,0,1,1))&amp;REPT(".1",markmap!$E858-MAX(OFFSET(markmap!$E858,-1,0,1,1),1)),IF(ISERROR(FIND(".",OFFSET(markmap!$G858,-1,0,1,1))),REPT("1.",markmap!$E858-1)&amp;IFERROR(VALUE(OFFSET(markmap!$G858,-1,0,1,1))+1,"1"),IF(markmap!$E858=1,"",IFERROR(LEFT(OFFSET(markmap!$G858,-1,0,1,1),FIND("^",SUBSTITUTE(OFFSET(markmap!$G858,-1,0,1,1),".","^",markmap!$E858-1))),""))&amp;VALUE(TRIM(MID(SUBSTITUTE(OFFSET(markmap!$G858,-1,0,1,1),".",REPT(" ",LEN(OFFSET(markmap!$G858,-1,0,1,1)))),(markmap!$E858-1)*LEN(OFFSET(markmap!$G858,-1,0,1,1))+1,LEN(OFFSET(markmap!$G858,-1,0,1,1)))))+1)))</f>
        <v>10.2.4.2.4</v>
      </c>
      <c r="H858" t="str">
        <f t="shared" ca="1" si="13"/>
        <v>1.2.4.2.4</v>
      </c>
      <c r="I858" t="str" cm="1">
        <f t="array" aca="1" ref="I858" ca="1">pseudoGuid</f>
        <v>e6b0-68f1a28e</v>
      </c>
      <c r="J858" t="str">
        <f ca="1">IF(E858="","",REPT("#",markmap!$E858)&amp;" "&amp;(IF(B$1="mindmap",markmap!$F858,markmap!$H858&amp;" "&amp;markmap!$F858))&amp;"["&amp;B$2&amp;"]("&amp;B$4&amp;markmap!$I858&amp;".html)"&amp;" ["&amp;$B$3&amp;"]("&amp;B$4&amp;markmap!$I858&amp;".md)")</f>
        <v>##### 1.2.4.2.4 Structures[📃](./db/e6b0-68f1a28e.html) [✏️](./db/e6b0-68f1a28e.md)</v>
      </c>
    </row>
    <row r="859" spans="4:10" x14ac:dyDescent="0.5">
      <c r="D859" t="s">
        <v>1394</v>
      </c>
      <c r="E859">
        <v>5</v>
      </c>
      <c r="F859" t="s">
        <v>390</v>
      </c>
      <c r="G859" t="str">
        <f ca="1">IF(markmap!$E859="","",IF(markmap!$E859&gt;OFFSET(markmap!$E859,-1,0,1,1),IF(OFFSET(markmap!$G859,-1,0,1,1)="","1",OFFSET(markmap!$G859,-1,0,1,1))&amp;REPT(".1",markmap!$E859-MAX(OFFSET(markmap!$E859,-1,0,1,1),1)),IF(ISERROR(FIND(".",OFFSET(markmap!$G859,-1,0,1,1))),REPT("1.",markmap!$E859-1)&amp;IFERROR(VALUE(OFFSET(markmap!$G859,-1,0,1,1))+1,"1"),IF(markmap!$E859=1,"",IFERROR(LEFT(OFFSET(markmap!$G859,-1,0,1,1),FIND("^",SUBSTITUTE(OFFSET(markmap!$G859,-1,0,1,1),".","^",markmap!$E859-1))),""))&amp;VALUE(TRIM(MID(SUBSTITUTE(OFFSET(markmap!$G859,-1,0,1,1),".",REPT(" ",LEN(OFFSET(markmap!$G859,-1,0,1,1)))),(markmap!$E859-1)*LEN(OFFSET(markmap!$G859,-1,0,1,1))+1,LEN(OFFSET(markmap!$G859,-1,0,1,1)))))+1)))</f>
        <v>10.2.4.2.5</v>
      </c>
      <c r="H859" t="str">
        <f t="shared" ca="1" si="13"/>
        <v>1.2.4.2.5</v>
      </c>
      <c r="I859" t="str" cm="1">
        <f t="array" aca="1" ref="I859" ca="1">pseudoGuid</f>
        <v>e6b0-0dd5e427</v>
      </c>
      <c r="J859" t="str">
        <f ca="1">IF(E859="","",REPT("#",markmap!$E859)&amp;" "&amp;(IF(B$1="mindmap",markmap!$F859,markmap!$H859&amp;" "&amp;markmap!$F859))&amp;"["&amp;B$2&amp;"]("&amp;B$4&amp;markmap!$I859&amp;".html)"&amp;" ["&amp;$B$3&amp;"]("&amp;B$4&amp;markmap!$I859&amp;".md)")</f>
        <v>##### 1.2.4.2.5 Mechanisms and Pyrotechnics[📃](./db/e6b0-0dd5e427.html) [✏️](./db/e6b0-0dd5e427.md)</v>
      </c>
    </row>
    <row r="860" spans="4:10" x14ac:dyDescent="0.5">
      <c r="D860" t="s">
        <v>1394</v>
      </c>
      <c r="E860">
        <v>5</v>
      </c>
      <c r="F860" t="s">
        <v>453</v>
      </c>
      <c r="G860" t="str">
        <f ca="1">IF(markmap!$E860="","",IF(markmap!$E860&gt;OFFSET(markmap!$E860,-1,0,1,1),IF(OFFSET(markmap!$G860,-1,0,1,1)="","1",OFFSET(markmap!$G860,-1,0,1,1))&amp;REPT(".1",markmap!$E860-MAX(OFFSET(markmap!$E860,-1,0,1,1),1)),IF(ISERROR(FIND(".",OFFSET(markmap!$G860,-1,0,1,1))),REPT("1.",markmap!$E860-1)&amp;IFERROR(VALUE(OFFSET(markmap!$G860,-1,0,1,1))+1,"1"),IF(markmap!$E860=1,"",IFERROR(LEFT(OFFSET(markmap!$G860,-1,0,1,1),FIND("^",SUBSTITUTE(OFFSET(markmap!$G860,-1,0,1,1),".","^",markmap!$E860-1))),""))&amp;VALUE(TRIM(MID(SUBSTITUTE(OFFSET(markmap!$G860,-1,0,1,1),".",REPT(" ",LEN(OFFSET(markmap!$G860,-1,0,1,1)))),(markmap!$E860-1)*LEN(OFFSET(markmap!$G860,-1,0,1,1))+1,LEN(OFFSET(markmap!$G860,-1,0,1,1)))))+1)))</f>
        <v>10.2.4.2.6</v>
      </c>
      <c r="H860" t="str">
        <f t="shared" ca="1" si="13"/>
        <v>1.2.4.2.6</v>
      </c>
      <c r="I860" t="str" cm="1">
        <f t="array" aca="1" ref="I860" ca="1">pseudoGuid</f>
        <v>e6b0-765a2b6d</v>
      </c>
      <c r="J860" t="str">
        <f ca="1">IF(E860="","",REPT("#",markmap!$E860)&amp;" "&amp;(IF(B$1="mindmap",markmap!$F860,markmap!$H860&amp;" "&amp;markmap!$F860))&amp;"["&amp;B$2&amp;"]("&amp;B$4&amp;markmap!$I860&amp;".html)"&amp;" ["&amp;$B$3&amp;"]("&amp;B$4&amp;markmap!$I860&amp;".md)")</f>
        <v>##### 1.2.4.2.6 Structures and Mechanisms Other[📃](./db/e6b0-765a2b6d.html) [✏️](./db/e6b0-765a2b6d.md)</v>
      </c>
    </row>
    <row r="861" spans="4:10" x14ac:dyDescent="0.5">
      <c r="D861" t="s">
        <v>1394</v>
      </c>
      <c r="E861">
        <v>4</v>
      </c>
      <c r="F861" t="s">
        <v>454</v>
      </c>
      <c r="G861" t="str">
        <f ca="1">IF(markmap!$E861="","",IF(markmap!$E861&gt;OFFSET(markmap!$E861,-1,0,1,1),IF(OFFSET(markmap!$G861,-1,0,1,1)="","1",OFFSET(markmap!$G861,-1,0,1,1))&amp;REPT(".1",markmap!$E861-MAX(OFFSET(markmap!$E861,-1,0,1,1),1)),IF(ISERROR(FIND(".",OFFSET(markmap!$G861,-1,0,1,1))),REPT("1.",markmap!$E861-1)&amp;IFERROR(VALUE(OFFSET(markmap!$G861,-1,0,1,1))+1,"1"),IF(markmap!$E861=1,"",IFERROR(LEFT(OFFSET(markmap!$G861,-1,0,1,1),FIND("^",SUBSTITUTE(OFFSET(markmap!$G861,-1,0,1,1),".","^",markmap!$E861-1))),""))&amp;VALUE(TRIM(MID(SUBSTITUTE(OFFSET(markmap!$G861,-1,0,1,1),".",REPT(" ",LEN(OFFSET(markmap!$G861,-1,0,1,1)))),(markmap!$E861-1)*LEN(OFFSET(markmap!$G861,-1,0,1,1))+1,LEN(OFFSET(markmap!$G861,-1,0,1,1)))))+1)))</f>
        <v>10.2.4.3</v>
      </c>
      <c r="H861" t="str">
        <f t="shared" ca="1" si="13"/>
        <v>1.2.4.3</v>
      </c>
      <c r="I861" t="str" cm="1">
        <f t="array" aca="1" ref="I861" ca="1">pseudoGuid</f>
        <v>e6b0-ff8430f4</v>
      </c>
      <c r="J861" t="str">
        <f ca="1">IF(E861="","",REPT("#",markmap!$E861)&amp;" "&amp;(IF(B$1="mindmap",markmap!$F861,markmap!$H861&amp;" "&amp;markmap!$F861))&amp;"["&amp;B$2&amp;"]("&amp;B$4&amp;markmap!$I861&amp;".html)"&amp;" ["&amp;$B$3&amp;"]("&amp;B$4&amp;markmap!$I861&amp;".md)")</f>
        <v>#### 1.2.4.3 Thermal Control[📃](./db/e6b0-ff8430f4.html) [✏️](./db/e6b0-ff8430f4.md)</v>
      </c>
    </row>
    <row r="862" spans="4:10" x14ac:dyDescent="0.5">
      <c r="D862" t="s">
        <v>1394</v>
      </c>
      <c r="E862">
        <v>5</v>
      </c>
      <c r="F862" t="s">
        <v>388</v>
      </c>
      <c r="G862" t="str">
        <f ca="1">IF(markmap!$E862="","",IF(markmap!$E862&gt;OFFSET(markmap!$E862,-1,0,1,1),IF(OFFSET(markmap!$G862,-1,0,1,1)="","1",OFFSET(markmap!$G862,-1,0,1,1))&amp;REPT(".1",markmap!$E862-MAX(OFFSET(markmap!$E862,-1,0,1,1),1)),IF(ISERROR(FIND(".",OFFSET(markmap!$G862,-1,0,1,1))),REPT("1.",markmap!$E862-1)&amp;IFERROR(VALUE(OFFSET(markmap!$G862,-1,0,1,1))+1,"1"),IF(markmap!$E862=1,"",IFERROR(LEFT(OFFSET(markmap!$G862,-1,0,1,1),FIND("^",SUBSTITUTE(OFFSET(markmap!$G862,-1,0,1,1),".","^",markmap!$E862-1))),""))&amp;VALUE(TRIM(MID(SUBSTITUTE(OFFSET(markmap!$G862,-1,0,1,1),".",REPT(" ",LEN(OFFSET(markmap!$G862,-1,0,1,1)))),(markmap!$E862-1)*LEN(OFFSET(markmap!$G862,-1,0,1,1))+1,LEN(OFFSET(markmap!$G862,-1,0,1,1)))))+1)))</f>
        <v>10.2.4.3.1</v>
      </c>
      <c r="H862" t="str">
        <f t="shared" ca="1" si="13"/>
        <v>1.2.4.3.1</v>
      </c>
      <c r="I862" t="str" cm="1">
        <f t="array" aca="1" ref="I862" ca="1">pseudoGuid</f>
        <v>e6b0-6e918054</v>
      </c>
      <c r="J862" t="str">
        <f ca="1">IF(E862="","",REPT("#",markmap!$E862)&amp;" "&amp;(IF(B$1="mindmap",markmap!$F862,markmap!$H862&amp;" "&amp;markmap!$F862))&amp;"["&amp;B$2&amp;"]("&amp;B$4&amp;markmap!$I862&amp;".html)"&amp;" ["&amp;$B$3&amp;"]("&amp;B$4&amp;markmap!$I862&amp;".md)")</f>
        <v>##### 1.2.4.3.1 SEPM[📃](./db/e6b0-6e918054.html) [✏️](./db/e6b0-6e918054.md)</v>
      </c>
    </row>
    <row r="863" spans="4:10" x14ac:dyDescent="0.5">
      <c r="D863" t="s">
        <v>1394</v>
      </c>
      <c r="E863">
        <v>5</v>
      </c>
      <c r="F863" t="s">
        <v>149</v>
      </c>
      <c r="G863" t="str">
        <f ca="1">IF(markmap!$E863="","",IF(markmap!$E863&gt;OFFSET(markmap!$E863,-1,0,1,1),IF(OFFSET(markmap!$G863,-1,0,1,1)="","1",OFFSET(markmap!$G863,-1,0,1,1))&amp;REPT(".1",markmap!$E863-MAX(OFFSET(markmap!$E863,-1,0,1,1),1)),IF(ISERROR(FIND(".",OFFSET(markmap!$G863,-1,0,1,1))),REPT("1.",markmap!$E863-1)&amp;IFERROR(VALUE(OFFSET(markmap!$G863,-1,0,1,1))+1,"1"),IF(markmap!$E863=1,"",IFERROR(LEFT(OFFSET(markmap!$G863,-1,0,1,1),FIND("^",SUBSTITUTE(OFFSET(markmap!$G863,-1,0,1,1),".","^",markmap!$E863-1))),""))&amp;VALUE(TRIM(MID(SUBSTITUTE(OFFSET(markmap!$G863,-1,0,1,1),".",REPT(" ",LEN(OFFSET(markmap!$G863,-1,0,1,1)))),(markmap!$E863-1)*LEN(OFFSET(markmap!$G863,-1,0,1,1))+1,LEN(OFFSET(markmap!$G863,-1,0,1,1)))))+1)))</f>
        <v>10.2.4.3.2</v>
      </c>
      <c r="H863" t="str">
        <f t="shared" ca="1" si="13"/>
        <v>1.2.4.3.2</v>
      </c>
      <c r="I863" t="str" cm="1">
        <f t="array" aca="1" ref="I863" ca="1">pseudoGuid</f>
        <v>e6b0-eb18e428</v>
      </c>
      <c r="J863" t="str">
        <f ca="1">IF(E863="","",REPT("#",markmap!$E863)&amp;" "&amp;(IF(B$1="mindmap",markmap!$F863,markmap!$H863&amp;" "&amp;markmap!$F863))&amp;"["&amp;B$2&amp;"]("&amp;B$4&amp;markmap!$I863&amp;".html)"&amp;" ["&amp;$B$3&amp;"]("&amp;B$4&amp;markmap!$I863&amp;".md)")</f>
        <v>##### 1.2.4.3.2 Assembly[📃](./db/e6b0-eb18e428.html) [✏️](./db/e6b0-eb18e428.md)</v>
      </c>
    </row>
    <row r="864" spans="4:10" x14ac:dyDescent="0.5">
      <c r="D864" t="s">
        <v>1394</v>
      </c>
      <c r="E864">
        <v>5</v>
      </c>
      <c r="F864" t="s">
        <v>384</v>
      </c>
      <c r="G864" t="str">
        <f ca="1">IF(markmap!$E864="","",IF(markmap!$E864&gt;OFFSET(markmap!$E864,-1,0,1,1),IF(OFFSET(markmap!$G864,-1,0,1,1)="","1",OFFSET(markmap!$G864,-1,0,1,1))&amp;REPT(".1",markmap!$E864-MAX(OFFSET(markmap!$E864,-1,0,1,1),1)),IF(ISERROR(FIND(".",OFFSET(markmap!$G864,-1,0,1,1))),REPT("1.",markmap!$E864-1)&amp;IFERROR(VALUE(OFFSET(markmap!$G864,-1,0,1,1))+1,"1"),IF(markmap!$E864=1,"",IFERROR(LEFT(OFFSET(markmap!$G864,-1,0,1,1),FIND("^",SUBSTITUTE(OFFSET(markmap!$G864,-1,0,1,1),".","^",markmap!$E864-1))),""))&amp;VALUE(TRIM(MID(SUBSTITUTE(OFFSET(markmap!$G864,-1,0,1,1),".",REPT(" ",LEN(OFFSET(markmap!$G864,-1,0,1,1)))),(markmap!$E864-1)*LEN(OFFSET(markmap!$G864,-1,0,1,1))+1,LEN(OFFSET(markmap!$G864,-1,0,1,1)))))+1)))</f>
        <v>10.2.4.3.3</v>
      </c>
      <c r="H864" t="str">
        <f t="shared" ca="1" si="13"/>
        <v>1.2.4.3.3</v>
      </c>
      <c r="I864" t="str" cm="1">
        <f t="array" aca="1" ref="I864" ca="1">pseudoGuid</f>
        <v>e6b0-7687c691</v>
      </c>
      <c r="J864" t="str">
        <f ca="1">IF(E864="","",REPT("#",markmap!$E864)&amp;" "&amp;(IF(B$1="mindmap",markmap!$F864,markmap!$H864&amp;" "&amp;markmap!$F864))&amp;"["&amp;B$2&amp;"]("&amp;B$4&amp;markmap!$I864&amp;".html)"&amp;" ["&amp;$B$3&amp;"]("&amp;B$4&amp;markmap!$I864&amp;".md)")</f>
        <v>##### 1.2.4.3.3 Support Equipment[📃](./db/e6b0-7687c691.html) [✏️](./db/e6b0-7687c691.md)</v>
      </c>
    </row>
    <row r="865" spans="4:10" x14ac:dyDescent="0.5">
      <c r="D865" t="s">
        <v>1394</v>
      </c>
      <c r="E865">
        <v>5</v>
      </c>
      <c r="F865" t="s">
        <v>393</v>
      </c>
      <c r="G865" t="str">
        <f ca="1">IF(markmap!$E865="","",IF(markmap!$E865&gt;OFFSET(markmap!$E865,-1,0,1,1),IF(OFFSET(markmap!$G865,-1,0,1,1)="","1",OFFSET(markmap!$G865,-1,0,1,1))&amp;REPT(".1",markmap!$E865-MAX(OFFSET(markmap!$E865,-1,0,1,1),1)),IF(ISERROR(FIND(".",OFFSET(markmap!$G865,-1,0,1,1))),REPT("1.",markmap!$E865-1)&amp;IFERROR(VALUE(OFFSET(markmap!$G865,-1,0,1,1))+1,"1"),IF(markmap!$E865=1,"",IFERROR(LEFT(OFFSET(markmap!$G865,-1,0,1,1),FIND("^",SUBSTITUTE(OFFSET(markmap!$G865,-1,0,1,1),".","^",markmap!$E865-1))),""))&amp;VALUE(TRIM(MID(SUBSTITUTE(OFFSET(markmap!$G865,-1,0,1,1),".",REPT(" ",LEN(OFFSET(markmap!$G865,-1,0,1,1)))),(markmap!$E865-1)*LEN(OFFSET(markmap!$G865,-1,0,1,1))+1,LEN(OFFSET(markmap!$G865,-1,0,1,1)))))+1)))</f>
        <v>10.2.4.3.4</v>
      </c>
      <c r="H865" t="str">
        <f t="shared" ca="1" si="13"/>
        <v>1.2.4.3.4</v>
      </c>
      <c r="I865" t="str" cm="1">
        <f t="array" aca="1" ref="I865" ca="1">pseudoGuid</f>
        <v>e6b0-986a0d8e</v>
      </c>
      <c r="J865" t="str">
        <f ca="1">IF(E865="","",REPT("#",markmap!$E865)&amp;" "&amp;(IF(B$1="mindmap",markmap!$F865,markmap!$H865&amp;" "&amp;markmap!$F865))&amp;"["&amp;B$2&amp;"]("&amp;B$4&amp;markmap!$I865&amp;".html)"&amp;" ["&amp;$B$3&amp;"]("&amp;B$4&amp;markmap!$I865&amp;".md)")</f>
        <v>##### 1.2.4.3.4 Cryogenic Devices[📃](./db/e6b0-986a0d8e.html) [✏️](./db/e6b0-986a0d8e.md)</v>
      </c>
    </row>
    <row r="866" spans="4:10" x14ac:dyDescent="0.5">
      <c r="D866" t="s">
        <v>1394</v>
      </c>
      <c r="E866">
        <v>5</v>
      </c>
      <c r="F866" t="s">
        <v>394</v>
      </c>
      <c r="G866" t="str">
        <f ca="1">IF(markmap!$E866="","",IF(markmap!$E866&gt;OFFSET(markmap!$E866,-1,0,1,1),IF(OFFSET(markmap!$G866,-1,0,1,1)="","1",OFFSET(markmap!$G866,-1,0,1,1))&amp;REPT(".1",markmap!$E866-MAX(OFFSET(markmap!$E866,-1,0,1,1),1)),IF(ISERROR(FIND(".",OFFSET(markmap!$G866,-1,0,1,1))),REPT("1.",markmap!$E866-1)&amp;IFERROR(VALUE(OFFSET(markmap!$G866,-1,0,1,1))+1,"1"),IF(markmap!$E866=1,"",IFERROR(LEFT(OFFSET(markmap!$G866,-1,0,1,1),FIND("^",SUBSTITUTE(OFFSET(markmap!$G866,-1,0,1,1),".","^",markmap!$E866-1))),""))&amp;VALUE(TRIM(MID(SUBSTITUTE(OFFSET(markmap!$G866,-1,0,1,1),".",REPT(" ",LEN(OFFSET(markmap!$G866,-1,0,1,1)))),(markmap!$E866-1)*LEN(OFFSET(markmap!$G866,-1,0,1,1))+1,LEN(OFFSET(markmap!$G866,-1,0,1,1)))))+1)))</f>
        <v>10.2.4.3.5</v>
      </c>
      <c r="H866" t="str">
        <f t="shared" ca="1" si="13"/>
        <v>1.2.4.3.5</v>
      </c>
      <c r="I866" t="str" cm="1">
        <f t="array" aca="1" ref="I866" ca="1">pseudoGuid</f>
        <v>e6b0-c18c9c3b</v>
      </c>
      <c r="J866" t="str">
        <f ca="1">IF(E866="","",REPT("#",markmap!$E866)&amp;" "&amp;(IF(B$1="mindmap",markmap!$F866,markmap!$H866&amp;" "&amp;markmap!$F866))&amp;"["&amp;B$2&amp;"]("&amp;B$4&amp;markmap!$I866&amp;".html)"&amp;" ["&amp;$B$3&amp;"]("&amp;B$4&amp;markmap!$I866&amp;".md)")</f>
        <v>##### 1.2.4.3.5 Liquid Loops[📃](./db/e6b0-c18c9c3b.html) [✏️](./db/e6b0-c18c9c3b.md)</v>
      </c>
    </row>
    <row r="867" spans="4:10" x14ac:dyDescent="0.5">
      <c r="D867" t="s">
        <v>1394</v>
      </c>
      <c r="E867">
        <v>5</v>
      </c>
      <c r="F867" t="s">
        <v>395</v>
      </c>
      <c r="G867" t="str">
        <f ca="1">IF(markmap!$E867="","",IF(markmap!$E867&gt;OFFSET(markmap!$E867,-1,0,1,1),IF(OFFSET(markmap!$G867,-1,0,1,1)="","1",OFFSET(markmap!$G867,-1,0,1,1))&amp;REPT(".1",markmap!$E867-MAX(OFFSET(markmap!$E867,-1,0,1,1),1)),IF(ISERROR(FIND(".",OFFSET(markmap!$G867,-1,0,1,1))),REPT("1.",markmap!$E867-1)&amp;IFERROR(VALUE(OFFSET(markmap!$G867,-1,0,1,1))+1,"1"),IF(markmap!$E867=1,"",IFERROR(LEFT(OFFSET(markmap!$G867,-1,0,1,1),FIND("^",SUBSTITUTE(OFFSET(markmap!$G867,-1,0,1,1),".","^",markmap!$E867-1))),""))&amp;VALUE(TRIM(MID(SUBSTITUTE(OFFSET(markmap!$G867,-1,0,1,1),".",REPT(" ",LEN(OFFSET(markmap!$G867,-1,0,1,1)))),(markmap!$E867-1)*LEN(OFFSET(markmap!$G867,-1,0,1,1))+1,LEN(OFFSET(markmap!$G867,-1,0,1,1)))))+1)))</f>
        <v>10.2.4.3.6</v>
      </c>
      <c r="H867" t="str">
        <f t="shared" ca="1" si="13"/>
        <v>1.2.4.3.6</v>
      </c>
      <c r="I867" t="str" cm="1">
        <f t="array" aca="1" ref="I867" ca="1">pseudoGuid</f>
        <v>e6b0-91fbaf08</v>
      </c>
      <c r="J867" t="str">
        <f ca="1">IF(E867="","",REPT("#",markmap!$E867)&amp;" "&amp;(IF(B$1="mindmap",markmap!$F867,markmap!$H867&amp;" "&amp;markmap!$F867))&amp;"["&amp;B$2&amp;"]("&amp;B$4&amp;markmap!$I867&amp;".html)"&amp;" ["&amp;$B$3&amp;"]("&amp;B$4&amp;markmap!$I867&amp;".md)")</f>
        <v>##### 1.2.4.3.6 Electric Coolers[📃](./db/e6b0-91fbaf08.html) [✏️](./db/e6b0-91fbaf08.md)</v>
      </c>
    </row>
    <row r="868" spans="4:10" x14ac:dyDescent="0.5">
      <c r="D868" t="s">
        <v>1394</v>
      </c>
      <c r="E868">
        <v>5</v>
      </c>
      <c r="F868" t="s">
        <v>455</v>
      </c>
      <c r="G868" t="str">
        <f ca="1">IF(markmap!$E868="","",IF(markmap!$E868&gt;OFFSET(markmap!$E868,-1,0,1,1),IF(OFFSET(markmap!$G868,-1,0,1,1)="","1",OFFSET(markmap!$G868,-1,0,1,1))&amp;REPT(".1",markmap!$E868-MAX(OFFSET(markmap!$E868,-1,0,1,1),1)),IF(ISERROR(FIND(".",OFFSET(markmap!$G868,-1,0,1,1))),REPT("1.",markmap!$E868-1)&amp;IFERROR(VALUE(OFFSET(markmap!$G868,-1,0,1,1))+1,"1"),IF(markmap!$E868=1,"",IFERROR(LEFT(OFFSET(markmap!$G868,-1,0,1,1),FIND("^",SUBSTITUTE(OFFSET(markmap!$G868,-1,0,1,1),".","^",markmap!$E868-1))),""))&amp;VALUE(TRIM(MID(SUBSTITUTE(OFFSET(markmap!$G868,-1,0,1,1),".",REPT(" ",LEN(OFFSET(markmap!$G868,-1,0,1,1)))),(markmap!$E868-1)*LEN(OFFSET(markmap!$G868,-1,0,1,1))+1,LEN(OFFSET(markmap!$G868,-1,0,1,1)))))+1)))</f>
        <v>10.2.4.3.7</v>
      </c>
      <c r="H868" t="str">
        <f t="shared" ca="1" si="13"/>
        <v>1.2.4.3.7</v>
      </c>
      <c r="I868" t="str" cm="1">
        <f t="array" aca="1" ref="I868" ca="1">pseudoGuid</f>
        <v>e6b0-415c925d</v>
      </c>
      <c r="J868" t="str">
        <f ca="1">IF(E868="","",REPT("#",markmap!$E868)&amp;" "&amp;(IF(B$1="mindmap",markmap!$F868,markmap!$H868&amp;" "&amp;markmap!$F868))&amp;"["&amp;B$2&amp;"]("&amp;B$4&amp;markmap!$I868&amp;".html)"&amp;" ["&amp;$B$3&amp;"]("&amp;B$4&amp;markmap!$I868&amp;".md)")</f>
        <v>##### 1.2.4.3.7 Electric Heaters[📃](./db/e6b0-415c925d.html) [✏️](./db/e6b0-415c925d.md)</v>
      </c>
    </row>
    <row r="869" spans="4:10" x14ac:dyDescent="0.5">
      <c r="D869" t="s">
        <v>1394</v>
      </c>
      <c r="E869">
        <v>5</v>
      </c>
      <c r="F869" t="s">
        <v>397</v>
      </c>
      <c r="G869" t="str">
        <f ca="1">IF(markmap!$E869="","",IF(markmap!$E869&gt;OFFSET(markmap!$E869,-1,0,1,1),IF(OFFSET(markmap!$G869,-1,0,1,1)="","1",OFFSET(markmap!$G869,-1,0,1,1))&amp;REPT(".1",markmap!$E869-MAX(OFFSET(markmap!$E869,-1,0,1,1),1)),IF(ISERROR(FIND(".",OFFSET(markmap!$G869,-1,0,1,1))),REPT("1.",markmap!$E869-1)&amp;IFERROR(VALUE(OFFSET(markmap!$G869,-1,0,1,1))+1,"1"),IF(markmap!$E869=1,"",IFERROR(LEFT(OFFSET(markmap!$G869,-1,0,1,1),FIND("^",SUBSTITUTE(OFFSET(markmap!$G869,-1,0,1,1),".","^",markmap!$E869-1))),""))&amp;VALUE(TRIM(MID(SUBSTITUTE(OFFSET(markmap!$G869,-1,0,1,1),".",REPT(" ",LEN(OFFSET(markmap!$G869,-1,0,1,1)))),(markmap!$E869-1)*LEN(OFFSET(markmap!$G869,-1,0,1,1))+1,LEN(OFFSET(markmap!$G869,-1,0,1,1)))))+1)))</f>
        <v>10.2.4.3.8</v>
      </c>
      <c r="H869" t="str">
        <f t="shared" ca="1" si="13"/>
        <v>1.2.4.3.8</v>
      </c>
      <c r="I869" t="str" cm="1">
        <f t="array" aca="1" ref="I869" ca="1">pseudoGuid</f>
        <v>e6b0-e8d575d1</v>
      </c>
      <c r="J869" t="str">
        <f ca="1">IF(E869="","",REPT("#",markmap!$E869)&amp;" "&amp;(IF(B$1="mindmap",markmap!$F869,markmap!$H869&amp;" "&amp;markmap!$F869))&amp;"["&amp;B$2&amp;"]("&amp;B$4&amp;markmap!$I869&amp;".html)"&amp;" ["&amp;$B$3&amp;"]("&amp;B$4&amp;markmap!$I869&amp;".md)")</f>
        <v>##### 1.2.4.3.8 Passive Devices[📃](./db/e6b0-e8d575d1.html) [✏️](./db/e6b0-e8d575d1.md)</v>
      </c>
    </row>
    <row r="870" spans="4:10" x14ac:dyDescent="0.5">
      <c r="D870" t="s">
        <v>1394</v>
      </c>
      <c r="E870">
        <v>5</v>
      </c>
      <c r="F870" t="s">
        <v>456</v>
      </c>
      <c r="G870" t="str">
        <f ca="1">IF(markmap!$E870="","",IF(markmap!$E870&gt;OFFSET(markmap!$E870,-1,0,1,1),IF(OFFSET(markmap!$G870,-1,0,1,1)="","1",OFFSET(markmap!$G870,-1,0,1,1))&amp;REPT(".1",markmap!$E870-MAX(OFFSET(markmap!$E870,-1,0,1,1),1)),IF(ISERROR(FIND(".",OFFSET(markmap!$G870,-1,0,1,1))),REPT("1.",markmap!$E870-1)&amp;IFERROR(VALUE(OFFSET(markmap!$G870,-1,0,1,1))+1,"1"),IF(markmap!$E870=1,"",IFERROR(LEFT(OFFSET(markmap!$G870,-1,0,1,1),FIND("^",SUBSTITUTE(OFFSET(markmap!$G870,-1,0,1,1),".","^",markmap!$E870-1))),""))&amp;VALUE(TRIM(MID(SUBSTITUTE(OFFSET(markmap!$G870,-1,0,1,1),".",REPT(" ",LEN(OFFSET(markmap!$G870,-1,0,1,1)))),(markmap!$E870-1)*LEN(OFFSET(markmap!$G870,-1,0,1,1))+1,LEN(OFFSET(markmap!$G870,-1,0,1,1)))))+1)))</f>
        <v>10.2.4.3.9</v>
      </c>
      <c r="H870" t="str">
        <f t="shared" ca="1" si="13"/>
        <v>1.2.4.3.9</v>
      </c>
      <c r="I870" t="str" cm="1">
        <f t="array" aca="1" ref="I870" ca="1">pseudoGuid</f>
        <v>e6b0-d17fa598</v>
      </c>
      <c r="J870" t="str">
        <f ca="1">IF(E870="","",REPT("#",markmap!$E870)&amp;" "&amp;(IF(B$1="mindmap",markmap!$F870,markmap!$H870&amp;" "&amp;markmap!$F870))&amp;"["&amp;B$2&amp;"]("&amp;B$4&amp;markmap!$I870&amp;".html)"&amp;" ["&amp;$B$3&amp;"]("&amp;B$4&amp;markmap!$I870&amp;".md)")</f>
        <v>##### 1.2.4.3.9 Sun Shields[📃](./db/e6b0-d17fa598.html) [✏️](./db/e6b0-d17fa598.md)</v>
      </c>
    </row>
    <row r="871" spans="4:10" x14ac:dyDescent="0.5">
      <c r="D871" t="s">
        <v>1394</v>
      </c>
      <c r="E871">
        <v>5</v>
      </c>
      <c r="F871" t="s">
        <v>457</v>
      </c>
      <c r="G871" t="str">
        <f ca="1">IF(markmap!$E871="","",IF(markmap!$E871&gt;OFFSET(markmap!$E871,-1,0,1,1),IF(OFFSET(markmap!$G871,-1,0,1,1)="","1",OFFSET(markmap!$G871,-1,0,1,1))&amp;REPT(".1",markmap!$E871-MAX(OFFSET(markmap!$E871,-1,0,1,1),1)),IF(ISERROR(FIND(".",OFFSET(markmap!$G871,-1,0,1,1))),REPT("1.",markmap!$E871-1)&amp;IFERROR(VALUE(OFFSET(markmap!$G871,-1,0,1,1))+1,"1"),IF(markmap!$E871=1,"",IFERROR(LEFT(OFFSET(markmap!$G871,-1,0,1,1),FIND("^",SUBSTITUTE(OFFSET(markmap!$G871,-1,0,1,1),".","^",markmap!$E871-1))),""))&amp;VALUE(TRIM(MID(SUBSTITUTE(OFFSET(markmap!$G871,-1,0,1,1),".",REPT(" ",LEN(OFFSET(markmap!$G871,-1,0,1,1)))),(markmap!$E871-1)*LEN(OFFSET(markmap!$G871,-1,0,1,1))+1,LEN(OFFSET(markmap!$G871,-1,0,1,1)))))+1)))</f>
        <v>10.2.4.3.10</v>
      </c>
      <c r="H871" t="str">
        <f t="shared" ca="1" si="13"/>
        <v>1.2.4.3.10</v>
      </c>
      <c r="I871" t="str" cm="1">
        <f t="array" aca="1" ref="I871" ca="1">pseudoGuid</f>
        <v>e6b0-69fbb574</v>
      </c>
      <c r="J871" t="str">
        <f ca="1">IF(E871="","",REPT("#",markmap!$E871)&amp;" "&amp;(IF(B$1="mindmap",markmap!$F871,markmap!$H871&amp;" "&amp;markmap!$F871))&amp;"["&amp;B$2&amp;"]("&amp;B$4&amp;markmap!$I871&amp;".html)"&amp;" ["&amp;$B$3&amp;"]("&amp;B$4&amp;markmap!$I871&amp;".md)")</f>
        <v>##### 1.2.4.3.10 Thermal Control Other[📃](./db/e6b0-69fbb574.html) [✏️](./db/e6b0-69fbb574.md)</v>
      </c>
    </row>
    <row r="872" spans="4:10" x14ac:dyDescent="0.5">
      <c r="D872" t="s">
        <v>1394</v>
      </c>
      <c r="E872">
        <v>4</v>
      </c>
      <c r="F872" t="s">
        <v>458</v>
      </c>
      <c r="G872" t="str">
        <f ca="1">IF(markmap!$E872="","",IF(markmap!$E872&gt;OFFSET(markmap!$E872,-1,0,1,1),IF(OFFSET(markmap!$G872,-1,0,1,1)="","1",OFFSET(markmap!$G872,-1,0,1,1))&amp;REPT(".1",markmap!$E872-MAX(OFFSET(markmap!$E872,-1,0,1,1),1)),IF(ISERROR(FIND(".",OFFSET(markmap!$G872,-1,0,1,1))),REPT("1.",markmap!$E872-1)&amp;IFERROR(VALUE(OFFSET(markmap!$G872,-1,0,1,1))+1,"1"),IF(markmap!$E872=1,"",IFERROR(LEFT(OFFSET(markmap!$G872,-1,0,1,1),FIND("^",SUBSTITUTE(OFFSET(markmap!$G872,-1,0,1,1),".","^",markmap!$E872-1))),""))&amp;VALUE(TRIM(MID(SUBSTITUTE(OFFSET(markmap!$G872,-1,0,1,1),".",REPT(" ",LEN(OFFSET(markmap!$G872,-1,0,1,1)))),(markmap!$E872-1)*LEN(OFFSET(markmap!$G872,-1,0,1,1))+1,LEN(OFFSET(markmap!$G872,-1,0,1,1)))))+1)))</f>
        <v>10.2.4.4</v>
      </c>
      <c r="H872" t="str">
        <f t="shared" ca="1" si="13"/>
        <v>1.2.4.4</v>
      </c>
      <c r="I872" t="str" cm="1">
        <f t="array" aca="1" ref="I872" ca="1">pseudoGuid</f>
        <v>e6b0-fcd4302d</v>
      </c>
      <c r="J872" t="str">
        <f ca="1">IF(E872="","",REPT("#",markmap!$E872)&amp;" "&amp;(IF(B$1="mindmap",markmap!$F872,markmap!$H872&amp;" "&amp;markmap!$F872))&amp;"["&amp;B$2&amp;"]("&amp;B$4&amp;markmap!$I872&amp;".html)"&amp;" ["&amp;$B$3&amp;"]("&amp;B$4&amp;markmap!$I872&amp;".md)")</f>
        <v>#### 1.2.4.4 Electrical Power[📃](./db/e6b0-fcd4302d.html) [✏️](./db/e6b0-fcd4302d.md)</v>
      </c>
    </row>
    <row r="873" spans="4:10" x14ac:dyDescent="0.5">
      <c r="D873" t="s">
        <v>1394</v>
      </c>
      <c r="E873">
        <v>5</v>
      </c>
      <c r="F873" t="s">
        <v>388</v>
      </c>
      <c r="G873" t="str">
        <f ca="1">IF(markmap!$E873="","",IF(markmap!$E873&gt;OFFSET(markmap!$E873,-1,0,1,1),IF(OFFSET(markmap!$G873,-1,0,1,1)="","1",OFFSET(markmap!$G873,-1,0,1,1))&amp;REPT(".1",markmap!$E873-MAX(OFFSET(markmap!$E873,-1,0,1,1),1)),IF(ISERROR(FIND(".",OFFSET(markmap!$G873,-1,0,1,1))),REPT("1.",markmap!$E873-1)&amp;IFERROR(VALUE(OFFSET(markmap!$G873,-1,0,1,1))+1,"1"),IF(markmap!$E873=1,"",IFERROR(LEFT(OFFSET(markmap!$G873,-1,0,1,1),FIND("^",SUBSTITUTE(OFFSET(markmap!$G873,-1,0,1,1),".","^",markmap!$E873-1))),""))&amp;VALUE(TRIM(MID(SUBSTITUTE(OFFSET(markmap!$G873,-1,0,1,1),".",REPT(" ",LEN(OFFSET(markmap!$G873,-1,0,1,1)))),(markmap!$E873-1)*LEN(OFFSET(markmap!$G873,-1,0,1,1))+1,LEN(OFFSET(markmap!$G873,-1,0,1,1)))))+1)))</f>
        <v>10.2.4.4.1</v>
      </c>
      <c r="H873" t="str">
        <f t="shared" ca="1" si="13"/>
        <v>1.2.4.4.1</v>
      </c>
      <c r="I873" t="str" cm="1">
        <f t="array" aca="1" ref="I873" ca="1">pseudoGuid</f>
        <v>e6b0-dd5e4102</v>
      </c>
      <c r="J873" t="str">
        <f ca="1">IF(E873="","",REPT("#",markmap!$E873)&amp;" "&amp;(IF(B$1="mindmap",markmap!$F873,markmap!$H873&amp;" "&amp;markmap!$F873))&amp;"["&amp;B$2&amp;"]("&amp;B$4&amp;markmap!$I873&amp;".html)"&amp;" ["&amp;$B$3&amp;"]("&amp;B$4&amp;markmap!$I873&amp;".md)")</f>
        <v>##### 1.2.4.4.1 SEPM[📃](./db/e6b0-dd5e4102.html) [✏️](./db/e6b0-dd5e4102.md)</v>
      </c>
    </row>
    <row r="874" spans="4:10" x14ac:dyDescent="0.5">
      <c r="D874" t="s">
        <v>1394</v>
      </c>
      <c r="E874">
        <v>5</v>
      </c>
      <c r="F874" t="s">
        <v>149</v>
      </c>
      <c r="G874" t="str">
        <f ca="1">IF(markmap!$E874="","",IF(markmap!$E874&gt;OFFSET(markmap!$E874,-1,0,1,1),IF(OFFSET(markmap!$G874,-1,0,1,1)="","1",OFFSET(markmap!$G874,-1,0,1,1))&amp;REPT(".1",markmap!$E874-MAX(OFFSET(markmap!$E874,-1,0,1,1),1)),IF(ISERROR(FIND(".",OFFSET(markmap!$G874,-1,0,1,1))),REPT("1.",markmap!$E874-1)&amp;IFERROR(VALUE(OFFSET(markmap!$G874,-1,0,1,1))+1,"1"),IF(markmap!$E874=1,"",IFERROR(LEFT(OFFSET(markmap!$G874,-1,0,1,1),FIND("^",SUBSTITUTE(OFFSET(markmap!$G874,-1,0,1,1),".","^",markmap!$E874-1))),""))&amp;VALUE(TRIM(MID(SUBSTITUTE(OFFSET(markmap!$G874,-1,0,1,1),".",REPT(" ",LEN(OFFSET(markmap!$G874,-1,0,1,1)))),(markmap!$E874-1)*LEN(OFFSET(markmap!$G874,-1,0,1,1))+1,LEN(OFFSET(markmap!$G874,-1,0,1,1)))))+1)))</f>
        <v>10.2.4.4.2</v>
      </c>
      <c r="H874" t="str">
        <f t="shared" ca="1" si="13"/>
        <v>1.2.4.4.2</v>
      </c>
      <c r="I874" t="str" cm="1">
        <f t="array" aca="1" ref="I874" ca="1">pseudoGuid</f>
        <v>e6b0-459733c5</v>
      </c>
      <c r="J874" t="str">
        <f ca="1">IF(E874="","",REPT("#",markmap!$E874)&amp;" "&amp;(IF(B$1="mindmap",markmap!$F874,markmap!$H874&amp;" "&amp;markmap!$F874))&amp;"["&amp;B$2&amp;"]("&amp;B$4&amp;markmap!$I874&amp;".html)"&amp;" ["&amp;$B$3&amp;"]("&amp;B$4&amp;markmap!$I874&amp;".md)")</f>
        <v>##### 1.2.4.4.2 Assembly[📃](./db/e6b0-459733c5.html) [✏️](./db/e6b0-459733c5.md)</v>
      </c>
    </row>
    <row r="875" spans="4:10" x14ac:dyDescent="0.5">
      <c r="D875" t="s">
        <v>1394</v>
      </c>
      <c r="E875">
        <v>5</v>
      </c>
      <c r="F875" t="s">
        <v>384</v>
      </c>
      <c r="G875" t="str">
        <f ca="1">IF(markmap!$E875="","",IF(markmap!$E875&gt;OFFSET(markmap!$E875,-1,0,1,1),IF(OFFSET(markmap!$G875,-1,0,1,1)="","1",OFFSET(markmap!$G875,-1,0,1,1))&amp;REPT(".1",markmap!$E875-MAX(OFFSET(markmap!$E875,-1,0,1,1),1)),IF(ISERROR(FIND(".",OFFSET(markmap!$G875,-1,0,1,1))),REPT("1.",markmap!$E875-1)&amp;IFERROR(VALUE(OFFSET(markmap!$G875,-1,0,1,1))+1,"1"),IF(markmap!$E875=1,"",IFERROR(LEFT(OFFSET(markmap!$G875,-1,0,1,1),FIND("^",SUBSTITUTE(OFFSET(markmap!$G875,-1,0,1,1),".","^",markmap!$E875-1))),""))&amp;VALUE(TRIM(MID(SUBSTITUTE(OFFSET(markmap!$G875,-1,0,1,1),".",REPT(" ",LEN(OFFSET(markmap!$G875,-1,0,1,1)))),(markmap!$E875-1)*LEN(OFFSET(markmap!$G875,-1,0,1,1))+1,LEN(OFFSET(markmap!$G875,-1,0,1,1)))))+1)))</f>
        <v>10.2.4.4.3</v>
      </c>
      <c r="H875" t="str">
        <f t="shared" ca="1" si="13"/>
        <v>1.2.4.4.3</v>
      </c>
      <c r="I875" t="str" cm="1">
        <f t="array" aca="1" ref="I875" ca="1">pseudoGuid</f>
        <v>e6b0-adb82311</v>
      </c>
      <c r="J875" t="str">
        <f ca="1">IF(E875="","",REPT("#",markmap!$E875)&amp;" "&amp;(IF(B$1="mindmap",markmap!$F875,markmap!$H875&amp;" "&amp;markmap!$F875))&amp;"["&amp;B$2&amp;"]("&amp;B$4&amp;markmap!$I875&amp;".html)"&amp;" ["&amp;$B$3&amp;"]("&amp;B$4&amp;markmap!$I875&amp;".md)")</f>
        <v>##### 1.2.4.4.3 Support Equipment[📃](./db/e6b0-adb82311.html) [✏️](./db/e6b0-adb82311.md)</v>
      </c>
    </row>
    <row r="876" spans="4:10" x14ac:dyDescent="0.5">
      <c r="D876" t="s">
        <v>1394</v>
      </c>
      <c r="E876">
        <v>5</v>
      </c>
      <c r="F876" t="s">
        <v>459</v>
      </c>
      <c r="G876" t="str">
        <f ca="1">IF(markmap!$E876="","",IF(markmap!$E876&gt;OFFSET(markmap!$E876,-1,0,1,1),IF(OFFSET(markmap!$G876,-1,0,1,1)="","1",OFFSET(markmap!$G876,-1,0,1,1))&amp;REPT(".1",markmap!$E876-MAX(OFFSET(markmap!$E876,-1,0,1,1),1)),IF(ISERROR(FIND(".",OFFSET(markmap!$G876,-1,0,1,1))),REPT("1.",markmap!$E876-1)&amp;IFERROR(VALUE(OFFSET(markmap!$G876,-1,0,1,1))+1,"1"),IF(markmap!$E876=1,"",IFERROR(LEFT(OFFSET(markmap!$G876,-1,0,1,1),FIND("^",SUBSTITUTE(OFFSET(markmap!$G876,-1,0,1,1),".","^",markmap!$E876-1))),""))&amp;VALUE(TRIM(MID(SUBSTITUTE(OFFSET(markmap!$G876,-1,0,1,1),".",REPT(" ",LEN(OFFSET(markmap!$G876,-1,0,1,1)))),(markmap!$E876-1)*LEN(OFFSET(markmap!$G876,-1,0,1,1))+1,LEN(OFFSET(markmap!$G876,-1,0,1,1)))))+1)))</f>
        <v>10.2.4.4.4</v>
      </c>
      <c r="H876" t="str">
        <f t="shared" ca="1" si="13"/>
        <v>1.2.4.4.4</v>
      </c>
      <c r="I876" t="str" cm="1">
        <f t="array" aca="1" ref="I876" ca="1">pseudoGuid</f>
        <v>e6b0-d5e4ddd4</v>
      </c>
      <c r="J876" t="str">
        <f ca="1">IF(E876="","",REPT("#",markmap!$E876)&amp;" "&amp;(IF(B$1="mindmap",markmap!$F876,markmap!$H876&amp;" "&amp;markmap!$F876))&amp;"["&amp;B$2&amp;"]("&amp;B$4&amp;markmap!$I876&amp;".html)"&amp;" ["&amp;$B$3&amp;"]("&amp;B$4&amp;markmap!$I876&amp;".md)")</f>
        <v>##### 1.2.4.4.4 Power Sources[📃](./db/e6b0-d5e4ddd4.html) [✏️](./db/e6b0-d5e4ddd4.md)</v>
      </c>
    </row>
    <row r="877" spans="4:10" x14ac:dyDescent="0.5">
      <c r="D877" t="s">
        <v>1394</v>
      </c>
      <c r="E877">
        <v>5</v>
      </c>
      <c r="F877" t="s">
        <v>405</v>
      </c>
      <c r="G877" t="str">
        <f ca="1">IF(markmap!$E877="","",IF(markmap!$E877&gt;OFFSET(markmap!$E877,-1,0,1,1),IF(OFFSET(markmap!$G877,-1,0,1,1)="","1",OFFSET(markmap!$G877,-1,0,1,1))&amp;REPT(".1",markmap!$E877-MAX(OFFSET(markmap!$E877,-1,0,1,1),1)),IF(ISERROR(FIND(".",OFFSET(markmap!$G877,-1,0,1,1))),REPT("1.",markmap!$E877-1)&amp;IFERROR(VALUE(OFFSET(markmap!$G877,-1,0,1,1))+1,"1"),IF(markmap!$E877=1,"",IFERROR(LEFT(OFFSET(markmap!$G877,-1,0,1,1),FIND("^",SUBSTITUTE(OFFSET(markmap!$G877,-1,0,1,1),".","^",markmap!$E877-1))),""))&amp;VALUE(TRIM(MID(SUBSTITUTE(OFFSET(markmap!$G877,-1,0,1,1),".",REPT(" ",LEN(OFFSET(markmap!$G877,-1,0,1,1)))),(markmap!$E877-1)*LEN(OFFSET(markmap!$G877,-1,0,1,1))+1,LEN(OFFSET(markmap!$G877,-1,0,1,1)))))+1)))</f>
        <v>10.2.4.4.5</v>
      </c>
      <c r="H877" t="str">
        <f t="shared" ca="1" si="13"/>
        <v>1.2.4.4.5</v>
      </c>
      <c r="I877" t="str" cm="1">
        <f t="array" aca="1" ref="I877" ca="1">pseudoGuid</f>
        <v>e6b0-b16b7492</v>
      </c>
      <c r="J877" t="str">
        <f ca="1">IF(E877="","",REPT("#",markmap!$E877)&amp;" "&amp;(IF(B$1="mindmap",markmap!$F877,markmap!$H877&amp;" "&amp;markmap!$F877))&amp;"["&amp;B$2&amp;"]("&amp;B$4&amp;markmap!$I877&amp;".html)"&amp;" ["&amp;$B$3&amp;"]("&amp;B$4&amp;markmap!$I877&amp;".md)")</f>
        <v>##### 1.2.4.4.5 Power Control[📃](./db/e6b0-b16b7492.html) [✏️](./db/e6b0-b16b7492.md)</v>
      </c>
    </row>
    <row r="878" spans="4:10" x14ac:dyDescent="0.5">
      <c r="D878" t="s">
        <v>1394</v>
      </c>
      <c r="E878">
        <v>5</v>
      </c>
      <c r="F878" t="s">
        <v>406</v>
      </c>
      <c r="G878" t="str">
        <f ca="1">IF(markmap!$E878="","",IF(markmap!$E878&gt;OFFSET(markmap!$E878,-1,0,1,1),IF(OFFSET(markmap!$G878,-1,0,1,1)="","1",OFFSET(markmap!$G878,-1,0,1,1))&amp;REPT(".1",markmap!$E878-MAX(OFFSET(markmap!$E878,-1,0,1,1),1)),IF(ISERROR(FIND(".",OFFSET(markmap!$G878,-1,0,1,1))),REPT("1.",markmap!$E878-1)&amp;IFERROR(VALUE(OFFSET(markmap!$G878,-1,0,1,1))+1,"1"),IF(markmap!$E878=1,"",IFERROR(LEFT(OFFSET(markmap!$G878,-1,0,1,1),FIND("^",SUBSTITUTE(OFFSET(markmap!$G878,-1,0,1,1),".","^",markmap!$E878-1))),""))&amp;VALUE(TRIM(MID(SUBSTITUTE(OFFSET(markmap!$G878,-1,0,1,1),".",REPT(" ",LEN(OFFSET(markmap!$G878,-1,0,1,1)))),(markmap!$E878-1)*LEN(OFFSET(markmap!$G878,-1,0,1,1))+1,LEN(OFFSET(markmap!$G878,-1,0,1,1)))))+1)))</f>
        <v>10.2.4.4.6</v>
      </c>
      <c r="H878" t="str">
        <f t="shared" ca="1" si="13"/>
        <v>1.2.4.4.6</v>
      </c>
      <c r="I878" t="str" cm="1">
        <f t="array" aca="1" ref="I878" ca="1">pseudoGuid</f>
        <v>e6b0-d16c399d</v>
      </c>
      <c r="J878" t="str">
        <f ca="1">IF(E878="","",REPT("#",markmap!$E878)&amp;" "&amp;(IF(B$1="mindmap",markmap!$F878,markmap!$H878&amp;" "&amp;markmap!$F878))&amp;"["&amp;B$2&amp;"]("&amp;B$4&amp;markmap!$I878&amp;".html)"&amp;" ["&amp;$B$3&amp;"]("&amp;B$4&amp;markmap!$I878&amp;".md)")</f>
        <v>##### 1.2.4.4.6 Power Conditioning[📃](./db/e6b0-d16c399d.html) [✏️](./db/e6b0-d16c399d.md)</v>
      </c>
    </row>
    <row r="879" spans="4:10" x14ac:dyDescent="0.5">
      <c r="D879" t="s">
        <v>1394</v>
      </c>
      <c r="E879">
        <v>5</v>
      </c>
      <c r="F879" t="s">
        <v>410</v>
      </c>
      <c r="G879" t="str">
        <f ca="1">IF(markmap!$E879="","",IF(markmap!$E879&gt;OFFSET(markmap!$E879,-1,0,1,1),IF(OFFSET(markmap!$G879,-1,0,1,1)="","1",OFFSET(markmap!$G879,-1,0,1,1))&amp;REPT(".1",markmap!$E879-MAX(OFFSET(markmap!$E879,-1,0,1,1),1)),IF(ISERROR(FIND(".",OFFSET(markmap!$G879,-1,0,1,1))),REPT("1.",markmap!$E879-1)&amp;IFERROR(VALUE(OFFSET(markmap!$G879,-1,0,1,1))+1,"1"),IF(markmap!$E879=1,"",IFERROR(LEFT(OFFSET(markmap!$G879,-1,0,1,1),FIND("^",SUBSTITUTE(OFFSET(markmap!$G879,-1,0,1,1),".","^",markmap!$E879-1))),""))&amp;VALUE(TRIM(MID(SUBSTITUTE(OFFSET(markmap!$G879,-1,0,1,1),".",REPT(" ",LEN(OFFSET(markmap!$G879,-1,0,1,1)))),(markmap!$E879-1)*LEN(OFFSET(markmap!$G879,-1,0,1,1))+1,LEN(OFFSET(markmap!$G879,-1,0,1,1)))))+1)))</f>
        <v>10.2.4.4.7</v>
      </c>
      <c r="H879" t="str">
        <f t="shared" ca="1" si="13"/>
        <v>1.2.4.4.7</v>
      </c>
      <c r="I879" t="str" cm="1">
        <f t="array" aca="1" ref="I879" ca="1">pseudoGuid</f>
        <v>e6b0-88a4be49</v>
      </c>
      <c r="J879" t="str">
        <f ca="1">IF(E879="","",REPT("#",markmap!$E879)&amp;" "&amp;(IF(B$1="mindmap",markmap!$F879,markmap!$H879&amp;" "&amp;markmap!$F879))&amp;"["&amp;B$2&amp;"]("&amp;B$4&amp;markmap!$I879&amp;".html)"&amp;" ["&amp;$B$3&amp;"]("&amp;B$4&amp;markmap!$I879&amp;".md)")</f>
        <v>##### 1.2.4.4.7 Harnesses and Cables[📃](./db/e6b0-88a4be49.html) [✏️](./db/e6b0-88a4be49.md)</v>
      </c>
    </row>
    <row r="880" spans="4:10" x14ac:dyDescent="0.5">
      <c r="D880" t="s">
        <v>1394</v>
      </c>
      <c r="E880">
        <v>5</v>
      </c>
      <c r="F880" t="s">
        <v>460</v>
      </c>
      <c r="G880" t="str">
        <f ca="1">IF(markmap!$E880="","",IF(markmap!$E880&gt;OFFSET(markmap!$E880,-1,0,1,1),IF(OFFSET(markmap!$G880,-1,0,1,1)="","1",OFFSET(markmap!$G880,-1,0,1,1))&amp;REPT(".1",markmap!$E880-MAX(OFFSET(markmap!$E880,-1,0,1,1),1)),IF(ISERROR(FIND(".",OFFSET(markmap!$G880,-1,0,1,1))),REPT("1.",markmap!$E880-1)&amp;IFERROR(VALUE(OFFSET(markmap!$G880,-1,0,1,1))+1,"1"),IF(markmap!$E880=1,"",IFERROR(LEFT(OFFSET(markmap!$G880,-1,0,1,1),FIND("^",SUBSTITUTE(OFFSET(markmap!$G880,-1,0,1,1),".","^",markmap!$E880-1))),""))&amp;VALUE(TRIM(MID(SUBSTITUTE(OFFSET(markmap!$G880,-1,0,1,1),".",REPT(" ",LEN(OFFSET(markmap!$G880,-1,0,1,1)))),(markmap!$E880-1)*LEN(OFFSET(markmap!$G880,-1,0,1,1))+1,LEN(OFFSET(markmap!$G880,-1,0,1,1)))))+1)))</f>
        <v>10.2.4.4.8</v>
      </c>
      <c r="H880" t="str">
        <f t="shared" ca="1" si="13"/>
        <v>1.2.4.4.8</v>
      </c>
      <c r="I880" t="str" cm="1">
        <f t="array" aca="1" ref="I880" ca="1">pseudoGuid</f>
        <v>e6b0-7da1e6ed</v>
      </c>
      <c r="J880" t="str">
        <f ca="1">IF(E880="","",REPT("#",markmap!$E880)&amp;" "&amp;(IF(B$1="mindmap",markmap!$F880,markmap!$H880&amp;" "&amp;markmap!$F880))&amp;"["&amp;B$2&amp;"]("&amp;B$4&amp;markmap!$I880&amp;".html)"&amp;" ["&amp;$B$3&amp;"]("&amp;B$4&amp;markmap!$I880&amp;".md)")</f>
        <v>##### 1.2.4.4.8 Electrical Power Other[📃](./db/e6b0-7da1e6ed.html) [✏️](./db/e6b0-7da1e6ed.md)</v>
      </c>
    </row>
    <row r="881" spans="4:10" x14ac:dyDescent="0.5">
      <c r="D881" t="s">
        <v>1394</v>
      </c>
      <c r="E881">
        <v>4</v>
      </c>
      <c r="F881" t="s">
        <v>461</v>
      </c>
      <c r="G881" t="str">
        <f ca="1">IF(markmap!$E881="","",IF(markmap!$E881&gt;OFFSET(markmap!$E881,-1,0,1,1),IF(OFFSET(markmap!$G881,-1,0,1,1)="","1",OFFSET(markmap!$G881,-1,0,1,1))&amp;REPT(".1",markmap!$E881-MAX(OFFSET(markmap!$E881,-1,0,1,1),1)),IF(ISERROR(FIND(".",OFFSET(markmap!$G881,-1,0,1,1))),REPT("1.",markmap!$E881-1)&amp;IFERROR(VALUE(OFFSET(markmap!$G881,-1,0,1,1))+1,"1"),IF(markmap!$E881=1,"",IFERROR(LEFT(OFFSET(markmap!$G881,-1,0,1,1),FIND("^",SUBSTITUTE(OFFSET(markmap!$G881,-1,0,1,1),".","^",markmap!$E881-1))),""))&amp;VALUE(TRIM(MID(SUBSTITUTE(OFFSET(markmap!$G881,-1,0,1,1),".",REPT(" ",LEN(OFFSET(markmap!$G881,-1,0,1,1)))),(markmap!$E881-1)*LEN(OFFSET(markmap!$G881,-1,0,1,1))+1,LEN(OFFSET(markmap!$G881,-1,0,1,1)))))+1)))</f>
        <v>10.2.4.5</v>
      </c>
      <c r="H881" t="str">
        <f t="shared" ca="1" si="13"/>
        <v>1.2.4.5</v>
      </c>
      <c r="I881" t="str" cm="1">
        <f t="array" aca="1" ref="I881" ca="1">pseudoGuid</f>
        <v>e6b0-8ca01063</v>
      </c>
      <c r="J881" t="str">
        <f ca="1">IF(E881="","",REPT("#",markmap!$E881)&amp;" "&amp;(IF(B$1="mindmap",markmap!$F881,markmap!$H881&amp;" "&amp;markmap!$F881))&amp;"["&amp;B$2&amp;"]("&amp;B$4&amp;markmap!$I881&amp;".html)"&amp;" ["&amp;$B$3&amp;"]("&amp;B$4&amp;markmap!$I881&amp;".md)")</f>
        <v>#### 1.2.4.5 Pointing[📃](./db/e6b0-8ca01063.html) [✏️](./db/e6b0-8ca01063.md)</v>
      </c>
    </row>
    <row r="882" spans="4:10" x14ac:dyDescent="0.5">
      <c r="D882" t="s">
        <v>1394</v>
      </c>
      <c r="E882">
        <v>5</v>
      </c>
      <c r="F882" t="s">
        <v>388</v>
      </c>
      <c r="G882" t="str">
        <f ca="1">IF(markmap!$E882="","",IF(markmap!$E882&gt;OFFSET(markmap!$E882,-1,0,1,1),IF(OFFSET(markmap!$G882,-1,0,1,1)="","1",OFFSET(markmap!$G882,-1,0,1,1))&amp;REPT(".1",markmap!$E882-MAX(OFFSET(markmap!$E882,-1,0,1,1),1)),IF(ISERROR(FIND(".",OFFSET(markmap!$G882,-1,0,1,1))),REPT("1.",markmap!$E882-1)&amp;IFERROR(VALUE(OFFSET(markmap!$G882,-1,0,1,1))+1,"1"),IF(markmap!$E882=1,"",IFERROR(LEFT(OFFSET(markmap!$G882,-1,0,1,1),FIND("^",SUBSTITUTE(OFFSET(markmap!$G882,-1,0,1,1),".","^",markmap!$E882-1))),""))&amp;VALUE(TRIM(MID(SUBSTITUTE(OFFSET(markmap!$G882,-1,0,1,1),".",REPT(" ",LEN(OFFSET(markmap!$G882,-1,0,1,1)))),(markmap!$E882-1)*LEN(OFFSET(markmap!$G882,-1,0,1,1))+1,LEN(OFFSET(markmap!$G882,-1,0,1,1)))))+1)))</f>
        <v>10.2.4.5.1</v>
      </c>
      <c r="H882" t="str">
        <f t="shared" ca="1" si="13"/>
        <v>1.2.4.5.1</v>
      </c>
      <c r="I882" t="str" cm="1">
        <f t="array" aca="1" ref="I882" ca="1">pseudoGuid</f>
        <v>e6b0-6914bd3a</v>
      </c>
      <c r="J882" t="str">
        <f ca="1">IF(E882="","",REPT("#",markmap!$E882)&amp;" "&amp;(IF(B$1="mindmap",markmap!$F882,markmap!$H882&amp;" "&amp;markmap!$F882))&amp;"["&amp;B$2&amp;"]("&amp;B$4&amp;markmap!$I882&amp;".html)"&amp;" ["&amp;$B$3&amp;"]("&amp;B$4&amp;markmap!$I882&amp;".md)")</f>
        <v>##### 1.2.4.5.1 SEPM[📃](./db/e6b0-6914bd3a.html) [✏️](./db/e6b0-6914bd3a.md)</v>
      </c>
    </row>
    <row r="883" spans="4:10" x14ac:dyDescent="0.5">
      <c r="D883" t="s">
        <v>1394</v>
      </c>
      <c r="E883">
        <v>5</v>
      </c>
      <c r="F883" t="s">
        <v>149</v>
      </c>
      <c r="G883" t="str">
        <f ca="1">IF(markmap!$E883="","",IF(markmap!$E883&gt;OFFSET(markmap!$E883,-1,0,1,1),IF(OFFSET(markmap!$G883,-1,0,1,1)="","1",OFFSET(markmap!$G883,-1,0,1,1))&amp;REPT(".1",markmap!$E883-MAX(OFFSET(markmap!$E883,-1,0,1,1),1)),IF(ISERROR(FIND(".",OFFSET(markmap!$G883,-1,0,1,1))),REPT("1.",markmap!$E883-1)&amp;IFERROR(VALUE(OFFSET(markmap!$G883,-1,0,1,1))+1,"1"),IF(markmap!$E883=1,"",IFERROR(LEFT(OFFSET(markmap!$G883,-1,0,1,1),FIND("^",SUBSTITUTE(OFFSET(markmap!$G883,-1,0,1,1),".","^",markmap!$E883-1))),""))&amp;VALUE(TRIM(MID(SUBSTITUTE(OFFSET(markmap!$G883,-1,0,1,1),".",REPT(" ",LEN(OFFSET(markmap!$G883,-1,0,1,1)))),(markmap!$E883-1)*LEN(OFFSET(markmap!$G883,-1,0,1,1))+1,LEN(OFFSET(markmap!$G883,-1,0,1,1)))))+1)))</f>
        <v>10.2.4.5.2</v>
      </c>
      <c r="H883" t="str">
        <f t="shared" ca="1" si="13"/>
        <v>1.2.4.5.2</v>
      </c>
      <c r="I883" t="str" cm="1">
        <f t="array" aca="1" ref="I883" ca="1">pseudoGuid</f>
        <v>e6b0-60b95ee9</v>
      </c>
      <c r="J883" t="str">
        <f ca="1">IF(E883="","",REPT("#",markmap!$E883)&amp;" "&amp;(IF(B$1="mindmap",markmap!$F883,markmap!$H883&amp;" "&amp;markmap!$F883))&amp;"["&amp;B$2&amp;"]("&amp;B$4&amp;markmap!$I883&amp;".html)"&amp;" ["&amp;$B$3&amp;"]("&amp;B$4&amp;markmap!$I883&amp;".md)")</f>
        <v>##### 1.2.4.5.2 Assembly[📃](./db/e6b0-60b95ee9.html) [✏️](./db/e6b0-60b95ee9.md)</v>
      </c>
    </row>
    <row r="884" spans="4:10" x14ac:dyDescent="0.5">
      <c r="D884" t="s">
        <v>1394</v>
      </c>
      <c r="E884">
        <v>5</v>
      </c>
      <c r="F884" t="s">
        <v>384</v>
      </c>
      <c r="G884" t="str">
        <f ca="1">IF(markmap!$E884="","",IF(markmap!$E884&gt;OFFSET(markmap!$E884,-1,0,1,1),IF(OFFSET(markmap!$G884,-1,0,1,1)="","1",OFFSET(markmap!$G884,-1,0,1,1))&amp;REPT(".1",markmap!$E884-MAX(OFFSET(markmap!$E884,-1,0,1,1),1)),IF(ISERROR(FIND(".",OFFSET(markmap!$G884,-1,0,1,1))),REPT("1.",markmap!$E884-1)&amp;IFERROR(VALUE(OFFSET(markmap!$G884,-1,0,1,1))+1,"1"),IF(markmap!$E884=1,"",IFERROR(LEFT(OFFSET(markmap!$G884,-1,0,1,1),FIND("^",SUBSTITUTE(OFFSET(markmap!$G884,-1,0,1,1),".","^",markmap!$E884-1))),""))&amp;VALUE(TRIM(MID(SUBSTITUTE(OFFSET(markmap!$G884,-1,0,1,1),".",REPT(" ",LEN(OFFSET(markmap!$G884,-1,0,1,1)))),(markmap!$E884-1)*LEN(OFFSET(markmap!$G884,-1,0,1,1))+1,LEN(OFFSET(markmap!$G884,-1,0,1,1)))))+1)))</f>
        <v>10.2.4.5.3</v>
      </c>
      <c r="H884" t="str">
        <f t="shared" ca="1" si="13"/>
        <v>1.2.4.5.3</v>
      </c>
      <c r="I884" t="str" cm="1">
        <f t="array" aca="1" ref="I884" ca="1">pseudoGuid</f>
        <v>e6b0-b2a912ff</v>
      </c>
      <c r="J884" t="str">
        <f ca="1">IF(E884="","",REPT("#",markmap!$E884)&amp;" "&amp;(IF(B$1="mindmap",markmap!$F884,markmap!$H884&amp;" "&amp;markmap!$F884))&amp;"["&amp;B$2&amp;"]("&amp;B$4&amp;markmap!$I884&amp;".html)"&amp;" ["&amp;$B$3&amp;"]("&amp;B$4&amp;markmap!$I884&amp;".md)")</f>
        <v>##### 1.2.4.5.3 Support Equipment[📃](./db/e6b0-b2a912ff.html) [✏️](./db/e6b0-b2a912ff.md)</v>
      </c>
    </row>
    <row r="885" spans="4:10" x14ac:dyDescent="0.5">
      <c r="D885" t="s">
        <v>1394</v>
      </c>
      <c r="E885">
        <v>5</v>
      </c>
      <c r="F885" t="s">
        <v>441</v>
      </c>
      <c r="G885" t="str">
        <f ca="1">IF(markmap!$E885="","",IF(markmap!$E885&gt;OFFSET(markmap!$E885,-1,0,1,1),IF(OFFSET(markmap!$G885,-1,0,1,1)="","1",OFFSET(markmap!$G885,-1,0,1,1))&amp;REPT(".1",markmap!$E885-MAX(OFFSET(markmap!$E885,-1,0,1,1),1)),IF(ISERROR(FIND(".",OFFSET(markmap!$G885,-1,0,1,1))),REPT("1.",markmap!$E885-1)&amp;IFERROR(VALUE(OFFSET(markmap!$G885,-1,0,1,1))+1,"1"),IF(markmap!$E885=1,"",IFERROR(LEFT(OFFSET(markmap!$G885,-1,0,1,1),FIND("^",SUBSTITUTE(OFFSET(markmap!$G885,-1,0,1,1),".","^",markmap!$E885-1))),""))&amp;VALUE(TRIM(MID(SUBSTITUTE(OFFSET(markmap!$G885,-1,0,1,1),".",REPT(" ",LEN(OFFSET(markmap!$G885,-1,0,1,1)))),(markmap!$E885-1)*LEN(OFFSET(markmap!$G885,-1,0,1,1))+1,LEN(OFFSET(markmap!$G885,-1,0,1,1)))))+1)))</f>
        <v>10.2.4.5.4</v>
      </c>
      <c r="H885" t="str">
        <f t="shared" ca="1" si="13"/>
        <v>1.2.4.5.4</v>
      </c>
      <c r="I885" t="str" cm="1">
        <f t="array" aca="1" ref="I885" ca="1">pseudoGuid</f>
        <v>e6b0-97e50298</v>
      </c>
      <c r="J885" t="str">
        <f ca="1">IF(E885="","",REPT("#",markmap!$E885)&amp;" "&amp;(IF(B$1="mindmap",markmap!$F885,markmap!$H885&amp;" "&amp;markmap!$F885))&amp;"["&amp;B$2&amp;"]("&amp;B$4&amp;markmap!$I885&amp;".html)"&amp;" ["&amp;$B$3&amp;"]("&amp;B$4&amp;markmap!$I885&amp;".md)")</f>
        <v>##### 1.2.4.5.4 Computers and Processors 1...n (Specify)[📃](./db/e6b0-97e50298.html) [✏️](./db/e6b0-97e50298.md)</v>
      </c>
    </row>
    <row r="886" spans="4:10" x14ac:dyDescent="0.5">
      <c r="D886" t="s">
        <v>1394</v>
      </c>
      <c r="E886">
        <v>5</v>
      </c>
      <c r="F886" t="s">
        <v>442</v>
      </c>
      <c r="G886" t="str">
        <f ca="1">IF(markmap!$E886="","",IF(markmap!$E886&gt;OFFSET(markmap!$E886,-1,0,1,1),IF(OFFSET(markmap!$G886,-1,0,1,1)="","1",OFFSET(markmap!$G886,-1,0,1,1))&amp;REPT(".1",markmap!$E886-MAX(OFFSET(markmap!$E886,-1,0,1,1),1)),IF(ISERROR(FIND(".",OFFSET(markmap!$G886,-1,0,1,1))),REPT("1.",markmap!$E886-1)&amp;IFERROR(VALUE(OFFSET(markmap!$G886,-1,0,1,1))+1,"1"),IF(markmap!$E886=1,"",IFERROR(LEFT(OFFSET(markmap!$G886,-1,0,1,1),FIND("^",SUBSTITUTE(OFFSET(markmap!$G886,-1,0,1,1),".","^",markmap!$E886-1))),""))&amp;VALUE(TRIM(MID(SUBSTITUTE(OFFSET(markmap!$G886,-1,0,1,1),".",REPT(" ",LEN(OFFSET(markmap!$G886,-1,0,1,1)))),(markmap!$E886-1)*LEN(OFFSET(markmap!$G886,-1,0,1,1))+1,LEN(OFFSET(markmap!$G886,-1,0,1,1)))))+1)))</f>
        <v>10.2.4.5.5</v>
      </c>
      <c r="H886" t="str">
        <f t="shared" ca="1" si="13"/>
        <v>1.2.4.5.5</v>
      </c>
      <c r="I886" t="str" cm="1">
        <f t="array" aca="1" ref="I886" ca="1">pseudoGuid</f>
        <v>e6b0-ceba5b1e</v>
      </c>
      <c r="J886" t="str">
        <f ca="1">IF(E886="","",REPT("#",markmap!$E886)&amp;" "&amp;(IF(B$1="mindmap",markmap!$F886,markmap!$H886&amp;" "&amp;markmap!$F886))&amp;"["&amp;B$2&amp;"]("&amp;B$4&amp;markmap!$I886&amp;".html)"&amp;" ["&amp;$B$3&amp;"]("&amp;B$4&amp;markmap!$I886&amp;".md)")</f>
        <v>##### 1.2.4.5.5 Command/Telemetry Units 1...n (Specify)[📃](./db/e6b0-ceba5b1e.html) [✏️](./db/e6b0-ceba5b1e.md)</v>
      </c>
    </row>
    <row r="887" spans="4:10" x14ac:dyDescent="0.5">
      <c r="D887" t="s">
        <v>1394</v>
      </c>
      <c r="E887">
        <v>5</v>
      </c>
      <c r="F887" t="s">
        <v>425</v>
      </c>
      <c r="G887" t="str">
        <f ca="1">IF(markmap!$E887="","",IF(markmap!$E887&gt;OFFSET(markmap!$E887,-1,0,1,1),IF(OFFSET(markmap!$G887,-1,0,1,1)="","1",OFFSET(markmap!$G887,-1,0,1,1))&amp;REPT(".1",markmap!$E887-MAX(OFFSET(markmap!$E887,-1,0,1,1),1)),IF(ISERROR(FIND(".",OFFSET(markmap!$G887,-1,0,1,1))),REPT("1.",markmap!$E887-1)&amp;IFERROR(VALUE(OFFSET(markmap!$G887,-1,0,1,1))+1,"1"),IF(markmap!$E887=1,"",IFERROR(LEFT(OFFSET(markmap!$G887,-1,0,1,1),FIND("^",SUBSTITUTE(OFFSET(markmap!$G887,-1,0,1,1),".","^",markmap!$E887-1))),""))&amp;VALUE(TRIM(MID(SUBSTITUTE(OFFSET(markmap!$G887,-1,0,1,1),".",REPT(" ",LEN(OFFSET(markmap!$G887,-1,0,1,1)))),(markmap!$E887-1)*LEN(OFFSET(markmap!$G887,-1,0,1,1))+1,LEN(OFFSET(markmap!$G887,-1,0,1,1)))))+1)))</f>
        <v>10.2.4.5.6</v>
      </c>
      <c r="H887" t="str">
        <f t="shared" ca="1" si="13"/>
        <v>1.2.4.5.6</v>
      </c>
      <c r="I887" t="str" cm="1">
        <f t="array" aca="1" ref="I887" ca="1">pseudoGuid</f>
        <v>e6b0-580075c5</v>
      </c>
      <c r="J887" t="str">
        <f ca="1">IF(E887="","",REPT("#",markmap!$E887)&amp;" "&amp;(IF(B$1="mindmap",markmap!$F887,markmap!$H887&amp;" "&amp;markmap!$F887))&amp;"["&amp;B$2&amp;"]("&amp;B$4&amp;markmap!$I887&amp;".html)"&amp;" ["&amp;$B$3&amp;"]("&amp;B$4&amp;markmap!$I887&amp;".md)")</f>
        <v>##### 1.2.4.5.6 Control Electronics 1...n (Specify)[📃](./db/e6b0-580075c5.html) [✏️](./db/e6b0-580075c5.md)</v>
      </c>
    </row>
    <row r="888" spans="4:10" x14ac:dyDescent="0.5">
      <c r="D888" t="s">
        <v>1394</v>
      </c>
      <c r="E888">
        <v>5</v>
      </c>
      <c r="F888" t="s">
        <v>462</v>
      </c>
      <c r="G888" t="str">
        <f ca="1">IF(markmap!$E888="","",IF(markmap!$E888&gt;OFFSET(markmap!$E888,-1,0,1,1),IF(OFFSET(markmap!$G888,-1,0,1,1)="","1",OFFSET(markmap!$G888,-1,0,1,1))&amp;REPT(".1",markmap!$E888-MAX(OFFSET(markmap!$E888,-1,0,1,1),1)),IF(ISERROR(FIND(".",OFFSET(markmap!$G888,-1,0,1,1))),REPT("1.",markmap!$E888-1)&amp;IFERROR(VALUE(OFFSET(markmap!$G888,-1,0,1,1))+1,"1"),IF(markmap!$E888=1,"",IFERROR(LEFT(OFFSET(markmap!$G888,-1,0,1,1),FIND("^",SUBSTITUTE(OFFSET(markmap!$G888,-1,0,1,1),".","^",markmap!$E888-1))),""))&amp;VALUE(TRIM(MID(SUBSTITUTE(OFFSET(markmap!$G888,-1,0,1,1),".",REPT(" ",LEN(OFFSET(markmap!$G888,-1,0,1,1)))),(markmap!$E888-1)*LEN(OFFSET(markmap!$G888,-1,0,1,1))+1,LEN(OFFSET(markmap!$G888,-1,0,1,1)))))+1)))</f>
        <v>10.2.4.5.7</v>
      </c>
      <c r="H888" t="str">
        <f t="shared" ca="1" si="13"/>
        <v>1.2.4.5.7</v>
      </c>
      <c r="I888" t="str" cm="1">
        <f t="array" aca="1" ref="I888" ca="1">pseudoGuid</f>
        <v>e6b0-7dfe60a9</v>
      </c>
      <c r="J888" t="str">
        <f ca="1">IF(E888="","",REPT("#",markmap!$E888)&amp;" "&amp;(IF(B$1="mindmap",markmap!$F888,markmap!$H888&amp;" "&amp;markmap!$F888))&amp;"["&amp;B$2&amp;"]("&amp;B$4&amp;markmap!$I888&amp;".html)"&amp;" ["&amp;$B$3&amp;"]("&amp;B$4&amp;markmap!$I888&amp;".md)")</f>
        <v>##### 1.2.4.5.7 Pointing Sensors 1...n (Specify)[📃](./db/e6b0-7dfe60a9.html) [✏️](./db/e6b0-7dfe60a9.md)</v>
      </c>
    </row>
    <row r="889" spans="4:10" x14ac:dyDescent="0.5">
      <c r="D889" t="s">
        <v>1394</v>
      </c>
      <c r="E889">
        <v>5</v>
      </c>
      <c r="F889" t="s">
        <v>463</v>
      </c>
      <c r="G889" t="str">
        <f ca="1">IF(markmap!$E889="","",IF(markmap!$E889&gt;OFFSET(markmap!$E889,-1,0,1,1),IF(OFFSET(markmap!$G889,-1,0,1,1)="","1",OFFSET(markmap!$G889,-1,0,1,1))&amp;REPT(".1",markmap!$E889-MAX(OFFSET(markmap!$E889,-1,0,1,1),1)),IF(ISERROR(FIND(".",OFFSET(markmap!$G889,-1,0,1,1))),REPT("1.",markmap!$E889-1)&amp;IFERROR(VALUE(OFFSET(markmap!$G889,-1,0,1,1))+1,"1"),IF(markmap!$E889=1,"",IFERROR(LEFT(OFFSET(markmap!$G889,-1,0,1,1),FIND("^",SUBSTITUTE(OFFSET(markmap!$G889,-1,0,1,1),".","^",markmap!$E889-1))),""))&amp;VALUE(TRIM(MID(SUBSTITUTE(OFFSET(markmap!$G889,-1,0,1,1),".",REPT(" ",LEN(OFFSET(markmap!$G889,-1,0,1,1)))),(markmap!$E889-1)*LEN(OFFSET(markmap!$G889,-1,0,1,1))+1,LEN(OFFSET(markmap!$G889,-1,0,1,1)))))+1)))</f>
        <v>10.2.4.5.8</v>
      </c>
      <c r="H889" t="str">
        <f t="shared" ca="1" si="13"/>
        <v>1.2.4.5.8</v>
      </c>
      <c r="I889" t="str" cm="1">
        <f t="array" aca="1" ref="I889" ca="1">pseudoGuid</f>
        <v>e6b0-55b83357</v>
      </c>
      <c r="J889" t="str">
        <f ca="1">IF(E889="","",REPT("#",markmap!$E889)&amp;" "&amp;(IF(B$1="mindmap",markmap!$F889,markmap!$H889&amp;" "&amp;markmap!$F889))&amp;"["&amp;B$2&amp;"]("&amp;B$4&amp;markmap!$I889&amp;".html)"&amp;" ["&amp;$B$3&amp;"]("&amp;B$4&amp;markmap!$I889&amp;".md)")</f>
        <v>##### 1.2.4.5.8 Payload Positioners1...n (Specify)[📃](./db/e6b0-55b83357.html) [✏️](./db/e6b0-55b83357.md)</v>
      </c>
    </row>
    <row r="890" spans="4:10" x14ac:dyDescent="0.5">
      <c r="D890" t="s">
        <v>1394</v>
      </c>
      <c r="E890">
        <v>5</v>
      </c>
      <c r="F890" t="s">
        <v>464</v>
      </c>
      <c r="G890" t="str">
        <f ca="1">IF(markmap!$E890="","",IF(markmap!$E890&gt;OFFSET(markmap!$E890,-1,0,1,1),IF(OFFSET(markmap!$G890,-1,0,1,1)="","1",OFFSET(markmap!$G890,-1,0,1,1))&amp;REPT(".1",markmap!$E890-MAX(OFFSET(markmap!$E890,-1,0,1,1),1)),IF(ISERROR(FIND(".",OFFSET(markmap!$G890,-1,0,1,1))),REPT("1.",markmap!$E890-1)&amp;IFERROR(VALUE(OFFSET(markmap!$G890,-1,0,1,1))+1,"1"),IF(markmap!$E890=1,"",IFERROR(LEFT(OFFSET(markmap!$G890,-1,0,1,1),FIND("^",SUBSTITUTE(OFFSET(markmap!$G890,-1,0,1,1),".","^",markmap!$E890-1))),""))&amp;VALUE(TRIM(MID(SUBSTITUTE(OFFSET(markmap!$G890,-1,0,1,1),".",REPT(" ",LEN(OFFSET(markmap!$G890,-1,0,1,1)))),(markmap!$E890-1)*LEN(OFFSET(markmap!$G890,-1,0,1,1))+1,LEN(OFFSET(markmap!$G890,-1,0,1,1)))))+1)))</f>
        <v>10.2.4.5.9</v>
      </c>
      <c r="H890" t="str">
        <f t="shared" ca="1" si="13"/>
        <v>1.2.4.5.9</v>
      </c>
      <c r="I890" t="str" cm="1">
        <f t="array" aca="1" ref="I890" ca="1">pseudoGuid</f>
        <v>e6b0-b6f934d4</v>
      </c>
      <c r="J890" t="str">
        <f ca="1">IF(E890="","",REPT("#",markmap!$E890)&amp;" "&amp;(IF(B$1="mindmap",markmap!$F890,markmap!$H890&amp;" "&amp;markmap!$F890))&amp;"["&amp;B$2&amp;"]("&amp;B$4&amp;markmap!$I890&amp;".html)"&amp;" ["&amp;$B$3&amp;"]("&amp;B$4&amp;markmap!$I890&amp;".md)")</f>
        <v>##### 1.2.4.5.9 Security[📃](./db/e6b0-b6f934d4.html) [✏️](./db/e6b0-b6f934d4.md)</v>
      </c>
    </row>
    <row r="891" spans="4:10" x14ac:dyDescent="0.5">
      <c r="D891" t="s">
        <v>1394</v>
      </c>
      <c r="E891">
        <v>5</v>
      </c>
      <c r="F891" t="s">
        <v>447</v>
      </c>
      <c r="G891" t="str">
        <f ca="1">IF(markmap!$E891="","",IF(markmap!$E891&gt;OFFSET(markmap!$E891,-1,0,1,1),IF(OFFSET(markmap!$G891,-1,0,1,1)="","1",OFFSET(markmap!$G891,-1,0,1,1))&amp;REPT(".1",markmap!$E891-MAX(OFFSET(markmap!$E891,-1,0,1,1),1)),IF(ISERROR(FIND(".",OFFSET(markmap!$G891,-1,0,1,1))),REPT("1.",markmap!$E891-1)&amp;IFERROR(VALUE(OFFSET(markmap!$G891,-1,0,1,1))+1,"1"),IF(markmap!$E891=1,"",IFERROR(LEFT(OFFSET(markmap!$G891,-1,0,1,1),FIND("^",SUBSTITUTE(OFFSET(markmap!$G891,-1,0,1,1),".","^",markmap!$E891-1))),""))&amp;VALUE(TRIM(MID(SUBSTITUTE(OFFSET(markmap!$G891,-1,0,1,1),".",REPT(" ",LEN(OFFSET(markmap!$G891,-1,0,1,1)))),(markmap!$E891-1)*LEN(OFFSET(markmap!$G891,-1,0,1,1))+1,LEN(OFFSET(markmap!$G891,-1,0,1,1)))))+1)))</f>
        <v>10.2.4.5.10</v>
      </c>
      <c r="H891" t="str">
        <f t="shared" ca="1" si="13"/>
        <v>1.2.4.5.10</v>
      </c>
      <c r="I891" t="str" cm="1">
        <f t="array" aca="1" ref="I891" ca="1">pseudoGuid</f>
        <v>e6b0-4551fba7</v>
      </c>
      <c r="J891" t="str">
        <f ca="1">IF(E891="","",REPT("#",markmap!$E891)&amp;" "&amp;(IF(B$1="mindmap",markmap!$F891,markmap!$H891&amp;" "&amp;markmap!$F891))&amp;"["&amp;B$2&amp;"]("&amp;B$4&amp;markmap!$I891&amp;".html)"&amp;" ["&amp;$B$3&amp;"]("&amp;B$4&amp;markmap!$I891&amp;".md)")</f>
        <v>##### 1.2.4.5.10 Data Storage[📃](./db/e6b0-4551fba7.html) [✏️](./db/e6b0-4551fba7.md)</v>
      </c>
    </row>
    <row r="892" spans="4:10" x14ac:dyDescent="0.5">
      <c r="D892" t="s">
        <v>1394</v>
      </c>
      <c r="E892">
        <v>5</v>
      </c>
      <c r="F892" t="s">
        <v>465</v>
      </c>
      <c r="G892" t="str">
        <f ca="1">IF(markmap!$E892="","",IF(markmap!$E892&gt;OFFSET(markmap!$E892,-1,0,1,1),IF(OFFSET(markmap!$G892,-1,0,1,1)="","1",OFFSET(markmap!$G892,-1,0,1,1))&amp;REPT(".1",markmap!$E892-MAX(OFFSET(markmap!$E892,-1,0,1,1),1)),IF(ISERROR(FIND(".",OFFSET(markmap!$G892,-1,0,1,1))),REPT("1.",markmap!$E892-1)&amp;IFERROR(VALUE(OFFSET(markmap!$G892,-1,0,1,1))+1,"1"),IF(markmap!$E892=1,"",IFERROR(LEFT(OFFSET(markmap!$G892,-1,0,1,1),FIND("^",SUBSTITUTE(OFFSET(markmap!$G892,-1,0,1,1),".","^",markmap!$E892-1))),""))&amp;VALUE(TRIM(MID(SUBSTITUTE(OFFSET(markmap!$G892,-1,0,1,1),".",REPT(" ",LEN(OFFSET(markmap!$G892,-1,0,1,1)))),(markmap!$E892-1)*LEN(OFFSET(markmap!$G892,-1,0,1,1))+1,LEN(OFFSET(markmap!$G892,-1,0,1,1)))))+1)))</f>
        <v>10.2.4.5.11</v>
      </c>
      <c r="H892" t="str">
        <f t="shared" ca="1" si="13"/>
        <v>1.2.4.5.11</v>
      </c>
      <c r="I892" t="str" cm="1">
        <f t="array" aca="1" ref="I892" ca="1">pseudoGuid</f>
        <v>e6b0-76c4c037</v>
      </c>
      <c r="J892" t="str">
        <f ca="1">IF(E892="","",REPT("#",markmap!$E892)&amp;" "&amp;(IF(B$1="mindmap",markmap!$F892,markmap!$H892&amp;" "&amp;markmap!$F892))&amp;"["&amp;B$2&amp;"]("&amp;B$4&amp;markmap!$I892&amp;".html)"&amp;" ["&amp;$B$3&amp;"]("&amp;B$4&amp;markmap!$I892&amp;".md)")</f>
        <v>##### 1.2.4.5.11 Multifunctional Digital Electronic Boxes 1...n (Specify)[📃](./db/e6b0-76c4c037.html) [✏️](./db/e6b0-76c4c037.md)</v>
      </c>
    </row>
    <row r="893" spans="4:10" x14ac:dyDescent="0.5">
      <c r="D893" t="s">
        <v>1394</v>
      </c>
      <c r="E893">
        <v>5</v>
      </c>
      <c r="F893" t="s">
        <v>461</v>
      </c>
      <c r="G893" t="str">
        <f ca="1">IF(markmap!$E893="","",IF(markmap!$E893&gt;OFFSET(markmap!$E893,-1,0,1,1),IF(OFFSET(markmap!$G893,-1,0,1,1)="","1",OFFSET(markmap!$G893,-1,0,1,1))&amp;REPT(".1",markmap!$E893-MAX(OFFSET(markmap!$E893,-1,0,1,1),1)),IF(ISERROR(FIND(".",OFFSET(markmap!$G893,-1,0,1,1))),REPT("1.",markmap!$E893-1)&amp;IFERROR(VALUE(OFFSET(markmap!$G893,-1,0,1,1))+1,"1"),IF(markmap!$E893=1,"",IFERROR(LEFT(OFFSET(markmap!$G893,-1,0,1,1),FIND("^",SUBSTITUTE(OFFSET(markmap!$G893,-1,0,1,1),".","^",markmap!$E893-1))),""))&amp;VALUE(TRIM(MID(SUBSTITUTE(OFFSET(markmap!$G893,-1,0,1,1),".",REPT(" ",LEN(OFFSET(markmap!$G893,-1,0,1,1)))),(markmap!$E893-1)*LEN(OFFSET(markmap!$G893,-1,0,1,1))+1,LEN(OFFSET(markmap!$G893,-1,0,1,1)))))+1)))</f>
        <v>10.2.4.5.12</v>
      </c>
      <c r="H893" t="str">
        <f t="shared" ca="1" si="13"/>
        <v>1.2.4.5.12</v>
      </c>
      <c r="I893" t="str" cm="1">
        <f t="array" aca="1" ref="I893" ca="1">pseudoGuid</f>
        <v>e6b0-ff0d423e</v>
      </c>
      <c r="J893" t="str">
        <f ca="1">IF(E893="","",REPT("#",markmap!$E893)&amp;" "&amp;(IF(B$1="mindmap",markmap!$F893,markmap!$H893&amp;" "&amp;markmap!$F893))&amp;"["&amp;B$2&amp;"]("&amp;B$4&amp;markmap!$I893&amp;".html)"&amp;" ["&amp;$B$3&amp;"]("&amp;B$4&amp;markmap!$I893&amp;".md)")</f>
        <v>##### 1.2.4.5.12 Pointing[📃](./db/e6b0-ff0d423e.html) [✏️](./db/e6b0-ff0d423e.md)</v>
      </c>
    </row>
    <row r="894" spans="4:10" x14ac:dyDescent="0.5">
      <c r="D894" t="s">
        <v>1394</v>
      </c>
      <c r="E894">
        <v>4</v>
      </c>
      <c r="F894" t="s">
        <v>466</v>
      </c>
      <c r="G894" t="str">
        <f ca="1">IF(markmap!$E894="","",IF(markmap!$E894&gt;OFFSET(markmap!$E894,-1,0,1,1),IF(OFFSET(markmap!$G894,-1,0,1,1)="","1",OFFSET(markmap!$G894,-1,0,1,1))&amp;REPT(".1",markmap!$E894-MAX(OFFSET(markmap!$E894,-1,0,1,1),1)),IF(ISERROR(FIND(".",OFFSET(markmap!$G894,-1,0,1,1))),REPT("1.",markmap!$E894-1)&amp;IFERROR(VALUE(OFFSET(markmap!$G894,-1,0,1,1))+1,"1"),IF(markmap!$E894=1,"",IFERROR(LEFT(OFFSET(markmap!$G894,-1,0,1,1),FIND("^",SUBSTITUTE(OFFSET(markmap!$G894,-1,0,1,1),".","^",markmap!$E894-1))),""))&amp;VALUE(TRIM(MID(SUBSTITUTE(OFFSET(markmap!$G894,-1,0,1,1),".",REPT(" ",LEN(OFFSET(markmap!$G894,-1,0,1,1)))),(markmap!$E894-1)*LEN(OFFSET(markmap!$G894,-1,0,1,1))+1,LEN(OFFSET(markmap!$G894,-1,0,1,1)))))+1)))</f>
        <v>10.2.4.6</v>
      </c>
      <c r="H894" t="str">
        <f t="shared" ca="1" si="13"/>
        <v>1.2.4.6</v>
      </c>
      <c r="I894" t="str" cm="1">
        <f t="array" aca="1" ref="I894" ca="1">pseudoGuid</f>
        <v>e6b0-97c750ae</v>
      </c>
      <c r="J894" t="str">
        <f ca="1">IF(E894="","",REPT("#",markmap!$E894)&amp;" "&amp;(IF(B$1="mindmap",markmap!$F894,markmap!$H894&amp;" "&amp;markmap!$F894))&amp;"["&amp;B$2&amp;"]("&amp;B$4&amp;markmap!$I894&amp;".html)"&amp;" ["&amp;$B$3&amp;"]("&amp;B$4&amp;markmap!$I894&amp;".md)")</f>
        <v>#### 1.2.4.6 Payload Antenna 1...n (Specify)[📃](./db/e6b0-97c750ae.html) [✏️](./db/e6b0-97c750ae.md)</v>
      </c>
    </row>
    <row r="895" spans="4:10" x14ac:dyDescent="0.5">
      <c r="D895" t="s">
        <v>1394</v>
      </c>
      <c r="E895">
        <v>5</v>
      </c>
      <c r="F895" t="s">
        <v>388</v>
      </c>
      <c r="G895" t="str">
        <f ca="1">IF(markmap!$E895="","",IF(markmap!$E895&gt;OFFSET(markmap!$E895,-1,0,1,1),IF(OFFSET(markmap!$G895,-1,0,1,1)="","1",OFFSET(markmap!$G895,-1,0,1,1))&amp;REPT(".1",markmap!$E895-MAX(OFFSET(markmap!$E895,-1,0,1,1),1)),IF(ISERROR(FIND(".",OFFSET(markmap!$G895,-1,0,1,1))),REPT("1.",markmap!$E895-1)&amp;IFERROR(VALUE(OFFSET(markmap!$G895,-1,0,1,1))+1,"1"),IF(markmap!$E895=1,"",IFERROR(LEFT(OFFSET(markmap!$G895,-1,0,1,1),FIND("^",SUBSTITUTE(OFFSET(markmap!$G895,-1,0,1,1),".","^",markmap!$E895-1))),""))&amp;VALUE(TRIM(MID(SUBSTITUTE(OFFSET(markmap!$G895,-1,0,1,1),".",REPT(" ",LEN(OFFSET(markmap!$G895,-1,0,1,1)))),(markmap!$E895-1)*LEN(OFFSET(markmap!$G895,-1,0,1,1))+1,LEN(OFFSET(markmap!$G895,-1,0,1,1)))))+1)))</f>
        <v>10.2.4.6.1</v>
      </c>
      <c r="H895" t="str">
        <f t="shared" ca="1" si="13"/>
        <v>1.2.4.6.1</v>
      </c>
      <c r="I895" t="str" cm="1">
        <f t="array" aca="1" ref="I895" ca="1">pseudoGuid</f>
        <v>e6b0-348c00a9</v>
      </c>
      <c r="J895" t="str">
        <f ca="1">IF(E895="","",REPT("#",markmap!$E895)&amp;" "&amp;(IF(B$1="mindmap",markmap!$F895,markmap!$H895&amp;" "&amp;markmap!$F895))&amp;"["&amp;B$2&amp;"]("&amp;B$4&amp;markmap!$I895&amp;".html)"&amp;" ["&amp;$B$3&amp;"]("&amp;B$4&amp;markmap!$I895&amp;".md)")</f>
        <v>##### 1.2.4.6.1 SEPM[📃](./db/e6b0-348c00a9.html) [✏️](./db/e6b0-348c00a9.md)</v>
      </c>
    </row>
    <row r="896" spans="4:10" x14ac:dyDescent="0.5">
      <c r="D896" t="s">
        <v>1394</v>
      </c>
      <c r="E896">
        <v>5</v>
      </c>
      <c r="F896" t="s">
        <v>149</v>
      </c>
      <c r="G896" t="str">
        <f ca="1">IF(markmap!$E896="","",IF(markmap!$E896&gt;OFFSET(markmap!$E896,-1,0,1,1),IF(OFFSET(markmap!$G896,-1,0,1,1)="","1",OFFSET(markmap!$G896,-1,0,1,1))&amp;REPT(".1",markmap!$E896-MAX(OFFSET(markmap!$E896,-1,0,1,1),1)),IF(ISERROR(FIND(".",OFFSET(markmap!$G896,-1,0,1,1))),REPT("1.",markmap!$E896-1)&amp;IFERROR(VALUE(OFFSET(markmap!$G896,-1,0,1,1))+1,"1"),IF(markmap!$E896=1,"",IFERROR(LEFT(OFFSET(markmap!$G896,-1,0,1,1),FIND("^",SUBSTITUTE(OFFSET(markmap!$G896,-1,0,1,1),".","^",markmap!$E896-1))),""))&amp;VALUE(TRIM(MID(SUBSTITUTE(OFFSET(markmap!$G896,-1,0,1,1),".",REPT(" ",LEN(OFFSET(markmap!$G896,-1,0,1,1)))),(markmap!$E896-1)*LEN(OFFSET(markmap!$G896,-1,0,1,1))+1,LEN(OFFSET(markmap!$G896,-1,0,1,1)))))+1)))</f>
        <v>10.2.4.6.2</v>
      </c>
      <c r="H896" t="str">
        <f t="shared" ca="1" si="13"/>
        <v>1.2.4.6.2</v>
      </c>
      <c r="I896" t="str" cm="1">
        <f t="array" aca="1" ref="I896" ca="1">pseudoGuid</f>
        <v>e6b0-fb6b874e</v>
      </c>
      <c r="J896" t="str">
        <f ca="1">IF(E896="","",REPT("#",markmap!$E896)&amp;" "&amp;(IF(B$1="mindmap",markmap!$F896,markmap!$H896&amp;" "&amp;markmap!$F896))&amp;"["&amp;B$2&amp;"]("&amp;B$4&amp;markmap!$I896&amp;".html)"&amp;" ["&amp;$B$3&amp;"]("&amp;B$4&amp;markmap!$I896&amp;".md)")</f>
        <v>##### 1.2.4.6.2 Assembly[📃](./db/e6b0-fb6b874e.html) [✏️](./db/e6b0-fb6b874e.md)</v>
      </c>
    </row>
    <row r="897" spans="4:10" x14ac:dyDescent="0.5">
      <c r="D897" t="s">
        <v>1394</v>
      </c>
      <c r="E897">
        <v>5</v>
      </c>
      <c r="F897" t="s">
        <v>384</v>
      </c>
      <c r="G897" t="str">
        <f ca="1">IF(markmap!$E897="","",IF(markmap!$E897&gt;OFFSET(markmap!$E897,-1,0,1,1),IF(OFFSET(markmap!$G897,-1,0,1,1)="","1",OFFSET(markmap!$G897,-1,0,1,1))&amp;REPT(".1",markmap!$E897-MAX(OFFSET(markmap!$E897,-1,0,1,1),1)),IF(ISERROR(FIND(".",OFFSET(markmap!$G897,-1,0,1,1))),REPT("1.",markmap!$E897-1)&amp;IFERROR(VALUE(OFFSET(markmap!$G897,-1,0,1,1))+1,"1"),IF(markmap!$E897=1,"",IFERROR(LEFT(OFFSET(markmap!$G897,-1,0,1,1),FIND("^",SUBSTITUTE(OFFSET(markmap!$G897,-1,0,1,1),".","^",markmap!$E897-1))),""))&amp;VALUE(TRIM(MID(SUBSTITUTE(OFFSET(markmap!$G897,-1,0,1,1),".",REPT(" ",LEN(OFFSET(markmap!$G897,-1,0,1,1)))),(markmap!$E897-1)*LEN(OFFSET(markmap!$G897,-1,0,1,1))+1,LEN(OFFSET(markmap!$G897,-1,0,1,1)))))+1)))</f>
        <v>10.2.4.6.3</v>
      </c>
      <c r="H897" t="str">
        <f t="shared" ca="1" si="13"/>
        <v>1.2.4.6.3</v>
      </c>
      <c r="I897" t="str" cm="1">
        <f t="array" aca="1" ref="I897" ca="1">pseudoGuid</f>
        <v>e6b0-b53432f7</v>
      </c>
      <c r="J897" t="str">
        <f ca="1">IF(E897="","",REPT("#",markmap!$E897)&amp;" "&amp;(IF(B$1="mindmap",markmap!$F897,markmap!$H897&amp;" "&amp;markmap!$F897))&amp;"["&amp;B$2&amp;"]("&amp;B$4&amp;markmap!$I897&amp;".html)"&amp;" ["&amp;$B$3&amp;"]("&amp;B$4&amp;markmap!$I897&amp;".md)")</f>
        <v>##### 1.2.4.6.3 Support Equipment[📃](./db/e6b0-b53432f7.html) [✏️](./db/e6b0-b53432f7.md)</v>
      </c>
    </row>
    <row r="898" spans="4:10" x14ac:dyDescent="0.5">
      <c r="D898" t="s">
        <v>1394</v>
      </c>
      <c r="E898">
        <v>5</v>
      </c>
      <c r="F898" t="s">
        <v>266</v>
      </c>
      <c r="G898" t="str">
        <f ca="1">IF(markmap!$E898="","",IF(markmap!$E898&gt;OFFSET(markmap!$E898,-1,0,1,1),IF(OFFSET(markmap!$G898,-1,0,1,1)="","1",OFFSET(markmap!$G898,-1,0,1,1))&amp;REPT(".1",markmap!$E898-MAX(OFFSET(markmap!$E898,-1,0,1,1),1)),IF(ISERROR(FIND(".",OFFSET(markmap!$G898,-1,0,1,1))),REPT("1.",markmap!$E898-1)&amp;IFERROR(VALUE(OFFSET(markmap!$G898,-1,0,1,1))+1,"1"),IF(markmap!$E898=1,"",IFERROR(LEFT(OFFSET(markmap!$G898,-1,0,1,1),FIND("^",SUBSTITUTE(OFFSET(markmap!$G898,-1,0,1,1),".","^",markmap!$E898-1))),""))&amp;VALUE(TRIM(MID(SUBSTITUTE(OFFSET(markmap!$G898,-1,0,1,1),".",REPT(" ",LEN(OFFSET(markmap!$G898,-1,0,1,1)))),(markmap!$E898-1)*LEN(OFFSET(markmap!$G898,-1,0,1,1))+1,LEN(OFFSET(markmap!$G898,-1,0,1,1)))))+1)))</f>
        <v>10.2.4.6.4</v>
      </c>
      <c r="H898" t="str">
        <f t="shared" ca="1" si="13"/>
        <v>1.2.4.6.4</v>
      </c>
      <c r="I898" t="str" cm="1">
        <f t="array" aca="1" ref="I898" ca="1">pseudoGuid</f>
        <v>e6b0-b032bbc7</v>
      </c>
      <c r="J898" t="str">
        <f ca="1">IF(E898="","",REPT("#",markmap!$E898)&amp;" "&amp;(IF(B$1="mindmap",markmap!$F898,markmap!$H898&amp;" "&amp;markmap!$F898))&amp;"["&amp;B$2&amp;"]("&amp;B$4&amp;markmap!$I898&amp;".html)"&amp;" ["&amp;$B$3&amp;"]("&amp;B$4&amp;markmap!$I898&amp;".md)")</f>
        <v>##### 1.2.4.6.4 Structures and Mechanisms[📃](./db/e6b0-b032bbc7.html) [✏️](./db/e6b0-b032bbc7.md)</v>
      </c>
    </row>
    <row r="899" spans="4:10" x14ac:dyDescent="0.5">
      <c r="D899" t="s">
        <v>1394</v>
      </c>
      <c r="E899">
        <v>5</v>
      </c>
      <c r="F899" t="s">
        <v>467</v>
      </c>
      <c r="G899" t="str">
        <f ca="1">IF(markmap!$E899="","",IF(markmap!$E899&gt;OFFSET(markmap!$E899,-1,0,1,1),IF(OFFSET(markmap!$G899,-1,0,1,1)="","1",OFFSET(markmap!$G899,-1,0,1,1))&amp;REPT(".1",markmap!$E899-MAX(OFFSET(markmap!$E899,-1,0,1,1),1)),IF(ISERROR(FIND(".",OFFSET(markmap!$G899,-1,0,1,1))),REPT("1.",markmap!$E899-1)&amp;IFERROR(VALUE(OFFSET(markmap!$G899,-1,0,1,1))+1,"1"),IF(markmap!$E899=1,"",IFERROR(LEFT(OFFSET(markmap!$G899,-1,0,1,1),FIND("^",SUBSTITUTE(OFFSET(markmap!$G899,-1,0,1,1),".","^",markmap!$E899-1))),""))&amp;VALUE(TRIM(MID(SUBSTITUTE(OFFSET(markmap!$G899,-1,0,1,1),".",REPT(" ",LEN(OFFSET(markmap!$G899,-1,0,1,1)))),(markmap!$E899-1)*LEN(OFFSET(markmap!$G899,-1,0,1,1))+1,LEN(OFFSET(markmap!$G899,-1,0,1,1)))))+1)))</f>
        <v>10.2.4.6.5</v>
      </c>
      <c r="H899" t="str">
        <f t="shared" ref="H899:H962" ca="1" si="14">IFERROR("1."&amp;RIGHT(G899,LEN(G899)-FIND(".",G899,1)),"1")</f>
        <v>1.2.4.6.5</v>
      </c>
      <c r="I899" t="str" cm="1">
        <f t="array" aca="1" ref="I899" ca="1">pseudoGuid</f>
        <v>e6b0-43948c33</v>
      </c>
      <c r="J899" t="str">
        <f ca="1">IF(E899="","",REPT("#",markmap!$E899)&amp;" "&amp;(IF(B$1="mindmap",markmap!$F899,markmap!$H899&amp;" "&amp;markmap!$F899))&amp;"["&amp;B$2&amp;"]("&amp;B$4&amp;markmap!$I899&amp;".html)"&amp;" ["&amp;$B$3&amp;"]("&amp;B$4&amp;markmap!$I899&amp;".md)")</f>
        <v>##### 1.2.4.6.5 Antenna Positioners[📃](./db/e6b0-43948c33.html) [✏️](./db/e6b0-43948c33.md)</v>
      </c>
    </row>
    <row r="900" spans="4:10" x14ac:dyDescent="0.5">
      <c r="D900" t="s">
        <v>1394</v>
      </c>
      <c r="E900">
        <v>5</v>
      </c>
      <c r="F900" t="s">
        <v>468</v>
      </c>
      <c r="G900" t="str">
        <f ca="1">IF(markmap!$E900="","",IF(markmap!$E900&gt;OFFSET(markmap!$E900,-1,0,1,1),IF(OFFSET(markmap!$G900,-1,0,1,1)="","1",OFFSET(markmap!$G900,-1,0,1,1))&amp;REPT(".1",markmap!$E900-MAX(OFFSET(markmap!$E900,-1,0,1,1),1)),IF(ISERROR(FIND(".",OFFSET(markmap!$G900,-1,0,1,1))),REPT("1.",markmap!$E900-1)&amp;IFERROR(VALUE(OFFSET(markmap!$G900,-1,0,1,1))+1,"1"),IF(markmap!$E900=1,"",IFERROR(LEFT(OFFSET(markmap!$G900,-1,0,1,1),FIND("^",SUBSTITUTE(OFFSET(markmap!$G900,-1,0,1,1),".","^",markmap!$E900-1))),""))&amp;VALUE(TRIM(MID(SUBSTITUTE(OFFSET(markmap!$G900,-1,0,1,1),".",REPT(" ",LEN(OFFSET(markmap!$G900,-1,0,1,1)))),(markmap!$E900-1)*LEN(OFFSET(markmap!$G900,-1,0,1,1))+1,LEN(OFFSET(markmap!$G900,-1,0,1,1)))))+1)))</f>
        <v>10.2.4.6.6</v>
      </c>
      <c r="H900" t="str">
        <f t="shared" ca="1" si="14"/>
        <v>1.2.4.6.6</v>
      </c>
      <c r="I900" t="str" cm="1">
        <f t="array" aca="1" ref="I900" ca="1">pseudoGuid</f>
        <v>e6b0-8b15d090</v>
      </c>
      <c r="J900" t="str">
        <f ca="1">IF(E900="","",REPT("#",markmap!$E900)&amp;" "&amp;(IF(B$1="mindmap",markmap!$F900,markmap!$H900&amp;" "&amp;markmap!$F900))&amp;"["&amp;B$2&amp;"]("&amp;B$4&amp;markmap!$I900&amp;".html)"&amp;" ["&amp;$B$3&amp;"]("&amp;B$4&amp;markmap!$I900&amp;".md)")</f>
        <v>##### 1.2.4.6.6 Reflector/Horn 1...n (Specify)[📃](./db/e6b0-8b15d090.html) [✏️](./db/e6b0-8b15d090.md)</v>
      </c>
    </row>
    <row r="901" spans="4:10" x14ac:dyDescent="0.5">
      <c r="D901" t="s">
        <v>1394</v>
      </c>
      <c r="E901">
        <v>5</v>
      </c>
      <c r="F901" t="s">
        <v>469</v>
      </c>
      <c r="G901" t="str">
        <f ca="1">IF(markmap!$E901="","",IF(markmap!$E901&gt;OFFSET(markmap!$E901,-1,0,1,1),IF(OFFSET(markmap!$G901,-1,0,1,1)="","1",OFFSET(markmap!$G901,-1,0,1,1))&amp;REPT(".1",markmap!$E901-MAX(OFFSET(markmap!$E901,-1,0,1,1),1)),IF(ISERROR(FIND(".",OFFSET(markmap!$G901,-1,0,1,1))),REPT("1.",markmap!$E901-1)&amp;IFERROR(VALUE(OFFSET(markmap!$G901,-1,0,1,1))+1,"1"),IF(markmap!$E901=1,"",IFERROR(LEFT(OFFSET(markmap!$G901,-1,0,1,1),FIND("^",SUBSTITUTE(OFFSET(markmap!$G901,-1,0,1,1),".","^",markmap!$E901-1))),""))&amp;VALUE(TRIM(MID(SUBSTITUTE(OFFSET(markmap!$G901,-1,0,1,1),".",REPT(" ",LEN(OFFSET(markmap!$G901,-1,0,1,1)))),(markmap!$E901-1)*LEN(OFFSET(markmap!$G901,-1,0,1,1))+1,LEN(OFFSET(markmap!$G901,-1,0,1,1)))))+1)))</f>
        <v>10.2.4.6.7</v>
      </c>
      <c r="H901" t="str">
        <f t="shared" ca="1" si="14"/>
        <v>1.2.4.6.7</v>
      </c>
      <c r="I901" t="str" cm="1">
        <f t="array" aca="1" ref="I901" ca="1">pseudoGuid</f>
        <v>e6b0-6506c6e4</v>
      </c>
      <c r="J901" t="str">
        <f ca="1">IF(E901="","",REPT("#",markmap!$E901)&amp;" "&amp;(IF(B$1="mindmap",markmap!$F901,markmap!$H901&amp;" "&amp;markmap!$F901))&amp;"["&amp;B$2&amp;"]("&amp;B$4&amp;markmap!$I901&amp;".html)"&amp;" ["&amp;$B$3&amp;"]("&amp;B$4&amp;markmap!$I901&amp;".md)")</f>
        <v>##### 1.2.4.6.7 Feed 1...n (Specify)[📃](./db/e6b0-6506c6e4.html) [✏️](./db/e6b0-6506c6e4.md)</v>
      </c>
    </row>
    <row r="902" spans="4:10" x14ac:dyDescent="0.5">
      <c r="D902" t="s">
        <v>1394</v>
      </c>
      <c r="E902">
        <v>5</v>
      </c>
      <c r="F902" t="s">
        <v>470</v>
      </c>
      <c r="G902" t="str">
        <f ca="1">IF(markmap!$E902="","",IF(markmap!$E902&gt;OFFSET(markmap!$E902,-1,0,1,1),IF(OFFSET(markmap!$G902,-1,0,1,1)="","1",OFFSET(markmap!$G902,-1,0,1,1))&amp;REPT(".1",markmap!$E902-MAX(OFFSET(markmap!$E902,-1,0,1,1),1)),IF(ISERROR(FIND(".",OFFSET(markmap!$G902,-1,0,1,1))),REPT("1.",markmap!$E902-1)&amp;IFERROR(VALUE(OFFSET(markmap!$G902,-1,0,1,1))+1,"1"),IF(markmap!$E902=1,"",IFERROR(LEFT(OFFSET(markmap!$G902,-1,0,1,1),FIND("^",SUBSTITUTE(OFFSET(markmap!$G902,-1,0,1,1),".","^",markmap!$E902-1))),""))&amp;VALUE(TRIM(MID(SUBSTITUTE(OFFSET(markmap!$G902,-1,0,1,1),".",REPT(" ",LEN(OFFSET(markmap!$G902,-1,0,1,1)))),(markmap!$E902-1)*LEN(OFFSET(markmap!$G902,-1,0,1,1))+1,LEN(OFFSET(markmap!$G902,-1,0,1,1)))))+1)))</f>
        <v>10.2.4.6.8</v>
      </c>
      <c r="H902" t="str">
        <f t="shared" ca="1" si="14"/>
        <v>1.2.4.6.8</v>
      </c>
      <c r="I902" t="str" cm="1">
        <f t="array" aca="1" ref="I902" ca="1">pseudoGuid</f>
        <v>e6b0-12f9ef0b</v>
      </c>
      <c r="J902" t="str">
        <f ca="1">IF(E902="","",REPT("#",markmap!$E902)&amp;" "&amp;(IF(B$1="mindmap",markmap!$F902,markmap!$H902&amp;" "&amp;markmap!$F902))&amp;"["&amp;B$2&amp;"]("&amp;B$4&amp;markmap!$I902&amp;".html)"&amp;" ["&amp;$B$3&amp;"]("&amp;B$4&amp;markmap!$I902&amp;".md)")</f>
        <v>##### 1.2.4.6.8 Waveguide/Coax/Cabling[📃](./db/e6b0-12f9ef0b.html) [✏️](./db/e6b0-12f9ef0b.md)</v>
      </c>
    </row>
    <row r="903" spans="4:10" x14ac:dyDescent="0.5">
      <c r="D903" t="s">
        <v>1394</v>
      </c>
      <c r="E903">
        <v>5</v>
      </c>
      <c r="F903" t="s">
        <v>471</v>
      </c>
      <c r="G903" t="str">
        <f ca="1">IF(markmap!$E903="","",IF(markmap!$E903&gt;OFFSET(markmap!$E903,-1,0,1,1),IF(OFFSET(markmap!$G903,-1,0,1,1)="","1",OFFSET(markmap!$G903,-1,0,1,1))&amp;REPT(".1",markmap!$E903-MAX(OFFSET(markmap!$E903,-1,0,1,1),1)),IF(ISERROR(FIND(".",OFFSET(markmap!$G903,-1,0,1,1))),REPT("1.",markmap!$E903-1)&amp;IFERROR(VALUE(OFFSET(markmap!$G903,-1,0,1,1))+1,"1"),IF(markmap!$E903=1,"",IFERROR(LEFT(OFFSET(markmap!$G903,-1,0,1,1),FIND("^",SUBSTITUTE(OFFSET(markmap!$G903,-1,0,1,1),".","^",markmap!$E903-1))),""))&amp;VALUE(TRIM(MID(SUBSTITUTE(OFFSET(markmap!$G903,-1,0,1,1),".",REPT(" ",LEN(OFFSET(markmap!$G903,-1,0,1,1)))),(markmap!$E903-1)*LEN(OFFSET(markmap!$G903,-1,0,1,1))+1,LEN(OFFSET(markmap!$G903,-1,0,1,1)))))+1)))</f>
        <v>10.2.4.6.9</v>
      </c>
      <c r="H903" t="str">
        <f t="shared" ca="1" si="14"/>
        <v>1.2.4.6.9</v>
      </c>
      <c r="I903" t="str" cm="1">
        <f t="array" aca="1" ref="I903" ca="1">pseudoGuid</f>
        <v>e6b0-e283a4d9</v>
      </c>
      <c r="J903" t="str">
        <f ca="1">IF(E903="","",REPT("#",markmap!$E903)&amp;" "&amp;(IF(B$1="mindmap",markmap!$F903,markmap!$H903&amp;" "&amp;markmap!$F903))&amp;"["&amp;B$2&amp;"]("&amp;B$4&amp;markmap!$I903&amp;".html)"&amp;" ["&amp;$B$3&amp;"]("&amp;B$4&amp;markmap!$I903&amp;".md)")</f>
        <v>##### 1.2.4.6.9 Transmit/Receive Modules[📃](./db/e6b0-e283a4d9.html) [✏️](./db/e6b0-e283a4d9.md)</v>
      </c>
    </row>
    <row r="904" spans="4:10" x14ac:dyDescent="0.5">
      <c r="D904" t="s">
        <v>1394</v>
      </c>
      <c r="E904">
        <v>5</v>
      </c>
      <c r="F904" t="s">
        <v>472</v>
      </c>
      <c r="G904" t="str">
        <f ca="1">IF(markmap!$E904="","",IF(markmap!$E904&gt;OFFSET(markmap!$E904,-1,0,1,1),IF(OFFSET(markmap!$G904,-1,0,1,1)="","1",OFFSET(markmap!$G904,-1,0,1,1))&amp;REPT(".1",markmap!$E904-MAX(OFFSET(markmap!$E904,-1,0,1,1),1)),IF(ISERROR(FIND(".",OFFSET(markmap!$G904,-1,0,1,1))),REPT("1.",markmap!$E904-1)&amp;IFERROR(VALUE(OFFSET(markmap!$G904,-1,0,1,1))+1,"1"),IF(markmap!$E904=1,"",IFERROR(LEFT(OFFSET(markmap!$G904,-1,0,1,1),FIND("^",SUBSTITUTE(OFFSET(markmap!$G904,-1,0,1,1),".","^",markmap!$E904-1))),""))&amp;VALUE(TRIM(MID(SUBSTITUTE(OFFSET(markmap!$G904,-1,0,1,1),".",REPT(" ",LEN(OFFSET(markmap!$G904,-1,0,1,1)))),(markmap!$E904-1)*LEN(OFFSET(markmap!$G904,-1,0,1,1))+1,LEN(OFFSET(markmap!$G904,-1,0,1,1)))))+1)))</f>
        <v>10.2.4.6.10</v>
      </c>
      <c r="H904" t="str">
        <f t="shared" ca="1" si="14"/>
        <v>1.2.4.6.10</v>
      </c>
      <c r="I904" t="str" cm="1">
        <f t="array" aca="1" ref="I904" ca="1">pseudoGuid</f>
        <v>e6b0-8d4808b4</v>
      </c>
      <c r="J904" t="str">
        <f ca="1">IF(E904="","",REPT("#",markmap!$E904)&amp;" "&amp;(IF(B$1="mindmap",markmap!$F904,markmap!$H904&amp;" "&amp;markmap!$F904))&amp;"["&amp;B$2&amp;"]("&amp;B$4&amp;markmap!$I904&amp;".html)"&amp;" ["&amp;$B$3&amp;"]("&amp;B$4&amp;markmap!$I904&amp;".md)")</f>
        <v>##### 1.2.4.6.10 Antenna Other[📃](./db/e6b0-8d4808b4.html) [✏️](./db/e6b0-8d4808b4.md)</v>
      </c>
    </row>
    <row r="905" spans="4:10" x14ac:dyDescent="0.5">
      <c r="D905" t="s">
        <v>1394</v>
      </c>
      <c r="E905">
        <v>4</v>
      </c>
      <c r="F905" t="s">
        <v>473</v>
      </c>
      <c r="G905" t="str">
        <f ca="1">IF(markmap!$E905="","",IF(markmap!$E905&gt;OFFSET(markmap!$E905,-1,0,1,1),IF(OFFSET(markmap!$G905,-1,0,1,1)="","1",OFFSET(markmap!$G905,-1,0,1,1))&amp;REPT(".1",markmap!$E905-MAX(OFFSET(markmap!$E905,-1,0,1,1),1)),IF(ISERROR(FIND(".",OFFSET(markmap!$G905,-1,0,1,1))),REPT("1.",markmap!$E905-1)&amp;IFERROR(VALUE(OFFSET(markmap!$G905,-1,0,1,1))+1,"1"),IF(markmap!$E905=1,"",IFERROR(LEFT(OFFSET(markmap!$G905,-1,0,1,1),FIND("^",SUBSTITUTE(OFFSET(markmap!$G905,-1,0,1,1),".","^",markmap!$E905-1))),""))&amp;VALUE(TRIM(MID(SUBSTITUTE(OFFSET(markmap!$G905,-1,0,1,1),".",REPT(" ",LEN(OFFSET(markmap!$G905,-1,0,1,1)))),(markmap!$E905-1)*LEN(OFFSET(markmap!$G905,-1,0,1,1))+1,LEN(OFFSET(markmap!$G905,-1,0,1,1)))))+1)))</f>
        <v>10.2.4.7</v>
      </c>
      <c r="H905" t="str">
        <f t="shared" ca="1" si="14"/>
        <v>1.2.4.7</v>
      </c>
      <c r="I905" t="str" cm="1">
        <f t="array" aca="1" ref="I905" ca="1">pseudoGuid</f>
        <v>e6b0-5bfe884e</v>
      </c>
      <c r="J905" t="str">
        <f ca="1">IF(E905="","",REPT("#",markmap!$E905)&amp;" "&amp;(IF(B$1="mindmap",markmap!$F905,markmap!$H905&amp;" "&amp;markmap!$F905))&amp;"["&amp;B$2&amp;"]("&amp;B$4&amp;markmap!$I905&amp;".html)"&amp;" ["&amp;$B$3&amp;"]("&amp;B$4&amp;markmap!$I905&amp;".md)")</f>
        <v>#### 1.2.4.7 Payload Signal Electronics[📃](./db/e6b0-5bfe884e.html) [✏️](./db/e6b0-5bfe884e.md)</v>
      </c>
    </row>
    <row r="906" spans="4:10" x14ac:dyDescent="0.5">
      <c r="D906" t="s">
        <v>1394</v>
      </c>
      <c r="E906">
        <v>5</v>
      </c>
      <c r="F906" t="s">
        <v>388</v>
      </c>
      <c r="G906" t="str">
        <f ca="1">IF(markmap!$E906="","",IF(markmap!$E906&gt;OFFSET(markmap!$E906,-1,0,1,1),IF(OFFSET(markmap!$G906,-1,0,1,1)="","1",OFFSET(markmap!$G906,-1,0,1,1))&amp;REPT(".1",markmap!$E906-MAX(OFFSET(markmap!$E906,-1,0,1,1),1)),IF(ISERROR(FIND(".",OFFSET(markmap!$G906,-1,0,1,1))),REPT("1.",markmap!$E906-1)&amp;IFERROR(VALUE(OFFSET(markmap!$G906,-1,0,1,1))+1,"1"),IF(markmap!$E906=1,"",IFERROR(LEFT(OFFSET(markmap!$G906,-1,0,1,1),FIND("^",SUBSTITUTE(OFFSET(markmap!$G906,-1,0,1,1),".","^",markmap!$E906-1))),""))&amp;VALUE(TRIM(MID(SUBSTITUTE(OFFSET(markmap!$G906,-1,0,1,1),".",REPT(" ",LEN(OFFSET(markmap!$G906,-1,0,1,1)))),(markmap!$E906-1)*LEN(OFFSET(markmap!$G906,-1,0,1,1))+1,LEN(OFFSET(markmap!$G906,-1,0,1,1)))))+1)))</f>
        <v>10.2.4.7.1</v>
      </c>
      <c r="H906" t="str">
        <f t="shared" ca="1" si="14"/>
        <v>1.2.4.7.1</v>
      </c>
      <c r="I906" t="str" cm="1">
        <f t="array" aca="1" ref="I906" ca="1">pseudoGuid</f>
        <v>e6b0-7653f411</v>
      </c>
      <c r="J906" t="str">
        <f ca="1">IF(E906="","",REPT("#",markmap!$E906)&amp;" "&amp;(IF(B$1="mindmap",markmap!$F906,markmap!$H906&amp;" "&amp;markmap!$F906))&amp;"["&amp;B$2&amp;"]("&amp;B$4&amp;markmap!$I906&amp;".html)"&amp;" ["&amp;$B$3&amp;"]("&amp;B$4&amp;markmap!$I906&amp;".md)")</f>
        <v>##### 1.2.4.7.1 SEPM[📃](./db/e6b0-7653f411.html) [✏️](./db/e6b0-7653f411.md)</v>
      </c>
    </row>
    <row r="907" spans="4:10" x14ac:dyDescent="0.5">
      <c r="D907" t="s">
        <v>1394</v>
      </c>
      <c r="E907">
        <v>5</v>
      </c>
      <c r="F907" t="s">
        <v>149</v>
      </c>
      <c r="G907" t="str">
        <f ca="1">IF(markmap!$E907="","",IF(markmap!$E907&gt;OFFSET(markmap!$E907,-1,0,1,1),IF(OFFSET(markmap!$G907,-1,0,1,1)="","1",OFFSET(markmap!$G907,-1,0,1,1))&amp;REPT(".1",markmap!$E907-MAX(OFFSET(markmap!$E907,-1,0,1,1),1)),IF(ISERROR(FIND(".",OFFSET(markmap!$G907,-1,0,1,1))),REPT("1.",markmap!$E907-1)&amp;IFERROR(VALUE(OFFSET(markmap!$G907,-1,0,1,1))+1,"1"),IF(markmap!$E907=1,"",IFERROR(LEFT(OFFSET(markmap!$G907,-1,0,1,1),FIND("^",SUBSTITUTE(OFFSET(markmap!$G907,-1,0,1,1),".","^",markmap!$E907-1))),""))&amp;VALUE(TRIM(MID(SUBSTITUTE(OFFSET(markmap!$G907,-1,0,1,1),".",REPT(" ",LEN(OFFSET(markmap!$G907,-1,0,1,1)))),(markmap!$E907-1)*LEN(OFFSET(markmap!$G907,-1,0,1,1))+1,LEN(OFFSET(markmap!$G907,-1,0,1,1)))))+1)))</f>
        <v>10.2.4.7.2</v>
      </c>
      <c r="H907" t="str">
        <f t="shared" ca="1" si="14"/>
        <v>1.2.4.7.2</v>
      </c>
      <c r="I907" t="str" cm="1">
        <f t="array" aca="1" ref="I907" ca="1">pseudoGuid</f>
        <v>e6b0-90f52355</v>
      </c>
      <c r="J907" t="str">
        <f ca="1">IF(E907="","",REPT("#",markmap!$E907)&amp;" "&amp;(IF(B$1="mindmap",markmap!$F907,markmap!$H907&amp;" "&amp;markmap!$F907))&amp;"["&amp;B$2&amp;"]("&amp;B$4&amp;markmap!$I907&amp;".html)"&amp;" ["&amp;$B$3&amp;"]("&amp;B$4&amp;markmap!$I907&amp;".md)")</f>
        <v>##### 1.2.4.7.2 Assembly[📃](./db/e6b0-90f52355.html) [✏️](./db/e6b0-90f52355.md)</v>
      </c>
    </row>
    <row r="908" spans="4:10" x14ac:dyDescent="0.5">
      <c r="D908" t="s">
        <v>1394</v>
      </c>
      <c r="E908">
        <v>5</v>
      </c>
      <c r="F908" t="s">
        <v>384</v>
      </c>
      <c r="G908" t="str">
        <f ca="1">IF(markmap!$E908="","",IF(markmap!$E908&gt;OFFSET(markmap!$E908,-1,0,1,1),IF(OFFSET(markmap!$G908,-1,0,1,1)="","1",OFFSET(markmap!$G908,-1,0,1,1))&amp;REPT(".1",markmap!$E908-MAX(OFFSET(markmap!$E908,-1,0,1,1),1)),IF(ISERROR(FIND(".",OFFSET(markmap!$G908,-1,0,1,1))),REPT("1.",markmap!$E908-1)&amp;IFERROR(VALUE(OFFSET(markmap!$G908,-1,0,1,1))+1,"1"),IF(markmap!$E908=1,"",IFERROR(LEFT(OFFSET(markmap!$G908,-1,0,1,1),FIND("^",SUBSTITUTE(OFFSET(markmap!$G908,-1,0,1,1),".","^",markmap!$E908-1))),""))&amp;VALUE(TRIM(MID(SUBSTITUTE(OFFSET(markmap!$G908,-1,0,1,1),".",REPT(" ",LEN(OFFSET(markmap!$G908,-1,0,1,1)))),(markmap!$E908-1)*LEN(OFFSET(markmap!$G908,-1,0,1,1))+1,LEN(OFFSET(markmap!$G908,-1,0,1,1)))))+1)))</f>
        <v>10.2.4.7.3</v>
      </c>
      <c r="H908" t="str">
        <f t="shared" ca="1" si="14"/>
        <v>1.2.4.7.3</v>
      </c>
      <c r="I908" t="str" cm="1">
        <f t="array" aca="1" ref="I908" ca="1">pseudoGuid</f>
        <v>e6b0-d9cf5b50</v>
      </c>
      <c r="J908" t="str">
        <f ca="1">IF(E908="","",REPT("#",markmap!$E908)&amp;" "&amp;(IF(B$1="mindmap",markmap!$F908,markmap!$H908&amp;" "&amp;markmap!$F908))&amp;"["&amp;B$2&amp;"]("&amp;B$4&amp;markmap!$I908&amp;".html)"&amp;" ["&amp;$B$3&amp;"]("&amp;B$4&amp;markmap!$I908&amp;".md)")</f>
        <v>##### 1.2.4.7.3 Support Equipment[📃](./db/e6b0-d9cf5b50.html) [✏️](./db/e6b0-d9cf5b50.md)</v>
      </c>
    </row>
    <row r="909" spans="4:10" x14ac:dyDescent="0.5">
      <c r="D909" t="s">
        <v>1394</v>
      </c>
      <c r="E909">
        <v>5</v>
      </c>
      <c r="F909" t="s">
        <v>436</v>
      </c>
      <c r="G909" t="str">
        <f ca="1">IF(markmap!$E909="","",IF(markmap!$E909&gt;OFFSET(markmap!$E909,-1,0,1,1),IF(OFFSET(markmap!$G909,-1,0,1,1)="","1",OFFSET(markmap!$G909,-1,0,1,1))&amp;REPT(".1",markmap!$E909-MAX(OFFSET(markmap!$E909,-1,0,1,1),1)),IF(ISERROR(FIND(".",OFFSET(markmap!$G909,-1,0,1,1))),REPT("1.",markmap!$E909-1)&amp;IFERROR(VALUE(OFFSET(markmap!$G909,-1,0,1,1))+1,"1"),IF(markmap!$E909=1,"",IFERROR(LEFT(OFFSET(markmap!$G909,-1,0,1,1),FIND("^",SUBSTITUTE(OFFSET(markmap!$G909,-1,0,1,1),".","^",markmap!$E909-1))),""))&amp;VALUE(TRIM(MID(SUBSTITUTE(OFFSET(markmap!$G909,-1,0,1,1),".",REPT(" ",LEN(OFFSET(markmap!$G909,-1,0,1,1)))),(markmap!$E909-1)*LEN(OFFSET(markmap!$G909,-1,0,1,1))+1,LEN(OFFSET(markmap!$G909,-1,0,1,1)))))+1)))</f>
        <v>10.2.4.7.4</v>
      </c>
      <c r="H909" t="str">
        <f t="shared" ca="1" si="14"/>
        <v>1.2.4.7.4</v>
      </c>
      <c r="I909" t="str" cm="1">
        <f t="array" aca="1" ref="I909" ca="1">pseudoGuid</f>
        <v>e6b0-14cc999e</v>
      </c>
      <c r="J909" t="str">
        <f ca="1">IF(E909="","",REPT("#",markmap!$E909)&amp;" "&amp;(IF(B$1="mindmap",markmap!$F909,markmap!$H909&amp;" "&amp;markmap!$F909))&amp;"["&amp;B$2&amp;"]("&amp;B$4&amp;markmap!$I909&amp;".html)"&amp;" ["&amp;$B$3&amp;"]("&amp;B$4&amp;markmap!$I909&amp;".md)")</f>
        <v>##### 1.2.4.7.4 Passive Signal Flow Control[📃](./db/e6b0-14cc999e.html) [✏️](./db/e6b0-14cc999e.md)</v>
      </c>
    </row>
    <row r="910" spans="4:10" x14ac:dyDescent="0.5">
      <c r="D910" t="s">
        <v>1394</v>
      </c>
      <c r="E910">
        <v>5</v>
      </c>
      <c r="F910" t="s">
        <v>437</v>
      </c>
      <c r="G910" t="str">
        <f ca="1">IF(markmap!$E910="","",IF(markmap!$E910&gt;OFFSET(markmap!$E910,-1,0,1,1),IF(OFFSET(markmap!$G910,-1,0,1,1)="","1",OFFSET(markmap!$G910,-1,0,1,1))&amp;REPT(".1",markmap!$E910-MAX(OFFSET(markmap!$E910,-1,0,1,1),1)),IF(ISERROR(FIND(".",OFFSET(markmap!$G910,-1,0,1,1))),REPT("1.",markmap!$E910-1)&amp;IFERROR(VALUE(OFFSET(markmap!$G910,-1,0,1,1))+1,"1"),IF(markmap!$E910=1,"",IFERROR(LEFT(OFFSET(markmap!$G910,-1,0,1,1),FIND("^",SUBSTITUTE(OFFSET(markmap!$G910,-1,0,1,1),".","^",markmap!$E910-1))),""))&amp;VALUE(TRIM(MID(SUBSTITUTE(OFFSET(markmap!$G910,-1,0,1,1),".",REPT(" ",LEN(OFFSET(markmap!$G910,-1,0,1,1)))),(markmap!$E910-1)*LEN(OFFSET(markmap!$G910,-1,0,1,1))+1,LEN(OFFSET(markmap!$G910,-1,0,1,1)))))+1)))</f>
        <v>10.2.4.7.5</v>
      </c>
      <c r="H910" t="str">
        <f t="shared" ca="1" si="14"/>
        <v>1.2.4.7.5</v>
      </c>
      <c r="I910" t="str" cm="1">
        <f t="array" aca="1" ref="I910" ca="1">pseudoGuid</f>
        <v>e6b0-5f756d0e</v>
      </c>
      <c r="J910" t="str">
        <f ca="1">IF(E910="","",REPT("#",markmap!$E910)&amp;" "&amp;(IF(B$1="mindmap",markmap!$F910,markmap!$H910&amp;" "&amp;markmap!$F910))&amp;"["&amp;B$2&amp;"]("&amp;B$4&amp;markmap!$I910&amp;".html)"&amp;" ["&amp;$B$3&amp;"]("&amp;B$4&amp;markmap!$I910&amp;".md)")</f>
        <v>##### 1.2.4.7.5 Transmitter/Receiver/Transceiver/Transponder 1...n (Specify)[📃](./db/e6b0-5f756d0e.html) [✏️](./db/e6b0-5f756d0e.md)</v>
      </c>
    </row>
    <row r="911" spans="4:10" x14ac:dyDescent="0.5">
      <c r="D911" t="s">
        <v>1394</v>
      </c>
      <c r="E911">
        <v>5</v>
      </c>
      <c r="F911" t="s">
        <v>474</v>
      </c>
      <c r="G911" t="str">
        <f ca="1">IF(markmap!$E911="","",IF(markmap!$E911&gt;OFFSET(markmap!$E911,-1,0,1,1),IF(OFFSET(markmap!$G911,-1,0,1,1)="","1",OFFSET(markmap!$G911,-1,0,1,1))&amp;REPT(".1",markmap!$E911-MAX(OFFSET(markmap!$E911,-1,0,1,1),1)),IF(ISERROR(FIND(".",OFFSET(markmap!$G911,-1,0,1,1))),REPT("1.",markmap!$E911-1)&amp;IFERROR(VALUE(OFFSET(markmap!$G911,-1,0,1,1))+1,"1"),IF(markmap!$E911=1,"",IFERROR(LEFT(OFFSET(markmap!$G911,-1,0,1,1),FIND("^",SUBSTITUTE(OFFSET(markmap!$G911,-1,0,1,1),".","^",markmap!$E911-1))),""))&amp;VALUE(TRIM(MID(SUBSTITUTE(OFFSET(markmap!$G911,-1,0,1,1),".",REPT(" ",LEN(OFFSET(markmap!$G911,-1,0,1,1)))),(markmap!$E911-1)*LEN(OFFSET(markmap!$G911,-1,0,1,1))+1,LEN(OFFSET(markmap!$G911,-1,0,1,1)))))+1)))</f>
        <v>10.2.4.7.6</v>
      </c>
      <c r="H911" t="str">
        <f t="shared" ca="1" si="14"/>
        <v>1.2.4.7.6</v>
      </c>
      <c r="I911" t="str" cm="1">
        <f t="array" aca="1" ref="I911" ca="1">pseudoGuid</f>
        <v>e6b0-f1041a68</v>
      </c>
      <c r="J911" t="str">
        <f ca="1">IF(E911="","",REPT("#",markmap!$E911)&amp;" "&amp;(IF(B$1="mindmap",markmap!$F911,markmap!$H911&amp;" "&amp;markmap!$F911))&amp;"["&amp;B$2&amp;"]("&amp;B$4&amp;markmap!$I911&amp;".html)"&amp;" ["&amp;$B$3&amp;"]("&amp;B$4&amp;markmap!$I911&amp;".md)")</f>
        <v>##### 1.2.4.7.6 Modulators/Demodulators/Modems 1...n (Specify)[📃](./db/e6b0-f1041a68.html) [✏️](./db/e6b0-f1041a68.md)</v>
      </c>
    </row>
    <row r="912" spans="4:10" x14ac:dyDescent="0.5">
      <c r="D912" t="s">
        <v>1394</v>
      </c>
      <c r="E912">
        <v>5</v>
      </c>
      <c r="F912" t="s">
        <v>475</v>
      </c>
      <c r="G912" t="str">
        <f ca="1">IF(markmap!$E912="","",IF(markmap!$E912&gt;OFFSET(markmap!$E912,-1,0,1,1),IF(OFFSET(markmap!$G912,-1,0,1,1)="","1",OFFSET(markmap!$G912,-1,0,1,1))&amp;REPT(".1",markmap!$E912-MAX(OFFSET(markmap!$E912,-1,0,1,1),1)),IF(ISERROR(FIND(".",OFFSET(markmap!$G912,-1,0,1,1))),REPT("1.",markmap!$E912-1)&amp;IFERROR(VALUE(OFFSET(markmap!$G912,-1,0,1,1))+1,"1"),IF(markmap!$E912=1,"",IFERROR(LEFT(OFFSET(markmap!$G912,-1,0,1,1),FIND("^",SUBSTITUTE(OFFSET(markmap!$G912,-1,0,1,1),".","^",markmap!$E912-1))),""))&amp;VALUE(TRIM(MID(SUBSTITUTE(OFFSET(markmap!$G912,-1,0,1,1),".",REPT(" ",LEN(OFFSET(markmap!$G912,-1,0,1,1)))),(markmap!$E912-1)*LEN(OFFSET(markmap!$G912,-1,0,1,1))+1,LEN(OFFSET(markmap!$G912,-1,0,1,1)))))+1)))</f>
        <v>10.2.4.7.7</v>
      </c>
      <c r="H912" t="str">
        <f t="shared" ca="1" si="14"/>
        <v>1.2.4.7.7</v>
      </c>
      <c r="I912" t="str" cm="1">
        <f t="array" aca="1" ref="I912" ca="1">pseudoGuid</f>
        <v>e6b0-16ecc1eb</v>
      </c>
      <c r="J912" t="str">
        <f ca="1">IF(E912="","",REPT("#",markmap!$E912)&amp;" "&amp;(IF(B$1="mindmap",markmap!$F912,markmap!$H912&amp;" "&amp;markmap!$F912))&amp;"["&amp;B$2&amp;"]("&amp;B$4&amp;markmap!$I912&amp;".html)"&amp;" ["&amp;$B$3&amp;"]("&amp;B$4&amp;markmap!$I912&amp;".md)")</f>
        <v>##### 1.2.4.7.7 Multiplexers/Demultiplexers 1...n (Specify)[📃](./db/e6b0-16ecc1eb.html) [✏️](./db/e6b0-16ecc1eb.md)</v>
      </c>
    </row>
    <row r="913" spans="4:10" x14ac:dyDescent="0.5">
      <c r="D913" t="s">
        <v>1394</v>
      </c>
      <c r="E913">
        <v>5</v>
      </c>
      <c r="F913" t="s">
        <v>476</v>
      </c>
      <c r="G913" t="str">
        <f ca="1">IF(markmap!$E913="","",IF(markmap!$E913&gt;OFFSET(markmap!$E913,-1,0,1,1),IF(OFFSET(markmap!$G913,-1,0,1,1)="","1",OFFSET(markmap!$G913,-1,0,1,1))&amp;REPT(".1",markmap!$E913-MAX(OFFSET(markmap!$E913,-1,0,1,1),1)),IF(ISERROR(FIND(".",OFFSET(markmap!$G913,-1,0,1,1))),REPT("1.",markmap!$E913-1)&amp;IFERROR(VALUE(OFFSET(markmap!$G913,-1,0,1,1))+1,"1"),IF(markmap!$E913=1,"",IFERROR(LEFT(OFFSET(markmap!$G913,-1,0,1,1),FIND("^",SUBSTITUTE(OFFSET(markmap!$G913,-1,0,1,1),".","^",markmap!$E913-1))),""))&amp;VALUE(TRIM(MID(SUBSTITUTE(OFFSET(markmap!$G913,-1,0,1,1),".",REPT(" ",LEN(OFFSET(markmap!$G913,-1,0,1,1)))),(markmap!$E913-1)*LEN(OFFSET(markmap!$G913,-1,0,1,1))+1,LEN(OFFSET(markmap!$G913,-1,0,1,1)))))+1)))</f>
        <v>10.2.4.7.8</v>
      </c>
      <c r="H913" t="str">
        <f t="shared" ca="1" si="14"/>
        <v>1.2.4.7.8</v>
      </c>
      <c r="I913" t="str" cm="1">
        <f t="array" aca="1" ref="I913" ca="1">pseudoGuid</f>
        <v>e6b0-5076fafd</v>
      </c>
      <c r="J913" t="str">
        <f ca="1">IF(E913="","",REPT("#",markmap!$E913)&amp;" "&amp;(IF(B$1="mindmap",markmap!$F913,markmap!$H913&amp;" "&amp;markmap!$F913))&amp;"["&amp;B$2&amp;"]("&amp;B$4&amp;markmap!$I913&amp;".html)"&amp;" ["&amp;$B$3&amp;"]("&amp;B$4&amp;markmap!$I913&amp;".md)")</f>
        <v>##### 1.2.4.7.8 Amplifiers 1...n (Specify)[📃](./db/e6b0-5076fafd.html) [✏️](./db/e6b0-5076fafd.md)</v>
      </c>
    </row>
    <row r="914" spans="4:10" x14ac:dyDescent="0.5">
      <c r="D914" t="s">
        <v>1394</v>
      </c>
      <c r="E914">
        <v>5</v>
      </c>
      <c r="F914" t="s">
        <v>477</v>
      </c>
      <c r="G914" t="str">
        <f ca="1">IF(markmap!$E914="","",IF(markmap!$E914&gt;OFFSET(markmap!$E914,-1,0,1,1),IF(OFFSET(markmap!$G914,-1,0,1,1)="","1",OFFSET(markmap!$G914,-1,0,1,1))&amp;REPT(".1",markmap!$E914-MAX(OFFSET(markmap!$E914,-1,0,1,1),1)),IF(ISERROR(FIND(".",OFFSET(markmap!$G914,-1,0,1,1))),REPT("1.",markmap!$E914-1)&amp;IFERROR(VALUE(OFFSET(markmap!$G914,-1,0,1,1))+1,"1"),IF(markmap!$E914=1,"",IFERROR(LEFT(OFFSET(markmap!$G914,-1,0,1,1),FIND("^",SUBSTITUTE(OFFSET(markmap!$G914,-1,0,1,1),".","^",markmap!$E914-1))),""))&amp;VALUE(TRIM(MID(SUBSTITUTE(OFFSET(markmap!$G914,-1,0,1,1),".",REPT(" ",LEN(OFFSET(markmap!$G914,-1,0,1,1)))),(markmap!$E914-1)*LEN(OFFSET(markmap!$G914,-1,0,1,1))+1,LEN(OFFSET(markmap!$G914,-1,0,1,1)))))+1)))</f>
        <v>10.2.4.7.9</v>
      </c>
      <c r="H914" t="str">
        <f t="shared" ca="1" si="14"/>
        <v>1.2.4.7.9</v>
      </c>
      <c r="I914" t="str" cm="1">
        <f t="array" aca="1" ref="I914" ca="1">pseudoGuid</f>
        <v>e6b0-14b27cd8</v>
      </c>
      <c r="J914" t="str">
        <f ca="1">IF(E914="","",REPT("#",markmap!$E914)&amp;" "&amp;(IF(B$1="mindmap",markmap!$F914,markmap!$H914&amp;" "&amp;markmap!$F914))&amp;"["&amp;B$2&amp;"]("&amp;B$4&amp;markmap!$I914&amp;".html)"&amp;" ["&amp;$B$3&amp;"]("&amp;B$4&amp;markmap!$I914&amp;".md)")</f>
        <v>##### 1.2.4.7.9 Frequency Upconverters/Downconverters 1...n (Specify)[📃](./db/e6b0-14b27cd8.html) [✏️](./db/e6b0-14b27cd8.md)</v>
      </c>
    </row>
    <row r="915" spans="4:10" x14ac:dyDescent="0.5">
      <c r="D915" t="s">
        <v>1394</v>
      </c>
      <c r="E915">
        <v>5</v>
      </c>
      <c r="F915" t="s">
        <v>478</v>
      </c>
      <c r="G915" t="str">
        <f ca="1">IF(markmap!$E915="","",IF(markmap!$E915&gt;OFFSET(markmap!$E915,-1,0,1,1),IF(OFFSET(markmap!$G915,-1,0,1,1)="","1",OFFSET(markmap!$G915,-1,0,1,1))&amp;REPT(".1",markmap!$E915-MAX(OFFSET(markmap!$E915,-1,0,1,1),1)),IF(ISERROR(FIND(".",OFFSET(markmap!$G915,-1,0,1,1))),REPT("1.",markmap!$E915-1)&amp;IFERROR(VALUE(OFFSET(markmap!$G915,-1,0,1,1))+1,"1"),IF(markmap!$E915=1,"",IFERROR(LEFT(OFFSET(markmap!$G915,-1,0,1,1),FIND("^",SUBSTITUTE(OFFSET(markmap!$G915,-1,0,1,1),".","^",markmap!$E915-1))),""))&amp;VALUE(TRIM(MID(SUBSTITUTE(OFFSET(markmap!$G915,-1,0,1,1),".",REPT(" ",LEN(OFFSET(markmap!$G915,-1,0,1,1)))),(markmap!$E915-1)*LEN(OFFSET(markmap!$G915,-1,0,1,1))+1,LEN(OFFSET(markmap!$G915,-1,0,1,1)))))+1)))</f>
        <v>10.2.4.7.10</v>
      </c>
      <c r="H915" t="str">
        <f t="shared" ca="1" si="14"/>
        <v>1.2.4.7.10</v>
      </c>
      <c r="I915" t="str" cm="1">
        <f t="array" aca="1" ref="I915" ca="1">pseudoGuid</f>
        <v>e6b0-f972bdc8</v>
      </c>
      <c r="J915" t="str">
        <f ca="1">IF(E915="","",REPT("#",markmap!$E915)&amp;" "&amp;(IF(B$1="mindmap",markmap!$F915,markmap!$H915&amp;" "&amp;markmap!$F915))&amp;"["&amp;B$2&amp;"]("&amp;B$4&amp;markmap!$I915&amp;".html)"&amp;" ["&amp;$B$3&amp;"]("&amp;B$4&amp;markmap!$I915&amp;".md)")</f>
        <v>##### 1.2.4.7.10 Frequency and Timing 1...n (Specify)[📃](./db/e6b0-f972bdc8.html) [✏️](./db/e6b0-f972bdc8.md)</v>
      </c>
    </row>
    <row r="916" spans="4:10" x14ac:dyDescent="0.5">
      <c r="D916" t="s">
        <v>1394</v>
      </c>
      <c r="E916">
        <v>5</v>
      </c>
      <c r="F916" t="s">
        <v>479</v>
      </c>
      <c r="G916" t="str">
        <f ca="1">IF(markmap!$E916="","",IF(markmap!$E916&gt;OFFSET(markmap!$E916,-1,0,1,1),IF(OFFSET(markmap!$G916,-1,0,1,1)="","1",OFFSET(markmap!$G916,-1,0,1,1))&amp;REPT(".1",markmap!$E916-MAX(OFFSET(markmap!$E916,-1,0,1,1),1)),IF(ISERROR(FIND(".",OFFSET(markmap!$G916,-1,0,1,1))),REPT("1.",markmap!$E916-1)&amp;IFERROR(VALUE(OFFSET(markmap!$G916,-1,0,1,1))+1,"1"),IF(markmap!$E916=1,"",IFERROR(LEFT(OFFSET(markmap!$G916,-1,0,1,1),FIND("^",SUBSTITUTE(OFFSET(markmap!$G916,-1,0,1,1),".","^",markmap!$E916-1))),""))&amp;VALUE(TRIM(MID(SUBSTITUTE(OFFSET(markmap!$G916,-1,0,1,1),".",REPT(" ",LEN(OFFSET(markmap!$G916,-1,0,1,1)))),(markmap!$E916-1)*LEN(OFFSET(markmap!$G916,-1,0,1,1))+1,LEN(OFFSET(markmap!$G916,-1,0,1,1)))))+1)))</f>
        <v>10.2.4.7.11</v>
      </c>
      <c r="H916" t="str">
        <f t="shared" ca="1" si="14"/>
        <v>1.2.4.7.11</v>
      </c>
      <c r="I916" t="str" cm="1">
        <f t="array" aca="1" ref="I916" ca="1">pseudoGuid</f>
        <v>e6b0-0421f7e8</v>
      </c>
      <c r="J916" t="str">
        <f ca="1">IF(E916="","",REPT("#",markmap!$E916)&amp;" "&amp;(IF(B$1="mindmap",markmap!$F916,markmap!$H916&amp;" "&amp;markmap!$F916))&amp;"["&amp;B$2&amp;"]("&amp;B$4&amp;markmap!$I916&amp;".html)"&amp;" ["&amp;$B$3&amp;"]("&amp;B$4&amp;markmap!$I916&amp;".md)")</f>
        <v>##### 1.2.4.7.11 Signal Conditioners 1...n (Specify)[📃](./db/e6b0-0421f7e8.html) [✏️](./db/e6b0-0421f7e8.md)</v>
      </c>
    </row>
    <row r="917" spans="4:10" x14ac:dyDescent="0.5">
      <c r="D917" t="s">
        <v>1394</v>
      </c>
      <c r="E917">
        <v>5</v>
      </c>
      <c r="F917" t="s">
        <v>480</v>
      </c>
      <c r="G917" t="str">
        <f ca="1">IF(markmap!$E917="","",IF(markmap!$E917&gt;OFFSET(markmap!$E917,-1,0,1,1),IF(OFFSET(markmap!$G917,-1,0,1,1)="","1",OFFSET(markmap!$G917,-1,0,1,1))&amp;REPT(".1",markmap!$E917-MAX(OFFSET(markmap!$E917,-1,0,1,1),1)),IF(ISERROR(FIND(".",OFFSET(markmap!$G917,-1,0,1,1))),REPT("1.",markmap!$E917-1)&amp;IFERROR(VALUE(OFFSET(markmap!$G917,-1,0,1,1))+1,"1"),IF(markmap!$E917=1,"",IFERROR(LEFT(OFFSET(markmap!$G917,-1,0,1,1),FIND("^",SUBSTITUTE(OFFSET(markmap!$G917,-1,0,1,1),".","^",markmap!$E917-1))),""))&amp;VALUE(TRIM(MID(SUBSTITUTE(OFFSET(markmap!$G917,-1,0,1,1),".",REPT(" ",LEN(OFFSET(markmap!$G917,-1,0,1,1)))),(markmap!$E917-1)*LEN(OFFSET(markmap!$G917,-1,0,1,1))+1,LEN(OFFSET(markmap!$G917,-1,0,1,1)))))+1)))</f>
        <v>10.2.4.7.12</v>
      </c>
      <c r="H917" t="str">
        <f t="shared" ca="1" si="14"/>
        <v>1.2.4.7.12</v>
      </c>
      <c r="I917" t="str" cm="1">
        <f t="array" aca="1" ref="I917" ca="1">pseudoGuid</f>
        <v>e6b0-2259d2cb</v>
      </c>
      <c r="J917" t="str">
        <f ca="1">IF(E917="","",REPT("#",markmap!$E917)&amp;" "&amp;(IF(B$1="mindmap",markmap!$F917,markmap!$H917&amp;" "&amp;markmap!$F917))&amp;"["&amp;B$2&amp;"]("&amp;B$4&amp;markmap!$I917&amp;".html)"&amp;" ["&amp;$B$3&amp;"]("&amp;B$4&amp;markmap!$I917&amp;".md)")</f>
        <v>##### 1.2.4.7.12 Multifunctional Signal Electronic Boxes 1...n (Specify)[📃](./db/e6b0-2259d2cb.html) [✏️](./db/e6b0-2259d2cb.md)</v>
      </c>
    </row>
    <row r="918" spans="4:10" x14ac:dyDescent="0.5">
      <c r="D918" t="s">
        <v>1394</v>
      </c>
      <c r="E918">
        <v>5</v>
      </c>
      <c r="F918" t="s">
        <v>481</v>
      </c>
      <c r="G918" t="str">
        <f ca="1">IF(markmap!$E918="","",IF(markmap!$E918&gt;OFFSET(markmap!$E918,-1,0,1,1),IF(OFFSET(markmap!$G918,-1,0,1,1)="","1",OFFSET(markmap!$G918,-1,0,1,1))&amp;REPT(".1",markmap!$E918-MAX(OFFSET(markmap!$E918,-1,0,1,1),1)),IF(ISERROR(FIND(".",OFFSET(markmap!$G918,-1,0,1,1))),REPT("1.",markmap!$E918-1)&amp;IFERROR(VALUE(OFFSET(markmap!$G918,-1,0,1,1))+1,"1"),IF(markmap!$E918=1,"",IFERROR(LEFT(OFFSET(markmap!$G918,-1,0,1,1),FIND("^",SUBSTITUTE(OFFSET(markmap!$G918,-1,0,1,1),".","^",markmap!$E918-1))),""))&amp;VALUE(TRIM(MID(SUBSTITUTE(OFFSET(markmap!$G918,-1,0,1,1),".",REPT(" ",LEN(OFFSET(markmap!$G918,-1,0,1,1)))),(markmap!$E918-1)*LEN(OFFSET(markmap!$G918,-1,0,1,1))+1,LEN(OFFSET(markmap!$G918,-1,0,1,1)))))+1)))</f>
        <v>10.2.4.7.13</v>
      </c>
      <c r="H918" t="str">
        <f t="shared" ca="1" si="14"/>
        <v>1.2.4.7.13</v>
      </c>
      <c r="I918" t="str" cm="1">
        <f t="array" aca="1" ref="I918" ca="1">pseudoGuid</f>
        <v>e6b0-818a0c33</v>
      </c>
      <c r="J918" t="str">
        <f ca="1">IF(E918="","",REPT("#",markmap!$E918)&amp;" "&amp;(IF(B$1="mindmap",markmap!$F918,markmap!$H918&amp;" "&amp;markmap!$F918))&amp;"["&amp;B$2&amp;"]("&amp;B$4&amp;markmap!$I918&amp;".html)"&amp;" ["&amp;$B$3&amp;"]("&amp;B$4&amp;markmap!$I918&amp;".md)")</f>
        <v>##### 1.2.4.7.13 Signal Electronics Other[📃](./db/e6b0-818a0c33.html) [✏️](./db/e6b0-818a0c33.md)</v>
      </c>
    </row>
    <row r="919" spans="4:10" x14ac:dyDescent="0.5">
      <c r="D919" t="s">
        <v>1394</v>
      </c>
      <c r="E919">
        <v>4</v>
      </c>
      <c r="F919" t="s">
        <v>482</v>
      </c>
      <c r="G919" t="str">
        <f ca="1">IF(markmap!$E919="","",IF(markmap!$E919&gt;OFFSET(markmap!$E919,-1,0,1,1),IF(OFFSET(markmap!$G919,-1,0,1,1)="","1",OFFSET(markmap!$G919,-1,0,1,1))&amp;REPT(".1",markmap!$E919-MAX(OFFSET(markmap!$E919,-1,0,1,1),1)),IF(ISERROR(FIND(".",OFFSET(markmap!$G919,-1,0,1,1))),REPT("1.",markmap!$E919-1)&amp;IFERROR(VALUE(OFFSET(markmap!$G919,-1,0,1,1))+1,"1"),IF(markmap!$E919=1,"",IFERROR(LEFT(OFFSET(markmap!$G919,-1,0,1,1),FIND("^",SUBSTITUTE(OFFSET(markmap!$G919,-1,0,1,1),".","^",markmap!$E919-1))),""))&amp;VALUE(TRIM(MID(SUBSTITUTE(OFFSET(markmap!$G919,-1,0,1,1),".",REPT(" ",LEN(OFFSET(markmap!$G919,-1,0,1,1)))),(markmap!$E919-1)*LEN(OFFSET(markmap!$G919,-1,0,1,1))+1,LEN(OFFSET(markmap!$G919,-1,0,1,1)))))+1)))</f>
        <v>10.2.4.8</v>
      </c>
      <c r="H919" t="str">
        <f t="shared" ca="1" si="14"/>
        <v>1.2.4.8</v>
      </c>
      <c r="I919" t="str" cm="1">
        <f t="array" aca="1" ref="I919" ca="1">pseudoGuid</f>
        <v>e6b0-9ab238ae</v>
      </c>
      <c r="J919" t="str">
        <f ca="1">IF(E919="","",REPT("#",markmap!$E919)&amp;" "&amp;(IF(B$1="mindmap",markmap!$F919,markmap!$H919&amp;" "&amp;markmap!$F919))&amp;"["&amp;B$2&amp;"]("&amp;B$4&amp;markmap!$I919&amp;".html)"&amp;" ["&amp;$B$3&amp;"]("&amp;B$4&amp;markmap!$I919&amp;".md)")</f>
        <v>#### 1.2.4.8 Optical Assembly[📃](./db/e6b0-9ab238ae.html) [✏️](./db/e6b0-9ab238ae.md)</v>
      </c>
    </row>
    <row r="920" spans="4:10" x14ac:dyDescent="0.5">
      <c r="D920" t="s">
        <v>1394</v>
      </c>
      <c r="E920">
        <v>5</v>
      </c>
      <c r="F920" t="s">
        <v>388</v>
      </c>
      <c r="G920" t="str">
        <f ca="1">IF(markmap!$E920="","",IF(markmap!$E920&gt;OFFSET(markmap!$E920,-1,0,1,1),IF(OFFSET(markmap!$G920,-1,0,1,1)="","1",OFFSET(markmap!$G920,-1,0,1,1))&amp;REPT(".1",markmap!$E920-MAX(OFFSET(markmap!$E920,-1,0,1,1),1)),IF(ISERROR(FIND(".",OFFSET(markmap!$G920,-1,0,1,1))),REPT("1.",markmap!$E920-1)&amp;IFERROR(VALUE(OFFSET(markmap!$G920,-1,0,1,1))+1,"1"),IF(markmap!$E920=1,"",IFERROR(LEFT(OFFSET(markmap!$G920,-1,0,1,1),FIND("^",SUBSTITUTE(OFFSET(markmap!$G920,-1,0,1,1),".","^",markmap!$E920-1))),""))&amp;VALUE(TRIM(MID(SUBSTITUTE(OFFSET(markmap!$G920,-1,0,1,1),".",REPT(" ",LEN(OFFSET(markmap!$G920,-1,0,1,1)))),(markmap!$E920-1)*LEN(OFFSET(markmap!$G920,-1,0,1,1))+1,LEN(OFFSET(markmap!$G920,-1,0,1,1)))))+1)))</f>
        <v>10.2.4.8.1</v>
      </c>
      <c r="H920" t="str">
        <f t="shared" ca="1" si="14"/>
        <v>1.2.4.8.1</v>
      </c>
      <c r="I920" t="str" cm="1">
        <f t="array" aca="1" ref="I920" ca="1">pseudoGuid</f>
        <v>e6b0-75785f98</v>
      </c>
      <c r="J920" t="str">
        <f ca="1">IF(E920="","",REPT("#",markmap!$E920)&amp;" "&amp;(IF(B$1="mindmap",markmap!$F920,markmap!$H920&amp;" "&amp;markmap!$F920))&amp;"["&amp;B$2&amp;"]("&amp;B$4&amp;markmap!$I920&amp;".html)"&amp;" ["&amp;$B$3&amp;"]("&amp;B$4&amp;markmap!$I920&amp;".md)")</f>
        <v>##### 1.2.4.8.1 SEPM[📃](./db/e6b0-75785f98.html) [✏️](./db/e6b0-75785f98.md)</v>
      </c>
    </row>
    <row r="921" spans="4:10" x14ac:dyDescent="0.5">
      <c r="D921" t="s">
        <v>1394</v>
      </c>
      <c r="E921">
        <v>5</v>
      </c>
      <c r="F921" t="s">
        <v>149</v>
      </c>
      <c r="G921" t="str">
        <f ca="1">IF(markmap!$E921="","",IF(markmap!$E921&gt;OFFSET(markmap!$E921,-1,0,1,1),IF(OFFSET(markmap!$G921,-1,0,1,1)="","1",OFFSET(markmap!$G921,-1,0,1,1))&amp;REPT(".1",markmap!$E921-MAX(OFFSET(markmap!$E921,-1,0,1,1),1)),IF(ISERROR(FIND(".",OFFSET(markmap!$G921,-1,0,1,1))),REPT("1.",markmap!$E921-1)&amp;IFERROR(VALUE(OFFSET(markmap!$G921,-1,0,1,1))+1,"1"),IF(markmap!$E921=1,"",IFERROR(LEFT(OFFSET(markmap!$G921,-1,0,1,1),FIND("^",SUBSTITUTE(OFFSET(markmap!$G921,-1,0,1,1),".","^",markmap!$E921-1))),""))&amp;VALUE(TRIM(MID(SUBSTITUTE(OFFSET(markmap!$G921,-1,0,1,1),".",REPT(" ",LEN(OFFSET(markmap!$G921,-1,0,1,1)))),(markmap!$E921-1)*LEN(OFFSET(markmap!$G921,-1,0,1,1))+1,LEN(OFFSET(markmap!$G921,-1,0,1,1)))))+1)))</f>
        <v>10.2.4.8.2</v>
      </c>
      <c r="H921" t="str">
        <f t="shared" ca="1" si="14"/>
        <v>1.2.4.8.2</v>
      </c>
      <c r="I921" t="str" cm="1">
        <f t="array" aca="1" ref="I921" ca="1">pseudoGuid</f>
        <v>e6b0-a1dd79cc</v>
      </c>
      <c r="J921" t="str">
        <f ca="1">IF(E921="","",REPT("#",markmap!$E921)&amp;" "&amp;(IF(B$1="mindmap",markmap!$F921,markmap!$H921&amp;" "&amp;markmap!$F921))&amp;"["&amp;B$2&amp;"]("&amp;B$4&amp;markmap!$I921&amp;".html)"&amp;" ["&amp;$B$3&amp;"]("&amp;B$4&amp;markmap!$I921&amp;".md)")</f>
        <v>##### 1.2.4.8.2 Assembly[📃](./db/e6b0-a1dd79cc.html) [✏️](./db/e6b0-a1dd79cc.md)</v>
      </c>
    </row>
    <row r="922" spans="4:10" x14ac:dyDescent="0.5">
      <c r="D922" t="s">
        <v>1394</v>
      </c>
      <c r="E922">
        <v>5</v>
      </c>
      <c r="F922" t="s">
        <v>384</v>
      </c>
      <c r="G922" t="str">
        <f ca="1">IF(markmap!$E922="","",IF(markmap!$E922&gt;OFFSET(markmap!$E922,-1,0,1,1),IF(OFFSET(markmap!$G922,-1,0,1,1)="","1",OFFSET(markmap!$G922,-1,0,1,1))&amp;REPT(".1",markmap!$E922-MAX(OFFSET(markmap!$E922,-1,0,1,1),1)),IF(ISERROR(FIND(".",OFFSET(markmap!$G922,-1,0,1,1))),REPT("1.",markmap!$E922-1)&amp;IFERROR(VALUE(OFFSET(markmap!$G922,-1,0,1,1))+1,"1"),IF(markmap!$E922=1,"",IFERROR(LEFT(OFFSET(markmap!$G922,-1,0,1,1),FIND("^",SUBSTITUTE(OFFSET(markmap!$G922,-1,0,1,1),".","^",markmap!$E922-1))),""))&amp;VALUE(TRIM(MID(SUBSTITUTE(OFFSET(markmap!$G922,-1,0,1,1),".",REPT(" ",LEN(OFFSET(markmap!$G922,-1,0,1,1)))),(markmap!$E922-1)*LEN(OFFSET(markmap!$G922,-1,0,1,1))+1,LEN(OFFSET(markmap!$G922,-1,0,1,1)))))+1)))</f>
        <v>10.2.4.8.3</v>
      </c>
      <c r="H922" t="str">
        <f t="shared" ca="1" si="14"/>
        <v>1.2.4.8.3</v>
      </c>
      <c r="I922" t="str" cm="1">
        <f t="array" aca="1" ref="I922" ca="1">pseudoGuid</f>
        <v>e6b0-7d94436e</v>
      </c>
      <c r="J922" t="str">
        <f ca="1">IF(E922="","",REPT("#",markmap!$E922)&amp;" "&amp;(IF(B$1="mindmap",markmap!$F922,markmap!$H922&amp;" "&amp;markmap!$F922))&amp;"["&amp;B$2&amp;"]("&amp;B$4&amp;markmap!$I922&amp;".html)"&amp;" ["&amp;$B$3&amp;"]("&amp;B$4&amp;markmap!$I922&amp;".md)")</f>
        <v>##### 1.2.4.8.3 Support Equipment[📃](./db/e6b0-7d94436e.html) [✏️](./db/e6b0-7d94436e.md)</v>
      </c>
    </row>
    <row r="923" spans="4:10" x14ac:dyDescent="0.5">
      <c r="D923" t="s">
        <v>1394</v>
      </c>
      <c r="E923">
        <v>5</v>
      </c>
      <c r="F923" t="s">
        <v>483</v>
      </c>
      <c r="G923" t="str">
        <f ca="1">IF(markmap!$E923="","",IF(markmap!$E923&gt;OFFSET(markmap!$E923,-1,0,1,1),IF(OFFSET(markmap!$G923,-1,0,1,1)="","1",OFFSET(markmap!$G923,-1,0,1,1))&amp;REPT(".1",markmap!$E923-MAX(OFFSET(markmap!$E923,-1,0,1,1),1)),IF(ISERROR(FIND(".",OFFSET(markmap!$G923,-1,0,1,1))),REPT("1.",markmap!$E923-1)&amp;IFERROR(VALUE(OFFSET(markmap!$G923,-1,0,1,1))+1,"1"),IF(markmap!$E923=1,"",IFERROR(LEFT(OFFSET(markmap!$G923,-1,0,1,1),FIND("^",SUBSTITUTE(OFFSET(markmap!$G923,-1,0,1,1),".","^",markmap!$E923-1))),""))&amp;VALUE(TRIM(MID(SUBSTITUTE(OFFSET(markmap!$G923,-1,0,1,1),".",REPT(" ",LEN(OFFSET(markmap!$G923,-1,0,1,1)))),(markmap!$E923-1)*LEN(OFFSET(markmap!$G923,-1,0,1,1))+1,LEN(OFFSET(markmap!$G923,-1,0,1,1)))))+1)))</f>
        <v>10.2.4.8.4</v>
      </c>
      <c r="H923" t="str">
        <f t="shared" ca="1" si="14"/>
        <v>1.2.4.8.4</v>
      </c>
      <c r="I923" t="str" cm="1">
        <f t="array" aca="1" ref="I923" ca="1">pseudoGuid</f>
        <v>e6b0-1f23007f</v>
      </c>
      <c r="J923" t="str">
        <f ca="1">IF(E923="","",REPT("#",markmap!$E923)&amp;" "&amp;(IF(B$1="mindmap",markmap!$F923,markmap!$H923&amp;" "&amp;markmap!$F923))&amp;"["&amp;B$2&amp;"]("&amp;B$4&amp;markmap!$I923&amp;".html)"&amp;" ["&amp;$B$3&amp;"]("&amp;B$4&amp;markmap!$I923&amp;".md)")</f>
        <v>##### 1.2.4.8.4 Structure/Outerbarrel/Cover[📃](./db/e6b0-1f23007f.html) [✏️](./db/e6b0-1f23007f.md)</v>
      </c>
    </row>
    <row r="924" spans="4:10" x14ac:dyDescent="0.5">
      <c r="D924" t="s">
        <v>1394</v>
      </c>
      <c r="E924">
        <v>5</v>
      </c>
      <c r="F924" t="s">
        <v>484</v>
      </c>
      <c r="G924" t="str">
        <f ca="1">IF(markmap!$E924="","",IF(markmap!$E924&gt;OFFSET(markmap!$E924,-1,0,1,1),IF(OFFSET(markmap!$G924,-1,0,1,1)="","1",OFFSET(markmap!$G924,-1,0,1,1))&amp;REPT(".1",markmap!$E924-MAX(OFFSET(markmap!$E924,-1,0,1,1),1)),IF(ISERROR(FIND(".",OFFSET(markmap!$G924,-1,0,1,1))),REPT("1.",markmap!$E924-1)&amp;IFERROR(VALUE(OFFSET(markmap!$G924,-1,0,1,1))+1,"1"),IF(markmap!$E924=1,"",IFERROR(LEFT(OFFSET(markmap!$G924,-1,0,1,1),FIND("^",SUBSTITUTE(OFFSET(markmap!$G924,-1,0,1,1),".","^",markmap!$E924-1))),""))&amp;VALUE(TRIM(MID(SUBSTITUTE(OFFSET(markmap!$G924,-1,0,1,1),".",REPT(" ",LEN(OFFSET(markmap!$G924,-1,0,1,1)))),(markmap!$E924-1)*LEN(OFFSET(markmap!$G924,-1,0,1,1))+1,LEN(OFFSET(markmap!$G924,-1,0,1,1)))))+1)))</f>
        <v>10.2.4.8.5</v>
      </c>
      <c r="H924" t="str">
        <f t="shared" ca="1" si="14"/>
        <v>1.2.4.8.5</v>
      </c>
      <c r="I924" t="str" cm="1">
        <f t="array" aca="1" ref="I924" ca="1">pseudoGuid</f>
        <v>e6b0-75476582</v>
      </c>
      <c r="J924" t="str">
        <f ca="1">IF(E924="","",REPT("#",markmap!$E924)&amp;" "&amp;(IF(B$1="mindmap",markmap!$F924,markmap!$H924&amp;" "&amp;markmap!$F924))&amp;"["&amp;B$2&amp;"]("&amp;B$4&amp;markmap!$I924&amp;".html)"&amp;" ["&amp;$B$3&amp;"]("&amp;B$4&amp;markmap!$I924&amp;".md)")</f>
        <v>##### 1.2.4.8.5 Mirrors/Optics 1...n (Specify)[📃](./db/e6b0-75476582.html) [✏️](./db/e6b0-75476582.md)</v>
      </c>
    </row>
    <row r="925" spans="4:10" x14ac:dyDescent="0.5">
      <c r="D925" t="s">
        <v>1394</v>
      </c>
      <c r="E925">
        <v>5</v>
      </c>
      <c r="F925" t="s">
        <v>485</v>
      </c>
      <c r="G925" t="str">
        <f ca="1">IF(markmap!$E925="","",IF(markmap!$E925&gt;OFFSET(markmap!$E925,-1,0,1,1),IF(OFFSET(markmap!$G925,-1,0,1,1)="","1",OFFSET(markmap!$G925,-1,0,1,1))&amp;REPT(".1",markmap!$E925-MAX(OFFSET(markmap!$E925,-1,0,1,1),1)),IF(ISERROR(FIND(".",OFFSET(markmap!$G925,-1,0,1,1))),REPT("1.",markmap!$E925-1)&amp;IFERROR(VALUE(OFFSET(markmap!$G925,-1,0,1,1))+1,"1"),IF(markmap!$E925=1,"",IFERROR(LEFT(OFFSET(markmap!$G925,-1,0,1,1),FIND("^",SUBSTITUTE(OFFSET(markmap!$G925,-1,0,1,1),".","^",markmap!$E925-1))),""))&amp;VALUE(TRIM(MID(SUBSTITUTE(OFFSET(markmap!$G925,-1,0,1,1),".",REPT(" ",LEN(OFFSET(markmap!$G925,-1,0,1,1)))),(markmap!$E925-1)*LEN(OFFSET(markmap!$G925,-1,0,1,1))+1,LEN(OFFSET(markmap!$G925,-1,0,1,1)))))+1)))</f>
        <v>10.2.4.8.6</v>
      </c>
      <c r="H925" t="str">
        <f t="shared" ca="1" si="14"/>
        <v>1.2.4.8.6</v>
      </c>
      <c r="I925" t="str" cm="1">
        <f t="array" aca="1" ref="I925" ca="1">pseudoGuid</f>
        <v>e6b0-52527309</v>
      </c>
      <c r="J925" t="str">
        <f ca="1">IF(E925="","",REPT("#",markmap!$E925)&amp;" "&amp;(IF(B$1="mindmap",markmap!$F925,markmap!$H925&amp;" "&amp;markmap!$F925))&amp;"["&amp;B$2&amp;"]("&amp;B$4&amp;markmap!$I925&amp;".html)"&amp;" ["&amp;$B$3&amp;"]("&amp;B$4&amp;markmap!$I925&amp;".md)")</f>
        <v>##### 1.2.4.8.6 Aft Optics Assembly[📃](./db/e6b0-52527309.html) [✏️](./db/e6b0-52527309.md)</v>
      </c>
    </row>
    <row r="926" spans="4:10" x14ac:dyDescent="0.5">
      <c r="D926" t="s">
        <v>1394</v>
      </c>
      <c r="E926">
        <v>5</v>
      </c>
      <c r="F926" t="s">
        <v>486</v>
      </c>
      <c r="G926" t="str">
        <f ca="1">IF(markmap!$E926="","",IF(markmap!$E926&gt;OFFSET(markmap!$E926,-1,0,1,1),IF(OFFSET(markmap!$G926,-1,0,1,1)="","1",OFFSET(markmap!$G926,-1,0,1,1))&amp;REPT(".1",markmap!$E926-MAX(OFFSET(markmap!$E926,-1,0,1,1),1)),IF(ISERROR(FIND(".",OFFSET(markmap!$G926,-1,0,1,1))),REPT("1.",markmap!$E926-1)&amp;IFERROR(VALUE(OFFSET(markmap!$G926,-1,0,1,1))+1,"1"),IF(markmap!$E926=1,"",IFERROR(LEFT(OFFSET(markmap!$G926,-1,0,1,1),FIND("^",SUBSTITUTE(OFFSET(markmap!$G926,-1,0,1,1),".","^",markmap!$E926-1))),""))&amp;VALUE(TRIM(MID(SUBSTITUTE(OFFSET(markmap!$G926,-1,0,1,1),".",REPT(" ",LEN(OFFSET(markmap!$G926,-1,0,1,1)))),(markmap!$E926-1)*LEN(OFFSET(markmap!$G926,-1,0,1,1))+1,LEN(OFFSET(markmap!$G926,-1,0,1,1)))))+1)))</f>
        <v>10.2.4.8.7</v>
      </c>
      <c r="H926" t="str">
        <f t="shared" ca="1" si="14"/>
        <v>1.2.4.8.7</v>
      </c>
      <c r="I926" t="str" cm="1">
        <f t="array" aca="1" ref="I926" ca="1">pseudoGuid</f>
        <v>e6b0-d740bbb4</v>
      </c>
      <c r="J926" t="str">
        <f ca="1">IF(E926="","",REPT("#",markmap!$E926)&amp;" "&amp;(IF(B$1="mindmap",markmap!$F926,markmap!$H926&amp;" "&amp;markmap!$F926))&amp;"["&amp;B$2&amp;"]("&amp;B$4&amp;markmap!$I926&amp;".html)"&amp;" ["&amp;$B$3&amp;"]("&amp;B$4&amp;markmap!$I926&amp;".md)")</f>
        <v>##### 1.2.4.8.7 Alignment and Calibration 1...n (Specify)[📃](./db/e6b0-d740bbb4.html) [✏️](./db/e6b0-d740bbb4.md)</v>
      </c>
    </row>
    <row r="927" spans="4:10" x14ac:dyDescent="0.5">
      <c r="D927" t="s">
        <v>1394</v>
      </c>
      <c r="E927">
        <v>5</v>
      </c>
      <c r="F927" t="s">
        <v>487</v>
      </c>
      <c r="G927" t="str">
        <f ca="1">IF(markmap!$E927="","",IF(markmap!$E927&gt;OFFSET(markmap!$E927,-1,0,1,1),IF(OFFSET(markmap!$G927,-1,0,1,1)="","1",OFFSET(markmap!$G927,-1,0,1,1))&amp;REPT(".1",markmap!$E927-MAX(OFFSET(markmap!$E927,-1,0,1,1),1)),IF(ISERROR(FIND(".",OFFSET(markmap!$G927,-1,0,1,1))),REPT("1.",markmap!$E927-1)&amp;IFERROR(VALUE(OFFSET(markmap!$G927,-1,0,1,1))+1,"1"),IF(markmap!$E927=1,"",IFERROR(LEFT(OFFSET(markmap!$G927,-1,0,1,1),FIND("^",SUBSTITUTE(OFFSET(markmap!$G927,-1,0,1,1),".","^",markmap!$E927-1))),""))&amp;VALUE(TRIM(MID(SUBSTITUTE(OFFSET(markmap!$G927,-1,0,1,1),".",REPT(" ",LEN(OFFSET(markmap!$G927,-1,0,1,1)))),(markmap!$E927-1)*LEN(OFFSET(markmap!$G927,-1,0,1,1))+1,LEN(OFFSET(markmap!$G927,-1,0,1,1)))))+1)))</f>
        <v>10.2.4.8.8</v>
      </c>
      <c r="H927" t="str">
        <f t="shared" ca="1" si="14"/>
        <v>1.2.4.8.8</v>
      </c>
      <c r="I927" t="str" cm="1">
        <f t="array" aca="1" ref="I927" ca="1">pseudoGuid</f>
        <v>e6b0-7e7847be</v>
      </c>
      <c r="J927" t="str">
        <f ca="1">IF(E927="","",REPT("#",markmap!$E927)&amp;" "&amp;(IF(B$1="mindmap",markmap!$F927,markmap!$H927&amp;" "&amp;markmap!$F927))&amp;"["&amp;B$2&amp;"]("&amp;B$4&amp;markmap!$I927&amp;".html)"&amp;" ["&amp;$B$3&amp;"]("&amp;B$4&amp;markmap!$I927&amp;".md)")</f>
        <v>##### 1.2.4.8.8 Thermal 1...n (Specify)[📃](./db/e6b0-7e7847be.html) [✏️](./db/e6b0-7e7847be.md)</v>
      </c>
    </row>
    <row r="928" spans="4:10" x14ac:dyDescent="0.5">
      <c r="D928" t="s">
        <v>1394</v>
      </c>
      <c r="E928">
        <v>5</v>
      </c>
      <c r="F928" t="s">
        <v>425</v>
      </c>
      <c r="G928" t="str">
        <f ca="1">IF(markmap!$E928="","",IF(markmap!$E928&gt;OFFSET(markmap!$E928,-1,0,1,1),IF(OFFSET(markmap!$G928,-1,0,1,1)="","1",OFFSET(markmap!$G928,-1,0,1,1))&amp;REPT(".1",markmap!$E928-MAX(OFFSET(markmap!$E928,-1,0,1,1),1)),IF(ISERROR(FIND(".",OFFSET(markmap!$G928,-1,0,1,1))),REPT("1.",markmap!$E928-1)&amp;IFERROR(VALUE(OFFSET(markmap!$G928,-1,0,1,1))+1,"1"),IF(markmap!$E928=1,"",IFERROR(LEFT(OFFSET(markmap!$G928,-1,0,1,1),FIND("^",SUBSTITUTE(OFFSET(markmap!$G928,-1,0,1,1),".","^",markmap!$E928-1))),""))&amp;VALUE(TRIM(MID(SUBSTITUTE(OFFSET(markmap!$G928,-1,0,1,1),".",REPT(" ",LEN(OFFSET(markmap!$G928,-1,0,1,1)))),(markmap!$E928-1)*LEN(OFFSET(markmap!$G928,-1,0,1,1))+1,LEN(OFFSET(markmap!$G928,-1,0,1,1)))))+1)))</f>
        <v>10.2.4.8.9</v>
      </c>
      <c r="H928" t="str">
        <f t="shared" ca="1" si="14"/>
        <v>1.2.4.8.9</v>
      </c>
      <c r="I928" t="str" cm="1">
        <f t="array" aca="1" ref="I928" ca="1">pseudoGuid</f>
        <v>e6b0-9504f3ba</v>
      </c>
      <c r="J928" t="str">
        <f ca="1">IF(E928="","",REPT("#",markmap!$E928)&amp;" "&amp;(IF(B$1="mindmap",markmap!$F928,markmap!$H928&amp;" "&amp;markmap!$F928))&amp;"["&amp;B$2&amp;"]("&amp;B$4&amp;markmap!$I928&amp;".html)"&amp;" ["&amp;$B$3&amp;"]("&amp;B$4&amp;markmap!$I928&amp;".md)")</f>
        <v>##### 1.2.4.8.9 Control Electronics 1...n (Specify)[📃](./db/e6b0-9504f3ba.html) [✏️](./db/e6b0-9504f3ba.md)</v>
      </c>
    </row>
    <row r="929" spans="4:10" x14ac:dyDescent="0.5">
      <c r="D929" t="s">
        <v>1394</v>
      </c>
      <c r="E929">
        <v>5</v>
      </c>
      <c r="F929" t="s">
        <v>488</v>
      </c>
      <c r="G929" t="str">
        <f ca="1">IF(markmap!$E929="","",IF(markmap!$E929&gt;OFFSET(markmap!$E929,-1,0,1,1),IF(OFFSET(markmap!$G929,-1,0,1,1)="","1",OFFSET(markmap!$G929,-1,0,1,1))&amp;REPT(".1",markmap!$E929-MAX(OFFSET(markmap!$E929,-1,0,1,1),1)),IF(ISERROR(FIND(".",OFFSET(markmap!$G929,-1,0,1,1))),REPT("1.",markmap!$E929-1)&amp;IFERROR(VALUE(OFFSET(markmap!$G929,-1,0,1,1))+1,"1"),IF(markmap!$E929=1,"",IFERROR(LEFT(OFFSET(markmap!$G929,-1,0,1,1),FIND("^",SUBSTITUTE(OFFSET(markmap!$G929,-1,0,1,1),".","^",markmap!$E929-1))),""))&amp;VALUE(TRIM(MID(SUBSTITUTE(OFFSET(markmap!$G929,-1,0,1,1),".",REPT(" ",LEN(OFFSET(markmap!$G929,-1,0,1,1)))),(markmap!$E929-1)*LEN(OFFSET(markmap!$G929,-1,0,1,1))+1,LEN(OFFSET(markmap!$G929,-1,0,1,1)))))+1)))</f>
        <v>10.2.4.8.10</v>
      </c>
      <c r="H929" t="str">
        <f t="shared" ca="1" si="14"/>
        <v>1.2.4.8.10</v>
      </c>
      <c r="I929" t="str" cm="1">
        <f t="array" aca="1" ref="I929" ca="1">pseudoGuid</f>
        <v>e6b0-8584c440</v>
      </c>
      <c r="J929" t="str">
        <f ca="1">IF(E929="","",REPT("#",markmap!$E929)&amp;" "&amp;(IF(B$1="mindmap",markmap!$F929,markmap!$H929&amp;" "&amp;markmap!$F929))&amp;"["&amp;B$2&amp;"]("&amp;B$4&amp;markmap!$I929&amp;".html)"&amp;" ["&amp;$B$3&amp;"]("&amp;B$4&amp;markmap!$I929&amp;".md)")</f>
        <v>##### 1.2.4.8.10 Optical Assembly Other[📃](./db/e6b0-8584c440.html) [✏️](./db/e6b0-8584c440.md)</v>
      </c>
    </row>
    <row r="930" spans="4:10" x14ac:dyDescent="0.5">
      <c r="D930" t="s">
        <v>1394</v>
      </c>
      <c r="E930">
        <v>4</v>
      </c>
      <c r="F930" t="s">
        <v>489</v>
      </c>
      <c r="G930" t="str">
        <f ca="1">IF(markmap!$E930="","",IF(markmap!$E930&gt;OFFSET(markmap!$E930,-1,0,1,1),IF(OFFSET(markmap!$G930,-1,0,1,1)="","1",OFFSET(markmap!$G930,-1,0,1,1))&amp;REPT(".1",markmap!$E930-MAX(OFFSET(markmap!$E930,-1,0,1,1),1)),IF(ISERROR(FIND(".",OFFSET(markmap!$G930,-1,0,1,1))),REPT("1.",markmap!$E930-1)&amp;IFERROR(VALUE(OFFSET(markmap!$G930,-1,0,1,1))+1,"1"),IF(markmap!$E930=1,"",IFERROR(LEFT(OFFSET(markmap!$G930,-1,0,1,1),FIND("^",SUBSTITUTE(OFFSET(markmap!$G930,-1,0,1,1),".","^",markmap!$E930-1))),""))&amp;VALUE(TRIM(MID(SUBSTITUTE(OFFSET(markmap!$G930,-1,0,1,1),".",REPT(" ",LEN(OFFSET(markmap!$G930,-1,0,1,1)))),(markmap!$E930-1)*LEN(OFFSET(markmap!$G930,-1,0,1,1))+1,LEN(OFFSET(markmap!$G930,-1,0,1,1)))))+1)))</f>
        <v>10.2.4.9</v>
      </c>
      <c r="H930" t="str">
        <f t="shared" ca="1" si="14"/>
        <v>1.2.4.9</v>
      </c>
      <c r="I930" t="str" cm="1">
        <f t="array" aca="1" ref="I930" ca="1">pseudoGuid</f>
        <v>e6b0-f2f09001</v>
      </c>
      <c r="J930" t="str">
        <f ca="1">IF(E930="","",REPT("#",markmap!$E930)&amp;" "&amp;(IF(B$1="mindmap",markmap!$F930,markmap!$H930&amp;" "&amp;markmap!$F930))&amp;"["&amp;B$2&amp;"]("&amp;B$4&amp;markmap!$I930&amp;".html)"&amp;" ["&amp;$B$3&amp;"]("&amp;B$4&amp;markmap!$I930&amp;".md)")</f>
        <v>#### 1.2.4.9 Sensor[📃](./db/e6b0-f2f09001.html) [✏️](./db/e6b0-f2f09001.md)</v>
      </c>
    </row>
    <row r="931" spans="4:10" x14ac:dyDescent="0.5">
      <c r="D931" t="s">
        <v>1394</v>
      </c>
      <c r="E931">
        <v>5</v>
      </c>
      <c r="F931" t="s">
        <v>388</v>
      </c>
      <c r="G931" t="str">
        <f ca="1">IF(markmap!$E931="","",IF(markmap!$E931&gt;OFFSET(markmap!$E931,-1,0,1,1),IF(OFFSET(markmap!$G931,-1,0,1,1)="","1",OFFSET(markmap!$G931,-1,0,1,1))&amp;REPT(".1",markmap!$E931-MAX(OFFSET(markmap!$E931,-1,0,1,1),1)),IF(ISERROR(FIND(".",OFFSET(markmap!$G931,-1,0,1,1))),REPT("1.",markmap!$E931-1)&amp;IFERROR(VALUE(OFFSET(markmap!$G931,-1,0,1,1))+1,"1"),IF(markmap!$E931=1,"",IFERROR(LEFT(OFFSET(markmap!$G931,-1,0,1,1),FIND("^",SUBSTITUTE(OFFSET(markmap!$G931,-1,0,1,1),".","^",markmap!$E931-1))),""))&amp;VALUE(TRIM(MID(SUBSTITUTE(OFFSET(markmap!$G931,-1,0,1,1),".",REPT(" ",LEN(OFFSET(markmap!$G931,-1,0,1,1)))),(markmap!$E931-1)*LEN(OFFSET(markmap!$G931,-1,0,1,1))+1,LEN(OFFSET(markmap!$G931,-1,0,1,1)))))+1)))</f>
        <v>10.2.4.9.1</v>
      </c>
      <c r="H931" t="str">
        <f t="shared" ca="1" si="14"/>
        <v>1.2.4.9.1</v>
      </c>
      <c r="I931" t="str" cm="1">
        <f t="array" aca="1" ref="I931" ca="1">pseudoGuid</f>
        <v>e6b0-2c40c245</v>
      </c>
      <c r="J931" t="str">
        <f ca="1">IF(E931="","",REPT("#",markmap!$E931)&amp;" "&amp;(IF(B$1="mindmap",markmap!$F931,markmap!$H931&amp;" "&amp;markmap!$F931))&amp;"["&amp;B$2&amp;"]("&amp;B$4&amp;markmap!$I931&amp;".html)"&amp;" ["&amp;$B$3&amp;"]("&amp;B$4&amp;markmap!$I931&amp;".md)")</f>
        <v>##### 1.2.4.9.1 SEPM[📃](./db/e6b0-2c40c245.html) [✏️](./db/e6b0-2c40c245.md)</v>
      </c>
    </row>
    <row r="932" spans="4:10" x14ac:dyDescent="0.5">
      <c r="D932" t="s">
        <v>1394</v>
      </c>
      <c r="E932">
        <v>5</v>
      </c>
      <c r="F932" t="s">
        <v>149</v>
      </c>
      <c r="G932" t="str">
        <f ca="1">IF(markmap!$E932="","",IF(markmap!$E932&gt;OFFSET(markmap!$E932,-1,0,1,1),IF(OFFSET(markmap!$G932,-1,0,1,1)="","1",OFFSET(markmap!$G932,-1,0,1,1))&amp;REPT(".1",markmap!$E932-MAX(OFFSET(markmap!$E932,-1,0,1,1),1)),IF(ISERROR(FIND(".",OFFSET(markmap!$G932,-1,0,1,1))),REPT("1.",markmap!$E932-1)&amp;IFERROR(VALUE(OFFSET(markmap!$G932,-1,0,1,1))+1,"1"),IF(markmap!$E932=1,"",IFERROR(LEFT(OFFSET(markmap!$G932,-1,0,1,1),FIND("^",SUBSTITUTE(OFFSET(markmap!$G932,-1,0,1,1),".","^",markmap!$E932-1))),""))&amp;VALUE(TRIM(MID(SUBSTITUTE(OFFSET(markmap!$G932,-1,0,1,1),".",REPT(" ",LEN(OFFSET(markmap!$G932,-1,0,1,1)))),(markmap!$E932-1)*LEN(OFFSET(markmap!$G932,-1,0,1,1))+1,LEN(OFFSET(markmap!$G932,-1,0,1,1)))))+1)))</f>
        <v>10.2.4.9.2</v>
      </c>
      <c r="H932" t="str">
        <f t="shared" ca="1" si="14"/>
        <v>1.2.4.9.2</v>
      </c>
      <c r="I932" t="str" cm="1">
        <f t="array" aca="1" ref="I932" ca="1">pseudoGuid</f>
        <v>e6b0-cdd21377</v>
      </c>
      <c r="J932" t="str">
        <f ca="1">IF(E932="","",REPT("#",markmap!$E932)&amp;" "&amp;(IF(B$1="mindmap",markmap!$F932,markmap!$H932&amp;" "&amp;markmap!$F932))&amp;"["&amp;B$2&amp;"]("&amp;B$4&amp;markmap!$I932&amp;".html)"&amp;" ["&amp;$B$3&amp;"]("&amp;B$4&amp;markmap!$I932&amp;".md)")</f>
        <v>##### 1.2.4.9.2 Assembly[📃](./db/e6b0-cdd21377.html) [✏️](./db/e6b0-cdd21377.md)</v>
      </c>
    </row>
    <row r="933" spans="4:10" x14ac:dyDescent="0.5">
      <c r="D933" t="s">
        <v>1394</v>
      </c>
      <c r="E933">
        <v>5</v>
      </c>
      <c r="F933" t="s">
        <v>384</v>
      </c>
      <c r="G933" t="str">
        <f ca="1">IF(markmap!$E933="","",IF(markmap!$E933&gt;OFFSET(markmap!$E933,-1,0,1,1),IF(OFFSET(markmap!$G933,-1,0,1,1)="","1",OFFSET(markmap!$G933,-1,0,1,1))&amp;REPT(".1",markmap!$E933-MAX(OFFSET(markmap!$E933,-1,0,1,1),1)),IF(ISERROR(FIND(".",OFFSET(markmap!$G933,-1,0,1,1))),REPT("1.",markmap!$E933-1)&amp;IFERROR(VALUE(OFFSET(markmap!$G933,-1,0,1,1))+1,"1"),IF(markmap!$E933=1,"",IFERROR(LEFT(OFFSET(markmap!$G933,-1,0,1,1),FIND("^",SUBSTITUTE(OFFSET(markmap!$G933,-1,0,1,1),".","^",markmap!$E933-1))),""))&amp;VALUE(TRIM(MID(SUBSTITUTE(OFFSET(markmap!$G933,-1,0,1,1),".",REPT(" ",LEN(OFFSET(markmap!$G933,-1,0,1,1)))),(markmap!$E933-1)*LEN(OFFSET(markmap!$G933,-1,0,1,1))+1,LEN(OFFSET(markmap!$G933,-1,0,1,1)))))+1)))</f>
        <v>10.2.4.9.3</v>
      </c>
      <c r="H933" t="str">
        <f t="shared" ca="1" si="14"/>
        <v>1.2.4.9.3</v>
      </c>
      <c r="I933" t="str" cm="1">
        <f t="array" aca="1" ref="I933" ca="1">pseudoGuid</f>
        <v>e6b0-4828e921</v>
      </c>
      <c r="J933" t="str">
        <f ca="1">IF(E933="","",REPT("#",markmap!$E933)&amp;" "&amp;(IF(B$1="mindmap",markmap!$F933,markmap!$H933&amp;" "&amp;markmap!$F933))&amp;"["&amp;B$2&amp;"]("&amp;B$4&amp;markmap!$I933&amp;".html)"&amp;" ["&amp;$B$3&amp;"]("&amp;B$4&amp;markmap!$I933&amp;".md)")</f>
        <v>##### 1.2.4.9.3 Support Equipment[📃](./db/e6b0-4828e921.html) [✏️](./db/e6b0-4828e921.md)</v>
      </c>
    </row>
    <row r="934" spans="4:10" x14ac:dyDescent="0.5">
      <c r="D934" t="s">
        <v>1394</v>
      </c>
      <c r="E934">
        <v>5</v>
      </c>
      <c r="F934" t="s">
        <v>490</v>
      </c>
      <c r="G934" t="str">
        <f ca="1">IF(markmap!$E934="","",IF(markmap!$E934&gt;OFFSET(markmap!$E934,-1,0,1,1),IF(OFFSET(markmap!$G934,-1,0,1,1)="","1",OFFSET(markmap!$G934,-1,0,1,1))&amp;REPT(".1",markmap!$E934-MAX(OFFSET(markmap!$E934,-1,0,1,1),1)),IF(ISERROR(FIND(".",OFFSET(markmap!$G934,-1,0,1,1))),REPT("1.",markmap!$E934-1)&amp;IFERROR(VALUE(OFFSET(markmap!$G934,-1,0,1,1))+1,"1"),IF(markmap!$E934=1,"",IFERROR(LEFT(OFFSET(markmap!$G934,-1,0,1,1),FIND("^",SUBSTITUTE(OFFSET(markmap!$G934,-1,0,1,1),".","^",markmap!$E934-1))),""))&amp;VALUE(TRIM(MID(SUBSTITUTE(OFFSET(markmap!$G934,-1,0,1,1),".",REPT(" ",LEN(OFFSET(markmap!$G934,-1,0,1,1)))),(markmap!$E934-1)*LEN(OFFSET(markmap!$G934,-1,0,1,1))+1,LEN(OFFSET(markmap!$G934,-1,0,1,1)))))+1)))</f>
        <v>10.2.4.9.4</v>
      </c>
      <c r="H934" t="str">
        <f t="shared" ca="1" si="14"/>
        <v>1.2.4.9.4</v>
      </c>
      <c r="I934" t="str" cm="1">
        <f t="array" aca="1" ref="I934" ca="1">pseudoGuid</f>
        <v>e6b0-c7e6e1b7</v>
      </c>
      <c r="J934" t="str">
        <f ca="1">IF(E934="","",REPT("#",markmap!$E934)&amp;" "&amp;(IF(B$1="mindmap",markmap!$F934,markmap!$H934&amp;" "&amp;markmap!$F934))&amp;"["&amp;B$2&amp;"]("&amp;B$4&amp;markmap!$I934&amp;".html)"&amp;" ["&amp;$B$3&amp;"]("&amp;B$4&amp;markmap!$I934&amp;".md)")</f>
        <v>##### 1.2.4.9.4 Payload Structure 1...n (Specify)[📃](./db/e6b0-c7e6e1b7.html) [✏️](./db/e6b0-c7e6e1b7.md)</v>
      </c>
    </row>
    <row r="935" spans="4:10" x14ac:dyDescent="0.5">
      <c r="D935" t="s">
        <v>1394</v>
      </c>
      <c r="E935">
        <v>5</v>
      </c>
      <c r="F935" t="s">
        <v>491</v>
      </c>
      <c r="G935" t="str">
        <f ca="1">IF(markmap!$E935="","",IF(markmap!$E935&gt;OFFSET(markmap!$E935,-1,0,1,1),IF(OFFSET(markmap!$G935,-1,0,1,1)="","1",OFFSET(markmap!$G935,-1,0,1,1))&amp;REPT(".1",markmap!$E935-MAX(OFFSET(markmap!$E935,-1,0,1,1),1)),IF(ISERROR(FIND(".",OFFSET(markmap!$G935,-1,0,1,1))),REPT("1.",markmap!$E935-1)&amp;IFERROR(VALUE(OFFSET(markmap!$G935,-1,0,1,1))+1,"1"),IF(markmap!$E935=1,"",IFERROR(LEFT(OFFSET(markmap!$G935,-1,0,1,1),FIND("^",SUBSTITUTE(OFFSET(markmap!$G935,-1,0,1,1),".","^",markmap!$E935-1))),""))&amp;VALUE(TRIM(MID(SUBSTITUTE(OFFSET(markmap!$G935,-1,0,1,1),".",REPT(" ",LEN(OFFSET(markmap!$G935,-1,0,1,1)))),(markmap!$E935-1)*LEN(OFFSET(markmap!$G935,-1,0,1,1))+1,LEN(OFFSET(markmap!$G935,-1,0,1,1)))))+1)))</f>
        <v>10.2.4.9.5</v>
      </c>
      <c r="H935" t="str">
        <f t="shared" ca="1" si="14"/>
        <v>1.2.4.9.5</v>
      </c>
      <c r="I935" t="str" cm="1">
        <f t="array" aca="1" ref="I935" ca="1">pseudoGuid</f>
        <v>e6b0-bae89b14</v>
      </c>
      <c r="J935" t="str">
        <f ca="1">IF(E935="","",REPT("#",markmap!$E935)&amp;" "&amp;(IF(B$1="mindmap",markmap!$F935,markmap!$H935&amp;" "&amp;markmap!$F935))&amp;"["&amp;B$2&amp;"]("&amp;B$4&amp;markmap!$I935&amp;".html)"&amp;" ["&amp;$B$3&amp;"]("&amp;B$4&amp;markmap!$I935&amp;".md)")</f>
        <v>##### 1.2.4.9.5 Focal Plane Array 1...n (Specify)[📃](./db/e6b0-bae89b14.html) [✏️](./db/e6b0-bae89b14.md)</v>
      </c>
    </row>
    <row r="936" spans="4:10" x14ac:dyDescent="0.5">
      <c r="D936" t="s">
        <v>1394</v>
      </c>
      <c r="E936">
        <v>5</v>
      </c>
      <c r="F936" t="s">
        <v>492</v>
      </c>
      <c r="G936" t="str">
        <f ca="1">IF(markmap!$E936="","",IF(markmap!$E936&gt;OFFSET(markmap!$E936,-1,0,1,1),IF(OFFSET(markmap!$G936,-1,0,1,1)="","1",OFFSET(markmap!$G936,-1,0,1,1))&amp;REPT(".1",markmap!$E936-MAX(OFFSET(markmap!$E936,-1,0,1,1),1)),IF(ISERROR(FIND(".",OFFSET(markmap!$G936,-1,0,1,1))),REPT("1.",markmap!$E936-1)&amp;IFERROR(VALUE(OFFSET(markmap!$G936,-1,0,1,1))+1,"1"),IF(markmap!$E936=1,"",IFERROR(LEFT(OFFSET(markmap!$G936,-1,0,1,1),FIND("^",SUBSTITUTE(OFFSET(markmap!$G936,-1,0,1,1),".","^",markmap!$E936-1))),""))&amp;VALUE(TRIM(MID(SUBSTITUTE(OFFSET(markmap!$G936,-1,0,1,1),".",REPT(" ",LEN(OFFSET(markmap!$G936,-1,0,1,1)))),(markmap!$E936-1)*LEN(OFFSET(markmap!$G936,-1,0,1,1))+1,LEN(OFFSET(markmap!$G936,-1,0,1,1)))))+1)))</f>
        <v>10.2.4.9.6</v>
      </c>
      <c r="H936" t="str">
        <f t="shared" ca="1" si="14"/>
        <v>1.2.4.9.6</v>
      </c>
      <c r="I936" t="str" cm="1">
        <f t="array" aca="1" ref="I936" ca="1">pseudoGuid</f>
        <v>e6b0-a7e23c1f</v>
      </c>
      <c r="J936" t="str">
        <f ca="1">IF(E936="","",REPT("#",markmap!$E936)&amp;" "&amp;(IF(B$1="mindmap",markmap!$F936,markmap!$H936&amp;" "&amp;markmap!$F936))&amp;"["&amp;B$2&amp;"]("&amp;B$4&amp;markmap!$I936&amp;".html)"&amp;" ["&amp;$B$3&amp;"]("&amp;B$4&amp;markmap!$I936&amp;".md)")</f>
        <v>##### 1.2.4.9.6 Sensor Positioners 1...n (Specify)[📃](./db/e6b0-a7e23c1f.html) [✏️](./db/e6b0-a7e23c1f.md)</v>
      </c>
    </row>
    <row r="937" spans="4:10" x14ac:dyDescent="0.5">
      <c r="D937" t="s">
        <v>1394</v>
      </c>
      <c r="E937">
        <v>5</v>
      </c>
      <c r="F937" t="s">
        <v>493</v>
      </c>
      <c r="G937" t="str">
        <f ca="1">IF(markmap!$E937="","",IF(markmap!$E937&gt;OFFSET(markmap!$E937,-1,0,1,1),IF(OFFSET(markmap!$G937,-1,0,1,1)="","1",OFFSET(markmap!$G937,-1,0,1,1))&amp;REPT(".1",markmap!$E937-MAX(OFFSET(markmap!$E937,-1,0,1,1),1)),IF(ISERROR(FIND(".",OFFSET(markmap!$G937,-1,0,1,1))),REPT("1.",markmap!$E937-1)&amp;IFERROR(VALUE(OFFSET(markmap!$G937,-1,0,1,1))+1,"1"),IF(markmap!$E937=1,"",IFERROR(LEFT(OFFSET(markmap!$G937,-1,0,1,1),FIND("^",SUBSTITUTE(OFFSET(markmap!$G937,-1,0,1,1),".","^",markmap!$E937-1))),""))&amp;VALUE(TRIM(MID(SUBSTITUTE(OFFSET(markmap!$G937,-1,0,1,1),".",REPT(" ",LEN(OFFSET(markmap!$G937,-1,0,1,1)))),(markmap!$E937-1)*LEN(OFFSET(markmap!$G937,-1,0,1,1))+1,LEN(OFFSET(markmap!$G937,-1,0,1,1)))))+1)))</f>
        <v>10.2.4.9.7</v>
      </c>
      <c r="H937" t="str">
        <f t="shared" ca="1" si="14"/>
        <v>1.2.4.9.7</v>
      </c>
      <c r="I937" t="str" cm="1">
        <f t="array" aca="1" ref="I937" ca="1">pseudoGuid</f>
        <v>e6b0-a9b14732</v>
      </c>
      <c r="J937" t="str">
        <f ca="1">IF(E937="","",REPT("#",markmap!$E937)&amp;" "&amp;(IF(B$1="mindmap",markmap!$F937,markmap!$H937&amp;" "&amp;markmap!$F937))&amp;"["&amp;B$2&amp;"]("&amp;B$4&amp;markmap!$I937&amp;".html)"&amp;" ["&amp;$B$3&amp;"]("&amp;B$4&amp;markmap!$I937&amp;".md)")</f>
        <v>##### 1.2.4.9.7 Sensor Electronics 1...n (Specify)[📃](./db/e6b0-a9b14732.html) [✏️](./db/e6b0-a9b14732.md)</v>
      </c>
    </row>
    <row r="938" spans="4:10" x14ac:dyDescent="0.5">
      <c r="D938" t="s">
        <v>1394</v>
      </c>
      <c r="E938">
        <v>5</v>
      </c>
      <c r="F938" t="s">
        <v>486</v>
      </c>
      <c r="G938" t="str">
        <f ca="1">IF(markmap!$E938="","",IF(markmap!$E938&gt;OFFSET(markmap!$E938,-1,0,1,1),IF(OFFSET(markmap!$G938,-1,0,1,1)="","1",OFFSET(markmap!$G938,-1,0,1,1))&amp;REPT(".1",markmap!$E938-MAX(OFFSET(markmap!$E938,-1,0,1,1),1)),IF(ISERROR(FIND(".",OFFSET(markmap!$G938,-1,0,1,1))),REPT("1.",markmap!$E938-1)&amp;IFERROR(VALUE(OFFSET(markmap!$G938,-1,0,1,1))+1,"1"),IF(markmap!$E938=1,"",IFERROR(LEFT(OFFSET(markmap!$G938,-1,0,1,1),FIND("^",SUBSTITUTE(OFFSET(markmap!$G938,-1,0,1,1),".","^",markmap!$E938-1))),""))&amp;VALUE(TRIM(MID(SUBSTITUTE(OFFSET(markmap!$G938,-1,0,1,1),".",REPT(" ",LEN(OFFSET(markmap!$G938,-1,0,1,1)))),(markmap!$E938-1)*LEN(OFFSET(markmap!$G938,-1,0,1,1))+1,LEN(OFFSET(markmap!$G938,-1,0,1,1)))))+1)))</f>
        <v>10.2.4.9.8</v>
      </c>
      <c r="H938" t="str">
        <f t="shared" ca="1" si="14"/>
        <v>1.2.4.9.8</v>
      </c>
      <c r="I938" t="str" cm="1">
        <f t="array" aca="1" ref="I938" ca="1">pseudoGuid</f>
        <v>e6b0-5ff52136</v>
      </c>
      <c r="J938" t="str">
        <f ca="1">IF(E938="","",REPT("#",markmap!$E938)&amp;" "&amp;(IF(B$1="mindmap",markmap!$F938,markmap!$H938&amp;" "&amp;markmap!$F938))&amp;"["&amp;B$2&amp;"]("&amp;B$4&amp;markmap!$I938&amp;".html)"&amp;" ["&amp;$B$3&amp;"]("&amp;B$4&amp;markmap!$I938&amp;".md)")</f>
        <v>##### 1.2.4.9.8 Alignment and Calibration 1...n (Specify)[📃](./db/e6b0-5ff52136.html) [✏️](./db/e6b0-5ff52136.md)</v>
      </c>
    </row>
    <row r="939" spans="4:10" x14ac:dyDescent="0.5">
      <c r="D939" t="s">
        <v>1394</v>
      </c>
      <c r="E939">
        <v>5</v>
      </c>
      <c r="F939" t="s">
        <v>494</v>
      </c>
      <c r="G939" t="str">
        <f ca="1">IF(markmap!$E939="","",IF(markmap!$E939&gt;OFFSET(markmap!$E939,-1,0,1,1),IF(OFFSET(markmap!$G939,-1,0,1,1)="","1",OFFSET(markmap!$G939,-1,0,1,1))&amp;REPT(".1",markmap!$E939-MAX(OFFSET(markmap!$E939,-1,0,1,1),1)),IF(ISERROR(FIND(".",OFFSET(markmap!$G939,-1,0,1,1))),REPT("1.",markmap!$E939-1)&amp;IFERROR(VALUE(OFFSET(markmap!$G939,-1,0,1,1))+1,"1"),IF(markmap!$E939=1,"",IFERROR(LEFT(OFFSET(markmap!$G939,-1,0,1,1),FIND("^",SUBSTITUTE(OFFSET(markmap!$G939,-1,0,1,1),".","^",markmap!$E939-1))),""))&amp;VALUE(TRIM(MID(SUBSTITUTE(OFFSET(markmap!$G939,-1,0,1,1),".",REPT(" ",LEN(OFFSET(markmap!$G939,-1,0,1,1)))),(markmap!$E939-1)*LEN(OFFSET(markmap!$G939,-1,0,1,1))+1,LEN(OFFSET(markmap!$G939,-1,0,1,1)))))+1)))</f>
        <v>10.2.4.9.9</v>
      </c>
      <c r="H939" t="str">
        <f t="shared" ca="1" si="14"/>
        <v>1.2.4.9.9</v>
      </c>
      <c r="I939" t="str" cm="1">
        <f t="array" aca="1" ref="I939" ca="1">pseudoGuid</f>
        <v>e6b0-fa8938b1</v>
      </c>
      <c r="J939" t="str">
        <f ca="1">IF(E939="","",REPT("#",markmap!$E939)&amp;" "&amp;(IF(B$1="mindmap",markmap!$F939,markmap!$H939&amp;" "&amp;markmap!$F939))&amp;"["&amp;B$2&amp;"]("&amp;B$4&amp;markmap!$I939&amp;".html)"&amp;" ["&amp;$B$3&amp;"]("&amp;B$4&amp;markmap!$I939&amp;".md)")</f>
        <v>##### 1.2.4.9.9 Magnetometer 1...n (Specify)[📃](./db/e6b0-fa8938b1.html) [✏️](./db/e6b0-fa8938b1.md)</v>
      </c>
    </row>
    <row r="940" spans="4:10" x14ac:dyDescent="0.5">
      <c r="D940" t="s">
        <v>1394</v>
      </c>
      <c r="E940">
        <v>5</v>
      </c>
      <c r="F940" t="s">
        <v>495</v>
      </c>
      <c r="G940" t="str">
        <f ca="1">IF(markmap!$E940="","",IF(markmap!$E940&gt;OFFSET(markmap!$E940,-1,0,1,1),IF(OFFSET(markmap!$G940,-1,0,1,1)="","1",OFFSET(markmap!$G940,-1,0,1,1))&amp;REPT(".1",markmap!$E940-MAX(OFFSET(markmap!$E940,-1,0,1,1),1)),IF(ISERROR(FIND(".",OFFSET(markmap!$G940,-1,0,1,1))),REPT("1.",markmap!$E940-1)&amp;IFERROR(VALUE(OFFSET(markmap!$G940,-1,0,1,1))+1,"1"),IF(markmap!$E940=1,"",IFERROR(LEFT(OFFSET(markmap!$G940,-1,0,1,1),FIND("^",SUBSTITUTE(OFFSET(markmap!$G940,-1,0,1,1),".","^",markmap!$E940-1))),""))&amp;VALUE(TRIM(MID(SUBSTITUTE(OFFSET(markmap!$G940,-1,0,1,1),".",REPT(" ",LEN(OFFSET(markmap!$G940,-1,0,1,1)))),(markmap!$E940-1)*LEN(OFFSET(markmap!$G940,-1,0,1,1))+1,LEN(OFFSET(markmap!$G940,-1,0,1,1)))))+1)))</f>
        <v>10.2.4.9.10</v>
      </c>
      <c r="H940" t="str">
        <f t="shared" ca="1" si="14"/>
        <v>1.2.4.9.10</v>
      </c>
      <c r="I940" t="str" cm="1">
        <f t="array" aca="1" ref="I940" ca="1">pseudoGuid</f>
        <v>e6b0-20dec9e4</v>
      </c>
      <c r="J940" t="str">
        <f ca="1">IF(E940="","",REPT("#",markmap!$E940)&amp;" "&amp;(IF(B$1="mindmap",markmap!$F940,markmap!$H940&amp;" "&amp;markmap!$F940))&amp;"["&amp;B$2&amp;"]("&amp;B$4&amp;markmap!$I940&amp;".html)"&amp;" ["&amp;$B$3&amp;"]("&amp;B$4&amp;markmap!$I940&amp;".md)")</f>
        <v>##### 1.2.4.9.10 Spectrometer 1...n (Specify)[📃](./db/e6b0-20dec9e4.html) [✏️](./db/e6b0-20dec9e4.md)</v>
      </c>
    </row>
    <row r="941" spans="4:10" x14ac:dyDescent="0.5">
      <c r="D941" t="s">
        <v>1394</v>
      </c>
      <c r="E941">
        <v>5</v>
      </c>
      <c r="F941" t="s">
        <v>496</v>
      </c>
      <c r="G941" t="str">
        <f ca="1">IF(markmap!$E941="","",IF(markmap!$E941&gt;OFFSET(markmap!$E941,-1,0,1,1),IF(OFFSET(markmap!$G941,-1,0,1,1)="","1",OFFSET(markmap!$G941,-1,0,1,1))&amp;REPT(".1",markmap!$E941-MAX(OFFSET(markmap!$E941,-1,0,1,1),1)),IF(ISERROR(FIND(".",OFFSET(markmap!$G941,-1,0,1,1))),REPT("1.",markmap!$E941-1)&amp;IFERROR(VALUE(OFFSET(markmap!$G941,-1,0,1,1))+1,"1"),IF(markmap!$E941=1,"",IFERROR(LEFT(OFFSET(markmap!$G941,-1,0,1,1),FIND("^",SUBSTITUTE(OFFSET(markmap!$G941,-1,0,1,1),".","^",markmap!$E941-1))),""))&amp;VALUE(TRIM(MID(SUBSTITUTE(OFFSET(markmap!$G941,-1,0,1,1),".",REPT(" ",LEN(OFFSET(markmap!$G941,-1,0,1,1)))),(markmap!$E941-1)*LEN(OFFSET(markmap!$G941,-1,0,1,1))+1,LEN(OFFSET(markmap!$G941,-1,0,1,1)))))+1)))</f>
        <v>10.2.4.9.11</v>
      </c>
      <c r="H941" t="str">
        <f t="shared" ca="1" si="14"/>
        <v>1.2.4.9.11</v>
      </c>
      <c r="I941" t="str" cm="1">
        <f t="array" aca="1" ref="I941" ca="1">pseudoGuid</f>
        <v>e6b0-745dc381</v>
      </c>
      <c r="J941" t="str">
        <f ca="1">IF(E941="","",REPT("#",markmap!$E941)&amp;" "&amp;(IF(B$1="mindmap",markmap!$F941,markmap!$H941&amp;" "&amp;markmap!$F941))&amp;"["&amp;B$2&amp;"]("&amp;B$4&amp;markmap!$I941&amp;".html)"&amp;" ["&amp;$B$3&amp;"]("&amp;B$4&amp;markmap!$I941&amp;".md)")</f>
        <v>##### 1.2.4.9.11 Radiometer 1...n (Specify)[📃](./db/e6b0-745dc381.html) [✏️](./db/e6b0-745dc381.md)</v>
      </c>
    </row>
    <row r="942" spans="4:10" x14ac:dyDescent="0.5">
      <c r="D942" t="s">
        <v>1394</v>
      </c>
      <c r="E942">
        <v>5</v>
      </c>
      <c r="F942" t="s">
        <v>497</v>
      </c>
      <c r="G942" t="str">
        <f ca="1">IF(markmap!$E942="","",IF(markmap!$E942&gt;OFFSET(markmap!$E942,-1,0,1,1),IF(OFFSET(markmap!$G942,-1,0,1,1)="","1",OFFSET(markmap!$G942,-1,0,1,1))&amp;REPT(".1",markmap!$E942-MAX(OFFSET(markmap!$E942,-1,0,1,1),1)),IF(ISERROR(FIND(".",OFFSET(markmap!$G942,-1,0,1,1))),REPT("1.",markmap!$E942-1)&amp;IFERROR(VALUE(OFFSET(markmap!$G942,-1,0,1,1))+1,"1"),IF(markmap!$E942=1,"",IFERROR(LEFT(OFFSET(markmap!$G942,-1,0,1,1),FIND("^",SUBSTITUTE(OFFSET(markmap!$G942,-1,0,1,1),".","^",markmap!$E942-1))),""))&amp;VALUE(TRIM(MID(SUBSTITUTE(OFFSET(markmap!$G942,-1,0,1,1),".",REPT(" ",LEN(OFFSET(markmap!$G942,-1,0,1,1)))),(markmap!$E942-1)*LEN(OFFSET(markmap!$G942,-1,0,1,1))+1,LEN(OFFSET(markmap!$G942,-1,0,1,1)))))+1)))</f>
        <v>10.2.4.9.12</v>
      </c>
      <c r="H942" t="str">
        <f t="shared" ca="1" si="14"/>
        <v>1.2.4.9.12</v>
      </c>
      <c r="I942" t="str" cm="1">
        <f t="array" aca="1" ref="I942" ca="1">pseudoGuid</f>
        <v>e6b0-478687c8</v>
      </c>
      <c r="J942" t="str">
        <f ca="1">IF(E942="","",REPT("#",markmap!$E942)&amp;" "&amp;(IF(B$1="mindmap",markmap!$F942,markmap!$H942&amp;" "&amp;markmap!$F942))&amp;"["&amp;B$2&amp;"]("&amp;B$4&amp;markmap!$I942&amp;".html)"&amp;" ["&amp;$B$3&amp;"]("&amp;B$4&amp;markmap!$I942&amp;".md)")</f>
        <v>##### 1.2.4.9.12 Camera 1...n (Specify)[📃](./db/e6b0-478687c8.html) [✏️](./db/e6b0-478687c8.md)</v>
      </c>
    </row>
    <row r="943" spans="4:10" x14ac:dyDescent="0.5">
      <c r="D943" t="s">
        <v>1394</v>
      </c>
      <c r="E943">
        <v>5</v>
      </c>
      <c r="F943" t="s">
        <v>498</v>
      </c>
      <c r="G943" t="str">
        <f ca="1">IF(markmap!$E943="","",IF(markmap!$E943&gt;OFFSET(markmap!$E943,-1,0,1,1),IF(OFFSET(markmap!$G943,-1,0,1,1)="","1",OFFSET(markmap!$G943,-1,0,1,1))&amp;REPT(".1",markmap!$E943-MAX(OFFSET(markmap!$E943,-1,0,1,1),1)),IF(ISERROR(FIND(".",OFFSET(markmap!$G943,-1,0,1,1))),REPT("1.",markmap!$E943-1)&amp;IFERROR(VALUE(OFFSET(markmap!$G943,-1,0,1,1))+1,"1"),IF(markmap!$E943=1,"",IFERROR(LEFT(OFFSET(markmap!$G943,-1,0,1,1),FIND("^",SUBSTITUTE(OFFSET(markmap!$G943,-1,0,1,1),".","^",markmap!$E943-1))),""))&amp;VALUE(TRIM(MID(SUBSTITUTE(OFFSET(markmap!$G943,-1,0,1,1),".",REPT(" ",LEN(OFFSET(markmap!$G943,-1,0,1,1)))),(markmap!$E943-1)*LEN(OFFSET(markmap!$G943,-1,0,1,1))+1,LEN(OFFSET(markmap!$G943,-1,0,1,1)))))+1)))</f>
        <v>10.2.4.9.13</v>
      </c>
      <c r="H943" t="str">
        <f t="shared" ca="1" si="14"/>
        <v>1.2.4.9.13</v>
      </c>
      <c r="I943" t="str" cm="1">
        <f t="array" aca="1" ref="I943" ca="1">pseudoGuid</f>
        <v>e6b0-7119b707</v>
      </c>
      <c r="J943" t="str">
        <f ca="1">IF(E943="","",REPT("#",markmap!$E943)&amp;" "&amp;(IF(B$1="mindmap",markmap!$F943,markmap!$H943&amp;" "&amp;markmap!$F943))&amp;"["&amp;B$2&amp;"]("&amp;B$4&amp;markmap!$I943&amp;".html)"&amp;" ["&amp;$B$3&amp;"]("&amp;B$4&amp;markmap!$I943&amp;".md)")</f>
        <v>##### 1.2.4.9.13 Sounder 1...n (Specify)[📃](./db/e6b0-7119b707.html) [✏️](./db/e6b0-7119b707.md)</v>
      </c>
    </row>
    <row r="944" spans="4:10" x14ac:dyDescent="0.5">
      <c r="D944" t="s">
        <v>1394</v>
      </c>
      <c r="E944">
        <v>5</v>
      </c>
      <c r="F944" t="s">
        <v>499</v>
      </c>
      <c r="G944" t="str">
        <f ca="1">IF(markmap!$E944="","",IF(markmap!$E944&gt;OFFSET(markmap!$E944,-1,0,1,1),IF(OFFSET(markmap!$G944,-1,0,1,1)="","1",OFFSET(markmap!$G944,-1,0,1,1))&amp;REPT(".1",markmap!$E944-MAX(OFFSET(markmap!$E944,-1,0,1,1),1)),IF(ISERROR(FIND(".",OFFSET(markmap!$G944,-1,0,1,1))),REPT("1.",markmap!$E944-1)&amp;IFERROR(VALUE(OFFSET(markmap!$G944,-1,0,1,1))+1,"1"),IF(markmap!$E944=1,"",IFERROR(LEFT(OFFSET(markmap!$G944,-1,0,1,1),FIND("^",SUBSTITUTE(OFFSET(markmap!$G944,-1,0,1,1),".","^",markmap!$E944-1))),""))&amp;VALUE(TRIM(MID(SUBSTITUTE(OFFSET(markmap!$G944,-1,0,1,1),".",REPT(" ",LEN(OFFSET(markmap!$G944,-1,0,1,1)))),(markmap!$E944-1)*LEN(OFFSET(markmap!$G944,-1,0,1,1))+1,LEN(OFFSET(markmap!$G944,-1,0,1,1)))))+1)))</f>
        <v>10.2.4.9.14</v>
      </c>
      <c r="H944" t="str">
        <f t="shared" ca="1" si="14"/>
        <v>1.2.4.9.14</v>
      </c>
      <c r="I944" t="str" cm="1">
        <f t="array" aca="1" ref="I944" ca="1">pseudoGuid</f>
        <v>e6b0-630947e1</v>
      </c>
      <c r="J944" t="str">
        <f ca="1">IF(E944="","",REPT("#",markmap!$E944)&amp;" "&amp;(IF(B$1="mindmap",markmap!$F944,markmap!$H944&amp;" "&amp;markmap!$F944))&amp;"["&amp;B$2&amp;"]("&amp;B$4&amp;markmap!$I944&amp;".html)"&amp;" ["&amp;$B$3&amp;"]("&amp;B$4&amp;markmap!$I944&amp;".md)")</f>
        <v>##### 1.2.4.9.14 Flight Sensor Software[📃](./db/e6b0-630947e1.html) [✏️](./db/e6b0-630947e1.md)</v>
      </c>
    </row>
    <row r="945" spans="4:10" x14ac:dyDescent="0.5">
      <c r="D945" t="s">
        <v>1394</v>
      </c>
      <c r="E945">
        <v>5</v>
      </c>
      <c r="F945" t="s">
        <v>500</v>
      </c>
      <c r="G945" t="str">
        <f ca="1">IF(markmap!$E945="","",IF(markmap!$E945&gt;OFFSET(markmap!$E945,-1,0,1,1),IF(OFFSET(markmap!$G945,-1,0,1,1)="","1",OFFSET(markmap!$G945,-1,0,1,1))&amp;REPT(".1",markmap!$E945-MAX(OFFSET(markmap!$E945,-1,0,1,1),1)),IF(ISERROR(FIND(".",OFFSET(markmap!$G945,-1,0,1,1))),REPT("1.",markmap!$E945-1)&amp;IFERROR(VALUE(OFFSET(markmap!$G945,-1,0,1,1))+1,"1"),IF(markmap!$E945=1,"",IFERROR(LEFT(OFFSET(markmap!$G945,-1,0,1,1),FIND("^",SUBSTITUTE(OFFSET(markmap!$G945,-1,0,1,1),".","^",markmap!$E945-1))),""))&amp;VALUE(TRIM(MID(SUBSTITUTE(OFFSET(markmap!$G945,-1,0,1,1),".",REPT(" ",LEN(OFFSET(markmap!$G945,-1,0,1,1)))),(markmap!$E945-1)*LEN(OFFSET(markmap!$G945,-1,0,1,1))+1,LEN(OFFSET(markmap!$G945,-1,0,1,1)))))+1)))</f>
        <v>10.2.4.9.15</v>
      </c>
      <c r="H945" t="str">
        <f t="shared" ca="1" si="14"/>
        <v>1.2.4.9.15</v>
      </c>
      <c r="I945" t="str" cm="1">
        <f t="array" aca="1" ref="I945" ca="1">pseudoGuid</f>
        <v>e6b0-7840d847</v>
      </c>
      <c r="J945" t="str">
        <f ca="1">IF(E945="","",REPT("#",markmap!$E945)&amp;" "&amp;(IF(B$1="mindmap",markmap!$F945,markmap!$H945&amp;" "&amp;markmap!$F945))&amp;"["&amp;B$2&amp;"]("&amp;B$4&amp;markmap!$I945&amp;".html)"&amp;" ["&amp;$B$3&amp;"]("&amp;B$4&amp;markmap!$I945&amp;".md)")</f>
        <v>##### 1.2.4.9.15 Other Sensor Types 1...n (Specify)[📃](./db/e6b0-7840d847.html) [✏️](./db/e6b0-7840d847.md)</v>
      </c>
    </row>
    <row r="946" spans="4:10" x14ac:dyDescent="0.5">
      <c r="D946" t="s">
        <v>1394</v>
      </c>
      <c r="E946">
        <v>5</v>
      </c>
      <c r="F946" t="s">
        <v>501</v>
      </c>
      <c r="G946" t="str">
        <f ca="1">IF(markmap!$E946="","",IF(markmap!$E946&gt;OFFSET(markmap!$E946,-1,0,1,1),IF(OFFSET(markmap!$G946,-1,0,1,1)="","1",OFFSET(markmap!$G946,-1,0,1,1))&amp;REPT(".1",markmap!$E946-MAX(OFFSET(markmap!$E946,-1,0,1,1),1)),IF(ISERROR(FIND(".",OFFSET(markmap!$G946,-1,0,1,1))),REPT("1.",markmap!$E946-1)&amp;IFERROR(VALUE(OFFSET(markmap!$G946,-1,0,1,1))+1,"1"),IF(markmap!$E946=1,"",IFERROR(LEFT(OFFSET(markmap!$G946,-1,0,1,1),FIND("^",SUBSTITUTE(OFFSET(markmap!$G946,-1,0,1,1),".","^",markmap!$E946-1))),""))&amp;VALUE(TRIM(MID(SUBSTITUTE(OFFSET(markmap!$G946,-1,0,1,1),".",REPT(" ",LEN(OFFSET(markmap!$G946,-1,0,1,1)))),(markmap!$E946-1)*LEN(OFFSET(markmap!$G946,-1,0,1,1))+1,LEN(OFFSET(markmap!$G946,-1,0,1,1)))))+1)))</f>
        <v>10.2.4.9.16</v>
      </c>
      <c r="H946" t="str">
        <f t="shared" ca="1" si="14"/>
        <v>1.2.4.9.16</v>
      </c>
      <c r="I946" t="str" cm="1">
        <f t="array" aca="1" ref="I946" ca="1">pseudoGuid</f>
        <v>e6b0-3b810c48</v>
      </c>
      <c r="J946" t="str">
        <f ca="1">IF(E946="","",REPT("#",markmap!$E946)&amp;" "&amp;(IF(B$1="mindmap",markmap!$F946,markmap!$H946&amp;" "&amp;markmap!$F946))&amp;"["&amp;B$2&amp;"]("&amp;B$4&amp;markmap!$I946&amp;".html)"&amp;" ["&amp;$B$3&amp;"]("&amp;B$4&amp;markmap!$I946&amp;".md)")</f>
        <v>##### 1.2.4.9.16 Mission Sensor Other[📃](./db/e6b0-3b810c48.html) [✏️](./db/e6b0-3b810c48.md)</v>
      </c>
    </row>
    <row r="947" spans="4:10" x14ac:dyDescent="0.5">
      <c r="D947" t="s">
        <v>1394</v>
      </c>
      <c r="E947">
        <v>4</v>
      </c>
      <c r="F947" t="s">
        <v>502</v>
      </c>
      <c r="G947" t="str">
        <f ca="1">IF(markmap!$E947="","",IF(markmap!$E947&gt;OFFSET(markmap!$E947,-1,0,1,1),IF(OFFSET(markmap!$G947,-1,0,1,1)="","1",OFFSET(markmap!$G947,-1,0,1,1))&amp;REPT(".1",markmap!$E947-MAX(OFFSET(markmap!$E947,-1,0,1,1),1)),IF(ISERROR(FIND(".",OFFSET(markmap!$G947,-1,0,1,1))),REPT("1.",markmap!$E947-1)&amp;IFERROR(VALUE(OFFSET(markmap!$G947,-1,0,1,1))+1,"1"),IF(markmap!$E947=1,"",IFERROR(LEFT(OFFSET(markmap!$G947,-1,0,1,1),FIND("^",SUBSTITUTE(OFFSET(markmap!$G947,-1,0,1,1),".","^",markmap!$E947-1))),""))&amp;VALUE(TRIM(MID(SUBSTITUTE(OFFSET(markmap!$G947,-1,0,1,1),".",REPT(" ",LEN(OFFSET(markmap!$G947,-1,0,1,1)))),(markmap!$E947-1)*LEN(OFFSET(markmap!$G947,-1,0,1,1))+1,LEN(OFFSET(markmap!$G947,-1,0,1,1)))))+1)))</f>
        <v>10.2.4.10</v>
      </c>
      <c r="H947" t="str">
        <f t="shared" ca="1" si="14"/>
        <v>1.2.4.10</v>
      </c>
      <c r="I947" t="str" cm="1">
        <f t="array" aca="1" ref="I947" ca="1">pseudoGuid</f>
        <v>e6b0-066bd06e</v>
      </c>
      <c r="J947" t="str">
        <f ca="1">IF(E947="","",REPT("#",markmap!$E947)&amp;" "&amp;(IF(B$1="mindmap",markmap!$F947,markmap!$H947&amp;" "&amp;markmap!$F947))&amp;"["&amp;B$2&amp;"]("&amp;B$4&amp;markmap!$I947&amp;".html)"&amp;" ["&amp;$B$3&amp;"]("&amp;B$4&amp;markmap!$I947&amp;".md)")</f>
        <v>#### 1.2.4.10 Payload Flight Software[📃](./db/e6b0-066bd06e.html) [✏️](./db/e6b0-066bd06e.md)</v>
      </c>
    </row>
    <row r="948" spans="4:10" x14ac:dyDescent="0.5">
      <c r="D948" t="s">
        <v>1394</v>
      </c>
      <c r="E948">
        <v>5</v>
      </c>
      <c r="F948" t="s">
        <v>388</v>
      </c>
      <c r="G948" t="str">
        <f ca="1">IF(markmap!$E948="","",IF(markmap!$E948&gt;OFFSET(markmap!$E948,-1,0,1,1),IF(OFFSET(markmap!$G948,-1,0,1,1)="","1",OFFSET(markmap!$G948,-1,0,1,1))&amp;REPT(".1",markmap!$E948-MAX(OFFSET(markmap!$E948,-1,0,1,1),1)),IF(ISERROR(FIND(".",OFFSET(markmap!$G948,-1,0,1,1))),REPT("1.",markmap!$E948-1)&amp;IFERROR(VALUE(OFFSET(markmap!$G948,-1,0,1,1))+1,"1"),IF(markmap!$E948=1,"",IFERROR(LEFT(OFFSET(markmap!$G948,-1,0,1,1),FIND("^",SUBSTITUTE(OFFSET(markmap!$G948,-1,0,1,1),".","^",markmap!$E948-1))),""))&amp;VALUE(TRIM(MID(SUBSTITUTE(OFFSET(markmap!$G948,-1,0,1,1),".",REPT(" ",LEN(OFFSET(markmap!$G948,-1,0,1,1)))),(markmap!$E948-1)*LEN(OFFSET(markmap!$G948,-1,0,1,1))+1,LEN(OFFSET(markmap!$G948,-1,0,1,1)))))+1)))</f>
        <v>10.2.4.10.1</v>
      </c>
      <c r="H948" t="str">
        <f t="shared" ca="1" si="14"/>
        <v>1.2.4.10.1</v>
      </c>
      <c r="I948" t="str" cm="1">
        <f t="array" aca="1" ref="I948" ca="1">pseudoGuid</f>
        <v>e6b0-1e05a9e4</v>
      </c>
      <c r="J948" t="str">
        <f ca="1">IF(E948="","",REPT("#",markmap!$E948)&amp;" "&amp;(IF(B$1="mindmap",markmap!$F948,markmap!$H948&amp;" "&amp;markmap!$F948))&amp;"["&amp;B$2&amp;"]("&amp;B$4&amp;markmap!$I948&amp;".html)"&amp;" ["&amp;$B$3&amp;"]("&amp;B$4&amp;markmap!$I948&amp;".md)")</f>
        <v>##### 1.2.4.10.1 SEPM[📃](./db/e6b0-1e05a9e4.html) [✏️](./db/e6b0-1e05a9e4.md)</v>
      </c>
    </row>
    <row r="949" spans="4:10" x14ac:dyDescent="0.5">
      <c r="D949" t="s">
        <v>1394</v>
      </c>
      <c r="E949">
        <v>5</v>
      </c>
      <c r="F949" t="s">
        <v>149</v>
      </c>
      <c r="G949" t="str">
        <f ca="1">IF(markmap!$E949="","",IF(markmap!$E949&gt;OFFSET(markmap!$E949,-1,0,1,1),IF(OFFSET(markmap!$G949,-1,0,1,1)="","1",OFFSET(markmap!$G949,-1,0,1,1))&amp;REPT(".1",markmap!$E949-MAX(OFFSET(markmap!$E949,-1,0,1,1),1)),IF(ISERROR(FIND(".",OFFSET(markmap!$G949,-1,0,1,1))),REPT("1.",markmap!$E949-1)&amp;IFERROR(VALUE(OFFSET(markmap!$G949,-1,0,1,1))+1,"1"),IF(markmap!$E949=1,"",IFERROR(LEFT(OFFSET(markmap!$G949,-1,0,1,1),FIND("^",SUBSTITUTE(OFFSET(markmap!$G949,-1,0,1,1),".","^",markmap!$E949-1))),""))&amp;VALUE(TRIM(MID(SUBSTITUTE(OFFSET(markmap!$G949,-1,0,1,1),".",REPT(" ",LEN(OFFSET(markmap!$G949,-1,0,1,1)))),(markmap!$E949-1)*LEN(OFFSET(markmap!$G949,-1,0,1,1))+1,LEN(OFFSET(markmap!$G949,-1,0,1,1)))))+1)))</f>
        <v>10.2.4.10.2</v>
      </c>
      <c r="H949" t="str">
        <f t="shared" ca="1" si="14"/>
        <v>1.2.4.10.2</v>
      </c>
      <c r="I949" t="str" cm="1">
        <f t="array" aca="1" ref="I949" ca="1">pseudoGuid</f>
        <v>e6b0-6a297414</v>
      </c>
      <c r="J949" t="str">
        <f ca="1">IF(E949="","",REPT("#",markmap!$E949)&amp;" "&amp;(IF(B$1="mindmap",markmap!$F949,markmap!$H949&amp;" "&amp;markmap!$F949))&amp;"["&amp;B$2&amp;"]("&amp;B$4&amp;markmap!$I949&amp;".html)"&amp;" ["&amp;$B$3&amp;"]("&amp;B$4&amp;markmap!$I949&amp;".md)")</f>
        <v>##### 1.2.4.10.2 Assembly[📃](./db/e6b0-6a297414.html) [✏️](./db/e6b0-6a297414.md)</v>
      </c>
    </row>
    <row r="950" spans="4:10" x14ac:dyDescent="0.5">
      <c r="D950" t="s">
        <v>1394</v>
      </c>
      <c r="E950">
        <v>5</v>
      </c>
      <c r="F950" t="s">
        <v>384</v>
      </c>
      <c r="G950" t="str">
        <f ca="1">IF(markmap!$E950="","",IF(markmap!$E950&gt;OFFSET(markmap!$E950,-1,0,1,1),IF(OFFSET(markmap!$G950,-1,0,1,1)="","1",OFFSET(markmap!$G950,-1,0,1,1))&amp;REPT(".1",markmap!$E950-MAX(OFFSET(markmap!$E950,-1,0,1,1),1)),IF(ISERROR(FIND(".",OFFSET(markmap!$G950,-1,0,1,1))),REPT("1.",markmap!$E950-1)&amp;IFERROR(VALUE(OFFSET(markmap!$G950,-1,0,1,1))+1,"1"),IF(markmap!$E950=1,"",IFERROR(LEFT(OFFSET(markmap!$G950,-1,0,1,1),FIND("^",SUBSTITUTE(OFFSET(markmap!$G950,-1,0,1,1),".","^",markmap!$E950-1))),""))&amp;VALUE(TRIM(MID(SUBSTITUTE(OFFSET(markmap!$G950,-1,0,1,1),".",REPT(" ",LEN(OFFSET(markmap!$G950,-1,0,1,1)))),(markmap!$E950-1)*LEN(OFFSET(markmap!$G950,-1,0,1,1))+1,LEN(OFFSET(markmap!$G950,-1,0,1,1)))))+1)))</f>
        <v>10.2.4.10.3</v>
      </c>
      <c r="H950" t="str">
        <f t="shared" ca="1" si="14"/>
        <v>1.2.4.10.3</v>
      </c>
      <c r="I950" t="str" cm="1">
        <f t="array" aca="1" ref="I950" ca="1">pseudoGuid</f>
        <v>e6b0-a9c3f4ea</v>
      </c>
      <c r="J950" t="str">
        <f ca="1">IF(E950="","",REPT("#",markmap!$E950)&amp;" "&amp;(IF(B$1="mindmap",markmap!$F950,markmap!$H950&amp;" "&amp;markmap!$F950))&amp;"["&amp;B$2&amp;"]("&amp;B$4&amp;markmap!$I950&amp;".html)"&amp;" ["&amp;$B$3&amp;"]("&amp;B$4&amp;markmap!$I950&amp;".md)")</f>
        <v>##### 1.2.4.10.3 Support Equipment[📃](./db/e6b0-a9c3f4ea.html) [✏️](./db/e6b0-a9c3f4ea.md)</v>
      </c>
    </row>
    <row r="951" spans="4:10" x14ac:dyDescent="0.5">
      <c r="D951" t="s">
        <v>1394</v>
      </c>
      <c r="E951">
        <v>5</v>
      </c>
      <c r="F951" t="s">
        <v>450</v>
      </c>
      <c r="G951" t="str">
        <f ca="1">IF(markmap!$E951="","",IF(markmap!$E951&gt;OFFSET(markmap!$E951,-1,0,1,1),IF(OFFSET(markmap!$G951,-1,0,1,1)="","1",OFFSET(markmap!$G951,-1,0,1,1))&amp;REPT(".1",markmap!$E951-MAX(OFFSET(markmap!$E951,-1,0,1,1),1)),IF(ISERROR(FIND(".",OFFSET(markmap!$G951,-1,0,1,1))),REPT("1.",markmap!$E951-1)&amp;IFERROR(VALUE(OFFSET(markmap!$G951,-1,0,1,1))+1,"1"),IF(markmap!$E951=1,"",IFERROR(LEFT(OFFSET(markmap!$G951,-1,0,1,1),FIND("^",SUBSTITUTE(OFFSET(markmap!$G951,-1,0,1,1),".","^",markmap!$E951-1))),""))&amp;VALUE(TRIM(MID(SUBSTITUTE(OFFSET(markmap!$G951,-1,0,1,1),".",REPT(" ",LEN(OFFSET(markmap!$G951,-1,0,1,1)))),(markmap!$E951-1)*LEN(OFFSET(markmap!$G951,-1,0,1,1))+1,LEN(OFFSET(markmap!$G951,-1,0,1,1)))))+1)))</f>
        <v>10.2.4.10.4</v>
      </c>
      <c r="H951" t="str">
        <f t="shared" ca="1" si="14"/>
        <v>1.2.4.10.4</v>
      </c>
      <c r="I951" t="str" cm="1">
        <f t="array" aca="1" ref="I951" ca="1">pseudoGuid</f>
        <v>e6b0-89df1d51</v>
      </c>
      <c r="J951" t="str">
        <f ca="1">IF(E951="","",REPT("#",markmap!$E951)&amp;" "&amp;(IF(B$1="mindmap",markmap!$F951,markmap!$H951&amp;" "&amp;markmap!$F951))&amp;"["&amp;B$2&amp;"]("&amp;B$4&amp;markmap!$I951&amp;".html)"&amp;" ["&amp;$B$3&amp;"]("&amp;B$4&amp;markmap!$I951&amp;".md)")</f>
        <v>##### 1.2.4.10.4 CSCI 1...n (Specify)[📃](./db/e6b0-89df1d51.html) [✏️](./db/e6b0-89df1d51.md)</v>
      </c>
    </row>
    <row r="952" spans="4:10" x14ac:dyDescent="0.5">
      <c r="D952" t="s">
        <v>1394</v>
      </c>
      <c r="E952">
        <v>4</v>
      </c>
      <c r="F952" t="s">
        <v>503</v>
      </c>
      <c r="G952" t="str">
        <f ca="1">IF(markmap!$E952="","",IF(markmap!$E952&gt;OFFSET(markmap!$E952,-1,0,1,1),IF(OFFSET(markmap!$G952,-1,0,1,1)="","1",OFFSET(markmap!$G952,-1,0,1,1))&amp;REPT(".1",markmap!$E952-MAX(OFFSET(markmap!$E952,-1,0,1,1),1)),IF(ISERROR(FIND(".",OFFSET(markmap!$G952,-1,0,1,1))),REPT("1.",markmap!$E952-1)&amp;IFERROR(VALUE(OFFSET(markmap!$G952,-1,0,1,1))+1,"1"),IF(markmap!$E952=1,"",IFERROR(LEFT(OFFSET(markmap!$G952,-1,0,1,1),FIND("^",SUBSTITUTE(OFFSET(markmap!$G952,-1,0,1,1),".","^",markmap!$E952-1))),""))&amp;VALUE(TRIM(MID(SUBSTITUTE(OFFSET(markmap!$G952,-1,0,1,1),".",REPT(" ",LEN(OFFSET(markmap!$G952,-1,0,1,1)))),(markmap!$E952-1)*LEN(OFFSET(markmap!$G952,-1,0,1,1))+1,LEN(OFFSET(markmap!$G952,-1,0,1,1)))))+1)))</f>
        <v>10.2.4.11</v>
      </c>
      <c r="H952" t="str">
        <f t="shared" ca="1" si="14"/>
        <v>1.2.4.11</v>
      </c>
      <c r="I952" t="str" cm="1">
        <f t="array" aca="1" ref="I952" ca="1">pseudoGuid</f>
        <v>e6b0-881d2221</v>
      </c>
      <c r="J952" t="str">
        <f ca="1">IF(E952="","",REPT("#",markmap!$E952)&amp;" "&amp;(IF(B$1="mindmap",markmap!$F952,markmap!$H952&amp;" "&amp;markmap!$F952))&amp;"["&amp;B$2&amp;"]("&amp;B$4&amp;markmap!$I952&amp;".html)"&amp;" ["&amp;$B$3&amp;"]("&amp;B$4&amp;markmap!$I952&amp;".md)")</f>
        <v>#### 1.2.4.11 Payload Other[📃](./db/e6b0-881d2221.html) [✏️](./db/e6b0-881d2221.md)</v>
      </c>
    </row>
    <row r="953" spans="4:10" x14ac:dyDescent="0.5">
      <c r="D953" t="s">
        <v>1394</v>
      </c>
      <c r="E953">
        <v>3</v>
      </c>
      <c r="F953" t="s">
        <v>504</v>
      </c>
      <c r="G953" t="str">
        <f ca="1">IF(markmap!$E953="","",IF(markmap!$E953&gt;OFFSET(markmap!$E953,-1,0,1,1),IF(OFFSET(markmap!$G953,-1,0,1,1)="","1",OFFSET(markmap!$G953,-1,0,1,1))&amp;REPT(".1",markmap!$E953-MAX(OFFSET(markmap!$E953,-1,0,1,1),1)),IF(ISERROR(FIND(".",OFFSET(markmap!$G953,-1,0,1,1))),REPT("1.",markmap!$E953-1)&amp;IFERROR(VALUE(OFFSET(markmap!$G953,-1,0,1,1))+1,"1"),IF(markmap!$E953=1,"",IFERROR(LEFT(OFFSET(markmap!$G953,-1,0,1,1),FIND("^",SUBSTITUTE(OFFSET(markmap!$G953,-1,0,1,1),".","^",markmap!$E953-1))),""))&amp;VALUE(TRIM(MID(SUBSTITUTE(OFFSET(markmap!$G953,-1,0,1,1),".",REPT(" ",LEN(OFFSET(markmap!$G953,-1,0,1,1)))),(markmap!$E953-1)*LEN(OFFSET(markmap!$G953,-1,0,1,1))+1,LEN(OFFSET(markmap!$G953,-1,0,1,1)))))+1)))</f>
        <v>10.2.5</v>
      </c>
      <c r="H953" t="str">
        <f t="shared" ca="1" si="14"/>
        <v>1.2.5</v>
      </c>
      <c r="I953" t="str" cm="1">
        <f t="array" aca="1" ref="I953" ca="1">pseudoGuid</f>
        <v>e6b0-defeb6bc</v>
      </c>
      <c r="J953" t="str">
        <f ca="1">IF(E953="","",REPT("#",markmap!$E953)&amp;" "&amp;(IF(B$1="mindmap",markmap!$F953,markmap!$H953&amp;" "&amp;markmap!$F953))&amp;"["&amp;B$2&amp;"]("&amp;B$4&amp;markmap!$I953&amp;".html)"&amp;" ["&amp;$B$3&amp;"]("&amp;B$4&amp;markmap!$I953&amp;".md)")</f>
        <v>### 1.2.5 Booster Adapter[📃](./db/e6b0-defeb6bc.html) [✏️](./db/e6b0-defeb6bc.md)</v>
      </c>
    </row>
    <row r="954" spans="4:10" x14ac:dyDescent="0.5">
      <c r="D954" t="s">
        <v>1394</v>
      </c>
      <c r="E954">
        <v>3</v>
      </c>
      <c r="F954" t="s">
        <v>505</v>
      </c>
      <c r="G954" t="str">
        <f ca="1">IF(markmap!$E954="","",IF(markmap!$E954&gt;OFFSET(markmap!$E954,-1,0,1,1),IF(OFFSET(markmap!$G954,-1,0,1,1)="","1",OFFSET(markmap!$G954,-1,0,1,1))&amp;REPT(".1",markmap!$E954-MAX(OFFSET(markmap!$E954,-1,0,1,1),1)),IF(ISERROR(FIND(".",OFFSET(markmap!$G954,-1,0,1,1))),REPT("1.",markmap!$E954-1)&amp;IFERROR(VALUE(OFFSET(markmap!$G954,-1,0,1,1))+1,"1"),IF(markmap!$E954=1,"",IFERROR(LEFT(OFFSET(markmap!$G954,-1,0,1,1),FIND("^",SUBSTITUTE(OFFSET(markmap!$G954,-1,0,1,1),".","^",markmap!$E954-1))),""))&amp;VALUE(TRIM(MID(SUBSTITUTE(OFFSET(markmap!$G954,-1,0,1,1),".",REPT(" ",LEN(OFFSET(markmap!$G954,-1,0,1,1)))),(markmap!$E954-1)*LEN(OFFSET(markmap!$G954,-1,0,1,1))+1,LEN(OFFSET(markmap!$G954,-1,0,1,1)))))+1)))</f>
        <v>10.2.6</v>
      </c>
      <c r="H954" t="str">
        <f t="shared" ca="1" si="14"/>
        <v>1.2.6</v>
      </c>
      <c r="I954" t="str" cm="1">
        <f t="array" aca="1" ref="I954" ca="1">pseudoGuid</f>
        <v>e6b0-1d96e406</v>
      </c>
      <c r="J954" t="str">
        <f ca="1">IF(E954="","",REPT("#",markmap!$E954)&amp;" "&amp;(IF(B$1="mindmap",markmap!$F954,markmap!$H954&amp;" "&amp;markmap!$F954))&amp;"["&amp;B$2&amp;"]("&amp;B$4&amp;markmap!$I954&amp;".html)"&amp;" ["&amp;$B$3&amp;"]("&amp;B$4&amp;markmap!$I954&amp;".md)")</f>
        <v>### 1.2.6 Space Vehicle Storage[📃](./db/e6b0-1d96e406.html) [✏️](./db/e6b0-1d96e406.md)</v>
      </c>
    </row>
    <row r="955" spans="4:10" x14ac:dyDescent="0.5">
      <c r="D955" t="s">
        <v>1394</v>
      </c>
      <c r="E955">
        <v>3</v>
      </c>
      <c r="F955" t="s">
        <v>506</v>
      </c>
      <c r="G955" t="str">
        <f ca="1">IF(markmap!$E955="","",IF(markmap!$E955&gt;OFFSET(markmap!$E955,-1,0,1,1),IF(OFFSET(markmap!$G955,-1,0,1,1)="","1",OFFSET(markmap!$G955,-1,0,1,1))&amp;REPT(".1",markmap!$E955-MAX(OFFSET(markmap!$E955,-1,0,1,1),1)),IF(ISERROR(FIND(".",OFFSET(markmap!$G955,-1,0,1,1))),REPT("1.",markmap!$E955-1)&amp;IFERROR(VALUE(OFFSET(markmap!$G955,-1,0,1,1))+1,"1"),IF(markmap!$E955=1,"",IFERROR(LEFT(OFFSET(markmap!$G955,-1,0,1,1),FIND("^",SUBSTITUTE(OFFSET(markmap!$G955,-1,0,1,1),".","^",markmap!$E955-1))),""))&amp;VALUE(TRIM(MID(SUBSTITUTE(OFFSET(markmap!$G955,-1,0,1,1),".",REPT(" ",LEN(OFFSET(markmap!$G955,-1,0,1,1)))),(markmap!$E955-1)*LEN(OFFSET(markmap!$G955,-1,0,1,1))+1,LEN(OFFSET(markmap!$G955,-1,0,1,1)))))+1)))</f>
        <v>10.2.7</v>
      </c>
      <c r="H955" t="str">
        <f t="shared" ca="1" si="14"/>
        <v>1.2.7</v>
      </c>
      <c r="I955" t="str" cm="1">
        <f t="array" aca="1" ref="I955" ca="1">pseudoGuid</f>
        <v>e6b0-61bd26b6</v>
      </c>
      <c r="J955" t="str">
        <f ca="1">IF(E955="","",REPT("#",markmap!$E955)&amp;" "&amp;(IF(B$1="mindmap",markmap!$F955,markmap!$H955&amp;" "&amp;markmap!$F955))&amp;"["&amp;B$2&amp;"]("&amp;B$4&amp;markmap!$I955&amp;".html)"&amp;" ["&amp;$B$3&amp;"]("&amp;B$4&amp;markmap!$I955&amp;".md)")</f>
        <v>### 1.2.7 Launch Systems Integration (LSI)[📃](./db/e6b0-61bd26b6.html) [✏️](./db/e6b0-61bd26b6.md)</v>
      </c>
    </row>
    <row r="956" spans="4:10" x14ac:dyDescent="0.5">
      <c r="D956" t="s">
        <v>1394</v>
      </c>
      <c r="E956">
        <v>3</v>
      </c>
      <c r="F956" t="s">
        <v>507</v>
      </c>
      <c r="G956" t="str">
        <f ca="1">IF(markmap!$E956="","",IF(markmap!$E956&gt;OFFSET(markmap!$E956,-1,0,1,1),IF(OFFSET(markmap!$G956,-1,0,1,1)="","1",OFFSET(markmap!$G956,-1,0,1,1))&amp;REPT(".1",markmap!$E956-MAX(OFFSET(markmap!$E956,-1,0,1,1),1)),IF(ISERROR(FIND(".",OFFSET(markmap!$G956,-1,0,1,1))),REPT("1.",markmap!$E956-1)&amp;IFERROR(VALUE(OFFSET(markmap!$G956,-1,0,1,1))+1,"1"),IF(markmap!$E956=1,"",IFERROR(LEFT(OFFSET(markmap!$G956,-1,0,1,1),FIND("^",SUBSTITUTE(OFFSET(markmap!$G956,-1,0,1,1),".","^",markmap!$E956-1))),""))&amp;VALUE(TRIM(MID(SUBSTITUTE(OFFSET(markmap!$G956,-1,0,1,1),".",REPT(" ",LEN(OFFSET(markmap!$G956,-1,0,1,1)))),(markmap!$E956-1)*LEN(OFFSET(markmap!$G956,-1,0,1,1))+1,LEN(OFFSET(markmap!$G956,-1,0,1,1)))))+1)))</f>
        <v>10.2.8</v>
      </c>
      <c r="H956" t="str">
        <f t="shared" ca="1" si="14"/>
        <v>1.2.8</v>
      </c>
      <c r="I956" t="str" cm="1">
        <f t="array" aca="1" ref="I956" ca="1">pseudoGuid</f>
        <v>e6b0-c61ae991</v>
      </c>
      <c r="J956" t="str">
        <f ca="1">IF(E956="","",REPT("#",markmap!$E956)&amp;" "&amp;(IF(B$1="mindmap",markmap!$F956,markmap!$H956&amp;" "&amp;markmap!$F956))&amp;"["&amp;B$2&amp;"]("&amp;B$4&amp;markmap!$I956&amp;".html)"&amp;" ["&amp;$B$3&amp;"]("&amp;B$4&amp;markmap!$I956&amp;".md)")</f>
        <v>### 1.2.8 Launch Operations[📃](./db/e6b0-c61ae991.html) [✏️](./db/e6b0-c61ae991.md)</v>
      </c>
    </row>
    <row r="957" spans="4:10" x14ac:dyDescent="0.5">
      <c r="D957" t="s">
        <v>1394</v>
      </c>
      <c r="E957">
        <v>3</v>
      </c>
      <c r="F957" t="s">
        <v>508</v>
      </c>
      <c r="G957" t="str">
        <f ca="1">IF(markmap!$E957="","",IF(markmap!$E957&gt;OFFSET(markmap!$E957,-1,0,1,1),IF(OFFSET(markmap!$G957,-1,0,1,1)="","1",OFFSET(markmap!$G957,-1,0,1,1))&amp;REPT(".1",markmap!$E957-MAX(OFFSET(markmap!$E957,-1,0,1,1),1)),IF(ISERROR(FIND(".",OFFSET(markmap!$G957,-1,0,1,1))),REPT("1.",markmap!$E957-1)&amp;IFERROR(VALUE(OFFSET(markmap!$G957,-1,0,1,1))+1,"1"),IF(markmap!$E957=1,"",IFERROR(LEFT(OFFSET(markmap!$G957,-1,0,1,1),FIND("^",SUBSTITUTE(OFFSET(markmap!$G957,-1,0,1,1),".","^",markmap!$E957-1))),""))&amp;VALUE(TRIM(MID(SUBSTITUTE(OFFSET(markmap!$G957,-1,0,1,1),".",REPT(" ",LEN(OFFSET(markmap!$G957,-1,0,1,1)))),(markmap!$E957-1)*LEN(OFFSET(markmap!$G957,-1,0,1,1))+1,LEN(OFFSET(markmap!$G957,-1,0,1,1)))))+1)))</f>
        <v>10.2.9</v>
      </c>
      <c r="H957" t="str">
        <f t="shared" ca="1" si="14"/>
        <v>1.2.9</v>
      </c>
      <c r="I957" t="str" cm="1">
        <f t="array" aca="1" ref="I957" ca="1">pseudoGuid</f>
        <v>e6b0-399800c3</v>
      </c>
      <c r="J957" t="str">
        <f ca="1">IF(E957="","",REPT("#",markmap!$E957)&amp;" "&amp;(IF(B$1="mindmap",markmap!$F957,markmap!$H957&amp;" "&amp;markmap!$F957))&amp;"["&amp;B$2&amp;"]("&amp;B$4&amp;markmap!$I957&amp;".html)"&amp;" ["&amp;$B$3&amp;"]("&amp;B$4&amp;markmap!$I957&amp;".md)")</f>
        <v>### 1.2.9 Mission Operations Support[📃](./db/e6b0-399800c3.html) [✏️](./db/e6b0-399800c3.md)</v>
      </c>
    </row>
    <row r="958" spans="4:10" x14ac:dyDescent="0.5">
      <c r="D958" t="s">
        <v>1394</v>
      </c>
      <c r="E958">
        <v>3</v>
      </c>
      <c r="F958" t="s">
        <v>509</v>
      </c>
      <c r="G958" t="str">
        <f ca="1">IF(markmap!$E958="","",IF(markmap!$E958&gt;OFFSET(markmap!$E958,-1,0,1,1),IF(OFFSET(markmap!$G958,-1,0,1,1)="","1",OFFSET(markmap!$G958,-1,0,1,1))&amp;REPT(".1",markmap!$E958-MAX(OFFSET(markmap!$E958,-1,0,1,1),1)),IF(ISERROR(FIND(".",OFFSET(markmap!$G958,-1,0,1,1))),REPT("1.",markmap!$E958-1)&amp;IFERROR(VALUE(OFFSET(markmap!$G958,-1,0,1,1))+1,"1"),IF(markmap!$E958=1,"",IFERROR(LEFT(OFFSET(markmap!$G958,-1,0,1,1),FIND("^",SUBSTITUTE(OFFSET(markmap!$G958,-1,0,1,1),".","^",markmap!$E958-1))),""))&amp;VALUE(TRIM(MID(SUBSTITUTE(OFFSET(markmap!$G958,-1,0,1,1),".",REPT(" ",LEN(OFFSET(markmap!$G958,-1,0,1,1)))),(markmap!$E958-1)*LEN(OFFSET(markmap!$G958,-1,0,1,1))+1,LEN(OFFSET(markmap!$G958,-1,0,1,1)))))+1)))</f>
        <v>10.2.10</v>
      </c>
      <c r="H958" t="str">
        <f t="shared" ca="1" si="14"/>
        <v>1.2.10</v>
      </c>
      <c r="I958" t="str" cm="1">
        <f t="array" aca="1" ref="I958" ca="1">pseudoGuid</f>
        <v>e6b0-1d6fd9c6</v>
      </c>
      <c r="J958" t="str">
        <f ca="1">IF(E958="","",REPT("#",markmap!$E958)&amp;" "&amp;(IF(B$1="mindmap",markmap!$F958,markmap!$H958&amp;" "&amp;markmap!$F958))&amp;"["&amp;B$2&amp;"]("&amp;B$4&amp;markmap!$I958&amp;".html)"&amp;" ["&amp;$B$3&amp;"]("&amp;B$4&amp;markmap!$I958&amp;".md)")</f>
        <v>### 1.2.10 Space Vehicle Other[📃](./db/e6b0-1d6fd9c6.html) [✏️](./db/e6b0-1d6fd9c6.md)</v>
      </c>
    </row>
    <row r="959" spans="4:10" x14ac:dyDescent="0.5">
      <c r="D959" t="s">
        <v>1394</v>
      </c>
      <c r="E959">
        <v>2</v>
      </c>
      <c r="F959" t="s">
        <v>510</v>
      </c>
      <c r="G959" t="str">
        <f ca="1">IF(markmap!$E959="","",IF(markmap!$E959&gt;OFFSET(markmap!$E959,-1,0,1,1),IF(OFFSET(markmap!$G959,-1,0,1,1)="","1",OFFSET(markmap!$G959,-1,0,1,1))&amp;REPT(".1",markmap!$E959-MAX(OFFSET(markmap!$E959,-1,0,1,1),1)),IF(ISERROR(FIND(".",OFFSET(markmap!$G959,-1,0,1,1))),REPT("1.",markmap!$E959-1)&amp;IFERROR(VALUE(OFFSET(markmap!$G959,-1,0,1,1))+1,"1"),IF(markmap!$E959=1,"",IFERROR(LEFT(OFFSET(markmap!$G959,-1,0,1,1),FIND("^",SUBSTITUTE(OFFSET(markmap!$G959,-1,0,1,1),".","^",markmap!$E959-1))),""))&amp;VALUE(TRIM(MID(SUBSTITUTE(OFFSET(markmap!$G959,-1,0,1,1),".",REPT(" ",LEN(OFFSET(markmap!$G959,-1,0,1,1)))),(markmap!$E959-1)*LEN(OFFSET(markmap!$G959,-1,0,1,1))+1,LEN(OFFSET(markmap!$G959,-1,0,1,1)))))+1)))</f>
        <v>10.3</v>
      </c>
      <c r="H959" t="str">
        <f t="shared" ca="1" si="14"/>
        <v>1.3</v>
      </c>
      <c r="I959" t="str" cm="1">
        <f t="array" aca="1" ref="I959" ca="1">pseudoGuid</f>
        <v>e6b0-ff38720c</v>
      </c>
      <c r="J959" t="str">
        <f ca="1">IF(E959="","",REPT("#",markmap!$E959)&amp;" "&amp;(IF(B$1="mindmap",markmap!$F959,markmap!$H959&amp;" "&amp;markmap!$F959))&amp;"["&amp;B$2&amp;"]("&amp;B$4&amp;markmap!$I959&amp;".html)"&amp;" ["&amp;$B$3&amp;"]("&amp;B$4&amp;markmap!$I959&amp;".md)")</f>
        <v>## 1.3 Ground Segment[📃](./db/e6b0-ff38720c.html) [✏️](./db/e6b0-ff38720c.md)</v>
      </c>
    </row>
    <row r="960" spans="4:10" x14ac:dyDescent="0.5">
      <c r="D960" t="s">
        <v>1394</v>
      </c>
      <c r="E960">
        <v>3</v>
      </c>
      <c r="F960" t="s">
        <v>383</v>
      </c>
      <c r="G960" t="str">
        <f ca="1">IF(markmap!$E960="","",IF(markmap!$E960&gt;OFFSET(markmap!$E960,-1,0,1,1),IF(OFFSET(markmap!$G960,-1,0,1,1)="","1",OFFSET(markmap!$G960,-1,0,1,1))&amp;REPT(".1",markmap!$E960-MAX(OFFSET(markmap!$E960,-1,0,1,1),1)),IF(ISERROR(FIND(".",OFFSET(markmap!$G960,-1,0,1,1))),REPT("1.",markmap!$E960-1)&amp;IFERROR(VALUE(OFFSET(markmap!$G960,-1,0,1,1))+1,"1"),IF(markmap!$E960=1,"",IFERROR(LEFT(OFFSET(markmap!$G960,-1,0,1,1),FIND("^",SUBSTITUTE(OFFSET(markmap!$G960,-1,0,1,1),".","^",markmap!$E960-1))),""))&amp;VALUE(TRIM(MID(SUBSTITUTE(OFFSET(markmap!$G960,-1,0,1,1),".",REPT(" ",LEN(OFFSET(markmap!$G960,-1,0,1,1)))),(markmap!$E960-1)*LEN(OFFSET(markmap!$G960,-1,0,1,1))+1,LEN(OFFSET(markmap!$G960,-1,0,1,1)))))+1)))</f>
        <v>10.3.1</v>
      </c>
      <c r="H960" t="str">
        <f t="shared" ca="1" si="14"/>
        <v>1.3.1</v>
      </c>
      <c r="I960" t="str" cm="1">
        <f t="array" aca="1" ref="I960" ca="1">pseudoGuid</f>
        <v>e6b0-8c1b2e39</v>
      </c>
      <c r="J960" t="str">
        <f ca="1">IF(E960="","",REPT("#",markmap!$E960)&amp;" "&amp;(IF(B$1="mindmap",markmap!$F960,markmap!$H960&amp;" "&amp;markmap!$F960))&amp;"["&amp;B$2&amp;"]("&amp;B$4&amp;markmap!$I960&amp;".html)"&amp;" ["&amp;$B$3&amp;"]("&amp;B$4&amp;markmap!$I960&amp;".md)")</f>
        <v>### 1.3.1 SEIT/PM and Support Equipment[📃](./db/e6b0-8c1b2e39.html) [✏️](./db/e6b0-8c1b2e39.md)</v>
      </c>
    </row>
    <row r="961" spans="4:10" x14ac:dyDescent="0.5">
      <c r="D961" t="s">
        <v>1394</v>
      </c>
      <c r="E961">
        <v>4</v>
      </c>
      <c r="F961" t="s">
        <v>67</v>
      </c>
      <c r="G961" t="str">
        <f ca="1">IF(markmap!$E961="","",IF(markmap!$E961&gt;OFFSET(markmap!$E961,-1,0,1,1),IF(OFFSET(markmap!$G961,-1,0,1,1)="","1",OFFSET(markmap!$G961,-1,0,1,1))&amp;REPT(".1",markmap!$E961-MAX(OFFSET(markmap!$E961,-1,0,1,1),1)),IF(ISERROR(FIND(".",OFFSET(markmap!$G961,-1,0,1,1))),REPT("1.",markmap!$E961-1)&amp;IFERROR(VALUE(OFFSET(markmap!$G961,-1,0,1,1))+1,"1"),IF(markmap!$E961=1,"",IFERROR(LEFT(OFFSET(markmap!$G961,-1,0,1,1),FIND("^",SUBSTITUTE(OFFSET(markmap!$G961,-1,0,1,1),".","^",markmap!$E961-1))),""))&amp;VALUE(TRIM(MID(SUBSTITUTE(OFFSET(markmap!$G961,-1,0,1,1),".",REPT(" ",LEN(OFFSET(markmap!$G961,-1,0,1,1)))),(markmap!$E961-1)*LEN(OFFSET(markmap!$G961,-1,0,1,1))+1,LEN(OFFSET(markmap!$G961,-1,0,1,1)))))+1)))</f>
        <v>10.3.1.1</v>
      </c>
      <c r="H961" t="str">
        <f t="shared" ca="1" si="14"/>
        <v>1.3.1.1</v>
      </c>
      <c r="I961" t="str" cm="1">
        <f t="array" aca="1" ref="I961" ca="1">pseudoGuid</f>
        <v>e6b0-f0440823</v>
      </c>
      <c r="J961" t="str">
        <f ca="1">IF(E961="","",REPT("#",markmap!$E961)&amp;" "&amp;(IF(B$1="mindmap",markmap!$F961,markmap!$H961&amp;" "&amp;markmap!$F961))&amp;"["&amp;B$2&amp;"]("&amp;B$4&amp;markmap!$I961&amp;".html)"&amp;" ["&amp;$B$3&amp;"]("&amp;B$4&amp;markmap!$I961&amp;".md)")</f>
        <v>#### 1.3.1.1 Systems Engineering[📃](./db/e6b0-f0440823.html) [✏️](./db/e6b0-f0440823.md)</v>
      </c>
    </row>
    <row r="962" spans="4:10" x14ac:dyDescent="0.5">
      <c r="D962" t="s">
        <v>1394</v>
      </c>
      <c r="E962">
        <v>4</v>
      </c>
      <c r="F962" t="s">
        <v>149</v>
      </c>
      <c r="G962" t="str">
        <f ca="1">IF(markmap!$E962="","",IF(markmap!$E962&gt;OFFSET(markmap!$E962,-1,0,1,1),IF(OFFSET(markmap!$G962,-1,0,1,1)="","1",OFFSET(markmap!$G962,-1,0,1,1))&amp;REPT(".1",markmap!$E962-MAX(OFFSET(markmap!$E962,-1,0,1,1),1)),IF(ISERROR(FIND(".",OFFSET(markmap!$G962,-1,0,1,1))),REPT("1.",markmap!$E962-1)&amp;IFERROR(VALUE(OFFSET(markmap!$G962,-1,0,1,1))+1,"1"),IF(markmap!$E962=1,"",IFERROR(LEFT(OFFSET(markmap!$G962,-1,0,1,1),FIND("^",SUBSTITUTE(OFFSET(markmap!$G962,-1,0,1,1),".","^",markmap!$E962-1))),""))&amp;VALUE(TRIM(MID(SUBSTITUTE(OFFSET(markmap!$G962,-1,0,1,1),".",REPT(" ",LEN(OFFSET(markmap!$G962,-1,0,1,1)))),(markmap!$E962-1)*LEN(OFFSET(markmap!$G962,-1,0,1,1))+1,LEN(OFFSET(markmap!$G962,-1,0,1,1)))))+1)))</f>
        <v>10.3.1.2</v>
      </c>
      <c r="H962" t="str">
        <f t="shared" ca="1" si="14"/>
        <v>1.3.1.2</v>
      </c>
      <c r="I962" t="str" cm="1">
        <f t="array" aca="1" ref="I962" ca="1">pseudoGuid</f>
        <v>e6b0-79122265</v>
      </c>
      <c r="J962" t="str">
        <f ca="1">IF(E962="","",REPT("#",markmap!$E962)&amp;" "&amp;(IF(B$1="mindmap",markmap!$F962,markmap!$H962&amp;" "&amp;markmap!$F962))&amp;"["&amp;B$2&amp;"]("&amp;B$4&amp;markmap!$I962&amp;".html)"&amp;" ["&amp;$B$3&amp;"]("&amp;B$4&amp;markmap!$I962&amp;".md)")</f>
        <v>#### 1.3.1.2 Assembly[📃](./db/e6b0-79122265.html) [✏️](./db/e6b0-79122265.md)</v>
      </c>
    </row>
    <row r="963" spans="4:10" x14ac:dyDescent="0.5">
      <c r="D963" t="s">
        <v>1394</v>
      </c>
      <c r="E963">
        <v>4</v>
      </c>
      <c r="F963" t="s">
        <v>73</v>
      </c>
      <c r="G963" t="str">
        <f ca="1">IF(markmap!$E963="","",IF(markmap!$E963&gt;OFFSET(markmap!$E963,-1,0,1,1),IF(OFFSET(markmap!$G963,-1,0,1,1)="","1",OFFSET(markmap!$G963,-1,0,1,1))&amp;REPT(".1",markmap!$E963-MAX(OFFSET(markmap!$E963,-1,0,1,1),1)),IF(ISERROR(FIND(".",OFFSET(markmap!$G963,-1,0,1,1))),REPT("1.",markmap!$E963-1)&amp;IFERROR(VALUE(OFFSET(markmap!$G963,-1,0,1,1))+1,"1"),IF(markmap!$E963=1,"",IFERROR(LEFT(OFFSET(markmap!$G963,-1,0,1,1),FIND("^",SUBSTITUTE(OFFSET(markmap!$G963,-1,0,1,1),".","^",markmap!$E963-1))),""))&amp;VALUE(TRIM(MID(SUBSTITUTE(OFFSET(markmap!$G963,-1,0,1,1),".",REPT(" ",LEN(OFFSET(markmap!$G963,-1,0,1,1)))),(markmap!$E963-1)*LEN(OFFSET(markmap!$G963,-1,0,1,1))+1,LEN(OFFSET(markmap!$G963,-1,0,1,1)))))+1)))</f>
        <v>10.3.1.3</v>
      </c>
      <c r="H963" t="str">
        <f t="shared" ref="H963:H1026" ca="1" si="15">IFERROR("1."&amp;RIGHT(G963,LEN(G963)-FIND(".",G963,1)),"1")</f>
        <v>1.3.1.3</v>
      </c>
      <c r="I963" t="str" cm="1">
        <f t="array" aca="1" ref="I963" ca="1">pseudoGuid</f>
        <v>e6b0-77a14c9b</v>
      </c>
      <c r="J963" t="str">
        <f ca="1">IF(E963="","",REPT("#",markmap!$E963)&amp;" "&amp;(IF(B$1="mindmap",markmap!$F963,markmap!$H963&amp;" "&amp;markmap!$F963))&amp;"["&amp;B$2&amp;"]("&amp;B$4&amp;markmap!$I963&amp;".html)"&amp;" ["&amp;$B$3&amp;"]("&amp;B$4&amp;markmap!$I963&amp;".md)")</f>
        <v>#### 1.3.1.3 Program Management[📃](./db/e6b0-77a14c9b.html) [✏️](./db/e6b0-77a14c9b.md)</v>
      </c>
    </row>
    <row r="964" spans="4:10" x14ac:dyDescent="0.5">
      <c r="D964" t="s">
        <v>1394</v>
      </c>
      <c r="E964">
        <v>4</v>
      </c>
      <c r="F964" t="s">
        <v>384</v>
      </c>
      <c r="G964" t="str">
        <f ca="1">IF(markmap!$E964="","",IF(markmap!$E964&gt;OFFSET(markmap!$E964,-1,0,1,1),IF(OFFSET(markmap!$G964,-1,0,1,1)="","1",OFFSET(markmap!$G964,-1,0,1,1))&amp;REPT(".1",markmap!$E964-MAX(OFFSET(markmap!$E964,-1,0,1,1),1)),IF(ISERROR(FIND(".",OFFSET(markmap!$G964,-1,0,1,1))),REPT("1.",markmap!$E964-1)&amp;IFERROR(VALUE(OFFSET(markmap!$G964,-1,0,1,1))+1,"1"),IF(markmap!$E964=1,"",IFERROR(LEFT(OFFSET(markmap!$G964,-1,0,1,1),FIND("^",SUBSTITUTE(OFFSET(markmap!$G964,-1,0,1,1),".","^",markmap!$E964-1))),""))&amp;VALUE(TRIM(MID(SUBSTITUTE(OFFSET(markmap!$G964,-1,0,1,1),".",REPT(" ",LEN(OFFSET(markmap!$G964,-1,0,1,1)))),(markmap!$E964-1)*LEN(OFFSET(markmap!$G964,-1,0,1,1))+1,LEN(OFFSET(markmap!$G964,-1,0,1,1)))))+1)))</f>
        <v>10.3.1.4</v>
      </c>
      <c r="H964" t="str">
        <f t="shared" ca="1" si="15"/>
        <v>1.3.1.4</v>
      </c>
      <c r="I964" t="str" cm="1">
        <f t="array" aca="1" ref="I964" ca="1">pseudoGuid</f>
        <v>e6b0-4a8439c2</v>
      </c>
      <c r="J964" t="str">
        <f ca="1">IF(E964="","",REPT("#",markmap!$E964)&amp;" "&amp;(IF(B$1="mindmap",markmap!$F964,markmap!$H964&amp;" "&amp;markmap!$F964))&amp;"["&amp;B$2&amp;"]("&amp;B$4&amp;markmap!$I964&amp;".html)"&amp;" ["&amp;$B$3&amp;"]("&amp;B$4&amp;markmap!$I964&amp;".md)")</f>
        <v>#### 1.3.1.4 Support Equipment[📃](./db/e6b0-4a8439c2.html) [✏️](./db/e6b0-4a8439c2.md)</v>
      </c>
    </row>
    <row r="965" spans="4:10" x14ac:dyDescent="0.5">
      <c r="D965" t="s">
        <v>1394</v>
      </c>
      <c r="E965">
        <v>3</v>
      </c>
      <c r="F965" t="s">
        <v>511</v>
      </c>
      <c r="G965" t="str">
        <f ca="1">IF(markmap!$E965="","",IF(markmap!$E965&gt;OFFSET(markmap!$E965,-1,0,1,1),IF(OFFSET(markmap!$G965,-1,0,1,1)="","1",OFFSET(markmap!$G965,-1,0,1,1))&amp;REPT(".1",markmap!$E965-MAX(OFFSET(markmap!$E965,-1,0,1,1),1)),IF(ISERROR(FIND(".",OFFSET(markmap!$G965,-1,0,1,1))),REPT("1.",markmap!$E965-1)&amp;IFERROR(VALUE(OFFSET(markmap!$G965,-1,0,1,1))+1,"1"),IF(markmap!$E965=1,"",IFERROR(LEFT(OFFSET(markmap!$G965,-1,0,1,1),FIND("^",SUBSTITUTE(OFFSET(markmap!$G965,-1,0,1,1),".","^",markmap!$E965-1))),""))&amp;VALUE(TRIM(MID(SUBSTITUTE(OFFSET(markmap!$G965,-1,0,1,1),".",REPT(" ",LEN(OFFSET(markmap!$G965,-1,0,1,1)))),(markmap!$E965-1)*LEN(OFFSET(markmap!$G965,-1,0,1,1))+1,LEN(OFFSET(markmap!$G965,-1,0,1,1)))))+1)))</f>
        <v>10.3.2</v>
      </c>
      <c r="H965" t="str">
        <f t="shared" ca="1" si="15"/>
        <v>1.3.2</v>
      </c>
      <c r="I965" t="str" cm="1">
        <f t="array" aca="1" ref="I965" ca="1">pseudoGuid</f>
        <v>e6b0-5f83fdf5</v>
      </c>
      <c r="J965" t="str">
        <f ca="1">IF(E965="","",REPT("#",markmap!$E965)&amp;" "&amp;(IF(B$1="mindmap",markmap!$F965,markmap!$H965&amp;" "&amp;markmap!$F965))&amp;"["&amp;B$2&amp;"]("&amp;B$4&amp;markmap!$I965&amp;".html)"&amp;" ["&amp;$B$3&amp;"]("&amp;B$4&amp;markmap!$I965&amp;".md)")</f>
        <v>### 1.3.2 Ground Functions 1...n (Specify)[📃](./db/e6b0-5f83fdf5.html) [✏️](./db/e6b0-5f83fdf5.md)</v>
      </c>
    </row>
    <row r="966" spans="4:10" x14ac:dyDescent="0.5">
      <c r="D966" t="s">
        <v>1394</v>
      </c>
      <c r="E966">
        <v>4</v>
      </c>
      <c r="F966" t="s">
        <v>383</v>
      </c>
      <c r="G966" t="str">
        <f ca="1">IF(markmap!$E966="","",IF(markmap!$E966&gt;OFFSET(markmap!$E966,-1,0,1,1),IF(OFFSET(markmap!$G966,-1,0,1,1)="","1",OFFSET(markmap!$G966,-1,0,1,1))&amp;REPT(".1",markmap!$E966-MAX(OFFSET(markmap!$E966,-1,0,1,1),1)),IF(ISERROR(FIND(".",OFFSET(markmap!$G966,-1,0,1,1))),REPT("1.",markmap!$E966-1)&amp;IFERROR(VALUE(OFFSET(markmap!$G966,-1,0,1,1))+1,"1"),IF(markmap!$E966=1,"",IFERROR(LEFT(OFFSET(markmap!$G966,-1,0,1,1),FIND("^",SUBSTITUTE(OFFSET(markmap!$G966,-1,0,1,1),".","^",markmap!$E966-1))),""))&amp;VALUE(TRIM(MID(SUBSTITUTE(OFFSET(markmap!$G966,-1,0,1,1),".",REPT(" ",LEN(OFFSET(markmap!$G966,-1,0,1,1)))),(markmap!$E966-1)*LEN(OFFSET(markmap!$G966,-1,0,1,1))+1,LEN(OFFSET(markmap!$G966,-1,0,1,1)))))+1)))</f>
        <v>10.3.2.1</v>
      </c>
      <c r="H966" t="str">
        <f t="shared" ca="1" si="15"/>
        <v>1.3.2.1</v>
      </c>
      <c r="I966" t="str" cm="1">
        <f t="array" aca="1" ref="I966" ca="1">pseudoGuid</f>
        <v>e6b0-81e00d8b</v>
      </c>
      <c r="J966" t="str">
        <f ca="1">IF(E966="","",REPT("#",markmap!$E966)&amp;" "&amp;(IF(B$1="mindmap",markmap!$F966,markmap!$H966&amp;" "&amp;markmap!$F966))&amp;"["&amp;B$2&amp;"]("&amp;B$4&amp;markmap!$I966&amp;".html)"&amp;" ["&amp;$B$3&amp;"]("&amp;B$4&amp;markmap!$I966&amp;".md)")</f>
        <v>#### 1.3.2.1 SEIT/PM and Support Equipment[📃](./db/e6b0-81e00d8b.html) [✏️](./db/e6b0-81e00d8b.md)</v>
      </c>
    </row>
    <row r="967" spans="4:10" x14ac:dyDescent="0.5">
      <c r="D967" t="s">
        <v>1394</v>
      </c>
      <c r="E967">
        <v>5</v>
      </c>
      <c r="F967" t="s">
        <v>67</v>
      </c>
      <c r="G967" t="str">
        <f ca="1">IF(markmap!$E967="","",IF(markmap!$E967&gt;OFFSET(markmap!$E967,-1,0,1,1),IF(OFFSET(markmap!$G967,-1,0,1,1)="","1",OFFSET(markmap!$G967,-1,0,1,1))&amp;REPT(".1",markmap!$E967-MAX(OFFSET(markmap!$E967,-1,0,1,1),1)),IF(ISERROR(FIND(".",OFFSET(markmap!$G967,-1,0,1,1))),REPT("1.",markmap!$E967-1)&amp;IFERROR(VALUE(OFFSET(markmap!$G967,-1,0,1,1))+1,"1"),IF(markmap!$E967=1,"",IFERROR(LEFT(OFFSET(markmap!$G967,-1,0,1,1),FIND("^",SUBSTITUTE(OFFSET(markmap!$G967,-1,0,1,1),".","^",markmap!$E967-1))),""))&amp;VALUE(TRIM(MID(SUBSTITUTE(OFFSET(markmap!$G967,-1,0,1,1),".",REPT(" ",LEN(OFFSET(markmap!$G967,-1,0,1,1)))),(markmap!$E967-1)*LEN(OFFSET(markmap!$G967,-1,0,1,1))+1,LEN(OFFSET(markmap!$G967,-1,0,1,1)))))+1)))</f>
        <v>10.3.2.1.1</v>
      </c>
      <c r="H967" t="str">
        <f t="shared" ca="1" si="15"/>
        <v>1.3.2.1.1</v>
      </c>
      <c r="I967" t="str" cm="1">
        <f t="array" aca="1" ref="I967" ca="1">pseudoGuid</f>
        <v>e6b0-978e7c14</v>
      </c>
      <c r="J967" t="str">
        <f ca="1">IF(E967="","",REPT("#",markmap!$E967)&amp;" "&amp;(IF(B$1="mindmap",markmap!$F967,markmap!$H967&amp;" "&amp;markmap!$F967))&amp;"["&amp;B$2&amp;"]("&amp;B$4&amp;markmap!$I967&amp;".html)"&amp;" ["&amp;$B$3&amp;"]("&amp;B$4&amp;markmap!$I967&amp;".md)")</f>
        <v>##### 1.3.2.1.1 Systems Engineering[📃](./db/e6b0-978e7c14.html) [✏️](./db/e6b0-978e7c14.md)</v>
      </c>
    </row>
    <row r="968" spans="4:10" x14ac:dyDescent="0.5">
      <c r="D968" t="s">
        <v>1394</v>
      </c>
      <c r="E968">
        <v>5</v>
      </c>
      <c r="F968" t="s">
        <v>149</v>
      </c>
      <c r="G968" t="str">
        <f ca="1">IF(markmap!$E968="","",IF(markmap!$E968&gt;OFFSET(markmap!$E968,-1,0,1,1),IF(OFFSET(markmap!$G968,-1,0,1,1)="","1",OFFSET(markmap!$G968,-1,0,1,1))&amp;REPT(".1",markmap!$E968-MAX(OFFSET(markmap!$E968,-1,0,1,1),1)),IF(ISERROR(FIND(".",OFFSET(markmap!$G968,-1,0,1,1))),REPT("1.",markmap!$E968-1)&amp;IFERROR(VALUE(OFFSET(markmap!$G968,-1,0,1,1))+1,"1"),IF(markmap!$E968=1,"",IFERROR(LEFT(OFFSET(markmap!$G968,-1,0,1,1),FIND("^",SUBSTITUTE(OFFSET(markmap!$G968,-1,0,1,1),".","^",markmap!$E968-1))),""))&amp;VALUE(TRIM(MID(SUBSTITUTE(OFFSET(markmap!$G968,-1,0,1,1),".",REPT(" ",LEN(OFFSET(markmap!$G968,-1,0,1,1)))),(markmap!$E968-1)*LEN(OFFSET(markmap!$G968,-1,0,1,1))+1,LEN(OFFSET(markmap!$G968,-1,0,1,1)))))+1)))</f>
        <v>10.3.2.1.2</v>
      </c>
      <c r="H968" t="str">
        <f t="shared" ca="1" si="15"/>
        <v>1.3.2.1.2</v>
      </c>
      <c r="I968" t="str" cm="1">
        <f t="array" aca="1" ref="I968" ca="1">pseudoGuid</f>
        <v>e6b0-baa3c920</v>
      </c>
      <c r="J968" t="str">
        <f ca="1">IF(E968="","",REPT("#",markmap!$E968)&amp;" "&amp;(IF(B$1="mindmap",markmap!$F968,markmap!$H968&amp;" "&amp;markmap!$F968))&amp;"["&amp;B$2&amp;"]("&amp;B$4&amp;markmap!$I968&amp;".html)"&amp;" ["&amp;$B$3&amp;"]("&amp;B$4&amp;markmap!$I968&amp;".md)")</f>
        <v>##### 1.3.2.1.2 Assembly[📃](./db/e6b0-baa3c920.html) [✏️](./db/e6b0-baa3c920.md)</v>
      </c>
    </row>
    <row r="969" spans="4:10" x14ac:dyDescent="0.5">
      <c r="D969" t="s">
        <v>1394</v>
      </c>
      <c r="E969">
        <v>5</v>
      </c>
      <c r="F969" t="s">
        <v>73</v>
      </c>
      <c r="G969" t="str">
        <f ca="1">IF(markmap!$E969="","",IF(markmap!$E969&gt;OFFSET(markmap!$E969,-1,0,1,1),IF(OFFSET(markmap!$G969,-1,0,1,1)="","1",OFFSET(markmap!$G969,-1,0,1,1))&amp;REPT(".1",markmap!$E969-MAX(OFFSET(markmap!$E969,-1,0,1,1),1)),IF(ISERROR(FIND(".",OFFSET(markmap!$G969,-1,0,1,1))),REPT("1.",markmap!$E969-1)&amp;IFERROR(VALUE(OFFSET(markmap!$G969,-1,0,1,1))+1,"1"),IF(markmap!$E969=1,"",IFERROR(LEFT(OFFSET(markmap!$G969,-1,0,1,1),FIND("^",SUBSTITUTE(OFFSET(markmap!$G969,-1,0,1,1),".","^",markmap!$E969-1))),""))&amp;VALUE(TRIM(MID(SUBSTITUTE(OFFSET(markmap!$G969,-1,0,1,1),".",REPT(" ",LEN(OFFSET(markmap!$G969,-1,0,1,1)))),(markmap!$E969-1)*LEN(OFFSET(markmap!$G969,-1,0,1,1))+1,LEN(OFFSET(markmap!$G969,-1,0,1,1)))))+1)))</f>
        <v>10.3.2.1.3</v>
      </c>
      <c r="H969" t="str">
        <f t="shared" ca="1" si="15"/>
        <v>1.3.2.1.3</v>
      </c>
      <c r="I969" t="str" cm="1">
        <f t="array" aca="1" ref="I969" ca="1">pseudoGuid</f>
        <v>e6b0-cf9fc241</v>
      </c>
      <c r="J969" t="str">
        <f ca="1">IF(E969="","",REPT("#",markmap!$E969)&amp;" "&amp;(IF(B$1="mindmap",markmap!$F969,markmap!$H969&amp;" "&amp;markmap!$F969))&amp;"["&amp;B$2&amp;"]("&amp;B$4&amp;markmap!$I969&amp;".html)"&amp;" ["&amp;$B$3&amp;"]("&amp;B$4&amp;markmap!$I969&amp;".md)")</f>
        <v>##### 1.3.2.1.3 Program Management[📃](./db/e6b0-cf9fc241.html) [✏️](./db/e6b0-cf9fc241.md)</v>
      </c>
    </row>
    <row r="970" spans="4:10" x14ac:dyDescent="0.5">
      <c r="D970" t="s">
        <v>1394</v>
      </c>
      <c r="E970">
        <v>5</v>
      </c>
      <c r="F970" t="s">
        <v>384</v>
      </c>
      <c r="G970" t="str">
        <f ca="1">IF(markmap!$E970="","",IF(markmap!$E970&gt;OFFSET(markmap!$E970,-1,0,1,1),IF(OFFSET(markmap!$G970,-1,0,1,1)="","1",OFFSET(markmap!$G970,-1,0,1,1))&amp;REPT(".1",markmap!$E970-MAX(OFFSET(markmap!$E970,-1,0,1,1),1)),IF(ISERROR(FIND(".",OFFSET(markmap!$G970,-1,0,1,1))),REPT("1.",markmap!$E970-1)&amp;IFERROR(VALUE(OFFSET(markmap!$G970,-1,0,1,1))+1,"1"),IF(markmap!$E970=1,"",IFERROR(LEFT(OFFSET(markmap!$G970,-1,0,1,1),FIND("^",SUBSTITUTE(OFFSET(markmap!$G970,-1,0,1,1),".","^",markmap!$E970-1))),""))&amp;VALUE(TRIM(MID(SUBSTITUTE(OFFSET(markmap!$G970,-1,0,1,1),".",REPT(" ",LEN(OFFSET(markmap!$G970,-1,0,1,1)))),(markmap!$E970-1)*LEN(OFFSET(markmap!$G970,-1,0,1,1))+1,LEN(OFFSET(markmap!$G970,-1,0,1,1)))))+1)))</f>
        <v>10.3.2.1.4</v>
      </c>
      <c r="H970" t="str">
        <f t="shared" ca="1" si="15"/>
        <v>1.3.2.1.4</v>
      </c>
      <c r="I970" t="str" cm="1">
        <f t="array" aca="1" ref="I970" ca="1">pseudoGuid</f>
        <v>e6b0-5690a1bb</v>
      </c>
      <c r="J970" t="str">
        <f ca="1">IF(E970="","",REPT("#",markmap!$E970)&amp;" "&amp;(IF(B$1="mindmap",markmap!$F970,markmap!$H970&amp;" "&amp;markmap!$F970))&amp;"["&amp;B$2&amp;"]("&amp;B$4&amp;markmap!$I970&amp;".html)"&amp;" ["&amp;$B$3&amp;"]("&amp;B$4&amp;markmap!$I970&amp;".md)")</f>
        <v>##### 1.3.2.1.4 Support Equipment[📃](./db/e6b0-5690a1bb.html) [✏️](./db/e6b0-5690a1bb.md)</v>
      </c>
    </row>
    <row r="971" spans="4:10" x14ac:dyDescent="0.5">
      <c r="D971" t="s">
        <v>1394</v>
      </c>
      <c r="E971">
        <v>4</v>
      </c>
      <c r="F971" t="s">
        <v>512</v>
      </c>
      <c r="G971" t="str">
        <f ca="1">IF(markmap!$E971="","",IF(markmap!$E971&gt;OFFSET(markmap!$E971,-1,0,1,1),IF(OFFSET(markmap!$G971,-1,0,1,1)="","1",OFFSET(markmap!$G971,-1,0,1,1))&amp;REPT(".1",markmap!$E971-MAX(OFFSET(markmap!$E971,-1,0,1,1),1)),IF(ISERROR(FIND(".",OFFSET(markmap!$G971,-1,0,1,1))),REPT("1.",markmap!$E971-1)&amp;IFERROR(VALUE(OFFSET(markmap!$G971,-1,0,1,1))+1,"1"),IF(markmap!$E971=1,"",IFERROR(LEFT(OFFSET(markmap!$G971,-1,0,1,1),FIND("^",SUBSTITUTE(OFFSET(markmap!$G971,-1,0,1,1),".","^",markmap!$E971-1))),""))&amp;VALUE(TRIM(MID(SUBSTITUTE(OFFSET(markmap!$G971,-1,0,1,1),".",REPT(" ",LEN(OFFSET(markmap!$G971,-1,0,1,1)))),(markmap!$E971-1)*LEN(OFFSET(markmap!$G971,-1,0,1,1))+1,LEN(OFFSET(markmap!$G971,-1,0,1,1)))))+1)))</f>
        <v>10.3.2.2</v>
      </c>
      <c r="H971" t="str">
        <f t="shared" ca="1" si="15"/>
        <v>1.3.2.2</v>
      </c>
      <c r="I971" t="str" cm="1">
        <f t="array" aca="1" ref="I971" ca="1">pseudoGuid</f>
        <v>e6b0-956d0de1</v>
      </c>
      <c r="J971" t="str">
        <f ca="1">IF(E971="","",REPT("#",markmap!$E971)&amp;" "&amp;(IF(B$1="mindmap",markmap!$F971,markmap!$H971&amp;" "&amp;markmap!$F971))&amp;"["&amp;B$2&amp;"]("&amp;B$4&amp;markmap!$I971&amp;".html)"&amp;" ["&amp;$B$3&amp;"]("&amp;B$4&amp;markmap!$I971&amp;".md)")</f>
        <v>#### 1.3.2.2 COTS Hardware 1...n (Specify)[📃](./db/e6b0-956d0de1.html) [✏️](./db/e6b0-956d0de1.md)</v>
      </c>
    </row>
    <row r="972" spans="4:10" x14ac:dyDescent="0.5">
      <c r="D972" t="s">
        <v>1394</v>
      </c>
      <c r="E972">
        <v>5</v>
      </c>
      <c r="F972" t="s">
        <v>388</v>
      </c>
      <c r="G972" t="str">
        <f ca="1">IF(markmap!$E972="","",IF(markmap!$E972&gt;OFFSET(markmap!$E972,-1,0,1,1),IF(OFFSET(markmap!$G972,-1,0,1,1)="","1",OFFSET(markmap!$G972,-1,0,1,1))&amp;REPT(".1",markmap!$E972-MAX(OFFSET(markmap!$E972,-1,0,1,1),1)),IF(ISERROR(FIND(".",OFFSET(markmap!$G972,-1,0,1,1))),REPT("1.",markmap!$E972-1)&amp;IFERROR(VALUE(OFFSET(markmap!$G972,-1,0,1,1))+1,"1"),IF(markmap!$E972=1,"",IFERROR(LEFT(OFFSET(markmap!$G972,-1,0,1,1),FIND("^",SUBSTITUTE(OFFSET(markmap!$G972,-1,0,1,1),".","^",markmap!$E972-1))),""))&amp;VALUE(TRIM(MID(SUBSTITUTE(OFFSET(markmap!$G972,-1,0,1,1),".",REPT(" ",LEN(OFFSET(markmap!$G972,-1,0,1,1)))),(markmap!$E972-1)*LEN(OFFSET(markmap!$G972,-1,0,1,1))+1,LEN(OFFSET(markmap!$G972,-1,0,1,1)))))+1)))</f>
        <v>10.3.2.2.1</v>
      </c>
      <c r="H972" t="str">
        <f t="shared" ca="1" si="15"/>
        <v>1.3.2.2.1</v>
      </c>
      <c r="I972" t="str" cm="1">
        <f t="array" aca="1" ref="I972" ca="1">pseudoGuid</f>
        <v>e6b0-585ccb1a</v>
      </c>
      <c r="J972" t="str">
        <f ca="1">IF(E972="","",REPT("#",markmap!$E972)&amp;" "&amp;(IF(B$1="mindmap",markmap!$F972,markmap!$H972&amp;" "&amp;markmap!$F972))&amp;"["&amp;B$2&amp;"]("&amp;B$4&amp;markmap!$I972&amp;".html)"&amp;" ["&amp;$B$3&amp;"]("&amp;B$4&amp;markmap!$I972&amp;".md)")</f>
        <v>##### 1.3.2.2.1 SEPM[📃](./db/e6b0-585ccb1a.html) [✏️](./db/e6b0-585ccb1a.md)</v>
      </c>
    </row>
    <row r="973" spans="4:10" x14ac:dyDescent="0.5">
      <c r="D973" t="s">
        <v>1394</v>
      </c>
      <c r="E973">
        <v>5</v>
      </c>
      <c r="F973" t="s">
        <v>149</v>
      </c>
      <c r="G973" t="str">
        <f ca="1">IF(markmap!$E973="","",IF(markmap!$E973&gt;OFFSET(markmap!$E973,-1,0,1,1),IF(OFFSET(markmap!$G973,-1,0,1,1)="","1",OFFSET(markmap!$G973,-1,0,1,1))&amp;REPT(".1",markmap!$E973-MAX(OFFSET(markmap!$E973,-1,0,1,1),1)),IF(ISERROR(FIND(".",OFFSET(markmap!$G973,-1,0,1,1))),REPT("1.",markmap!$E973-1)&amp;IFERROR(VALUE(OFFSET(markmap!$G973,-1,0,1,1))+1,"1"),IF(markmap!$E973=1,"",IFERROR(LEFT(OFFSET(markmap!$G973,-1,0,1,1),FIND("^",SUBSTITUTE(OFFSET(markmap!$G973,-1,0,1,1),".","^",markmap!$E973-1))),""))&amp;VALUE(TRIM(MID(SUBSTITUTE(OFFSET(markmap!$G973,-1,0,1,1),".",REPT(" ",LEN(OFFSET(markmap!$G973,-1,0,1,1)))),(markmap!$E973-1)*LEN(OFFSET(markmap!$G973,-1,0,1,1))+1,LEN(OFFSET(markmap!$G973,-1,0,1,1)))))+1)))</f>
        <v>10.3.2.2.2</v>
      </c>
      <c r="H973" t="str">
        <f t="shared" ca="1" si="15"/>
        <v>1.3.2.2.2</v>
      </c>
      <c r="I973" t="str" cm="1">
        <f t="array" aca="1" ref="I973" ca="1">pseudoGuid</f>
        <v>e6b0-6a8ef7de</v>
      </c>
      <c r="J973" t="str">
        <f ca="1">IF(E973="","",REPT("#",markmap!$E973)&amp;" "&amp;(IF(B$1="mindmap",markmap!$F973,markmap!$H973&amp;" "&amp;markmap!$F973))&amp;"["&amp;B$2&amp;"]("&amp;B$4&amp;markmap!$I973&amp;".html)"&amp;" ["&amp;$B$3&amp;"]("&amp;B$4&amp;markmap!$I973&amp;".md)")</f>
        <v>##### 1.3.2.2.2 Assembly[📃](./db/e6b0-6a8ef7de.html) [✏️](./db/e6b0-6a8ef7de.md)</v>
      </c>
    </row>
    <row r="974" spans="4:10" x14ac:dyDescent="0.5">
      <c r="D974" t="s">
        <v>1394</v>
      </c>
      <c r="E974">
        <v>5</v>
      </c>
      <c r="F974" t="s">
        <v>384</v>
      </c>
      <c r="G974" t="str">
        <f ca="1">IF(markmap!$E974="","",IF(markmap!$E974&gt;OFFSET(markmap!$E974,-1,0,1,1),IF(OFFSET(markmap!$G974,-1,0,1,1)="","1",OFFSET(markmap!$G974,-1,0,1,1))&amp;REPT(".1",markmap!$E974-MAX(OFFSET(markmap!$E974,-1,0,1,1),1)),IF(ISERROR(FIND(".",OFFSET(markmap!$G974,-1,0,1,1))),REPT("1.",markmap!$E974-1)&amp;IFERROR(VALUE(OFFSET(markmap!$G974,-1,0,1,1))+1,"1"),IF(markmap!$E974=1,"",IFERROR(LEFT(OFFSET(markmap!$G974,-1,0,1,1),FIND("^",SUBSTITUTE(OFFSET(markmap!$G974,-1,0,1,1),".","^",markmap!$E974-1))),""))&amp;VALUE(TRIM(MID(SUBSTITUTE(OFFSET(markmap!$G974,-1,0,1,1),".",REPT(" ",LEN(OFFSET(markmap!$G974,-1,0,1,1)))),(markmap!$E974-1)*LEN(OFFSET(markmap!$G974,-1,0,1,1))+1,LEN(OFFSET(markmap!$G974,-1,0,1,1)))))+1)))</f>
        <v>10.3.2.2.3</v>
      </c>
      <c r="H974" t="str">
        <f t="shared" ca="1" si="15"/>
        <v>1.3.2.2.3</v>
      </c>
      <c r="I974" t="str" cm="1">
        <f t="array" aca="1" ref="I974" ca="1">pseudoGuid</f>
        <v>e6b0-38a1dc18</v>
      </c>
      <c r="J974" t="str">
        <f ca="1">IF(E974="","",REPT("#",markmap!$E974)&amp;" "&amp;(IF(B$1="mindmap",markmap!$F974,markmap!$H974&amp;" "&amp;markmap!$F974))&amp;"["&amp;B$2&amp;"]("&amp;B$4&amp;markmap!$I974&amp;".html)"&amp;" ["&amp;$B$3&amp;"]("&amp;B$4&amp;markmap!$I974&amp;".md)")</f>
        <v>##### 1.3.2.2.3 Support Equipment[📃](./db/e6b0-38a1dc18.html) [✏️](./db/e6b0-38a1dc18.md)</v>
      </c>
    </row>
    <row r="975" spans="4:10" x14ac:dyDescent="0.5">
      <c r="D975" t="s">
        <v>1394</v>
      </c>
      <c r="E975">
        <v>5</v>
      </c>
      <c r="F975" t="s">
        <v>513</v>
      </c>
      <c r="G975" t="str">
        <f ca="1">IF(markmap!$E975="","",IF(markmap!$E975&gt;OFFSET(markmap!$E975,-1,0,1,1),IF(OFFSET(markmap!$G975,-1,0,1,1)="","1",OFFSET(markmap!$G975,-1,0,1,1))&amp;REPT(".1",markmap!$E975-MAX(OFFSET(markmap!$E975,-1,0,1,1),1)),IF(ISERROR(FIND(".",OFFSET(markmap!$G975,-1,0,1,1))),REPT("1.",markmap!$E975-1)&amp;IFERROR(VALUE(OFFSET(markmap!$G975,-1,0,1,1))+1,"1"),IF(markmap!$E975=1,"",IFERROR(LEFT(OFFSET(markmap!$G975,-1,0,1,1),FIND("^",SUBSTITUTE(OFFSET(markmap!$G975,-1,0,1,1),".","^",markmap!$E975-1))),""))&amp;VALUE(TRIM(MID(SUBSTITUTE(OFFSET(markmap!$G975,-1,0,1,1),".",REPT(" ",LEN(OFFSET(markmap!$G975,-1,0,1,1)))),(markmap!$E975-1)*LEN(OFFSET(markmap!$G975,-1,0,1,1))+1,LEN(OFFSET(markmap!$G975,-1,0,1,1)))))+1)))</f>
        <v>10.3.2.2.4</v>
      </c>
      <c r="H975" t="str">
        <f t="shared" ca="1" si="15"/>
        <v>1.3.2.2.4</v>
      </c>
      <c r="I975" t="str" cm="1">
        <f t="array" aca="1" ref="I975" ca="1">pseudoGuid</f>
        <v>e6b0-07ed8464</v>
      </c>
      <c r="J975" t="str">
        <f ca="1">IF(E975="","",REPT("#",markmap!$E975)&amp;" "&amp;(IF(B$1="mindmap",markmap!$F975,markmap!$H975&amp;" "&amp;markmap!$F975))&amp;"["&amp;B$2&amp;"]("&amp;B$4&amp;markmap!$I975&amp;".html)"&amp;" ["&amp;$B$3&amp;"]("&amp;B$4&amp;markmap!$I975&amp;".md)")</f>
        <v>##### 1.3.2.2.4 Workstations 1...n (Specify)[📃](./db/e6b0-07ed8464.html) [✏️](./db/e6b0-07ed8464.md)</v>
      </c>
    </row>
    <row r="976" spans="4:10" x14ac:dyDescent="0.5">
      <c r="D976" t="s">
        <v>1394</v>
      </c>
      <c r="E976">
        <v>5</v>
      </c>
      <c r="F976" t="s">
        <v>514</v>
      </c>
      <c r="G976" t="str">
        <f ca="1">IF(markmap!$E976="","",IF(markmap!$E976&gt;OFFSET(markmap!$E976,-1,0,1,1),IF(OFFSET(markmap!$G976,-1,0,1,1)="","1",OFFSET(markmap!$G976,-1,0,1,1))&amp;REPT(".1",markmap!$E976-MAX(OFFSET(markmap!$E976,-1,0,1,1),1)),IF(ISERROR(FIND(".",OFFSET(markmap!$G976,-1,0,1,1))),REPT("1.",markmap!$E976-1)&amp;IFERROR(VALUE(OFFSET(markmap!$G976,-1,0,1,1))+1,"1"),IF(markmap!$E976=1,"",IFERROR(LEFT(OFFSET(markmap!$G976,-1,0,1,1),FIND("^",SUBSTITUTE(OFFSET(markmap!$G976,-1,0,1,1),".","^",markmap!$E976-1))),""))&amp;VALUE(TRIM(MID(SUBSTITUTE(OFFSET(markmap!$G976,-1,0,1,1),".",REPT(" ",LEN(OFFSET(markmap!$G976,-1,0,1,1)))),(markmap!$E976-1)*LEN(OFFSET(markmap!$G976,-1,0,1,1))+1,LEN(OFFSET(markmap!$G976,-1,0,1,1)))))+1)))</f>
        <v>10.3.2.2.5</v>
      </c>
      <c r="H976" t="str">
        <f t="shared" ca="1" si="15"/>
        <v>1.3.2.2.5</v>
      </c>
      <c r="I976" t="str" cm="1">
        <f t="array" aca="1" ref="I976" ca="1">pseudoGuid</f>
        <v>e6b0-bbca0d0a</v>
      </c>
      <c r="J976" t="str">
        <f ca="1">IF(E976="","",REPT("#",markmap!$E976)&amp;" "&amp;(IF(B$1="mindmap",markmap!$F976,markmap!$H976&amp;" "&amp;markmap!$F976))&amp;"["&amp;B$2&amp;"]("&amp;B$4&amp;markmap!$I976&amp;".html)"&amp;" ["&amp;$B$3&amp;"]("&amp;B$4&amp;markmap!$I976&amp;".md)")</f>
        <v>##### 1.3.2.2.5 Servers 1...n (Specify)[📃](./db/e6b0-bbca0d0a.html) [✏️](./db/e6b0-bbca0d0a.md)</v>
      </c>
    </row>
    <row r="977" spans="4:10" x14ac:dyDescent="0.5">
      <c r="D977" t="s">
        <v>1394</v>
      </c>
      <c r="E977">
        <v>5</v>
      </c>
      <c r="F977" t="s">
        <v>515</v>
      </c>
      <c r="G977" t="str">
        <f ca="1">IF(markmap!$E977="","",IF(markmap!$E977&gt;OFFSET(markmap!$E977,-1,0,1,1),IF(OFFSET(markmap!$G977,-1,0,1,1)="","1",OFFSET(markmap!$G977,-1,0,1,1))&amp;REPT(".1",markmap!$E977-MAX(OFFSET(markmap!$E977,-1,0,1,1),1)),IF(ISERROR(FIND(".",OFFSET(markmap!$G977,-1,0,1,1))),REPT("1.",markmap!$E977-1)&amp;IFERROR(VALUE(OFFSET(markmap!$G977,-1,0,1,1))+1,"1"),IF(markmap!$E977=1,"",IFERROR(LEFT(OFFSET(markmap!$G977,-1,0,1,1),FIND("^",SUBSTITUTE(OFFSET(markmap!$G977,-1,0,1,1),".","^",markmap!$E977-1))),""))&amp;VALUE(TRIM(MID(SUBSTITUTE(OFFSET(markmap!$G977,-1,0,1,1),".",REPT(" ",LEN(OFFSET(markmap!$G977,-1,0,1,1)))),(markmap!$E977-1)*LEN(OFFSET(markmap!$G977,-1,0,1,1))+1,LEN(OFFSET(markmap!$G977,-1,0,1,1)))))+1)))</f>
        <v>10.3.2.2.6</v>
      </c>
      <c r="H977" t="str">
        <f t="shared" ca="1" si="15"/>
        <v>1.3.2.2.6</v>
      </c>
      <c r="I977" t="str" cm="1">
        <f t="array" aca="1" ref="I977" ca="1">pseudoGuid</f>
        <v>e6b0-b2f0fe85</v>
      </c>
      <c r="J977" t="str">
        <f ca="1">IF(E977="","",REPT("#",markmap!$E977)&amp;" "&amp;(IF(B$1="mindmap",markmap!$F977,markmap!$H977&amp;" "&amp;markmap!$F977))&amp;"["&amp;B$2&amp;"]("&amp;B$4&amp;markmap!$I977&amp;".html)"&amp;" ["&amp;$B$3&amp;"]("&amp;B$4&amp;markmap!$I977&amp;".md)")</f>
        <v>##### 1.3.2.2.6 Storage and Archive 1...n (Specify)[📃](./db/e6b0-b2f0fe85.html) [✏️](./db/e6b0-b2f0fe85.md)</v>
      </c>
    </row>
    <row r="978" spans="4:10" x14ac:dyDescent="0.5">
      <c r="D978" t="s">
        <v>1394</v>
      </c>
      <c r="E978">
        <v>5</v>
      </c>
      <c r="F978" t="s">
        <v>516</v>
      </c>
      <c r="G978" t="str">
        <f ca="1">IF(markmap!$E978="","",IF(markmap!$E978&gt;OFFSET(markmap!$E978,-1,0,1,1),IF(OFFSET(markmap!$G978,-1,0,1,1)="","1",OFFSET(markmap!$G978,-1,0,1,1))&amp;REPT(".1",markmap!$E978-MAX(OFFSET(markmap!$E978,-1,0,1,1),1)),IF(ISERROR(FIND(".",OFFSET(markmap!$G978,-1,0,1,1))),REPT("1.",markmap!$E978-1)&amp;IFERROR(VALUE(OFFSET(markmap!$G978,-1,0,1,1))+1,"1"),IF(markmap!$E978=1,"",IFERROR(LEFT(OFFSET(markmap!$G978,-1,0,1,1),FIND("^",SUBSTITUTE(OFFSET(markmap!$G978,-1,0,1,1),".","^",markmap!$E978-1))),""))&amp;VALUE(TRIM(MID(SUBSTITUTE(OFFSET(markmap!$G978,-1,0,1,1),".",REPT(" ",LEN(OFFSET(markmap!$G978,-1,0,1,1)))),(markmap!$E978-1)*LEN(OFFSET(markmap!$G978,-1,0,1,1))+1,LEN(OFFSET(markmap!$G978,-1,0,1,1)))))+1)))</f>
        <v>10.3.2.2.7</v>
      </c>
      <c r="H978" t="str">
        <f t="shared" ca="1" si="15"/>
        <v>1.3.2.2.7</v>
      </c>
      <c r="I978" t="str" cm="1">
        <f t="array" aca="1" ref="I978" ca="1">pseudoGuid</f>
        <v>e6b0-88a05082</v>
      </c>
      <c r="J978" t="str">
        <f ca="1">IF(E978="","",REPT("#",markmap!$E978)&amp;" "&amp;(IF(B$1="mindmap",markmap!$F978,markmap!$H978&amp;" "&amp;markmap!$F978))&amp;"["&amp;B$2&amp;"]("&amp;B$4&amp;markmap!$I978&amp;".html)"&amp;" ["&amp;$B$3&amp;"]("&amp;B$4&amp;markmap!$I978&amp;".md)")</f>
        <v>##### 1.3.2.2.7 Network Equipment[📃](./db/e6b0-88a05082.html) [✏️](./db/e6b0-88a05082.md)</v>
      </c>
    </row>
    <row r="979" spans="4:10" x14ac:dyDescent="0.5">
      <c r="D979" t="s">
        <v>1394</v>
      </c>
      <c r="E979">
        <v>5</v>
      </c>
      <c r="F979" t="s">
        <v>517</v>
      </c>
      <c r="G979" t="str">
        <f ca="1">IF(markmap!$E979="","",IF(markmap!$E979&gt;OFFSET(markmap!$E979,-1,0,1,1),IF(OFFSET(markmap!$G979,-1,0,1,1)="","1",OFFSET(markmap!$G979,-1,0,1,1))&amp;REPT(".1",markmap!$E979-MAX(OFFSET(markmap!$E979,-1,0,1,1),1)),IF(ISERROR(FIND(".",OFFSET(markmap!$G979,-1,0,1,1))),REPT("1.",markmap!$E979-1)&amp;IFERROR(VALUE(OFFSET(markmap!$G979,-1,0,1,1))+1,"1"),IF(markmap!$E979=1,"",IFERROR(LEFT(OFFSET(markmap!$G979,-1,0,1,1),FIND("^",SUBSTITUTE(OFFSET(markmap!$G979,-1,0,1,1),".","^",markmap!$E979-1))),""))&amp;VALUE(TRIM(MID(SUBSTITUTE(OFFSET(markmap!$G979,-1,0,1,1),".",REPT(" ",LEN(OFFSET(markmap!$G979,-1,0,1,1)))),(markmap!$E979-1)*LEN(OFFSET(markmap!$G979,-1,0,1,1))+1,LEN(OFFSET(markmap!$G979,-1,0,1,1)))))+1)))</f>
        <v>10.3.2.2.8</v>
      </c>
      <c r="H979" t="str">
        <f t="shared" ca="1" si="15"/>
        <v>1.3.2.2.8</v>
      </c>
      <c r="I979" t="str" cm="1">
        <f t="array" aca="1" ref="I979" ca="1">pseudoGuid</f>
        <v>e6b0-85a22edf</v>
      </c>
      <c r="J979" t="str">
        <f ca="1">IF(E979="","",REPT("#",markmap!$E979)&amp;" "&amp;(IF(B$1="mindmap",markmap!$F979,markmap!$H979&amp;" "&amp;markmap!$F979))&amp;"["&amp;B$2&amp;"]("&amp;B$4&amp;markmap!$I979&amp;".html)"&amp;" ["&amp;$B$3&amp;"]("&amp;B$4&amp;markmap!$I979&amp;".md)")</f>
        <v>##### 1.3.2.2.8 Interface Equipment[📃](./db/e6b0-85a22edf.html) [✏️](./db/e6b0-85a22edf.md)</v>
      </c>
    </row>
    <row r="980" spans="4:10" x14ac:dyDescent="0.5">
      <c r="D980" t="s">
        <v>1394</v>
      </c>
      <c r="E980">
        <v>5</v>
      </c>
      <c r="F980" t="s">
        <v>518</v>
      </c>
      <c r="G980" t="str">
        <f ca="1">IF(markmap!$E980="","",IF(markmap!$E980&gt;OFFSET(markmap!$E980,-1,0,1,1),IF(OFFSET(markmap!$G980,-1,0,1,1)="","1",OFFSET(markmap!$G980,-1,0,1,1))&amp;REPT(".1",markmap!$E980-MAX(OFFSET(markmap!$E980,-1,0,1,1),1)),IF(ISERROR(FIND(".",OFFSET(markmap!$G980,-1,0,1,1))),REPT("1.",markmap!$E980-1)&amp;IFERROR(VALUE(OFFSET(markmap!$G980,-1,0,1,1))+1,"1"),IF(markmap!$E980=1,"",IFERROR(LEFT(OFFSET(markmap!$G980,-1,0,1,1),FIND("^",SUBSTITUTE(OFFSET(markmap!$G980,-1,0,1,1),".","^",markmap!$E980-1))),""))&amp;VALUE(TRIM(MID(SUBSTITUTE(OFFSET(markmap!$G980,-1,0,1,1),".",REPT(" ",LEN(OFFSET(markmap!$G980,-1,0,1,1)))),(markmap!$E980-1)*LEN(OFFSET(markmap!$G980,-1,0,1,1))+1,LEN(OFFSET(markmap!$G980,-1,0,1,1)))))+1)))</f>
        <v>10.3.2.2.9</v>
      </c>
      <c r="H980" t="str">
        <f t="shared" ca="1" si="15"/>
        <v>1.3.2.2.9</v>
      </c>
      <c r="I980" t="str" cm="1">
        <f t="array" aca="1" ref="I980" ca="1">pseudoGuid</f>
        <v>e6b0-a06cb04f</v>
      </c>
      <c r="J980" t="str">
        <f ca="1">IF(E980="","",REPT("#",markmap!$E980)&amp;" "&amp;(IF(B$1="mindmap",markmap!$F980,markmap!$H980&amp;" "&amp;markmap!$F980))&amp;"["&amp;B$2&amp;"]("&amp;B$4&amp;markmap!$I980&amp;".html)"&amp;" ["&amp;$B$3&amp;"]("&amp;B$4&amp;markmap!$I980&amp;".md)")</f>
        <v>##### 1.3.2.2.9 Security Encryption/Decryption 1...n (Specify)[📃](./db/e6b0-a06cb04f.html) [✏️](./db/e6b0-a06cb04f.md)</v>
      </c>
    </row>
    <row r="981" spans="4:10" x14ac:dyDescent="0.5">
      <c r="D981" t="s">
        <v>1394</v>
      </c>
      <c r="E981">
        <v>5</v>
      </c>
      <c r="F981" t="s">
        <v>519</v>
      </c>
      <c r="G981" t="str">
        <f ca="1">IF(markmap!$E981="","",IF(markmap!$E981&gt;OFFSET(markmap!$E981,-1,0,1,1),IF(OFFSET(markmap!$G981,-1,0,1,1)="","1",OFFSET(markmap!$G981,-1,0,1,1))&amp;REPT(".1",markmap!$E981-MAX(OFFSET(markmap!$E981,-1,0,1,1),1)),IF(ISERROR(FIND(".",OFFSET(markmap!$G981,-1,0,1,1))),REPT("1.",markmap!$E981-1)&amp;IFERROR(VALUE(OFFSET(markmap!$G981,-1,0,1,1))+1,"1"),IF(markmap!$E981=1,"",IFERROR(LEFT(OFFSET(markmap!$G981,-1,0,1,1),FIND("^",SUBSTITUTE(OFFSET(markmap!$G981,-1,0,1,1),".","^",markmap!$E981-1))),""))&amp;VALUE(TRIM(MID(SUBSTITUTE(OFFSET(markmap!$G981,-1,0,1,1),".",REPT(" ",LEN(OFFSET(markmap!$G981,-1,0,1,1)))),(markmap!$E981-1)*LEN(OFFSET(markmap!$G981,-1,0,1,1))+1,LEN(OFFSET(markmap!$G981,-1,0,1,1)))))+1)))</f>
        <v>10.3.2.2.10</v>
      </c>
      <c r="H981" t="str">
        <f t="shared" ca="1" si="15"/>
        <v>1.3.2.2.10</v>
      </c>
      <c r="I981" t="str" cm="1">
        <f t="array" aca="1" ref="I981" ca="1">pseudoGuid</f>
        <v>e6b0-7b7cea38</v>
      </c>
      <c r="J981" t="str">
        <f ca="1">IF(E981="","",REPT("#",markmap!$E981)&amp;" "&amp;(IF(B$1="mindmap",markmap!$F981,markmap!$H981&amp;" "&amp;markmap!$F981))&amp;"["&amp;B$2&amp;"]("&amp;B$4&amp;markmap!$I981&amp;".html)"&amp;" ["&amp;$B$3&amp;"]("&amp;B$4&amp;markmap!$I981&amp;".md)")</f>
        <v>##### 1.3.2.2.10 Data Processing 1...n (Specify)[📃](./db/e6b0-7b7cea38.html) [✏️](./db/e6b0-7b7cea38.md)</v>
      </c>
    </row>
    <row r="982" spans="4:10" x14ac:dyDescent="0.5">
      <c r="D982" t="s">
        <v>1394</v>
      </c>
      <c r="E982">
        <v>5</v>
      </c>
      <c r="F982" t="s">
        <v>520</v>
      </c>
      <c r="G982" t="str">
        <f ca="1">IF(markmap!$E982="","",IF(markmap!$E982&gt;OFFSET(markmap!$E982,-1,0,1,1),IF(OFFSET(markmap!$G982,-1,0,1,1)="","1",OFFSET(markmap!$G982,-1,0,1,1))&amp;REPT(".1",markmap!$E982-MAX(OFFSET(markmap!$E982,-1,0,1,1),1)),IF(ISERROR(FIND(".",OFFSET(markmap!$G982,-1,0,1,1))),REPT("1.",markmap!$E982-1)&amp;IFERROR(VALUE(OFFSET(markmap!$G982,-1,0,1,1))+1,"1"),IF(markmap!$E982=1,"",IFERROR(LEFT(OFFSET(markmap!$G982,-1,0,1,1),FIND("^",SUBSTITUTE(OFFSET(markmap!$G982,-1,0,1,1),".","^",markmap!$E982-1))),""))&amp;VALUE(TRIM(MID(SUBSTITUTE(OFFSET(markmap!$G982,-1,0,1,1),".",REPT(" ",LEN(OFFSET(markmap!$G982,-1,0,1,1)))),(markmap!$E982-1)*LEN(OFFSET(markmap!$G982,-1,0,1,1))+1,LEN(OFFSET(markmap!$G982,-1,0,1,1)))))+1)))</f>
        <v>10.3.2.2.11</v>
      </c>
      <c r="H982" t="str">
        <f t="shared" ca="1" si="15"/>
        <v>1.3.2.2.11</v>
      </c>
      <c r="I982" t="str" cm="1">
        <f t="array" aca="1" ref="I982" ca="1">pseudoGuid</f>
        <v>e6b0-a2cb5909</v>
      </c>
      <c r="J982" t="str">
        <f ca="1">IF(E982="","",REPT("#",markmap!$E982)&amp;" "&amp;(IF(B$1="mindmap",markmap!$F982,markmap!$H982&amp;" "&amp;markmap!$F982))&amp;"["&amp;B$2&amp;"]("&amp;B$4&amp;markmap!$I982&amp;".html)"&amp;" ["&amp;$B$3&amp;"]("&amp;B$4&amp;markmap!$I982&amp;".md)")</f>
        <v>##### 1.3.2.2.11 COTS Hardware Other[📃](./db/e6b0-a2cb5909.html) [✏️](./db/e6b0-a2cb5909.md)</v>
      </c>
    </row>
    <row r="983" spans="4:10" x14ac:dyDescent="0.5">
      <c r="D983" t="s">
        <v>1394</v>
      </c>
      <c r="E983">
        <v>5</v>
      </c>
      <c r="F983" t="s">
        <v>521</v>
      </c>
      <c r="G983" t="str">
        <f ca="1">IF(markmap!$E983="","",IF(markmap!$E983&gt;OFFSET(markmap!$E983,-1,0,1,1),IF(OFFSET(markmap!$G983,-1,0,1,1)="","1",OFFSET(markmap!$G983,-1,0,1,1))&amp;REPT(".1",markmap!$E983-MAX(OFFSET(markmap!$E983,-1,0,1,1),1)),IF(ISERROR(FIND(".",OFFSET(markmap!$G983,-1,0,1,1))),REPT("1.",markmap!$E983-1)&amp;IFERROR(VALUE(OFFSET(markmap!$G983,-1,0,1,1))+1,"1"),IF(markmap!$E983=1,"",IFERROR(LEFT(OFFSET(markmap!$G983,-1,0,1,1),FIND("^",SUBSTITUTE(OFFSET(markmap!$G983,-1,0,1,1),".","^",markmap!$E983-1))),""))&amp;VALUE(TRIM(MID(SUBSTITUTE(OFFSET(markmap!$G983,-1,0,1,1),".",REPT(" ",LEN(OFFSET(markmap!$G983,-1,0,1,1)))),(markmap!$E983-1)*LEN(OFFSET(markmap!$G983,-1,0,1,1))+1,LEN(OFFSET(markmap!$G983,-1,0,1,1)))))+1)))</f>
        <v>10.3.2.2.12</v>
      </c>
      <c r="H983" t="str">
        <f t="shared" ca="1" si="15"/>
        <v>1.3.2.2.12</v>
      </c>
      <c r="I983" t="str" cm="1">
        <f t="array" aca="1" ref="I983" ca="1">pseudoGuid</f>
        <v>e6b0-1950754f</v>
      </c>
      <c r="J983" t="str">
        <f ca="1">IF(E983="","",REPT("#",markmap!$E983)&amp;" "&amp;(IF(B$1="mindmap",markmap!$F983,markmap!$H983&amp;" "&amp;markmap!$F983))&amp;"["&amp;B$2&amp;"]("&amp;B$4&amp;markmap!$I983&amp;".html)"&amp;" ["&amp;$B$3&amp;"]("&amp;B$4&amp;markmap!$I983&amp;".md)")</f>
        <v>##### 1.3.2.2.12 Pre-Operations Maintenance 1...n (Specify)[📃](./db/e6b0-1950754f.html) [✏️](./db/e6b0-1950754f.md)</v>
      </c>
    </row>
    <row r="984" spans="4:10" x14ac:dyDescent="0.5">
      <c r="D984" t="s">
        <v>1394</v>
      </c>
      <c r="E984">
        <v>5</v>
      </c>
      <c r="F984" t="s">
        <v>522</v>
      </c>
      <c r="G984" t="str">
        <f ca="1">IF(markmap!$E984="","",IF(markmap!$E984&gt;OFFSET(markmap!$E984,-1,0,1,1),IF(OFFSET(markmap!$G984,-1,0,1,1)="","1",OFFSET(markmap!$G984,-1,0,1,1))&amp;REPT(".1",markmap!$E984-MAX(OFFSET(markmap!$E984,-1,0,1,1),1)),IF(ISERROR(FIND(".",OFFSET(markmap!$G984,-1,0,1,1))),REPT("1.",markmap!$E984-1)&amp;IFERROR(VALUE(OFFSET(markmap!$G984,-1,0,1,1))+1,"1"),IF(markmap!$E984=1,"",IFERROR(LEFT(OFFSET(markmap!$G984,-1,0,1,1),FIND("^",SUBSTITUTE(OFFSET(markmap!$G984,-1,0,1,1),".","^",markmap!$E984-1))),""))&amp;VALUE(TRIM(MID(SUBSTITUTE(OFFSET(markmap!$G984,-1,0,1,1),".",REPT(" ",LEN(OFFSET(markmap!$G984,-1,0,1,1)))),(markmap!$E984-1)*LEN(OFFSET(markmap!$G984,-1,0,1,1))+1,LEN(OFFSET(markmap!$G984,-1,0,1,1)))))+1)))</f>
        <v>10.3.2.2.13</v>
      </c>
      <c r="H984" t="str">
        <f t="shared" ca="1" si="15"/>
        <v>1.3.2.2.13</v>
      </c>
      <c r="I984" t="str" cm="1">
        <f t="array" aca="1" ref="I984" ca="1">pseudoGuid</f>
        <v>e6b0-25f6df05</v>
      </c>
      <c r="J984" t="str">
        <f ca="1">IF(E984="","",REPT("#",markmap!$E984)&amp;" "&amp;(IF(B$1="mindmap",markmap!$F984,markmap!$H984&amp;" "&amp;markmap!$F984))&amp;"["&amp;B$2&amp;"]("&amp;B$4&amp;markmap!$I984&amp;".html)"&amp;" ["&amp;$B$3&amp;"]("&amp;B$4&amp;markmap!$I984&amp;".md)")</f>
        <v>##### 1.3.2.2.13 Environments 1...n (Specify)[📃](./db/e6b0-25f6df05.html) [✏️](./db/e6b0-25f6df05.md)</v>
      </c>
    </row>
    <row r="985" spans="4:10" x14ac:dyDescent="0.5">
      <c r="D985" t="s">
        <v>1394</v>
      </c>
      <c r="E985">
        <v>4</v>
      </c>
      <c r="F985" t="s">
        <v>523</v>
      </c>
      <c r="G985" t="str">
        <f ca="1">IF(markmap!$E985="","",IF(markmap!$E985&gt;OFFSET(markmap!$E985,-1,0,1,1),IF(OFFSET(markmap!$G985,-1,0,1,1)="","1",OFFSET(markmap!$G985,-1,0,1,1))&amp;REPT(".1",markmap!$E985-MAX(OFFSET(markmap!$E985,-1,0,1,1),1)),IF(ISERROR(FIND(".",OFFSET(markmap!$G985,-1,0,1,1))),REPT("1.",markmap!$E985-1)&amp;IFERROR(VALUE(OFFSET(markmap!$G985,-1,0,1,1))+1,"1"),IF(markmap!$E985=1,"",IFERROR(LEFT(OFFSET(markmap!$G985,-1,0,1,1),FIND("^",SUBSTITUTE(OFFSET(markmap!$G985,-1,0,1,1),".","^",markmap!$E985-1))),""))&amp;VALUE(TRIM(MID(SUBSTITUTE(OFFSET(markmap!$G985,-1,0,1,1),".",REPT(" ",LEN(OFFSET(markmap!$G985,-1,0,1,1)))),(markmap!$E985-1)*LEN(OFFSET(markmap!$G985,-1,0,1,1))+1,LEN(OFFSET(markmap!$G985,-1,0,1,1)))))+1)))</f>
        <v>10.3.2.3</v>
      </c>
      <c r="H985" t="str">
        <f t="shared" ca="1" si="15"/>
        <v>1.3.2.3</v>
      </c>
      <c r="I985" t="str" cm="1">
        <f t="array" aca="1" ref="I985" ca="1">pseudoGuid</f>
        <v>e6b0-1abede02</v>
      </c>
      <c r="J985" t="str">
        <f ca="1">IF(E985="","",REPT("#",markmap!$E985)&amp;" "&amp;(IF(B$1="mindmap",markmap!$F985,markmap!$H985&amp;" "&amp;markmap!$F985))&amp;"["&amp;B$2&amp;"]("&amp;B$4&amp;markmap!$I985&amp;".html)"&amp;" ["&amp;$B$3&amp;"]("&amp;B$4&amp;markmap!$I985&amp;".md)")</f>
        <v>#### 1.3.2.3 Custom Hardware 1...n (Specify)[📃](./db/e6b0-1abede02.html) [✏️](./db/e6b0-1abede02.md)</v>
      </c>
    </row>
    <row r="986" spans="4:10" x14ac:dyDescent="0.5">
      <c r="D986" t="s">
        <v>1394</v>
      </c>
      <c r="E986">
        <v>5</v>
      </c>
      <c r="F986" t="s">
        <v>388</v>
      </c>
      <c r="G986" t="str">
        <f ca="1">IF(markmap!$E986="","",IF(markmap!$E986&gt;OFFSET(markmap!$E986,-1,0,1,1),IF(OFFSET(markmap!$G986,-1,0,1,1)="","1",OFFSET(markmap!$G986,-1,0,1,1))&amp;REPT(".1",markmap!$E986-MAX(OFFSET(markmap!$E986,-1,0,1,1),1)),IF(ISERROR(FIND(".",OFFSET(markmap!$G986,-1,0,1,1))),REPT("1.",markmap!$E986-1)&amp;IFERROR(VALUE(OFFSET(markmap!$G986,-1,0,1,1))+1,"1"),IF(markmap!$E986=1,"",IFERROR(LEFT(OFFSET(markmap!$G986,-1,0,1,1),FIND("^",SUBSTITUTE(OFFSET(markmap!$G986,-1,0,1,1),".","^",markmap!$E986-1))),""))&amp;VALUE(TRIM(MID(SUBSTITUTE(OFFSET(markmap!$G986,-1,0,1,1),".",REPT(" ",LEN(OFFSET(markmap!$G986,-1,0,1,1)))),(markmap!$E986-1)*LEN(OFFSET(markmap!$G986,-1,0,1,1))+1,LEN(OFFSET(markmap!$G986,-1,0,1,1)))))+1)))</f>
        <v>10.3.2.3.1</v>
      </c>
      <c r="H986" t="str">
        <f t="shared" ca="1" si="15"/>
        <v>1.3.2.3.1</v>
      </c>
      <c r="I986" t="str" cm="1">
        <f t="array" aca="1" ref="I986" ca="1">pseudoGuid</f>
        <v>e6b0-91e6243e</v>
      </c>
      <c r="J986" t="str">
        <f ca="1">IF(E986="","",REPT("#",markmap!$E986)&amp;" "&amp;(IF(B$1="mindmap",markmap!$F986,markmap!$H986&amp;" "&amp;markmap!$F986))&amp;"["&amp;B$2&amp;"]("&amp;B$4&amp;markmap!$I986&amp;".html)"&amp;" ["&amp;$B$3&amp;"]("&amp;B$4&amp;markmap!$I986&amp;".md)")</f>
        <v>##### 1.3.2.3.1 SEPM[📃](./db/e6b0-91e6243e.html) [✏️](./db/e6b0-91e6243e.md)</v>
      </c>
    </row>
    <row r="987" spans="4:10" x14ac:dyDescent="0.5">
      <c r="D987" t="s">
        <v>1394</v>
      </c>
      <c r="E987">
        <v>5</v>
      </c>
      <c r="F987" t="s">
        <v>149</v>
      </c>
      <c r="G987" t="str">
        <f ca="1">IF(markmap!$E987="","",IF(markmap!$E987&gt;OFFSET(markmap!$E987,-1,0,1,1),IF(OFFSET(markmap!$G987,-1,0,1,1)="","1",OFFSET(markmap!$G987,-1,0,1,1))&amp;REPT(".1",markmap!$E987-MAX(OFFSET(markmap!$E987,-1,0,1,1),1)),IF(ISERROR(FIND(".",OFFSET(markmap!$G987,-1,0,1,1))),REPT("1.",markmap!$E987-1)&amp;IFERROR(VALUE(OFFSET(markmap!$G987,-1,0,1,1))+1,"1"),IF(markmap!$E987=1,"",IFERROR(LEFT(OFFSET(markmap!$G987,-1,0,1,1),FIND("^",SUBSTITUTE(OFFSET(markmap!$G987,-1,0,1,1),".","^",markmap!$E987-1))),""))&amp;VALUE(TRIM(MID(SUBSTITUTE(OFFSET(markmap!$G987,-1,0,1,1),".",REPT(" ",LEN(OFFSET(markmap!$G987,-1,0,1,1)))),(markmap!$E987-1)*LEN(OFFSET(markmap!$G987,-1,0,1,1))+1,LEN(OFFSET(markmap!$G987,-1,0,1,1)))))+1)))</f>
        <v>10.3.2.3.2</v>
      </c>
      <c r="H987" t="str">
        <f t="shared" ca="1" si="15"/>
        <v>1.3.2.3.2</v>
      </c>
      <c r="I987" t="str" cm="1">
        <f t="array" aca="1" ref="I987" ca="1">pseudoGuid</f>
        <v>e6b0-64526548</v>
      </c>
      <c r="J987" t="str">
        <f ca="1">IF(E987="","",REPT("#",markmap!$E987)&amp;" "&amp;(IF(B$1="mindmap",markmap!$F987,markmap!$H987&amp;" "&amp;markmap!$F987))&amp;"["&amp;B$2&amp;"]("&amp;B$4&amp;markmap!$I987&amp;".html)"&amp;" ["&amp;$B$3&amp;"]("&amp;B$4&amp;markmap!$I987&amp;".md)")</f>
        <v>##### 1.3.2.3.2 Assembly[📃](./db/e6b0-64526548.html) [✏️](./db/e6b0-64526548.md)</v>
      </c>
    </row>
    <row r="988" spans="4:10" x14ac:dyDescent="0.5">
      <c r="D988" t="s">
        <v>1394</v>
      </c>
      <c r="E988">
        <v>5</v>
      </c>
      <c r="F988" t="s">
        <v>384</v>
      </c>
      <c r="G988" t="str">
        <f ca="1">IF(markmap!$E988="","",IF(markmap!$E988&gt;OFFSET(markmap!$E988,-1,0,1,1),IF(OFFSET(markmap!$G988,-1,0,1,1)="","1",OFFSET(markmap!$G988,-1,0,1,1))&amp;REPT(".1",markmap!$E988-MAX(OFFSET(markmap!$E988,-1,0,1,1),1)),IF(ISERROR(FIND(".",OFFSET(markmap!$G988,-1,0,1,1))),REPT("1.",markmap!$E988-1)&amp;IFERROR(VALUE(OFFSET(markmap!$G988,-1,0,1,1))+1,"1"),IF(markmap!$E988=1,"",IFERROR(LEFT(OFFSET(markmap!$G988,-1,0,1,1),FIND("^",SUBSTITUTE(OFFSET(markmap!$G988,-1,0,1,1),".","^",markmap!$E988-1))),""))&amp;VALUE(TRIM(MID(SUBSTITUTE(OFFSET(markmap!$G988,-1,0,1,1),".",REPT(" ",LEN(OFFSET(markmap!$G988,-1,0,1,1)))),(markmap!$E988-1)*LEN(OFFSET(markmap!$G988,-1,0,1,1))+1,LEN(OFFSET(markmap!$G988,-1,0,1,1)))))+1)))</f>
        <v>10.3.2.3.3</v>
      </c>
      <c r="H988" t="str">
        <f t="shared" ca="1" si="15"/>
        <v>1.3.2.3.3</v>
      </c>
      <c r="I988" t="str" cm="1">
        <f t="array" aca="1" ref="I988" ca="1">pseudoGuid</f>
        <v>e6b0-ff388986</v>
      </c>
      <c r="J988" t="str">
        <f ca="1">IF(E988="","",REPT("#",markmap!$E988)&amp;" "&amp;(IF(B$1="mindmap",markmap!$F988,markmap!$H988&amp;" "&amp;markmap!$F988))&amp;"["&amp;B$2&amp;"]("&amp;B$4&amp;markmap!$I988&amp;".html)"&amp;" ["&amp;$B$3&amp;"]("&amp;B$4&amp;markmap!$I988&amp;".md)")</f>
        <v>##### 1.3.2.3.3 Support Equipment[📃](./db/e6b0-ff388986.html) [✏️](./db/e6b0-ff388986.md)</v>
      </c>
    </row>
    <row r="989" spans="4:10" x14ac:dyDescent="0.5">
      <c r="D989" t="s">
        <v>1394</v>
      </c>
      <c r="E989">
        <v>5</v>
      </c>
      <c r="F989" t="s">
        <v>524</v>
      </c>
      <c r="G989" t="str">
        <f ca="1">IF(markmap!$E989="","",IF(markmap!$E989&gt;OFFSET(markmap!$E989,-1,0,1,1),IF(OFFSET(markmap!$G989,-1,0,1,1)="","1",OFFSET(markmap!$G989,-1,0,1,1))&amp;REPT(".1",markmap!$E989-MAX(OFFSET(markmap!$E989,-1,0,1,1),1)),IF(ISERROR(FIND(".",OFFSET(markmap!$G989,-1,0,1,1))),REPT("1.",markmap!$E989-1)&amp;IFERROR(VALUE(OFFSET(markmap!$G989,-1,0,1,1))+1,"1"),IF(markmap!$E989=1,"",IFERROR(LEFT(OFFSET(markmap!$G989,-1,0,1,1),FIND("^",SUBSTITUTE(OFFSET(markmap!$G989,-1,0,1,1),".","^",markmap!$E989-1))),""))&amp;VALUE(TRIM(MID(SUBSTITUTE(OFFSET(markmap!$G989,-1,0,1,1),".",REPT(" ",LEN(OFFSET(markmap!$G989,-1,0,1,1)))),(markmap!$E989-1)*LEN(OFFSET(markmap!$G989,-1,0,1,1))+1,LEN(OFFSET(markmap!$G989,-1,0,1,1)))))+1)))</f>
        <v>10.3.2.3.4</v>
      </c>
      <c r="H989" t="str">
        <f t="shared" ca="1" si="15"/>
        <v>1.3.2.3.4</v>
      </c>
      <c r="I989" t="str" cm="1">
        <f t="array" aca="1" ref="I989" ca="1">pseudoGuid</f>
        <v>e6b0-b26b42eb</v>
      </c>
      <c r="J989" t="str">
        <f ca="1">IF(E989="","",REPT("#",markmap!$E989)&amp;" "&amp;(IF(B$1="mindmap",markmap!$F989,markmap!$H989&amp;" "&amp;markmap!$F989))&amp;"["&amp;B$2&amp;"]("&amp;B$4&amp;markmap!$I989&amp;".html)"&amp;" ["&amp;$B$3&amp;"]("&amp;B$4&amp;markmap!$I989&amp;".md)")</f>
        <v>##### 1.3.2.3.4 Custom Hardware Configured Item 1...n (Specify)[📃](./db/e6b0-b26b42eb.html) [✏️](./db/e6b0-b26b42eb.md)</v>
      </c>
    </row>
    <row r="990" spans="4:10" x14ac:dyDescent="0.5">
      <c r="D990" t="s">
        <v>1394</v>
      </c>
      <c r="E990">
        <v>5</v>
      </c>
      <c r="F990" t="s">
        <v>521</v>
      </c>
      <c r="G990" t="str">
        <f ca="1">IF(markmap!$E990="","",IF(markmap!$E990&gt;OFFSET(markmap!$E990,-1,0,1,1),IF(OFFSET(markmap!$G990,-1,0,1,1)="","1",OFFSET(markmap!$G990,-1,0,1,1))&amp;REPT(".1",markmap!$E990-MAX(OFFSET(markmap!$E990,-1,0,1,1),1)),IF(ISERROR(FIND(".",OFFSET(markmap!$G990,-1,0,1,1))),REPT("1.",markmap!$E990-1)&amp;IFERROR(VALUE(OFFSET(markmap!$G990,-1,0,1,1))+1,"1"),IF(markmap!$E990=1,"",IFERROR(LEFT(OFFSET(markmap!$G990,-1,0,1,1),FIND("^",SUBSTITUTE(OFFSET(markmap!$G990,-1,0,1,1),".","^",markmap!$E990-1))),""))&amp;VALUE(TRIM(MID(SUBSTITUTE(OFFSET(markmap!$G990,-1,0,1,1),".",REPT(" ",LEN(OFFSET(markmap!$G990,-1,0,1,1)))),(markmap!$E990-1)*LEN(OFFSET(markmap!$G990,-1,0,1,1))+1,LEN(OFFSET(markmap!$G990,-1,0,1,1)))))+1)))</f>
        <v>10.3.2.3.5</v>
      </c>
      <c r="H990" t="str">
        <f t="shared" ca="1" si="15"/>
        <v>1.3.2.3.5</v>
      </c>
      <c r="I990" t="str" cm="1">
        <f t="array" aca="1" ref="I990" ca="1">pseudoGuid</f>
        <v>e6b0-04dd1879</v>
      </c>
      <c r="J990" t="str">
        <f ca="1">IF(E990="","",REPT("#",markmap!$E990)&amp;" "&amp;(IF(B$1="mindmap",markmap!$F990,markmap!$H990&amp;" "&amp;markmap!$F990))&amp;"["&amp;B$2&amp;"]("&amp;B$4&amp;markmap!$I990&amp;".html)"&amp;" ["&amp;$B$3&amp;"]("&amp;B$4&amp;markmap!$I990&amp;".md)")</f>
        <v>##### 1.3.2.3.5 Pre-Operations Maintenance 1...n (Specify)[📃](./db/e6b0-04dd1879.html) [✏️](./db/e6b0-04dd1879.md)</v>
      </c>
    </row>
    <row r="991" spans="4:10" x14ac:dyDescent="0.5">
      <c r="D991" t="s">
        <v>1394</v>
      </c>
      <c r="E991">
        <v>4</v>
      </c>
      <c r="F991" t="s">
        <v>525</v>
      </c>
      <c r="G991" t="str">
        <f ca="1">IF(markmap!$E991="","",IF(markmap!$E991&gt;OFFSET(markmap!$E991,-1,0,1,1),IF(OFFSET(markmap!$G991,-1,0,1,1)="","1",OFFSET(markmap!$G991,-1,0,1,1))&amp;REPT(".1",markmap!$E991-MAX(OFFSET(markmap!$E991,-1,0,1,1),1)),IF(ISERROR(FIND(".",OFFSET(markmap!$G991,-1,0,1,1))),REPT("1.",markmap!$E991-1)&amp;IFERROR(VALUE(OFFSET(markmap!$G991,-1,0,1,1))+1,"1"),IF(markmap!$E991=1,"",IFERROR(LEFT(OFFSET(markmap!$G991,-1,0,1,1),FIND("^",SUBSTITUTE(OFFSET(markmap!$G991,-1,0,1,1),".","^",markmap!$E991-1))),""))&amp;VALUE(TRIM(MID(SUBSTITUTE(OFFSET(markmap!$G991,-1,0,1,1),".",REPT(" ",LEN(OFFSET(markmap!$G991,-1,0,1,1)))),(markmap!$E991-1)*LEN(OFFSET(markmap!$G991,-1,0,1,1))+1,LEN(OFFSET(markmap!$G991,-1,0,1,1)))))+1)))</f>
        <v>10.3.2.4</v>
      </c>
      <c r="H991" t="str">
        <f t="shared" ca="1" si="15"/>
        <v>1.3.2.4</v>
      </c>
      <c r="I991" t="str" cm="1">
        <f t="array" aca="1" ref="I991" ca="1">pseudoGuid</f>
        <v>e6b0-37945be5</v>
      </c>
      <c r="J991" t="str">
        <f ca="1">IF(E991="","",REPT("#",markmap!$E991)&amp;" "&amp;(IF(B$1="mindmap",markmap!$F991,markmap!$H991&amp;" "&amp;markmap!$F991))&amp;"["&amp;B$2&amp;"]("&amp;B$4&amp;markmap!$I991&amp;".html)"&amp;" ["&amp;$B$3&amp;"]("&amp;B$4&amp;markmap!$I991&amp;".md)")</f>
        <v>#### 1.3.2.4 Ground Function Software[📃](./db/e6b0-37945be5.html) [✏️](./db/e6b0-37945be5.md)</v>
      </c>
    </row>
    <row r="992" spans="4:10" x14ac:dyDescent="0.5">
      <c r="D992" t="s">
        <v>1394</v>
      </c>
      <c r="E992">
        <v>5</v>
      </c>
      <c r="F992" t="s">
        <v>388</v>
      </c>
      <c r="G992" t="str">
        <f ca="1">IF(markmap!$E992="","",IF(markmap!$E992&gt;OFFSET(markmap!$E992,-1,0,1,1),IF(OFFSET(markmap!$G992,-1,0,1,1)="","1",OFFSET(markmap!$G992,-1,0,1,1))&amp;REPT(".1",markmap!$E992-MAX(OFFSET(markmap!$E992,-1,0,1,1),1)),IF(ISERROR(FIND(".",OFFSET(markmap!$G992,-1,0,1,1))),REPT("1.",markmap!$E992-1)&amp;IFERROR(VALUE(OFFSET(markmap!$G992,-1,0,1,1))+1,"1"),IF(markmap!$E992=1,"",IFERROR(LEFT(OFFSET(markmap!$G992,-1,0,1,1),FIND("^",SUBSTITUTE(OFFSET(markmap!$G992,-1,0,1,1),".","^",markmap!$E992-1))),""))&amp;VALUE(TRIM(MID(SUBSTITUTE(OFFSET(markmap!$G992,-1,0,1,1),".",REPT(" ",LEN(OFFSET(markmap!$G992,-1,0,1,1)))),(markmap!$E992-1)*LEN(OFFSET(markmap!$G992,-1,0,1,1))+1,LEN(OFFSET(markmap!$G992,-1,0,1,1)))))+1)))</f>
        <v>10.3.2.4.1</v>
      </c>
      <c r="H992" t="str">
        <f t="shared" ca="1" si="15"/>
        <v>1.3.2.4.1</v>
      </c>
      <c r="I992" t="str" cm="1">
        <f t="array" aca="1" ref="I992" ca="1">pseudoGuid</f>
        <v>e6b0-71c3c1f7</v>
      </c>
      <c r="J992" t="str">
        <f ca="1">IF(E992="","",REPT("#",markmap!$E992)&amp;" "&amp;(IF(B$1="mindmap",markmap!$F992,markmap!$H992&amp;" "&amp;markmap!$F992))&amp;"["&amp;B$2&amp;"]("&amp;B$4&amp;markmap!$I992&amp;".html)"&amp;" ["&amp;$B$3&amp;"]("&amp;B$4&amp;markmap!$I992&amp;".md)")</f>
        <v>##### 1.3.2.4.1 SEPM[📃](./db/e6b0-71c3c1f7.html) [✏️](./db/e6b0-71c3c1f7.md)</v>
      </c>
    </row>
    <row r="993" spans="4:10" x14ac:dyDescent="0.5">
      <c r="D993" t="s">
        <v>1394</v>
      </c>
      <c r="E993">
        <v>5</v>
      </c>
      <c r="F993" t="s">
        <v>149</v>
      </c>
      <c r="G993" t="str">
        <f ca="1">IF(markmap!$E993="","",IF(markmap!$E993&gt;OFFSET(markmap!$E993,-1,0,1,1),IF(OFFSET(markmap!$G993,-1,0,1,1)="","1",OFFSET(markmap!$G993,-1,0,1,1))&amp;REPT(".1",markmap!$E993-MAX(OFFSET(markmap!$E993,-1,0,1,1),1)),IF(ISERROR(FIND(".",OFFSET(markmap!$G993,-1,0,1,1))),REPT("1.",markmap!$E993-1)&amp;IFERROR(VALUE(OFFSET(markmap!$G993,-1,0,1,1))+1,"1"),IF(markmap!$E993=1,"",IFERROR(LEFT(OFFSET(markmap!$G993,-1,0,1,1),FIND("^",SUBSTITUTE(OFFSET(markmap!$G993,-1,0,1,1),".","^",markmap!$E993-1))),""))&amp;VALUE(TRIM(MID(SUBSTITUTE(OFFSET(markmap!$G993,-1,0,1,1),".",REPT(" ",LEN(OFFSET(markmap!$G993,-1,0,1,1)))),(markmap!$E993-1)*LEN(OFFSET(markmap!$G993,-1,0,1,1))+1,LEN(OFFSET(markmap!$G993,-1,0,1,1)))))+1)))</f>
        <v>10.3.2.4.2</v>
      </c>
      <c r="H993" t="str">
        <f t="shared" ca="1" si="15"/>
        <v>1.3.2.4.2</v>
      </c>
      <c r="I993" t="str" cm="1">
        <f t="array" aca="1" ref="I993" ca="1">pseudoGuid</f>
        <v>e6b0-15fe8b09</v>
      </c>
      <c r="J993" t="str">
        <f ca="1">IF(E993="","",REPT("#",markmap!$E993)&amp;" "&amp;(IF(B$1="mindmap",markmap!$F993,markmap!$H993&amp;" "&amp;markmap!$F993))&amp;"["&amp;B$2&amp;"]("&amp;B$4&amp;markmap!$I993&amp;".html)"&amp;" ["&amp;$B$3&amp;"]("&amp;B$4&amp;markmap!$I993&amp;".md)")</f>
        <v>##### 1.3.2.4.2 Assembly[📃](./db/e6b0-15fe8b09.html) [✏️](./db/e6b0-15fe8b09.md)</v>
      </c>
    </row>
    <row r="994" spans="4:10" x14ac:dyDescent="0.5">
      <c r="D994" t="s">
        <v>1394</v>
      </c>
      <c r="E994">
        <v>5</v>
      </c>
      <c r="F994" t="s">
        <v>384</v>
      </c>
      <c r="G994" t="str">
        <f ca="1">IF(markmap!$E994="","",IF(markmap!$E994&gt;OFFSET(markmap!$E994,-1,0,1,1),IF(OFFSET(markmap!$G994,-1,0,1,1)="","1",OFFSET(markmap!$G994,-1,0,1,1))&amp;REPT(".1",markmap!$E994-MAX(OFFSET(markmap!$E994,-1,0,1,1),1)),IF(ISERROR(FIND(".",OFFSET(markmap!$G994,-1,0,1,1))),REPT("1.",markmap!$E994-1)&amp;IFERROR(VALUE(OFFSET(markmap!$G994,-1,0,1,1))+1,"1"),IF(markmap!$E994=1,"",IFERROR(LEFT(OFFSET(markmap!$G994,-1,0,1,1),FIND("^",SUBSTITUTE(OFFSET(markmap!$G994,-1,0,1,1),".","^",markmap!$E994-1))),""))&amp;VALUE(TRIM(MID(SUBSTITUTE(OFFSET(markmap!$G994,-1,0,1,1),".",REPT(" ",LEN(OFFSET(markmap!$G994,-1,0,1,1)))),(markmap!$E994-1)*LEN(OFFSET(markmap!$G994,-1,0,1,1))+1,LEN(OFFSET(markmap!$G994,-1,0,1,1)))))+1)))</f>
        <v>10.3.2.4.3</v>
      </c>
      <c r="H994" t="str">
        <f t="shared" ca="1" si="15"/>
        <v>1.3.2.4.3</v>
      </c>
      <c r="I994" t="str" cm="1">
        <f t="array" aca="1" ref="I994" ca="1">pseudoGuid</f>
        <v>e6b0-4dd40ee9</v>
      </c>
      <c r="J994" t="str">
        <f ca="1">IF(E994="","",REPT("#",markmap!$E994)&amp;" "&amp;(IF(B$1="mindmap",markmap!$F994,markmap!$H994&amp;" "&amp;markmap!$F994))&amp;"["&amp;B$2&amp;"]("&amp;B$4&amp;markmap!$I994&amp;".html)"&amp;" ["&amp;$B$3&amp;"]("&amp;B$4&amp;markmap!$I994&amp;".md)")</f>
        <v>##### 1.3.2.4.3 Support Equipment[📃](./db/e6b0-4dd40ee9.html) [✏️](./db/e6b0-4dd40ee9.md)</v>
      </c>
    </row>
    <row r="995" spans="4:10" x14ac:dyDescent="0.5">
      <c r="D995" t="s">
        <v>1394</v>
      </c>
      <c r="E995">
        <v>5</v>
      </c>
      <c r="F995" t="s">
        <v>526</v>
      </c>
      <c r="G995" t="str">
        <f ca="1">IF(markmap!$E995="","",IF(markmap!$E995&gt;OFFSET(markmap!$E995,-1,0,1,1),IF(OFFSET(markmap!$G995,-1,0,1,1)="","1",OFFSET(markmap!$G995,-1,0,1,1))&amp;REPT(".1",markmap!$E995-MAX(OFFSET(markmap!$E995,-1,0,1,1),1)),IF(ISERROR(FIND(".",OFFSET(markmap!$G995,-1,0,1,1))),REPT("1.",markmap!$E995-1)&amp;IFERROR(VALUE(OFFSET(markmap!$G995,-1,0,1,1))+1,"1"),IF(markmap!$E995=1,"",IFERROR(LEFT(OFFSET(markmap!$G995,-1,0,1,1),FIND("^",SUBSTITUTE(OFFSET(markmap!$G995,-1,0,1,1),".","^",markmap!$E995-1))),""))&amp;VALUE(TRIM(MID(SUBSTITUTE(OFFSET(markmap!$G995,-1,0,1,1),".",REPT(" ",LEN(OFFSET(markmap!$G995,-1,0,1,1)))),(markmap!$E995-1)*LEN(OFFSET(markmap!$G995,-1,0,1,1))+1,LEN(OFFSET(markmap!$G995,-1,0,1,1)))))+1)))</f>
        <v>10.3.2.4.4</v>
      </c>
      <c r="H995" t="str">
        <f t="shared" ca="1" si="15"/>
        <v>1.3.2.4.4</v>
      </c>
      <c r="I995" t="str" cm="1">
        <f t="array" aca="1" ref="I995" ca="1">pseudoGuid</f>
        <v>e6b0-4c581435</v>
      </c>
      <c r="J995" t="str">
        <f ca="1">IF(E995="","",REPT("#",markmap!$E995)&amp;" "&amp;(IF(B$1="mindmap",markmap!$F995,markmap!$H995&amp;" "&amp;markmap!$F995))&amp;"["&amp;B$2&amp;"]("&amp;B$4&amp;markmap!$I995&amp;".html)"&amp;" ["&amp;$B$3&amp;"]("&amp;B$4&amp;markmap!$I995&amp;".md)")</f>
        <v>##### 1.3.2.4.4 GF Software CSCI 1...n (Specify)[📃](./db/e6b0-4c581435.html) [✏️](./db/e6b0-4c581435.md)</v>
      </c>
    </row>
    <row r="996" spans="4:10" x14ac:dyDescent="0.5">
      <c r="D996" t="s">
        <v>1394</v>
      </c>
      <c r="E996">
        <v>5</v>
      </c>
      <c r="F996" t="s">
        <v>521</v>
      </c>
      <c r="G996" t="str">
        <f ca="1">IF(markmap!$E996="","",IF(markmap!$E996&gt;OFFSET(markmap!$E996,-1,0,1,1),IF(OFFSET(markmap!$G996,-1,0,1,1)="","1",OFFSET(markmap!$G996,-1,0,1,1))&amp;REPT(".1",markmap!$E996-MAX(OFFSET(markmap!$E996,-1,0,1,1),1)),IF(ISERROR(FIND(".",OFFSET(markmap!$G996,-1,0,1,1))),REPT("1.",markmap!$E996-1)&amp;IFERROR(VALUE(OFFSET(markmap!$G996,-1,0,1,1))+1,"1"),IF(markmap!$E996=1,"",IFERROR(LEFT(OFFSET(markmap!$G996,-1,0,1,1),FIND("^",SUBSTITUTE(OFFSET(markmap!$G996,-1,0,1,1),".","^",markmap!$E996-1))),""))&amp;VALUE(TRIM(MID(SUBSTITUTE(OFFSET(markmap!$G996,-1,0,1,1),".",REPT(" ",LEN(OFFSET(markmap!$G996,-1,0,1,1)))),(markmap!$E996-1)*LEN(OFFSET(markmap!$G996,-1,0,1,1))+1,LEN(OFFSET(markmap!$G996,-1,0,1,1)))))+1)))</f>
        <v>10.3.2.4.5</v>
      </c>
      <c r="H996" t="str">
        <f t="shared" ca="1" si="15"/>
        <v>1.3.2.4.5</v>
      </c>
      <c r="I996" t="str" cm="1">
        <f t="array" aca="1" ref="I996" ca="1">pseudoGuid</f>
        <v>e6b0-8475c255</v>
      </c>
      <c r="J996" t="str">
        <f ca="1">IF(E996="","",REPT("#",markmap!$E996)&amp;" "&amp;(IF(B$1="mindmap",markmap!$F996,markmap!$H996&amp;" "&amp;markmap!$F996))&amp;"["&amp;B$2&amp;"]("&amp;B$4&amp;markmap!$I996&amp;".html)"&amp;" ["&amp;$B$3&amp;"]("&amp;B$4&amp;markmap!$I996&amp;".md)")</f>
        <v>##### 1.3.2.4.5 Pre-Operations Maintenance 1...n (Specify)[📃](./db/e6b0-8475c255.html) [✏️](./db/e6b0-8475c255.md)</v>
      </c>
    </row>
    <row r="997" spans="4:10" x14ac:dyDescent="0.5">
      <c r="D997" t="s">
        <v>1394</v>
      </c>
      <c r="E997">
        <v>4</v>
      </c>
      <c r="F997" t="s">
        <v>527</v>
      </c>
      <c r="G997" t="str">
        <f ca="1">IF(markmap!$E997="","",IF(markmap!$E997&gt;OFFSET(markmap!$E997,-1,0,1,1),IF(OFFSET(markmap!$G997,-1,0,1,1)="","1",OFFSET(markmap!$G997,-1,0,1,1))&amp;REPT(".1",markmap!$E997-MAX(OFFSET(markmap!$E997,-1,0,1,1),1)),IF(ISERROR(FIND(".",OFFSET(markmap!$G997,-1,0,1,1))),REPT("1.",markmap!$E997-1)&amp;IFERROR(VALUE(OFFSET(markmap!$G997,-1,0,1,1))+1,"1"),IF(markmap!$E997=1,"",IFERROR(LEFT(OFFSET(markmap!$G997,-1,0,1,1),FIND("^",SUBSTITUTE(OFFSET(markmap!$G997,-1,0,1,1),".","^",markmap!$E997-1))),""))&amp;VALUE(TRIM(MID(SUBSTITUTE(OFFSET(markmap!$G997,-1,0,1,1),".",REPT(" ",LEN(OFFSET(markmap!$G997,-1,0,1,1)))),(markmap!$E997-1)*LEN(OFFSET(markmap!$G997,-1,0,1,1))+1,LEN(OFFSET(markmap!$G997,-1,0,1,1)))))+1)))</f>
        <v>10.3.2.5</v>
      </c>
      <c r="H997" t="str">
        <f t="shared" ca="1" si="15"/>
        <v>1.3.2.5</v>
      </c>
      <c r="I997" t="str" cm="1">
        <f t="array" aca="1" ref="I997" ca="1">pseudoGuid</f>
        <v>e6b0-ee34407d</v>
      </c>
      <c r="J997" t="str">
        <f ca="1">IF(E997="","",REPT("#",markmap!$E997)&amp;" "&amp;(IF(B$1="mindmap",markmap!$F997,markmap!$H997&amp;" "&amp;markmap!$F997))&amp;"["&amp;B$2&amp;"]("&amp;B$4&amp;markmap!$I997&amp;".html)"&amp;" ["&amp;$B$3&amp;"]("&amp;B$4&amp;markmap!$I997&amp;".md)")</f>
        <v>#### 1.3.2.5 Pre-Operations Mission Support[📃](./db/e6b0-ee34407d.html) [✏️](./db/e6b0-ee34407d.md)</v>
      </c>
    </row>
    <row r="998" spans="4:10" x14ac:dyDescent="0.5">
      <c r="D998" t="s">
        <v>1394</v>
      </c>
      <c r="E998">
        <v>3</v>
      </c>
      <c r="F998" t="s">
        <v>528</v>
      </c>
      <c r="G998" t="str">
        <f ca="1">IF(markmap!$E998="","",IF(markmap!$E998&gt;OFFSET(markmap!$E998,-1,0,1,1),IF(OFFSET(markmap!$G998,-1,0,1,1)="","1",OFFSET(markmap!$G998,-1,0,1,1))&amp;REPT(".1",markmap!$E998-MAX(OFFSET(markmap!$E998,-1,0,1,1),1)),IF(ISERROR(FIND(".",OFFSET(markmap!$G998,-1,0,1,1))),REPT("1.",markmap!$E998-1)&amp;IFERROR(VALUE(OFFSET(markmap!$G998,-1,0,1,1))+1,"1"),IF(markmap!$E998=1,"",IFERROR(LEFT(OFFSET(markmap!$G998,-1,0,1,1),FIND("^",SUBSTITUTE(OFFSET(markmap!$G998,-1,0,1,1),".","^",markmap!$E998-1))),""))&amp;VALUE(TRIM(MID(SUBSTITUTE(OFFSET(markmap!$G998,-1,0,1,1),".",REPT(" ",LEN(OFFSET(markmap!$G998,-1,0,1,1)))),(markmap!$E998-1)*LEN(OFFSET(markmap!$G998,-1,0,1,1))+1,LEN(OFFSET(markmap!$G998,-1,0,1,1)))))+1)))</f>
        <v>10.3.3</v>
      </c>
      <c r="H998" t="str">
        <f t="shared" ca="1" si="15"/>
        <v>1.3.3</v>
      </c>
      <c r="I998" t="str" cm="1">
        <f t="array" aca="1" ref="I998" ca="1">pseudoGuid</f>
        <v>e6b0-5d28cbd9</v>
      </c>
      <c r="J998" t="str">
        <f ca="1">IF(E998="","",REPT("#",markmap!$E998)&amp;" "&amp;(IF(B$1="mindmap",markmap!$F998,markmap!$H998&amp;" "&amp;markmap!$F998))&amp;"["&amp;B$2&amp;"]("&amp;B$4&amp;markmap!$I998&amp;".html)"&amp;" ["&amp;$B$3&amp;"]("&amp;B$4&amp;markmap!$I998&amp;".md)")</f>
        <v>### 1.3.3 Ground Terminal/Gateway (GT) 1...n (Specify)[📃](./db/e6b0-5d28cbd9.html) [✏️](./db/e6b0-5d28cbd9.md)</v>
      </c>
    </row>
    <row r="999" spans="4:10" x14ac:dyDescent="0.5">
      <c r="D999" t="s">
        <v>1394</v>
      </c>
      <c r="E999">
        <v>4</v>
      </c>
      <c r="F999" t="s">
        <v>383</v>
      </c>
      <c r="G999" t="str">
        <f ca="1">IF(markmap!$E999="","",IF(markmap!$E999&gt;OFFSET(markmap!$E999,-1,0,1,1),IF(OFFSET(markmap!$G999,-1,0,1,1)="","1",OFFSET(markmap!$G999,-1,0,1,1))&amp;REPT(".1",markmap!$E999-MAX(OFFSET(markmap!$E999,-1,0,1,1),1)),IF(ISERROR(FIND(".",OFFSET(markmap!$G999,-1,0,1,1))),REPT("1.",markmap!$E999-1)&amp;IFERROR(VALUE(OFFSET(markmap!$G999,-1,0,1,1))+1,"1"),IF(markmap!$E999=1,"",IFERROR(LEFT(OFFSET(markmap!$G999,-1,0,1,1),FIND("^",SUBSTITUTE(OFFSET(markmap!$G999,-1,0,1,1),".","^",markmap!$E999-1))),""))&amp;VALUE(TRIM(MID(SUBSTITUTE(OFFSET(markmap!$G999,-1,0,1,1),".",REPT(" ",LEN(OFFSET(markmap!$G999,-1,0,1,1)))),(markmap!$E999-1)*LEN(OFFSET(markmap!$G999,-1,0,1,1))+1,LEN(OFFSET(markmap!$G999,-1,0,1,1)))))+1)))</f>
        <v>10.3.3.1</v>
      </c>
      <c r="H999" t="str">
        <f t="shared" ca="1" si="15"/>
        <v>1.3.3.1</v>
      </c>
      <c r="I999" t="str" cm="1">
        <f t="array" aca="1" ref="I999" ca="1">pseudoGuid</f>
        <v>e6b0-3f59faa2</v>
      </c>
      <c r="J999" t="str">
        <f ca="1">IF(E999="","",REPT("#",markmap!$E999)&amp;" "&amp;(IF(B$1="mindmap",markmap!$F999,markmap!$H999&amp;" "&amp;markmap!$F999))&amp;"["&amp;B$2&amp;"]("&amp;B$4&amp;markmap!$I999&amp;".html)"&amp;" ["&amp;$B$3&amp;"]("&amp;B$4&amp;markmap!$I999&amp;".md)")</f>
        <v>#### 1.3.3.1 SEIT/PM and Support Equipment[📃](./db/e6b0-3f59faa2.html) [✏️](./db/e6b0-3f59faa2.md)</v>
      </c>
    </row>
    <row r="1000" spans="4:10" x14ac:dyDescent="0.5">
      <c r="D1000" t="s">
        <v>1394</v>
      </c>
      <c r="E1000">
        <v>5</v>
      </c>
      <c r="F1000" t="s">
        <v>67</v>
      </c>
      <c r="G1000" t="str">
        <f ca="1">IF(markmap!$E1000="","",IF(markmap!$E1000&gt;OFFSET(markmap!$E1000,-1,0,1,1),IF(OFFSET(markmap!$G1000,-1,0,1,1)="","1",OFFSET(markmap!$G1000,-1,0,1,1))&amp;REPT(".1",markmap!$E1000-MAX(OFFSET(markmap!$E1000,-1,0,1,1),1)),IF(ISERROR(FIND(".",OFFSET(markmap!$G1000,-1,0,1,1))),REPT("1.",markmap!$E1000-1)&amp;IFERROR(VALUE(OFFSET(markmap!$G1000,-1,0,1,1))+1,"1"),IF(markmap!$E1000=1,"",IFERROR(LEFT(OFFSET(markmap!$G1000,-1,0,1,1),FIND("^",SUBSTITUTE(OFFSET(markmap!$G1000,-1,0,1,1),".","^",markmap!$E1000-1))),""))&amp;VALUE(TRIM(MID(SUBSTITUTE(OFFSET(markmap!$G1000,-1,0,1,1),".",REPT(" ",LEN(OFFSET(markmap!$G1000,-1,0,1,1)))),(markmap!$E1000-1)*LEN(OFFSET(markmap!$G1000,-1,0,1,1))+1,LEN(OFFSET(markmap!$G1000,-1,0,1,1)))))+1)))</f>
        <v>10.3.3.1.1</v>
      </c>
      <c r="H1000" t="str">
        <f t="shared" ca="1" si="15"/>
        <v>1.3.3.1.1</v>
      </c>
      <c r="I1000" t="str" cm="1">
        <f t="array" aca="1" ref="I1000" ca="1">pseudoGuid</f>
        <v>e6b0-543cb9c4</v>
      </c>
      <c r="J1000" t="str">
        <f ca="1">IF(E1000="","",REPT("#",markmap!$E1000)&amp;" "&amp;(IF(B$1="mindmap",markmap!$F1000,markmap!$H1000&amp;" "&amp;markmap!$F1000))&amp;"["&amp;B$2&amp;"]("&amp;B$4&amp;markmap!$I1000&amp;".html)"&amp;" ["&amp;$B$3&amp;"]("&amp;B$4&amp;markmap!$I1000&amp;".md)")</f>
        <v>##### 1.3.3.1.1 Systems Engineering[📃](./db/e6b0-543cb9c4.html) [✏️](./db/e6b0-543cb9c4.md)</v>
      </c>
    </row>
    <row r="1001" spans="4:10" x14ac:dyDescent="0.5">
      <c r="D1001" t="s">
        <v>1394</v>
      </c>
      <c r="E1001">
        <v>5</v>
      </c>
      <c r="F1001" t="s">
        <v>149</v>
      </c>
      <c r="G1001" t="str">
        <f ca="1">IF(markmap!$E1001="","",IF(markmap!$E1001&gt;OFFSET(markmap!$E1001,-1,0,1,1),IF(OFFSET(markmap!$G1001,-1,0,1,1)="","1",OFFSET(markmap!$G1001,-1,0,1,1))&amp;REPT(".1",markmap!$E1001-MAX(OFFSET(markmap!$E1001,-1,0,1,1),1)),IF(ISERROR(FIND(".",OFFSET(markmap!$G1001,-1,0,1,1))),REPT("1.",markmap!$E1001-1)&amp;IFERROR(VALUE(OFFSET(markmap!$G1001,-1,0,1,1))+1,"1"),IF(markmap!$E1001=1,"",IFERROR(LEFT(OFFSET(markmap!$G1001,-1,0,1,1),FIND("^",SUBSTITUTE(OFFSET(markmap!$G1001,-1,0,1,1),".","^",markmap!$E1001-1))),""))&amp;VALUE(TRIM(MID(SUBSTITUTE(OFFSET(markmap!$G1001,-1,0,1,1),".",REPT(" ",LEN(OFFSET(markmap!$G1001,-1,0,1,1)))),(markmap!$E1001-1)*LEN(OFFSET(markmap!$G1001,-1,0,1,1))+1,LEN(OFFSET(markmap!$G1001,-1,0,1,1)))))+1)))</f>
        <v>10.3.3.1.2</v>
      </c>
      <c r="H1001" t="str">
        <f t="shared" ca="1" si="15"/>
        <v>1.3.3.1.2</v>
      </c>
      <c r="I1001" t="str" cm="1">
        <f t="array" aca="1" ref="I1001" ca="1">pseudoGuid</f>
        <v>e6b0-1c943a23</v>
      </c>
      <c r="J1001" t="str">
        <f ca="1">IF(E1001="","",REPT("#",markmap!$E1001)&amp;" "&amp;(IF(B$1="mindmap",markmap!$F1001,markmap!$H1001&amp;" "&amp;markmap!$F1001))&amp;"["&amp;B$2&amp;"]("&amp;B$4&amp;markmap!$I1001&amp;".html)"&amp;" ["&amp;$B$3&amp;"]("&amp;B$4&amp;markmap!$I1001&amp;".md)")</f>
        <v>##### 1.3.3.1.2 Assembly[📃](./db/e6b0-1c943a23.html) [✏️](./db/e6b0-1c943a23.md)</v>
      </c>
    </row>
    <row r="1002" spans="4:10" x14ac:dyDescent="0.5">
      <c r="D1002" t="s">
        <v>1394</v>
      </c>
      <c r="E1002">
        <v>5</v>
      </c>
      <c r="F1002" t="s">
        <v>73</v>
      </c>
      <c r="G1002" t="str">
        <f ca="1">IF(markmap!$E1002="","",IF(markmap!$E1002&gt;OFFSET(markmap!$E1002,-1,0,1,1),IF(OFFSET(markmap!$G1002,-1,0,1,1)="","1",OFFSET(markmap!$G1002,-1,0,1,1))&amp;REPT(".1",markmap!$E1002-MAX(OFFSET(markmap!$E1002,-1,0,1,1),1)),IF(ISERROR(FIND(".",OFFSET(markmap!$G1002,-1,0,1,1))),REPT("1.",markmap!$E1002-1)&amp;IFERROR(VALUE(OFFSET(markmap!$G1002,-1,0,1,1))+1,"1"),IF(markmap!$E1002=1,"",IFERROR(LEFT(OFFSET(markmap!$G1002,-1,0,1,1),FIND("^",SUBSTITUTE(OFFSET(markmap!$G1002,-1,0,1,1),".","^",markmap!$E1002-1))),""))&amp;VALUE(TRIM(MID(SUBSTITUTE(OFFSET(markmap!$G1002,-1,0,1,1),".",REPT(" ",LEN(OFFSET(markmap!$G1002,-1,0,1,1)))),(markmap!$E1002-1)*LEN(OFFSET(markmap!$G1002,-1,0,1,1))+1,LEN(OFFSET(markmap!$G1002,-1,0,1,1)))))+1)))</f>
        <v>10.3.3.1.3</v>
      </c>
      <c r="H1002" t="str">
        <f t="shared" ca="1" si="15"/>
        <v>1.3.3.1.3</v>
      </c>
      <c r="I1002" t="str" cm="1">
        <f t="array" aca="1" ref="I1002" ca="1">pseudoGuid</f>
        <v>e6b0-5c40e50b</v>
      </c>
      <c r="J1002" t="str">
        <f ca="1">IF(E1002="","",REPT("#",markmap!$E1002)&amp;" "&amp;(IF(B$1="mindmap",markmap!$F1002,markmap!$H1002&amp;" "&amp;markmap!$F1002))&amp;"["&amp;B$2&amp;"]("&amp;B$4&amp;markmap!$I1002&amp;".html)"&amp;" ["&amp;$B$3&amp;"]("&amp;B$4&amp;markmap!$I1002&amp;".md)")</f>
        <v>##### 1.3.3.1.3 Program Management[📃](./db/e6b0-5c40e50b.html) [✏️](./db/e6b0-5c40e50b.md)</v>
      </c>
    </row>
    <row r="1003" spans="4:10" x14ac:dyDescent="0.5">
      <c r="D1003" t="s">
        <v>1394</v>
      </c>
      <c r="E1003">
        <v>5</v>
      </c>
      <c r="F1003" t="s">
        <v>384</v>
      </c>
      <c r="G1003" t="str">
        <f ca="1">IF(markmap!$E1003="","",IF(markmap!$E1003&gt;OFFSET(markmap!$E1003,-1,0,1,1),IF(OFFSET(markmap!$G1003,-1,0,1,1)="","1",OFFSET(markmap!$G1003,-1,0,1,1))&amp;REPT(".1",markmap!$E1003-MAX(OFFSET(markmap!$E1003,-1,0,1,1),1)),IF(ISERROR(FIND(".",OFFSET(markmap!$G1003,-1,0,1,1))),REPT("1.",markmap!$E1003-1)&amp;IFERROR(VALUE(OFFSET(markmap!$G1003,-1,0,1,1))+1,"1"),IF(markmap!$E1003=1,"",IFERROR(LEFT(OFFSET(markmap!$G1003,-1,0,1,1),FIND("^",SUBSTITUTE(OFFSET(markmap!$G1003,-1,0,1,1),".","^",markmap!$E1003-1))),""))&amp;VALUE(TRIM(MID(SUBSTITUTE(OFFSET(markmap!$G1003,-1,0,1,1),".",REPT(" ",LEN(OFFSET(markmap!$G1003,-1,0,1,1)))),(markmap!$E1003-1)*LEN(OFFSET(markmap!$G1003,-1,0,1,1))+1,LEN(OFFSET(markmap!$G1003,-1,0,1,1)))))+1)))</f>
        <v>10.3.3.1.4</v>
      </c>
      <c r="H1003" t="str">
        <f t="shared" ca="1" si="15"/>
        <v>1.3.3.1.4</v>
      </c>
      <c r="I1003" t="str" cm="1">
        <f t="array" aca="1" ref="I1003" ca="1">pseudoGuid</f>
        <v>e6b0-72bdce60</v>
      </c>
      <c r="J1003" t="str">
        <f ca="1">IF(E1003="","",REPT("#",markmap!$E1003)&amp;" "&amp;(IF(B$1="mindmap",markmap!$F1003,markmap!$H1003&amp;" "&amp;markmap!$F1003))&amp;"["&amp;B$2&amp;"]("&amp;B$4&amp;markmap!$I1003&amp;".html)"&amp;" ["&amp;$B$3&amp;"]("&amp;B$4&amp;markmap!$I1003&amp;".md)")</f>
        <v>##### 1.3.3.1.4 Support Equipment[📃](./db/e6b0-72bdce60.html) [✏️](./db/e6b0-72bdce60.md)</v>
      </c>
    </row>
    <row r="1004" spans="4:10" x14ac:dyDescent="0.5">
      <c r="D1004" t="s">
        <v>1394</v>
      </c>
      <c r="E1004">
        <v>4</v>
      </c>
      <c r="F1004" t="s">
        <v>529</v>
      </c>
      <c r="G1004" t="str">
        <f ca="1">IF(markmap!$E1004="","",IF(markmap!$E1004&gt;OFFSET(markmap!$E1004,-1,0,1,1),IF(OFFSET(markmap!$G1004,-1,0,1,1)="","1",OFFSET(markmap!$G1004,-1,0,1,1))&amp;REPT(".1",markmap!$E1004-MAX(OFFSET(markmap!$E1004,-1,0,1,1),1)),IF(ISERROR(FIND(".",OFFSET(markmap!$G1004,-1,0,1,1))),REPT("1.",markmap!$E1004-1)&amp;IFERROR(VALUE(OFFSET(markmap!$G1004,-1,0,1,1))+1,"1"),IF(markmap!$E1004=1,"",IFERROR(LEFT(OFFSET(markmap!$G1004,-1,0,1,1),FIND("^",SUBSTITUTE(OFFSET(markmap!$G1004,-1,0,1,1),".","^",markmap!$E1004-1))),""))&amp;VALUE(TRIM(MID(SUBSTITUTE(OFFSET(markmap!$G1004,-1,0,1,1),".",REPT(" ",LEN(OFFSET(markmap!$G1004,-1,0,1,1)))),(markmap!$E1004-1)*LEN(OFFSET(markmap!$G1004,-1,0,1,1))+1,LEN(OFFSET(markmap!$G1004,-1,0,1,1)))))+1)))</f>
        <v>10.3.3.2</v>
      </c>
      <c r="H1004" t="str">
        <f t="shared" ca="1" si="15"/>
        <v>1.3.3.2</v>
      </c>
      <c r="I1004" t="str" cm="1">
        <f t="array" aca="1" ref="I1004" ca="1">pseudoGuid</f>
        <v>e6b0-51085a58</v>
      </c>
      <c r="J1004" t="str">
        <f ca="1">IF(E1004="","",REPT("#",markmap!$E1004)&amp;" "&amp;(IF(B$1="mindmap",markmap!$F1004,markmap!$H1004&amp;" "&amp;markmap!$F1004))&amp;"["&amp;B$2&amp;"]("&amp;B$4&amp;markmap!$I1004&amp;".html)"&amp;" ["&amp;$B$3&amp;"]("&amp;B$4&amp;markmap!$I1004&amp;".md)")</f>
        <v>#### 1.3.3.2 Antenna 1...n (Specify)[📃](./db/e6b0-51085a58.html) [✏️](./db/e6b0-51085a58.md)</v>
      </c>
    </row>
    <row r="1005" spans="4:10" x14ac:dyDescent="0.5">
      <c r="D1005" t="s">
        <v>1394</v>
      </c>
      <c r="E1005">
        <v>5</v>
      </c>
      <c r="F1005" t="s">
        <v>388</v>
      </c>
      <c r="G1005" t="str">
        <f ca="1">IF(markmap!$E1005="","",IF(markmap!$E1005&gt;OFFSET(markmap!$E1005,-1,0,1,1),IF(OFFSET(markmap!$G1005,-1,0,1,1)="","1",OFFSET(markmap!$G1005,-1,0,1,1))&amp;REPT(".1",markmap!$E1005-MAX(OFFSET(markmap!$E1005,-1,0,1,1),1)),IF(ISERROR(FIND(".",OFFSET(markmap!$G1005,-1,0,1,1))),REPT("1.",markmap!$E1005-1)&amp;IFERROR(VALUE(OFFSET(markmap!$G1005,-1,0,1,1))+1,"1"),IF(markmap!$E1005=1,"",IFERROR(LEFT(OFFSET(markmap!$G1005,-1,0,1,1),FIND("^",SUBSTITUTE(OFFSET(markmap!$G1005,-1,0,1,1),".","^",markmap!$E1005-1))),""))&amp;VALUE(TRIM(MID(SUBSTITUTE(OFFSET(markmap!$G1005,-1,0,1,1),".",REPT(" ",LEN(OFFSET(markmap!$G1005,-1,0,1,1)))),(markmap!$E1005-1)*LEN(OFFSET(markmap!$G1005,-1,0,1,1))+1,LEN(OFFSET(markmap!$G1005,-1,0,1,1)))))+1)))</f>
        <v>10.3.3.2.1</v>
      </c>
      <c r="H1005" t="str">
        <f t="shared" ca="1" si="15"/>
        <v>1.3.3.2.1</v>
      </c>
      <c r="I1005" t="str" cm="1">
        <f t="array" aca="1" ref="I1005" ca="1">pseudoGuid</f>
        <v>e6b0-1f603a5d</v>
      </c>
      <c r="J1005" t="str">
        <f ca="1">IF(E1005="","",REPT("#",markmap!$E1005)&amp;" "&amp;(IF(B$1="mindmap",markmap!$F1005,markmap!$H1005&amp;" "&amp;markmap!$F1005))&amp;"["&amp;B$2&amp;"]("&amp;B$4&amp;markmap!$I1005&amp;".html)"&amp;" ["&amp;$B$3&amp;"]("&amp;B$4&amp;markmap!$I1005&amp;".md)")</f>
        <v>##### 1.3.3.2.1 SEPM[📃](./db/e6b0-1f603a5d.html) [✏️](./db/e6b0-1f603a5d.md)</v>
      </c>
    </row>
    <row r="1006" spans="4:10" x14ac:dyDescent="0.5">
      <c r="D1006" t="s">
        <v>1394</v>
      </c>
      <c r="E1006">
        <v>5</v>
      </c>
      <c r="F1006" t="s">
        <v>149</v>
      </c>
      <c r="G1006" t="str">
        <f ca="1">IF(markmap!$E1006="","",IF(markmap!$E1006&gt;OFFSET(markmap!$E1006,-1,0,1,1),IF(OFFSET(markmap!$G1006,-1,0,1,1)="","1",OFFSET(markmap!$G1006,-1,0,1,1))&amp;REPT(".1",markmap!$E1006-MAX(OFFSET(markmap!$E1006,-1,0,1,1),1)),IF(ISERROR(FIND(".",OFFSET(markmap!$G1006,-1,0,1,1))),REPT("1.",markmap!$E1006-1)&amp;IFERROR(VALUE(OFFSET(markmap!$G1006,-1,0,1,1))+1,"1"),IF(markmap!$E1006=1,"",IFERROR(LEFT(OFFSET(markmap!$G1006,-1,0,1,1),FIND("^",SUBSTITUTE(OFFSET(markmap!$G1006,-1,0,1,1),".","^",markmap!$E1006-1))),""))&amp;VALUE(TRIM(MID(SUBSTITUTE(OFFSET(markmap!$G1006,-1,0,1,1),".",REPT(" ",LEN(OFFSET(markmap!$G1006,-1,0,1,1)))),(markmap!$E1006-1)*LEN(OFFSET(markmap!$G1006,-1,0,1,1))+1,LEN(OFFSET(markmap!$G1006,-1,0,1,1)))))+1)))</f>
        <v>10.3.3.2.2</v>
      </c>
      <c r="H1006" t="str">
        <f t="shared" ca="1" si="15"/>
        <v>1.3.3.2.2</v>
      </c>
      <c r="I1006" t="str" cm="1">
        <f t="array" aca="1" ref="I1006" ca="1">pseudoGuid</f>
        <v>e6b0-db923146</v>
      </c>
      <c r="J1006" t="str">
        <f ca="1">IF(E1006="","",REPT("#",markmap!$E1006)&amp;" "&amp;(IF(B$1="mindmap",markmap!$F1006,markmap!$H1006&amp;" "&amp;markmap!$F1006))&amp;"["&amp;B$2&amp;"]("&amp;B$4&amp;markmap!$I1006&amp;".html)"&amp;" ["&amp;$B$3&amp;"]("&amp;B$4&amp;markmap!$I1006&amp;".md)")</f>
        <v>##### 1.3.3.2.2 Assembly[📃](./db/e6b0-db923146.html) [✏️](./db/e6b0-db923146.md)</v>
      </c>
    </row>
    <row r="1007" spans="4:10" x14ac:dyDescent="0.5">
      <c r="D1007" t="s">
        <v>1394</v>
      </c>
      <c r="E1007">
        <v>5</v>
      </c>
      <c r="F1007" t="s">
        <v>384</v>
      </c>
      <c r="G1007" t="str">
        <f ca="1">IF(markmap!$E1007="","",IF(markmap!$E1007&gt;OFFSET(markmap!$E1007,-1,0,1,1),IF(OFFSET(markmap!$G1007,-1,0,1,1)="","1",OFFSET(markmap!$G1007,-1,0,1,1))&amp;REPT(".1",markmap!$E1007-MAX(OFFSET(markmap!$E1007,-1,0,1,1),1)),IF(ISERROR(FIND(".",OFFSET(markmap!$G1007,-1,0,1,1))),REPT("1.",markmap!$E1007-1)&amp;IFERROR(VALUE(OFFSET(markmap!$G1007,-1,0,1,1))+1,"1"),IF(markmap!$E1007=1,"",IFERROR(LEFT(OFFSET(markmap!$G1007,-1,0,1,1),FIND("^",SUBSTITUTE(OFFSET(markmap!$G1007,-1,0,1,1),".","^",markmap!$E1007-1))),""))&amp;VALUE(TRIM(MID(SUBSTITUTE(OFFSET(markmap!$G1007,-1,0,1,1),".",REPT(" ",LEN(OFFSET(markmap!$G1007,-1,0,1,1)))),(markmap!$E1007-1)*LEN(OFFSET(markmap!$G1007,-1,0,1,1))+1,LEN(OFFSET(markmap!$G1007,-1,0,1,1)))))+1)))</f>
        <v>10.3.3.2.3</v>
      </c>
      <c r="H1007" t="str">
        <f t="shared" ca="1" si="15"/>
        <v>1.3.3.2.3</v>
      </c>
      <c r="I1007" t="str" cm="1">
        <f t="array" aca="1" ref="I1007" ca="1">pseudoGuid</f>
        <v>e6b0-9e8696b0</v>
      </c>
      <c r="J1007" t="str">
        <f ca="1">IF(E1007="","",REPT("#",markmap!$E1007)&amp;" "&amp;(IF(B$1="mindmap",markmap!$F1007,markmap!$H1007&amp;" "&amp;markmap!$F1007))&amp;"["&amp;B$2&amp;"]("&amp;B$4&amp;markmap!$I1007&amp;".html)"&amp;" ["&amp;$B$3&amp;"]("&amp;B$4&amp;markmap!$I1007&amp;".md)")</f>
        <v>##### 1.3.3.2.3 Support Equipment[📃](./db/e6b0-9e8696b0.html) [✏️](./db/e6b0-9e8696b0.md)</v>
      </c>
    </row>
    <row r="1008" spans="4:10" x14ac:dyDescent="0.5">
      <c r="D1008" t="s">
        <v>1394</v>
      </c>
      <c r="E1008">
        <v>5</v>
      </c>
      <c r="F1008" t="s">
        <v>530</v>
      </c>
      <c r="G1008" t="str">
        <f ca="1">IF(markmap!$E1008="","",IF(markmap!$E1008&gt;OFFSET(markmap!$E1008,-1,0,1,1),IF(OFFSET(markmap!$G1008,-1,0,1,1)="","1",OFFSET(markmap!$G1008,-1,0,1,1))&amp;REPT(".1",markmap!$E1008-MAX(OFFSET(markmap!$E1008,-1,0,1,1),1)),IF(ISERROR(FIND(".",OFFSET(markmap!$G1008,-1,0,1,1))),REPT("1.",markmap!$E1008-1)&amp;IFERROR(VALUE(OFFSET(markmap!$G1008,-1,0,1,1))+1,"1"),IF(markmap!$E1008=1,"",IFERROR(LEFT(OFFSET(markmap!$G1008,-1,0,1,1),FIND("^",SUBSTITUTE(OFFSET(markmap!$G1008,-1,0,1,1),".","^",markmap!$E1008-1))),""))&amp;VALUE(TRIM(MID(SUBSTITUTE(OFFSET(markmap!$G1008,-1,0,1,1),".",REPT(" ",LEN(OFFSET(markmap!$G1008,-1,0,1,1)))),(markmap!$E1008-1)*LEN(OFFSET(markmap!$G1008,-1,0,1,1))+1,LEN(OFFSET(markmap!$G1008,-1,0,1,1)))))+1)))</f>
        <v>10.3.3.2.4</v>
      </c>
      <c r="H1008" t="str">
        <f t="shared" ca="1" si="15"/>
        <v>1.3.3.2.4</v>
      </c>
      <c r="I1008" t="str" cm="1">
        <f t="array" aca="1" ref="I1008" ca="1">pseudoGuid</f>
        <v>e6b0-d0330a5b</v>
      </c>
      <c r="J1008" t="str">
        <f ca="1">IF(E1008="","",REPT("#",markmap!$E1008)&amp;" "&amp;(IF(B$1="mindmap",markmap!$F1008,markmap!$H1008&amp;" "&amp;markmap!$F1008))&amp;"["&amp;B$2&amp;"]("&amp;B$4&amp;markmap!$I1008&amp;".html)"&amp;" ["&amp;$B$3&amp;"]("&amp;B$4&amp;markmap!$I1008&amp;".md)")</f>
        <v>##### 1.3.3.2.4 Pedestal[📃](./db/e6b0-d0330a5b.html) [✏️](./db/e6b0-d0330a5b.md)</v>
      </c>
    </row>
    <row r="1009" spans="4:10" x14ac:dyDescent="0.5">
      <c r="D1009" t="s">
        <v>1394</v>
      </c>
      <c r="E1009">
        <v>5</v>
      </c>
      <c r="F1009" t="s">
        <v>531</v>
      </c>
      <c r="G1009" t="str">
        <f ca="1">IF(markmap!$E1009="","",IF(markmap!$E1009&gt;OFFSET(markmap!$E1009,-1,0,1,1),IF(OFFSET(markmap!$G1009,-1,0,1,1)="","1",OFFSET(markmap!$G1009,-1,0,1,1))&amp;REPT(".1",markmap!$E1009-MAX(OFFSET(markmap!$E1009,-1,0,1,1),1)),IF(ISERROR(FIND(".",OFFSET(markmap!$G1009,-1,0,1,1))),REPT("1.",markmap!$E1009-1)&amp;IFERROR(VALUE(OFFSET(markmap!$G1009,-1,0,1,1))+1,"1"),IF(markmap!$E1009=1,"",IFERROR(LEFT(OFFSET(markmap!$G1009,-1,0,1,1),FIND("^",SUBSTITUTE(OFFSET(markmap!$G1009,-1,0,1,1),".","^",markmap!$E1009-1))),""))&amp;VALUE(TRIM(MID(SUBSTITUTE(OFFSET(markmap!$G1009,-1,0,1,1),".",REPT(" ",LEN(OFFSET(markmap!$G1009,-1,0,1,1)))),(markmap!$E1009-1)*LEN(OFFSET(markmap!$G1009,-1,0,1,1))+1,LEN(OFFSET(markmap!$G1009,-1,0,1,1)))))+1)))</f>
        <v>10.3.3.2.5</v>
      </c>
      <c r="H1009" t="str">
        <f t="shared" ca="1" si="15"/>
        <v>1.3.3.2.5</v>
      </c>
      <c r="I1009" t="str" cm="1">
        <f t="array" aca="1" ref="I1009" ca="1">pseudoGuid</f>
        <v>e6b0-11b3473a</v>
      </c>
      <c r="J1009" t="str">
        <f ca="1">IF(E1009="","",REPT("#",markmap!$E1009)&amp;" "&amp;(IF(B$1="mindmap",markmap!$F1009,markmap!$H1009&amp;" "&amp;markmap!$F1009))&amp;"["&amp;B$2&amp;"]("&amp;B$4&amp;markmap!$I1009&amp;".html)"&amp;" ["&amp;$B$3&amp;"]("&amp;B$4&amp;markmap!$I1009&amp;".md)")</f>
        <v>##### 1.3.3.2.5 Radome[📃](./db/e6b0-11b3473a.html) [✏️](./db/e6b0-11b3473a.md)</v>
      </c>
    </row>
    <row r="1010" spans="4:10" x14ac:dyDescent="0.5">
      <c r="D1010" t="s">
        <v>1394</v>
      </c>
      <c r="E1010">
        <v>5</v>
      </c>
      <c r="F1010" t="s">
        <v>532</v>
      </c>
      <c r="G1010" t="str">
        <f ca="1">IF(markmap!$E1010="","",IF(markmap!$E1010&gt;OFFSET(markmap!$E1010,-1,0,1,1),IF(OFFSET(markmap!$G1010,-1,0,1,1)="","1",OFFSET(markmap!$G1010,-1,0,1,1))&amp;REPT(".1",markmap!$E1010-MAX(OFFSET(markmap!$E1010,-1,0,1,1),1)),IF(ISERROR(FIND(".",OFFSET(markmap!$G1010,-1,0,1,1))),REPT("1.",markmap!$E1010-1)&amp;IFERROR(VALUE(OFFSET(markmap!$G1010,-1,0,1,1))+1,"1"),IF(markmap!$E1010=1,"",IFERROR(LEFT(OFFSET(markmap!$G1010,-1,0,1,1),FIND("^",SUBSTITUTE(OFFSET(markmap!$G1010,-1,0,1,1),".","^",markmap!$E1010-1))),""))&amp;VALUE(TRIM(MID(SUBSTITUTE(OFFSET(markmap!$G1010,-1,0,1,1),".",REPT(" ",LEN(OFFSET(markmap!$G1010,-1,0,1,1)))),(markmap!$E1010-1)*LEN(OFFSET(markmap!$G1010,-1,0,1,1))+1,LEN(OFFSET(markmap!$G1010,-1,0,1,1)))))+1)))</f>
        <v>10.3.3.2.6</v>
      </c>
      <c r="H1010" t="str">
        <f t="shared" ca="1" si="15"/>
        <v>1.3.3.2.6</v>
      </c>
      <c r="I1010" t="str" cm="1">
        <f t="array" aca="1" ref="I1010" ca="1">pseudoGuid</f>
        <v>e6b0-cda12c20</v>
      </c>
      <c r="J1010" t="str">
        <f ca="1">IF(E1010="","",REPT("#",markmap!$E1010)&amp;" "&amp;(IF(B$1="mindmap",markmap!$F1010,markmap!$H1010&amp;" "&amp;markmap!$F1010))&amp;"["&amp;B$2&amp;"]("&amp;B$4&amp;markmap!$I1010&amp;".html)"&amp;" ["&amp;$B$3&amp;"]("&amp;B$4&amp;markmap!$I1010&amp;".md)")</f>
        <v>##### 1.3.3.2.6 Other Structure and Mechanisms[📃](./db/e6b0-cda12c20.html) [✏️](./db/e6b0-cda12c20.md)</v>
      </c>
    </row>
    <row r="1011" spans="4:10" x14ac:dyDescent="0.5">
      <c r="D1011" t="s">
        <v>1394</v>
      </c>
      <c r="E1011">
        <v>5</v>
      </c>
      <c r="F1011" t="s">
        <v>533</v>
      </c>
      <c r="G1011" t="str">
        <f ca="1">IF(markmap!$E1011="","",IF(markmap!$E1011&gt;OFFSET(markmap!$E1011,-1,0,1,1),IF(OFFSET(markmap!$G1011,-1,0,1,1)="","1",OFFSET(markmap!$G1011,-1,0,1,1))&amp;REPT(".1",markmap!$E1011-MAX(OFFSET(markmap!$E1011,-1,0,1,1),1)),IF(ISERROR(FIND(".",OFFSET(markmap!$G1011,-1,0,1,1))),REPT("1.",markmap!$E1011-1)&amp;IFERROR(VALUE(OFFSET(markmap!$G1011,-1,0,1,1))+1,"1"),IF(markmap!$E1011=1,"",IFERROR(LEFT(OFFSET(markmap!$G1011,-1,0,1,1),FIND("^",SUBSTITUTE(OFFSET(markmap!$G1011,-1,0,1,1),".","^",markmap!$E1011-1))),""))&amp;VALUE(TRIM(MID(SUBSTITUTE(OFFSET(markmap!$G1011,-1,0,1,1),".",REPT(" ",LEN(OFFSET(markmap!$G1011,-1,0,1,1)))),(markmap!$E1011-1)*LEN(OFFSET(markmap!$G1011,-1,0,1,1))+1,LEN(OFFSET(markmap!$G1011,-1,0,1,1)))))+1)))</f>
        <v>10.3.3.2.7</v>
      </c>
      <c r="H1011" t="str">
        <f t="shared" ca="1" si="15"/>
        <v>1.3.3.2.7</v>
      </c>
      <c r="I1011" t="str" cm="1">
        <f t="array" aca="1" ref="I1011" ca="1">pseudoGuid</f>
        <v>e6b0-edfa0582</v>
      </c>
      <c r="J1011" t="str">
        <f ca="1">IF(E1011="","",REPT("#",markmap!$E1011)&amp;" "&amp;(IF(B$1="mindmap",markmap!$F1011,markmap!$H1011&amp;" "&amp;markmap!$F1011))&amp;"["&amp;B$2&amp;"]("&amp;B$4&amp;markmap!$I1011&amp;".html)"&amp;" ["&amp;$B$3&amp;"]("&amp;B$4&amp;markmap!$I1011&amp;".md)")</f>
        <v>##### 1.3.3.2.7 Aperture[📃](./db/e6b0-edfa0582.html) [✏️](./db/e6b0-edfa0582.md)</v>
      </c>
    </row>
    <row r="1012" spans="4:10" x14ac:dyDescent="0.5">
      <c r="D1012" t="s">
        <v>1394</v>
      </c>
      <c r="E1012">
        <v>5</v>
      </c>
      <c r="F1012" t="s">
        <v>469</v>
      </c>
      <c r="G1012" t="str">
        <f ca="1">IF(markmap!$E1012="","",IF(markmap!$E1012&gt;OFFSET(markmap!$E1012,-1,0,1,1),IF(OFFSET(markmap!$G1012,-1,0,1,1)="","1",OFFSET(markmap!$G1012,-1,0,1,1))&amp;REPT(".1",markmap!$E1012-MAX(OFFSET(markmap!$E1012,-1,0,1,1),1)),IF(ISERROR(FIND(".",OFFSET(markmap!$G1012,-1,0,1,1))),REPT("1.",markmap!$E1012-1)&amp;IFERROR(VALUE(OFFSET(markmap!$G1012,-1,0,1,1))+1,"1"),IF(markmap!$E1012=1,"",IFERROR(LEFT(OFFSET(markmap!$G1012,-1,0,1,1),FIND("^",SUBSTITUTE(OFFSET(markmap!$G1012,-1,0,1,1),".","^",markmap!$E1012-1))),""))&amp;VALUE(TRIM(MID(SUBSTITUTE(OFFSET(markmap!$G1012,-1,0,1,1),".",REPT(" ",LEN(OFFSET(markmap!$G1012,-1,0,1,1)))),(markmap!$E1012-1)*LEN(OFFSET(markmap!$G1012,-1,0,1,1))+1,LEN(OFFSET(markmap!$G1012,-1,0,1,1)))))+1)))</f>
        <v>10.3.3.2.8</v>
      </c>
      <c r="H1012" t="str">
        <f t="shared" ca="1" si="15"/>
        <v>1.3.3.2.8</v>
      </c>
      <c r="I1012" t="str" cm="1">
        <f t="array" aca="1" ref="I1012" ca="1">pseudoGuid</f>
        <v>e6b0-48be7a63</v>
      </c>
      <c r="J1012" t="str">
        <f ca="1">IF(E1012="","",REPT("#",markmap!$E1012)&amp;" "&amp;(IF(B$1="mindmap",markmap!$F1012,markmap!$H1012&amp;" "&amp;markmap!$F1012))&amp;"["&amp;B$2&amp;"]("&amp;B$4&amp;markmap!$I1012&amp;".html)"&amp;" ["&amp;$B$3&amp;"]("&amp;B$4&amp;markmap!$I1012&amp;".md)")</f>
        <v>##### 1.3.3.2.8 Feed 1...n (Specify)[📃](./db/e6b0-48be7a63.html) [✏️](./db/e6b0-48be7a63.md)</v>
      </c>
    </row>
    <row r="1013" spans="4:10" x14ac:dyDescent="0.5">
      <c r="D1013" t="s">
        <v>1394</v>
      </c>
      <c r="E1013">
        <v>5</v>
      </c>
      <c r="F1013" t="s">
        <v>470</v>
      </c>
      <c r="G1013" t="str">
        <f ca="1">IF(markmap!$E1013="","",IF(markmap!$E1013&gt;OFFSET(markmap!$E1013,-1,0,1,1),IF(OFFSET(markmap!$G1013,-1,0,1,1)="","1",OFFSET(markmap!$G1013,-1,0,1,1))&amp;REPT(".1",markmap!$E1013-MAX(OFFSET(markmap!$E1013,-1,0,1,1),1)),IF(ISERROR(FIND(".",OFFSET(markmap!$G1013,-1,0,1,1))),REPT("1.",markmap!$E1013-1)&amp;IFERROR(VALUE(OFFSET(markmap!$G1013,-1,0,1,1))+1,"1"),IF(markmap!$E1013=1,"",IFERROR(LEFT(OFFSET(markmap!$G1013,-1,0,1,1),FIND("^",SUBSTITUTE(OFFSET(markmap!$G1013,-1,0,1,1),".","^",markmap!$E1013-1))),""))&amp;VALUE(TRIM(MID(SUBSTITUTE(OFFSET(markmap!$G1013,-1,0,1,1),".",REPT(" ",LEN(OFFSET(markmap!$G1013,-1,0,1,1)))),(markmap!$E1013-1)*LEN(OFFSET(markmap!$G1013,-1,0,1,1))+1,LEN(OFFSET(markmap!$G1013,-1,0,1,1)))))+1)))</f>
        <v>10.3.3.2.9</v>
      </c>
      <c r="H1013" t="str">
        <f t="shared" ca="1" si="15"/>
        <v>1.3.3.2.9</v>
      </c>
      <c r="I1013" t="str" cm="1">
        <f t="array" aca="1" ref="I1013" ca="1">pseudoGuid</f>
        <v>e6b0-58f44a76</v>
      </c>
      <c r="J1013" t="str">
        <f ca="1">IF(E1013="","",REPT("#",markmap!$E1013)&amp;" "&amp;(IF(B$1="mindmap",markmap!$F1013,markmap!$H1013&amp;" "&amp;markmap!$F1013))&amp;"["&amp;B$2&amp;"]("&amp;B$4&amp;markmap!$I1013&amp;".html)"&amp;" ["&amp;$B$3&amp;"]("&amp;B$4&amp;markmap!$I1013&amp;".md)")</f>
        <v>##### 1.3.3.2.9 Waveguide/Coax/Cabling[📃](./db/e6b0-58f44a76.html) [✏️](./db/e6b0-58f44a76.md)</v>
      </c>
    </row>
    <row r="1014" spans="4:10" x14ac:dyDescent="0.5">
      <c r="D1014" t="s">
        <v>1394</v>
      </c>
      <c r="E1014">
        <v>5</v>
      </c>
      <c r="F1014" t="s">
        <v>472</v>
      </c>
      <c r="G1014" t="str">
        <f ca="1">IF(markmap!$E1014="","",IF(markmap!$E1014&gt;OFFSET(markmap!$E1014,-1,0,1,1),IF(OFFSET(markmap!$G1014,-1,0,1,1)="","1",OFFSET(markmap!$G1014,-1,0,1,1))&amp;REPT(".1",markmap!$E1014-MAX(OFFSET(markmap!$E1014,-1,0,1,1),1)),IF(ISERROR(FIND(".",OFFSET(markmap!$G1014,-1,0,1,1))),REPT("1.",markmap!$E1014-1)&amp;IFERROR(VALUE(OFFSET(markmap!$G1014,-1,0,1,1))+1,"1"),IF(markmap!$E1014=1,"",IFERROR(LEFT(OFFSET(markmap!$G1014,-1,0,1,1),FIND("^",SUBSTITUTE(OFFSET(markmap!$G1014,-1,0,1,1),".","^",markmap!$E1014-1))),""))&amp;VALUE(TRIM(MID(SUBSTITUTE(OFFSET(markmap!$G1014,-1,0,1,1),".",REPT(" ",LEN(OFFSET(markmap!$G1014,-1,0,1,1)))),(markmap!$E1014-1)*LEN(OFFSET(markmap!$G1014,-1,0,1,1))+1,LEN(OFFSET(markmap!$G1014,-1,0,1,1)))))+1)))</f>
        <v>10.3.3.2.10</v>
      </c>
      <c r="H1014" t="str">
        <f t="shared" ca="1" si="15"/>
        <v>1.3.3.2.10</v>
      </c>
      <c r="I1014" t="str" cm="1">
        <f t="array" aca="1" ref="I1014" ca="1">pseudoGuid</f>
        <v>e6b0-429459fb</v>
      </c>
      <c r="J1014" t="str">
        <f ca="1">IF(E1014="","",REPT("#",markmap!$E1014)&amp;" "&amp;(IF(B$1="mindmap",markmap!$F1014,markmap!$H1014&amp;" "&amp;markmap!$F1014))&amp;"["&amp;B$2&amp;"]("&amp;B$4&amp;markmap!$I1014&amp;".html)"&amp;" ["&amp;$B$3&amp;"]("&amp;B$4&amp;markmap!$I1014&amp;".md)")</f>
        <v>##### 1.3.3.2.10 Antenna Other[📃](./db/e6b0-429459fb.html) [✏️](./db/e6b0-429459fb.md)</v>
      </c>
    </row>
    <row r="1015" spans="4:10" x14ac:dyDescent="0.5">
      <c r="D1015" t="s">
        <v>1394</v>
      </c>
      <c r="E1015">
        <v>4</v>
      </c>
      <c r="F1015" t="s">
        <v>534</v>
      </c>
      <c r="G1015" t="str">
        <f ca="1">IF(markmap!$E1015="","",IF(markmap!$E1015&gt;OFFSET(markmap!$E1015,-1,0,1,1),IF(OFFSET(markmap!$G1015,-1,0,1,1)="","1",OFFSET(markmap!$G1015,-1,0,1,1))&amp;REPT(".1",markmap!$E1015-MAX(OFFSET(markmap!$E1015,-1,0,1,1),1)),IF(ISERROR(FIND(".",OFFSET(markmap!$G1015,-1,0,1,1))),REPT("1.",markmap!$E1015-1)&amp;IFERROR(VALUE(OFFSET(markmap!$G1015,-1,0,1,1))+1,"1"),IF(markmap!$E1015=1,"",IFERROR(LEFT(OFFSET(markmap!$G1015,-1,0,1,1),FIND("^",SUBSTITUTE(OFFSET(markmap!$G1015,-1,0,1,1),".","^",markmap!$E1015-1))),""))&amp;VALUE(TRIM(MID(SUBSTITUTE(OFFSET(markmap!$G1015,-1,0,1,1),".",REPT(" ",LEN(OFFSET(markmap!$G1015,-1,0,1,1)))),(markmap!$E1015-1)*LEN(OFFSET(markmap!$G1015,-1,0,1,1))+1,LEN(OFFSET(markmap!$G1015,-1,0,1,1)))))+1)))</f>
        <v>10.3.3.3</v>
      </c>
      <c r="H1015" t="str">
        <f t="shared" ca="1" si="15"/>
        <v>1.3.3.3</v>
      </c>
      <c r="I1015" t="str" cm="1">
        <f t="array" aca="1" ref="I1015" ca="1">pseudoGuid</f>
        <v>e6b0-6c82dd22</v>
      </c>
      <c r="J1015" t="str">
        <f ca="1">IF(E1015="","",REPT("#",markmap!$E1015)&amp;" "&amp;(IF(B$1="mindmap",markmap!$F1015,markmap!$H1015&amp;" "&amp;markmap!$F1015))&amp;"["&amp;B$2&amp;"]("&amp;B$4&amp;markmap!$I1015&amp;".html)"&amp;" ["&amp;$B$3&amp;"]("&amp;B$4&amp;markmap!$I1015&amp;".md)")</f>
        <v>#### 1.3.3.3 Optical Communication Assembly 1...n (Specify)[📃](./db/e6b0-6c82dd22.html) [✏️](./db/e6b0-6c82dd22.md)</v>
      </c>
    </row>
    <row r="1016" spans="4:10" x14ac:dyDescent="0.5">
      <c r="D1016" t="s">
        <v>1394</v>
      </c>
      <c r="E1016">
        <v>5</v>
      </c>
      <c r="F1016" t="s">
        <v>388</v>
      </c>
      <c r="G1016" t="str">
        <f ca="1">IF(markmap!$E1016="","",IF(markmap!$E1016&gt;OFFSET(markmap!$E1016,-1,0,1,1),IF(OFFSET(markmap!$G1016,-1,0,1,1)="","1",OFFSET(markmap!$G1016,-1,0,1,1))&amp;REPT(".1",markmap!$E1016-MAX(OFFSET(markmap!$E1016,-1,0,1,1),1)),IF(ISERROR(FIND(".",OFFSET(markmap!$G1016,-1,0,1,1))),REPT("1.",markmap!$E1016-1)&amp;IFERROR(VALUE(OFFSET(markmap!$G1016,-1,0,1,1))+1,"1"),IF(markmap!$E1016=1,"",IFERROR(LEFT(OFFSET(markmap!$G1016,-1,0,1,1),FIND("^",SUBSTITUTE(OFFSET(markmap!$G1016,-1,0,1,1),".","^",markmap!$E1016-1))),""))&amp;VALUE(TRIM(MID(SUBSTITUTE(OFFSET(markmap!$G1016,-1,0,1,1),".",REPT(" ",LEN(OFFSET(markmap!$G1016,-1,0,1,1)))),(markmap!$E1016-1)*LEN(OFFSET(markmap!$G1016,-1,0,1,1))+1,LEN(OFFSET(markmap!$G1016,-1,0,1,1)))))+1)))</f>
        <v>10.3.3.3.1</v>
      </c>
      <c r="H1016" t="str">
        <f t="shared" ca="1" si="15"/>
        <v>1.3.3.3.1</v>
      </c>
      <c r="I1016" t="str" cm="1">
        <f t="array" aca="1" ref="I1016" ca="1">pseudoGuid</f>
        <v>e6b0-136efdd8</v>
      </c>
      <c r="J1016" t="str">
        <f ca="1">IF(E1016="","",REPT("#",markmap!$E1016)&amp;" "&amp;(IF(B$1="mindmap",markmap!$F1016,markmap!$H1016&amp;" "&amp;markmap!$F1016))&amp;"["&amp;B$2&amp;"]("&amp;B$4&amp;markmap!$I1016&amp;".html)"&amp;" ["&amp;$B$3&amp;"]("&amp;B$4&amp;markmap!$I1016&amp;".md)")</f>
        <v>##### 1.3.3.3.1 SEPM[📃](./db/e6b0-136efdd8.html) [✏️](./db/e6b0-136efdd8.md)</v>
      </c>
    </row>
    <row r="1017" spans="4:10" x14ac:dyDescent="0.5">
      <c r="D1017" t="s">
        <v>1394</v>
      </c>
      <c r="E1017">
        <v>5</v>
      </c>
      <c r="F1017" t="s">
        <v>149</v>
      </c>
      <c r="G1017" t="str">
        <f ca="1">IF(markmap!$E1017="","",IF(markmap!$E1017&gt;OFFSET(markmap!$E1017,-1,0,1,1),IF(OFFSET(markmap!$G1017,-1,0,1,1)="","1",OFFSET(markmap!$G1017,-1,0,1,1))&amp;REPT(".1",markmap!$E1017-MAX(OFFSET(markmap!$E1017,-1,0,1,1),1)),IF(ISERROR(FIND(".",OFFSET(markmap!$G1017,-1,0,1,1))),REPT("1.",markmap!$E1017-1)&amp;IFERROR(VALUE(OFFSET(markmap!$G1017,-1,0,1,1))+1,"1"),IF(markmap!$E1017=1,"",IFERROR(LEFT(OFFSET(markmap!$G1017,-1,0,1,1),FIND("^",SUBSTITUTE(OFFSET(markmap!$G1017,-1,0,1,1),".","^",markmap!$E1017-1))),""))&amp;VALUE(TRIM(MID(SUBSTITUTE(OFFSET(markmap!$G1017,-1,0,1,1),".",REPT(" ",LEN(OFFSET(markmap!$G1017,-1,0,1,1)))),(markmap!$E1017-1)*LEN(OFFSET(markmap!$G1017,-1,0,1,1))+1,LEN(OFFSET(markmap!$G1017,-1,0,1,1)))))+1)))</f>
        <v>10.3.3.3.2</v>
      </c>
      <c r="H1017" t="str">
        <f t="shared" ca="1" si="15"/>
        <v>1.3.3.3.2</v>
      </c>
      <c r="I1017" t="str" cm="1">
        <f t="array" aca="1" ref="I1017" ca="1">pseudoGuid</f>
        <v>e6b0-febe0832</v>
      </c>
      <c r="J1017" t="str">
        <f ca="1">IF(E1017="","",REPT("#",markmap!$E1017)&amp;" "&amp;(IF(B$1="mindmap",markmap!$F1017,markmap!$H1017&amp;" "&amp;markmap!$F1017))&amp;"["&amp;B$2&amp;"]("&amp;B$4&amp;markmap!$I1017&amp;".html)"&amp;" ["&amp;$B$3&amp;"]("&amp;B$4&amp;markmap!$I1017&amp;".md)")</f>
        <v>##### 1.3.3.3.2 Assembly[📃](./db/e6b0-febe0832.html) [✏️](./db/e6b0-febe0832.md)</v>
      </c>
    </row>
    <row r="1018" spans="4:10" x14ac:dyDescent="0.5">
      <c r="D1018" t="s">
        <v>1394</v>
      </c>
      <c r="E1018">
        <v>5</v>
      </c>
      <c r="F1018" t="s">
        <v>384</v>
      </c>
      <c r="G1018" t="str">
        <f ca="1">IF(markmap!$E1018="","",IF(markmap!$E1018&gt;OFFSET(markmap!$E1018,-1,0,1,1),IF(OFFSET(markmap!$G1018,-1,0,1,1)="","1",OFFSET(markmap!$G1018,-1,0,1,1))&amp;REPT(".1",markmap!$E1018-MAX(OFFSET(markmap!$E1018,-1,0,1,1),1)),IF(ISERROR(FIND(".",OFFSET(markmap!$G1018,-1,0,1,1))),REPT("1.",markmap!$E1018-1)&amp;IFERROR(VALUE(OFFSET(markmap!$G1018,-1,0,1,1))+1,"1"),IF(markmap!$E1018=1,"",IFERROR(LEFT(OFFSET(markmap!$G1018,-1,0,1,1),FIND("^",SUBSTITUTE(OFFSET(markmap!$G1018,-1,0,1,1),".","^",markmap!$E1018-1))),""))&amp;VALUE(TRIM(MID(SUBSTITUTE(OFFSET(markmap!$G1018,-1,0,1,1),".",REPT(" ",LEN(OFFSET(markmap!$G1018,-1,0,1,1)))),(markmap!$E1018-1)*LEN(OFFSET(markmap!$G1018,-1,0,1,1))+1,LEN(OFFSET(markmap!$G1018,-1,0,1,1)))))+1)))</f>
        <v>10.3.3.3.3</v>
      </c>
      <c r="H1018" t="str">
        <f t="shared" ca="1" si="15"/>
        <v>1.3.3.3.3</v>
      </c>
      <c r="I1018" t="str" cm="1">
        <f t="array" aca="1" ref="I1018" ca="1">pseudoGuid</f>
        <v>e6b0-c186f7b5</v>
      </c>
      <c r="J1018" t="str">
        <f ca="1">IF(E1018="","",REPT("#",markmap!$E1018)&amp;" "&amp;(IF(B$1="mindmap",markmap!$F1018,markmap!$H1018&amp;" "&amp;markmap!$F1018))&amp;"["&amp;B$2&amp;"]("&amp;B$4&amp;markmap!$I1018&amp;".html)"&amp;" ["&amp;$B$3&amp;"]("&amp;B$4&amp;markmap!$I1018&amp;".md)")</f>
        <v>##### 1.3.3.3.3 Support Equipment[📃](./db/e6b0-c186f7b5.html) [✏️](./db/e6b0-c186f7b5.md)</v>
      </c>
    </row>
    <row r="1019" spans="4:10" x14ac:dyDescent="0.5">
      <c r="D1019" t="s">
        <v>1394</v>
      </c>
      <c r="E1019">
        <v>5</v>
      </c>
      <c r="F1019" t="s">
        <v>483</v>
      </c>
      <c r="G1019" t="str">
        <f ca="1">IF(markmap!$E1019="","",IF(markmap!$E1019&gt;OFFSET(markmap!$E1019,-1,0,1,1),IF(OFFSET(markmap!$G1019,-1,0,1,1)="","1",OFFSET(markmap!$G1019,-1,0,1,1))&amp;REPT(".1",markmap!$E1019-MAX(OFFSET(markmap!$E1019,-1,0,1,1),1)),IF(ISERROR(FIND(".",OFFSET(markmap!$G1019,-1,0,1,1))),REPT("1.",markmap!$E1019-1)&amp;IFERROR(VALUE(OFFSET(markmap!$G1019,-1,0,1,1))+1,"1"),IF(markmap!$E1019=1,"",IFERROR(LEFT(OFFSET(markmap!$G1019,-1,0,1,1),FIND("^",SUBSTITUTE(OFFSET(markmap!$G1019,-1,0,1,1),".","^",markmap!$E1019-1))),""))&amp;VALUE(TRIM(MID(SUBSTITUTE(OFFSET(markmap!$G1019,-1,0,1,1),".",REPT(" ",LEN(OFFSET(markmap!$G1019,-1,0,1,1)))),(markmap!$E1019-1)*LEN(OFFSET(markmap!$G1019,-1,0,1,1))+1,LEN(OFFSET(markmap!$G1019,-1,0,1,1)))))+1)))</f>
        <v>10.3.3.3.4</v>
      </c>
      <c r="H1019" t="str">
        <f t="shared" ca="1" si="15"/>
        <v>1.3.3.3.4</v>
      </c>
      <c r="I1019" t="str" cm="1">
        <f t="array" aca="1" ref="I1019" ca="1">pseudoGuid</f>
        <v>e6b0-97617480</v>
      </c>
      <c r="J1019" t="str">
        <f ca="1">IF(E1019="","",REPT("#",markmap!$E1019)&amp;" "&amp;(IF(B$1="mindmap",markmap!$F1019,markmap!$H1019&amp;" "&amp;markmap!$F1019))&amp;"["&amp;B$2&amp;"]("&amp;B$4&amp;markmap!$I1019&amp;".html)"&amp;" ["&amp;$B$3&amp;"]("&amp;B$4&amp;markmap!$I1019&amp;".md)")</f>
        <v>##### 1.3.3.3.4 Structure/Outerbarrel/Cover[📃](./db/e6b0-97617480.html) [✏️](./db/e6b0-97617480.md)</v>
      </c>
    </row>
    <row r="1020" spans="4:10" x14ac:dyDescent="0.5">
      <c r="D1020" t="s">
        <v>1394</v>
      </c>
      <c r="E1020">
        <v>5</v>
      </c>
      <c r="F1020" t="s">
        <v>484</v>
      </c>
      <c r="G1020" t="str">
        <f ca="1">IF(markmap!$E1020="","",IF(markmap!$E1020&gt;OFFSET(markmap!$E1020,-1,0,1,1),IF(OFFSET(markmap!$G1020,-1,0,1,1)="","1",OFFSET(markmap!$G1020,-1,0,1,1))&amp;REPT(".1",markmap!$E1020-MAX(OFFSET(markmap!$E1020,-1,0,1,1),1)),IF(ISERROR(FIND(".",OFFSET(markmap!$G1020,-1,0,1,1))),REPT("1.",markmap!$E1020-1)&amp;IFERROR(VALUE(OFFSET(markmap!$G1020,-1,0,1,1))+1,"1"),IF(markmap!$E1020=1,"",IFERROR(LEFT(OFFSET(markmap!$G1020,-1,0,1,1),FIND("^",SUBSTITUTE(OFFSET(markmap!$G1020,-1,0,1,1),".","^",markmap!$E1020-1))),""))&amp;VALUE(TRIM(MID(SUBSTITUTE(OFFSET(markmap!$G1020,-1,0,1,1),".",REPT(" ",LEN(OFFSET(markmap!$G1020,-1,0,1,1)))),(markmap!$E1020-1)*LEN(OFFSET(markmap!$G1020,-1,0,1,1))+1,LEN(OFFSET(markmap!$G1020,-1,0,1,1)))))+1)))</f>
        <v>10.3.3.3.5</v>
      </c>
      <c r="H1020" t="str">
        <f t="shared" ca="1" si="15"/>
        <v>1.3.3.3.5</v>
      </c>
      <c r="I1020" t="str" cm="1">
        <f t="array" aca="1" ref="I1020" ca="1">pseudoGuid</f>
        <v>e6b0-df4539bb</v>
      </c>
      <c r="J1020" t="str">
        <f ca="1">IF(E1020="","",REPT("#",markmap!$E1020)&amp;" "&amp;(IF(B$1="mindmap",markmap!$F1020,markmap!$H1020&amp;" "&amp;markmap!$F1020))&amp;"["&amp;B$2&amp;"]("&amp;B$4&amp;markmap!$I1020&amp;".html)"&amp;" ["&amp;$B$3&amp;"]("&amp;B$4&amp;markmap!$I1020&amp;".md)")</f>
        <v>##### 1.3.3.3.5 Mirrors/Optics 1...n (Specify)[📃](./db/e6b0-df4539bb.html) [✏️](./db/e6b0-df4539bb.md)</v>
      </c>
    </row>
    <row r="1021" spans="4:10" x14ac:dyDescent="0.5">
      <c r="D1021" t="s">
        <v>1394</v>
      </c>
      <c r="E1021">
        <v>5</v>
      </c>
      <c r="F1021" t="s">
        <v>535</v>
      </c>
      <c r="G1021" t="str">
        <f ca="1">IF(markmap!$E1021="","",IF(markmap!$E1021&gt;OFFSET(markmap!$E1021,-1,0,1,1),IF(OFFSET(markmap!$G1021,-1,0,1,1)="","1",OFFSET(markmap!$G1021,-1,0,1,1))&amp;REPT(".1",markmap!$E1021-MAX(OFFSET(markmap!$E1021,-1,0,1,1),1)),IF(ISERROR(FIND(".",OFFSET(markmap!$G1021,-1,0,1,1))),REPT("1.",markmap!$E1021-1)&amp;IFERROR(VALUE(OFFSET(markmap!$G1021,-1,0,1,1))+1,"1"),IF(markmap!$E1021=1,"",IFERROR(LEFT(OFFSET(markmap!$G1021,-1,0,1,1),FIND("^",SUBSTITUTE(OFFSET(markmap!$G1021,-1,0,1,1),".","^",markmap!$E1021-1))),""))&amp;VALUE(TRIM(MID(SUBSTITUTE(OFFSET(markmap!$G1021,-1,0,1,1),".",REPT(" ",LEN(OFFSET(markmap!$G1021,-1,0,1,1)))),(markmap!$E1021-1)*LEN(OFFSET(markmap!$G1021,-1,0,1,1))+1,LEN(OFFSET(markmap!$G1021,-1,0,1,1)))))+1)))</f>
        <v>10.3.3.3.6</v>
      </c>
      <c r="H1021" t="str">
        <f t="shared" ca="1" si="15"/>
        <v>1.3.3.3.6</v>
      </c>
      <c r="I1021" t="str" cm="1">
        <f t="array" aca="1" ref="I1021" ca="1">pseudoGuid</f>
        <v>e6b0-7b0dde19</v>
      </c>
      <c r="J1021" t="str">
        <f ca="1">IF(E1021="","",REPT("#",markmap!$E1021)&amp;" "&amp;(IF(B$1="mindmap",markmap!$F1021,markmap!$H1021&amp;" "&amp;markmap!$F1021))&amp;"["&amp;B$2&amp;"]("&amp;B$4&amp;markmap!$I1021&amp;".html)"&amp;" ["&amp;$B$3&amp;"]("&amp;B$4&amp;markmap!$I1021&amp;".md)")</f>
        <v>##### 1.3.3.3.6 Aft Optics and Bench[📃](./db/e6b0-7b0dde19.html) [✏️](./db/e6b0-7b0dde19.md)</v>
      </c>
    </row>
    <row r="1022" spans="4:10" x14ac:dyDescent="0.5">
      <c r="D1022" t="s">
        <v>1394</v>
      </c>
      <c r="E1022">
        <v>5</v>
      </c>
      <c r="F1022" t="s">
        <v>536</v>
      </c>
      <c r="G1022" t="str">
        <f ca="1">IF(markmap!$E1022="","",IF(markmap!$E1022&gt;OFFSET(markmap!$E1022,-1,0,1,1),IF(OFFSET(markmap!$G1022,-1,0,1,1)="","1",OFFSET(markmap!$G1022,-1,0,1,1))&amp;REPT(".1",markmap!$E1022-MAX(OFFSET(markmap!$E1022,-1,0,1,1),1)),IF(ISERROR(FIND(".",OFFSET(markmap!$G1022,-1,0,1,1))),REPT("1.",markmap!$E1022-1)&amp;IFERROR(VALUE(OFFSET(markmap!$G1022,-1,0,1,1))+1,"1"),IF(markmap!$E1022=1,"",IFERROR(LEFT(OFFSET(markmap!$G1022,-1,0,1,1),FIND("^",SUBSTITUTE(OFFSET(markmap!$G1022,-1,0,1,1),".","^",markmap!$E1022-1))),""))&amp;VALUE(TRIM(MID(SUBSTITUTE(OFFSET(markmap!$G1022,-1,0,1,1),".",REPT(" ",LEN(OFFSET(markmap!$G1022,-1,0,1,1)))),(markmap!$E1022-1)*LEN(OFFSET(markmap!$G1022,-1,0,1,1))+1,LEN(OFFSET(markmap!$G1022,-1,0,1,1)))))+1)))</f>
        <v>10.3.3.3.7</v>
      </c>
      <c r="H1022" t="str">
        <f t="shared" ca="1" si="15"/>
        <v>1.3.3.3.7</v>
      </c>
      <c r="I1022" t="str" cm="1">
        <f t="array" aca="1" ref="I1022" ca="1">pseudoGuid</f>
        <v>e6b0-5e6ec0a3</v>
      </c>
      <c r="J1022" t="str">
        <f ca="1">IF(E1022="","",REPT("#",markmap!$E1022)&amp;" "&amp;(IF(B$1="mindmap",markmap!$F1022,markmap!$H1022&amp;" "&amp;markmap!$F1022))&amp;"["&amp;B$2&amp;"]("&amp;B$4&amp;markmap!$I1022&amp;".html)"&amp;" ["&amp;$B$3&amp;"]("&amp;B$4&amp;markmap!$I1022&amp;".md)")</f>
        <v>##### 1.3.3.3.7 Alignment Sensors/Calibration[📃](./db/e6b0-5e6ec0a3.html) [✏️](./db/e6b0-5e6ec0a3.md)</v>
      </c>
    </row>
    <row r="1023" spans="4:10" x14ac:dyDescent="0.5">
      <c r="D1023" t="s">
        <v>1394</v>
      </c>
      <c r="E1023">
        <v>5</v>
      </c>
      <c r="F1023" t="s">
        <v>488</v>
      </c>
      <c r="G1023" t="str">
        <f ca="1">IF(markmap!$E1023="","",IF(markmap!$E1023&gt;OFFSET(markmap!$E1023,-1,0,1,1),IF(OFFSET(markmap!$G1023,-1,0,1,1)="","1",OFFSET(markmap!$G1023,-1,0,1,1))&amp;REPT(".1",markmap!$E1023-MAX(OFFSET(markmap!$E1023,-1,0,1,1),1)),IF(ISERROR(FIND(".",OFFSET(markmap!$G1023,-1,0,1,1))),REPT("1.",markmap!$E1023-1)&amp;IFERROR(VALUE(OFFSET(markmap!$G1023,-1,0,1,1))+1,"1"),IF(markmap!$E1023=1,"",IFERROR(LEFT(OFFSET(markmap!$G1023,-1,0,1,1),FIND("^",SUBSTITUTE(OFFSET(markmap!$G1023,-1,0,1,1),".","^",markmap!$E1023-1))),""))&amp;VALUE(TRIM(MID(SUBSTITUTE(OFFSET(markmap!$G1023,-1,0,1,1),".",REPT(" ",LEN(OFFSET(markmap!$G1023,-1,0,1,1)))),(markmap!$E1023-1)*LEN(OFFSET(markmap!$G1023,-1,0,1,1))+1,LEN(OFFSET(markmap!$G1023,-1,0,1,1)))))+1)))</f>
        <v>10.3.3.3.8</v>
      </c>
      <c r="H1023" t="str">
        <f t="shared" ca="1" si="15"/>
        <v>1.3.3.3.8</v>
      </c>
      <c r="I1023" t="str" cm="1">
        <f t="array" aca="1" ref="I1023" ca="1">pseudoGuid</f>
        <v>e6b0-f27a8d38</v>
      </c>
      <c r="J1023" t="str">
        <f ca="1">IF(E1023="","",REPT("#",markmap!$E1023)&amp;" "&amp;(IF(B$1="mindmap",markmap!$F1023,markmap!$H1023&amp;" "&amp;markmap!$F1023))&amp;"["&amp;B$2&amp;"]("&amp;B$4&amp;markmap!$I1023&amp;".html)"&amp;" ["&amp;$B$3&amp;"]("&amp;B$4&amp;markmap!$I1023&amp;".md)")</f>
        <v>##### 1.3.3.3.8 Optical Assembly Other[📃](./db/e6b0-f27a8d38.html) [✏️](./db/e6b0-f27a8d38.md)</v>
      </c>
    </row>
    <row r="1024" spans="4:10" x14ac:dyDescent="0.5">
      <c r="D1024" t="s">
        <v>1394</v>
      </c>
      <c r="E1024">
        <v>4</v>
      </c>
      <c r="F1024" t="s">
        <v>537</v>
      </c>
      <c r="G1024" t="str">
        <f ca="1">IF(markmap!$E1024="","",IF(markmap!$E1024&gt;OFFSET(markmap!$E1024,-1,0,1,1),IF(OFFSET(markmap!$G1024,-1,0,1,1)="","1",OFFSET(markmap!$G1024,-1,0,1,1))&amp;REPT(".1",markmap!$E1024-MAX(OFFSET(markmap!$E1024,-1,0,1,1),1)),IF(ISERROR(FIND(".",OFFSET(markmap!$G1024,-1,0,1,1))),REPT("1.",markmap!$E1024-1)&amp;IFERROR(VALUE(OFFSET(markmap!$G1024,-1,0,1,1))+1,"1"),IF(markmap!$E1024=1,"",IFERROR(LEFT(OFFSET(markmap!$G1024,-1,0,1,1),FIND("^",SUBSTITUTE(OFFSET(markmap!$G1024,-1,0,1,1),".","^",markmap!$E1024-1))),""))&amp;VALUE(TRIM(MID(SUBSTITUTE(OFFSET(markmap!$G1024,-1,0,1,1),".",REPT(" ",LEN(OFFSET(markmap!$G1024,-1,0,1,1)))),(markmap!$E1024-1)*LEN(OFFSET(markmap!$G1024,-1,0,1,1))+1,LEN(OFFSET(markmap!$G1024,-1,0,1,1)))))+1)))</f>
        <v>10.3.3.4</v>
      </c>
      <c r="H1024" t="str">
        <f t="shared" ca="1" si="15"/>
        <v>1.3.3.4</v>
      </c>
      <c r="I1024" t="str" cm="1">
        <f t="array" aca="1" ref="I1024" ca="1">pseudoGuid</f>
        <v>e6b0-02f0317d</v>
      </c>
      <c r="J1024" t="str">
        <f ca="1">IF(E1024="","",REPT("#",markmap!$E1024)&amp;" "&amp;(IF(B$1="mindmap",markmap!$F1024,markmap!$H1024&amp;" "&amp;markmap!$F1024))&amp;"["&amp;B$2&amp;"]("&amp;B$4&amp;markmap!$I1024&amp;".html)"&amp;" ["&amp;$B$3&amp;"]("&amp;B$4&amp;markmap!$I1024&amp;".md)")</f>
        <v>#### 1.3.3.4 RF Electronics Band 1...n (Specify)[📃](./db/e6b0-02f0317d.html) [✏️](./db/e6b0-02f0317d.md)</v>
      </c>
    </row>
    <row r="1025" spans="4:10" x14ac:dyDescent="0.5">
      <c r="D1025" t="s">
        <v>1394</v>
      </c>
      <c r="E1025">
        <v>5</v>
      </c>
      <c r="F1025" t="s">
        <v>388</v>
      </c>
      <c r="G1025" t="str">
        <f ca="1">IF(markmap!$E1025="","",IF(markmap!$E1025&gt;OFFSET(markmap!$E1025,-1,0,1,1),IF(OFFSET(markmap!$G1025,-1,0,1,1)="","1",OFFSET(markmap!$G1025,-1,0,1,1))&amp;REPT(".1",markmap!$E1025-MAX(OFFSET(markmap!$E1025,-1,0,1,1),1)),IF(ISERROR(FIND(".",OFFSET(markmap!$G1025,-1,0,1,1))),REPT("1.",markmap!$E1025-1)&amp;IFERROR(VALUE(OFFSET(markmap!$G1025,-1,0,1,1))+1,"1"),IF(markmap!$E1025=1,"",IFERROR(LEFT(OFFSET(markmap!$G1025,-1,0,1,1),FIND("^",SUBSTITUTE(OFFSET(markmap!$G1025,-1,0,1,1),".","^",markmap!$E1025-1))),""))&amp;VALUE(TRIM(MID(SUBSTITUTE(OFFSET(markmap!$G1025,-1,0,1,1),".",REPT(" ",LEN(OFFSET(markmap!$G1025,-1,0,1,1)))),(markmap!$E1025-1)*LEN(OFFSET(markmap!$G1025,-1,0,1,1))+1,LEN(OFFSET(markmap!$G1025,-1,0,1,1)))))+1)))</f>
        <v>10.3.3.4.1</v>
      </c>
      <c r="H1025" t="str">
        <f t="shared" ca="1" si="15"/>
        <v>1.3.3.4.1</v>
      </c>
      <c r="I1025" t="str" cm="1">
        <f t="array" aca="1" ref="I1025" ca="1">pseudoGuid</f>
        <v>e6b0-7598de11</v>
      </c>
      <c r="J1025" t="str">
        <f ca="1">IF(E1025="","",REPT("#",markmap!$E1025)&amp;" "&amp;(IF(B$1="mindmap",markmap!$F1025,markmap!$H1025&amp;" "&amp;markmap!$F1025))&amp;"["&amp;B$2&amp;"]("&amp;B$4&amp;markmap!$I1025&amp;".html)"&amp;" ["&amp;$B$3&amp;"]("&amp;B$4&amp;markmap!$I1025&amp;".md)")</f>
        <v>##### 1.3.3.4.1 SEPM[📃](./db/e6b0-7598de11.html) [✏️](./db/e6b0-7598de11.md)</v>
      </c>
    </row>
    <row r="1026" spans="4:10" x14ac:dyDescent="0.5">
      <c r="D1026" t="s">
        <v>1394</v>
      </c>
      <c r="E1026">
        <v>5</v>
      </c>
      <c r="F1026" t="s">
        <v>149</v>
      </c>
      <c r="G1026" t="str">
        <f ca="1">IF(markmap!$E1026="","",IF(markmap!$E1026&gt;OFFSET(markmap!$E1026,-1,0,1,1),IF(OFFSET(markmap!$G1026,-1,0,1,1)="","1",OFFSET(markmap!$G1026,-1,0,1,1))&amp;REPT(".1",markmap!$E1026-MAX(OFFSET(markmap!$E1026,-1,0,1,1),1)),IF(ISERROR(FIND(".",OFFSET(markmap!$G1026,-1,0,1,1))),REPT("1.",markmap!$E1026-1)&amp;IFERROR(VALUE(OFFSET(markmap!$G1026,-1,0,1,1))+1,"1"),IF(markmap!$E1026=1,"",IFERROR(LEFT(OFFSET(markmap!$G1026,-1,0,1,1),FIND("^",SUBSTITUTE(OFFSET(markmap!$G1026,-1,0,1,1),".","^",markmap!$E1026-1))),""))&amp;VALUE(TRIM(MID(SUBSTITUTE(OFFSET(markmap!$G1026,-1,0,1,1),".",REPT(" ",LEN(OFFSET(markmap!$G1026,-1,0,1,1)))),(markmap!$E1026-1)*LEN(OFFSET(markmap!$G1026,-1,0,1,1))+1,LEN(OFFSET(markmap!$G1026,-1,0,1,1)))))+1)))</f>
        <v>10.3.3.4.2</v>
      </c>
      <c r="H1026" t="str">
        <f t="shared" ca="1" si="15"/>
        <v>1.3.3.4.2</v>
      </c>
      <c r="I1026" t="str" cm="1">
        <f t="array" aca="1" ref="I1026" ca="1">pseudoGuid</f>
        <v>e6b0-43652451</v>
      </c>
      <c r="J1026" t="str">
        <f ca="1">IF(E1026="","",REPT("#",markmap!$E1026)&amp;" "&amp;(IF(B$1="mindmap",markmap!$F1026,markmap!$H1026&amp;" "&amp;markmap!$F1026))&amp;"["&amp;B$2&amp;"]("&amp;B$4&amp;markmap!$I1026&amp;".html)"&amp;" ["&amp;$B$3&amp;"]("&amp;B$4&amp;markmap!$I1026&amp;".md)")</f>
        <v>##### 1.3.3.4.2 Assembly[📃](./db/e6b0-43652451.html) [✏️](./db/e6b0-43652451.md)</v>
      </c>
    </row>
    <row r="1027" spans="4:10" x14ac:dyDescent="0.5">
      <c r="D1027" t="s">
        <v>1394</v>
      </c>
      <c r="E1027">
        <v>5</v>
      </c>
      <c r="F1027" t="s">
        <v>384</v>
      </c>
      <c r="G1027" t="str">
        <f ca="1">IF(markmap!$E1027="","",IF(markmap!$E1027&gt;OFFSET(markmap!$E1027,-1,0,1,1),IF(OFFSET(markmap!$G1027,-1,0,1,1)="","1",OFFSET(markmap!$G1027,-1,0,1,1))&amp;REPT(".1",markmap!$E1027-MAX(OFFSET(markmap!$E1027,-1,0,1,1),1)),IF(ISERROR(FIND(".",OFFSET(markmap!$G1027,-1,0,1,1))),REPT("1.",markmap!$E1027-1)&amp;IFERROR(VALUE(OFFSET(markmap!$G1027,-1,0,1,1))+1,"1"),IF(markmap!$E1027=1,"",IFERROR(LEFT(OFFSET(markmap!$G1027,-1,0,1,1),FIND("^",SUBSTITUTE(OFFSET(markmap!$G1027,-1,0,1,1),".","^",markmap!$E1027-1))),""))&amp;VALUE(TRIM(MID(SUBSTITUTE(OFFSET(markmap!$G1027,-1,0,1,1),".",REPT(" ",LEN(OFFSET(markmap!$G1027,-1,0,1,1)))),(markmap!$E1027-1)*LEN(OFFSET(markmap!$G1027,-1,0,1,1))+1,LEN(OFFSET(markmap!$G1027,-1,0,1,1)))))+1)))</f>
        <v>10.3.3.4.3</v>
      </c>
      <c r="H1027" t="str">
        <f t="shared" ref="H1027:H1090" ca="1" si="16">IFERROR("1."&amp;RIGHT(G1027,LEN(G1027)-FIND(".",G1027,1)),"1")</f>
        <v>1.3.3.4.3</v>
      </c>
      <c r="I1027" t="str" cm="1">
        <f t="array" aca="1" ref="I1027" ca="1">pseudoGuid</f>
        <v>e6b0-4b2ff076</v>
      </c>
      <c r="J1027" t="str">
        <f ca="1">IF(E1027="","",REPT("#",markmap!$E1027)&amp;" "&amp;(IF(B$1="mindmap",markmap!$F1027,markmap!$H1027&amp;" "&amp;markmap!$F1027))&amp;"["&amp;B$2&amp;"]("&amp;B$4&amp;markmap!$I1027&amp;".html)"&amp;" ["&amp;$B$3&amp;"]("&amp;B$4&amp;markmap!$I1027&amp;".md)")</f>
        <v>##### 1.3.3.4.3 Support Equipment[📃](./db/e6b0-4b2ff076.html) [✏️](./db/e6b0-4b2ff076.md)</v>
      </c>
    </row>
    <row r="1028" spans="4:10" x14ac:dyDescent="0.5">
      <c r="D1028" t="s">
        <v>1394</v>
      </c>
      <c r="E1028">
        <v>5</v>
      </c>
      <c r="F1028" t="s">
        <v>436</v>
      </c>
      <c r="G1028" t="str">
        <f ca="1">IF(markmap!$E1028="","",IF(markmap!$E1028&gt;OFFSET(markmap!$E1028,-1,0,1,1),IF(OFFSET(markmap!$G1028,-1,0,1,1)="","1",OFFSET(markmap!$G1028,-1,0,1,1))&amp;REPT(".1",markmap!$E1028-MAX(OFFSET(markmap!$E1028,-1,0,1,1),1)),IF(ISERROR(FIND(".",OFFSET(markmap!$G1028,-1,0,1,1))),REPT("1.",markmap!$E1028-1)&amp;IFERROR(VALUE(OFFSET(markmap!$G1028,-1,0,1,1))+1,"1"),IF(markmap!$E1028=1,"",IFERROR(LEFT(OFFSET(markmap!$G1028,-1,0,1,1),FIND("^",SUBSTITUTE(OFFSET(markmap!$G1028,-1,0,1,1),".","^",markmap!$E1028-1))),""))&amp;VALUE(TRIM(MID(SUBSTITUTE(OFFSET(markmap!$G1028,-1,0,1,1),".",REPT(" ",LEN(OFFSET(markmap!$G1028,-1,0,1,1)))),(markmap!$E1028-1)*LEN(OFFSET(markmap!$G1028,-1,0,1,1))+1,LEN(OFFSET(markmap!$G1028,-1,0,1,1)))))+1)))</f>
        <v>10.3.3.4.4</v>
      </c>
      <c r="H1028" t="str">
        <f t="shared" ca="1" si="16"/>
        <v>1.3.3.4.4</v>
      </c>
      <c r="I1028" t="str" cm="1">
        <f t="array" aca="1" ref="I1028" ca="1">pseudoGuid</f>
        <v>e6b0-26c738fb</v>
      </c>
      <c r="J1028" t="str">
        <f ca="1">IF(E1028="","",REPT("#",markmap!$E1028)&amp;" "&amp;(IF(B$1="mindmap",markmap!$F1028,markmap!$H1028&amp;" "&amp;markmap!$F1028))&amp;"["&amp;B$2&amp;"]("&amp;B$4&amp;markmap!$I1028&amp;".html)"&amp;" ["&amp;$B$3&amp;"]("&amp;B$4&amp;markmap!$I1028&amp;".md)")</f>
        <v>##### 1.3.3.4.4 Passive Signal Flow Control[📃](./db/e6b0-26c738fb.html) [✏️](./db/e6b0-26c738fb.md)</v>
      </c>
    </row>
    <row r="1029" spans="4:10" x14ac:dyDescent="0.5">
      <c r="D1029" t="s">
        <v>1394</v>
      </c>
      <c r="E1029">
        <v>5</v>
      </c>
      <c r="F1029" t="s">
        <v>437</v>
      </c>
      <c r="G1029" t="str">
        <f ca="1">IF(markmap!$E1029="","",IF(markmap!$E1029&gt;OFFSET(markmap!$E1029,-1,0,1,1),IF(OFFSET(markmap!$G1029,-1,0,1,1)="","1",OFFSET(markmap!$G1029,-1,0,1,1))&amp;REPT(".1",markmap!$E1029-MAX(OFFSET(markmap!$E1029,-1,0,1,1),1)),IF(ISERROR(FIND(".",OFFSET(markmap!$G1029,-1,0,1,1))),REPT("1.",markmap!$E1029-1)&amp;IFERROR(VALUE(OFFSET(markmap!$G1029,-1,0,1,1))+1,"1"),IF(markmap!$E1029=1,"",IFERROR(LEFT(OFFSET(markmap!$G1029,-1,0,1,1),FIND("^",SUBSTITUTE(OFFSET(markmap!$G1029,-1,0,1,1),".","^",markmap!$E1029-1))),""))&amp;VALUE(TRIM(MID(SUBSTITUTE(OFFSET(markmap!$G1029,-1,0,1,1),".",REPT(" ",LEN(OFFSET(markmap!$G1029,-1,0,1,1)))),(markmap!$E1029-1)*LEN(OFFSET(markmap!$G1029,-1,0,1,1))+1,LEN(OFFSET(markmap!$G1029,-1,0,1,1)))))+1)))</f>
        <v>10.3.3.4.5</v>
      </c>
      <c r="H1029" t="str">
        <f t="shared" ca="1" si="16"/>
        <v>1.3.3.4.5</v>
      </c>
      <c r="I1029" t="str" cm="1">
        <f t="array" aca="1" ref="I1029" ca="1">pseudoGuid</f>
        <v>e6b0-ea93a918</v>
      </c>
      <c r="J1029" t="str">
        <f ca="1">IF(E1029="","",REPT("#",markmap!$E1029)&amp;" "&amp;(IF(B$1="mindmap",markmap!$F1029,markmap!$H1029&amp;" "&amp;markmap!$F1029))&amp;"["&amp;B$2&amp;"]("&amp;B$4&amp;markmap!$I1029&amp;".html)"&amp;" ["&amp;$B$3&amp;"]("&amp;B$4&amp;markmap!$I1029&amp;".md)")</f>
        <v>##### 1.3.3.4.5 Transmitter/Receiver/Transceiver/Transponder 1...n (Specify)[📃](./db/e6b0-ea93a918.html) [✏️](./db/e6b0-ea93a918.md)</v>
      </c>
    </row>
    <row r="1030" spans="4:10" x14ac:dyDescent="0.5">
      <c r="D1030" t="s">
        <v>1394</v>
      </c>
      <c r="E1030">
        <v>5</v>
      </c>
      <c r="F1030" t="s">
        <v>474</v>
      </c>
      <c r="G1030" t="str">
        <f ca="1">IF(markmap!$E1030="","",IF(markmap!$E1030&gt;OFFSET(markmap!$E1030,-1,0,1,1),IF(OFFSET(markmap!$G1030,-1,0,1,1)="","1",OFFSET(markmap!$G1030,-1,0,1,1))&amp;REPT(".1",markmap!$E1030-MAX(OFFSET(markmap!$E1030,-1,0,1,1),1)),IF(ISERROR(FIND(".",OFFSET(markmap!$G1030,-1,0,1,1))),REPT("1.",markmap!$E1030-1)&amp;IFERROR(VALUE(OFFSET(markmap!$G1030,-1,0,1,1))+1,"1"),IF(markmap!$E1030=1,"",IFERROR(LEFT(OFFSET(markmap!$G1030,-1,0,1,1),FIND("^",SUBSTITUTE(OFFSET(markmap!$G1030,-1,0,1,1),".","^",markmap!$E1030-1))),""))&amp;VALUE(TRIM(MID(SUBSTITUTE(OFFSET(markmap!$G1030,-1,0,1,1),".",REPT(" ",LEN(OFFSET(markmap!$G1030,-1,0,1,1)))),(markmap!$E1030-1)*LEN(OFFSET(markmap!$G1030,-1,0,1,1))+1,LEN(OFFSET(markmap!$G1030,-1,0,1,1)))))+1)))</f>
        <v>10.3.3.4.6</v>
      </c>
      <c r="H1030" t="str">
        <f t="shared" ca="1" si="16"/>
        <v>1.3.3.4.6</v>
      </c>
      <c r="I1030" t="str" cm="1">
        <f t="array" aca="1" ref="I1030" ca="1">pseudoGuid</f>
        <v>e6b0-37ba1f69</v>
      </c>
      <c r="J1030" t="str">
        <f ca="1">IF(E1030="","",REPT("#",markmap!$E1030)&amp;" "&amp;(IF(B$1="mindmap",markmap!$F1030,markmap!$H1030&amp;" "&amp;markmap!$F1030))&amp;"["&amp;B$2&amp;"]("&amp;B$4&amp;markmap!$I1030&amp;".html)"&amp;" ["&amp;$B$3&amp;"]("&amp;B$4&amp;markmap!$I1030&amp;".md)")</f>
        <v>##### 1.3.3.4.6 Modulators/Demodulators/Modems 1...n (Specify)[📃](./db/e6b0-37ba1f69.html) [✏️](./db/e6b0-37ba1f69.md)</v>
      </c>
    </row>
    <row r="1031" spans="4:10" x14ac:dyDescent="0.5">
      <c r="D1031" t="s">
        <v>1394</v>
      </c>
      <c r="E1031">
        <v>5</v>
      </c>
      <c r="F1031" t="s">
        <v>475</v>
      </c>
      <c r="G1031" t="str">
        <f ca="1">IF(markmap!$E1031="","",IF(markmap!$E1031&gt;OFFSET(markmap!$E1031,-1,0,1,1),IF(OFFSET(markmap!$G1031,-1,0,1,1)="","1",OFFSET(markmap!$G1031,-1,0,1,1))&amp;REPT(".1",markmap!$E1031-MAX(OFFSET(markmap!$E1031,-1,0,1,1),1)),IF(ISERROR(FIND(".",OFFSET(markmap!$G1031,-1,0,1,1))),REPT("1.",markmap!$E1031-1)&amp;IFERROR(VALUE(OFFSET(markmap!$G1031,-1,0,1,1))+1,"1"),IF(markmap!$E1031=1,"",IFERROR(LEFT(OFFSET(markmap!$G1031,-1,0,1,1),FIND("^",SUBSTITUTE(OFFSET(markmap!$G1031,-1,0,1,1),".","^",markmap!$E1031-1))),""))&amp;VALUE(TRIM(MID(SUBSTITUTE(OFFSET(markmap!$G1031,-1,0,1,1),".",REPT(" ",LEN(OFFSET(markmap!$G1031,-1,0,1,1)))),(markmap!$E1031-1)*LEN(OFFSET(markmap!$G1031,-1,0,1,1))+1,LEN(OFFSET(markmap!$G1031,-1,0,1,1)))))+1)))</f>
        <v>10.3.3.4.7</v>
      </c>
      <c r="H1031" t="str">
        <f t="shared" ca="1" si="16"/>
        <v>1.3.3.4.7</v>
      </c>
      <c r="I1031" t="str" cm="1">
        <f t="array" aca="1" ref="I1031" ca="1">pseudoGuid</f>
        <v>e6b0-ac7a6333</v>
      </c>
      <c r="J1031" t="str">
        <f ca="1">IF(E1031="","",REPT("#",markmap!$E1031)&amp;" "&amp;(IF(B$1="mindmap",markmap!$F1031,markmap!$H1031&amp;" "&amp;markmap!$F1031))&amp;"["&amp;B$2&amp;"]("&amp;B$4&amp;markmap!$I1031&amp;".html)"&amp;" ["&amp;$B$3&amp;"]("&amp;B$4&amp;markmap!$I1031&amp;".md)")</f>
        <v>##### 1.3.3.4.7 Multiplexers/Demultiplexers 1...n (Specify)[📃](./db/e6b0-ac7a6333.html) [✏️](./db/e6b0-ac7a6333.md)</v>
      </c>
    </row>
    <row r="1032" spans="4:10" x14ac:dyDescent="0.5">
      <c r="D1032" t="s">
        <v>1394</v>
      </c>
      <c r="E1032">
        <v>5</v>
      </c>
      <c r="F1032" t="s">
        <v>538</v>
      </c>
      <c r="G1032" t="str">
        <f ca="1">IF(markmap!$E1032="","",IF(markmap!$E1032&gt;OFFSET(markmap!$E1032,-1,0,1,1),IF(OFFSET(markmap!$G1032,-1,0,1,1)="","1",OFFSET(markmap!$G1032,-1,0,1,1))&amp;REPT(".1",markmap!$E1032-MAX(OFFSET(markmap!$E1032,-1,0,1,1),1)),IF(ISERROR(FIND(".",OFFSET(markmap!$G1032,-1,0,1,1))),REPT("1.",markmap!$E1032-1)&amp;IFERROR(VALUE(OFFSET(markmap!$G1032,-1,0,1,1))+1,"1"),IF(markmap!$E1032=1,"",IFERROR(LEFT(OFFSET(markmap!$G1032,-1,0,1,1),FIND("^",SUBSTITUTE(OFFSET(markmap!$G1032,-1,0,1,1),".","^",markmap!$E1032-1))),""))&amp;VALUE(TRIM(MID(SUBSTITUTE(OFFSET(markmap!$G1032,-1,0,1,1),".",REPT(" ",LEN(OFFSET(markmap!$G1032,-1,0,1,1)))),(markmap!$E1032-1)*LEN(OFFSET(markmap!$G1032,-1,0,1,1))+1,LEN(OFFSET(markmap!$G1032,-1,0,1,1)))))+1)))</f>
        <v>10.3.3.4.8</v>
      </c>
      <c r="H1032" t="str">
        <f t="shared" ca="1" si="16"/>
        <v>1.3.3.4.8</v>
      </c>
      <c r="I1032" t="str" cm="1">
        <f t="array" aca="1" ref="I1032" ca="1">pseudoGuid</f>
        <v>e6b0-22de5cea</v>
      </c>
      <c r="J1032" t="str">
        <f ca="1">IF(E1032="","",REPT("#",markmap!$E1032)&amp;" "&amp;(IF(B$1="mindmap",markmap!$F1032,markmap!$H1032&amp;" "&amp;markmap!$F1032))&amp;"["&amp;B$2&amp;"]("&amp;B$4&amp;markmap!$I1032&amp;".html)"&amp;" ["&amp;$B$3&amp;"]("&amp;B$4&amp;markmap!$I1032&amp;".md)")</f>
        <v>##### 1.3.3.4.8 Power Amplifiers 1...n (Specify)[📃](./db/e6b0-22de5cea.html) [✏️](./db/e6b0-22de5cea.md)</v>
      </c>
    </row>
    <row r="1033" spans="4:10" x14ac:dyDescent="0.5">
      <c r="D1033" t="s">
        <v>1394</v>
      </c>
      <c r="E1033">
        <v>5</v>
      </c>
      <c r="F1033" t="s">
        <v>477</v>
      </c>
      <c r="G1033" t="str">
        <f ca="1">IF(markmap!$E1033="","",IF(markmap!$E1033&gt;OFFSET(markmap!$E1033,-1,0,1,1),IF(OFFSET(markmap!$G1033,-1,0,1,1)="","1",OFFSET(markmap!$G1033,-1,0,1,1))&amp;REPT(".1",markmap!$E1033-MAX(OFFSET(markmap!$E1033,-1,0,1,1),1)),IF(ISERROR(FIND(".",OFFSET(markmap!$G1033,-1,0,1,1))),REPT("1.",markmap!$E1033-1)&amp;IFERROR(VALUE(OFFSET(markmap!$G1033,-1,0,1,1))+1,"1"),IF(markmap!$E1033=1,"",IFERROR(LEFT(OFFSET(markmap!$G1033,-1,0,1,1),FIND("^",SUBSTITUTE(OFFSET(markmap!$G1033,-1,0,1,1),".","^",markmap!$E1033-1))),""))&amp;VALUE(TRIM(MID(SUBSTITUTE(OFFSET(markmap!$G1033,-1,0,1,1),".",REPT(" ",LEN(OFFSET(markmap!$G1033,-1,0,1,1)))),(markmap!$E1033-1)*LEN(OFFSET(markmap!$G1033,-1,0,1,1))+1,LEN(OFFSET(markmap!$G1033,-1,0,1,1)))))+1)))</f>
        <v>10.3.3.4.9</v>
      </c>
      <c r="H1033" t="str">
        <f t="shared" ca="1" si="16"/>
        <v>1.3.3.4.9</v>
      </c>
      <c r="I1033" t="str" cm="1">
        <f t="array" aca="1" ref="I1033" ca="1">pseudoGuid</f>
        <v>e6b0-40a388c8</v>
      </c>
      <c r="J1033" t="str">
        <f ca="1">IF(E1033="","",REPT("#",markmap!$E1033)&amp;" "&amp;(IF(B$1="mindmap",markmap!$F1033,markmap!$H1033&amp;" "&amp;markmap!$F1033))&amp;"["&amp;B$2&amp;"]("&amp;B$4&amp;markmap!$I1033&amp;".html)"&amp;" ["&amp;$B$3&amp;"]("&amp;B$4&amp;markmap!$I1033&amp;".md)")</f>
        <v>##### 1.3.3.4.9 Frequency Upconverters/Downconverters 1...n (Specify)[📃](./db/e6b0-40a388c8.html) [✏️](./db/e6b0-40a388c8.md)</v>
      </c>
    </row>
    <row r="1034" spans="4:10" x14ac:dyDescent="0.5">
      <c r="D1034" t="s">
        <v>1394</v>
      </c>
      <c r="E1034">
        <v>5</v>
      </c>
      <c r="F1034" t="s">
        <v>479</v>
      </c>
      <c r="G1034" t="str">
        <f ca="1">IF(markmap!$E1034="","",IF(markmap!$E1034&gt;OFFSET(markmap!$E1034,-1,0,1,1),IF(OFFSET(markmap!$G1034,-1,0,1,1)="","1",OFFSET(markmap!$G1034,-1,0,1,1))&amp;REPT(".1",markmap!$E1034-MAX(OFFSET(markmap!$E1034,-1,0,1,1),1)),IF(ISERROR(FIND(".",OFFSET(markmap!$G1034,-1,0,1,1))),REPT("1.",markmap!$E1034-1)&amp;IFERROR(VALUE(OFFSET(markmap!$G1034,-1,0,1,1))+1,"1"),IF(markmap!$E1034=1,"",IFERROR(LEFT(OFFSET(markmap!$G1034,-1,0,1,1),FIND("^",SUBSTITUTE(OFFSET(markmap!$G1034,-1,0,1,1),".","^",markmap!$E1034-1))),""))&amp;VALUE(TRIM(MID(SUBSTITUTE(OFFSET(markmap!$G1034,-1,0,1,1),".",REPT(" ",LEN(OFFSET(markmap!$G1034,-1,0,1,1)))),(markmap!$E1034-1)*LEN(OFFSET(markmap!$G1034,-1,0,1,1))+1,LEN(OFFSET(markmap!$G1034,-1,0,1,1)))))+1)))</f>
        <v>10.3.3.4.10</v>
      </c>
      <c r="H1034" t="str">
        <f t="shared" ca="1" si="16"/>
        <v>1.3.3.4.10</v>
      </c>
      <c r="I1034" t="str" cm="1">
        <f t="array" aca="1" ref="I1034" ca="1">pseudoGuid</f>
        <v>e6b0-3528df18</v>
      </c>
      <c r="J1034" t="str">
        <f ca="1">IF(E1034="","",REPT("#",markmap!$E1034)&amp;" "&amp;(IF(B$1="mindmap",markmap!$F1034,markmap!$H1034&amp;" "&amp;markmap!$F1034))&amp;"["&amp;B$2&amp;"]("&amp;B$4&amp;markmap!$I1034&amp;".html)"&amp;" ["&amp;$B$3&amp;"]("&amp;B$4&amp;markmap!$I1034&amp;".md)")</f>
        <v>##### 1.3.3.4.10 Signal Conditioners 1...n (Specify)[📃](./db/e6b0-3528df18.html) [✏️](./db/e6b0-3528df18.md)</v>
      </c>
    </row>
    <row r="1035" spans="4:10" x14ac:dyDescent="0.5">
      <c r="D1035" t="s">
        <v>1394</v>
      </c>
      <c r="E1035">
        <v>5</v>
      </c>
      <c r="F1035" t="s">
        <v>539</v>
      </c>
      <c r="G1035" t="str">
        <f ca="1">IF(markmap!$E1035="","",IF(markmap!$E1035&gt;OFFSET(markmap!$E1035,-1,0,1,1),IF(OFFSET(markmap!$G1035,-1,0,1,1)="","1",OFFSET(markmap!$G1035,-1,0,1,1))&amp;REPT(".1",markmap!$E1035-MAX(OFFSET(markmap!$E1035,-1,0,1,1),1)),IF(ISERROR(FIND(".",OFFSET(markmap!$G1035,-1,0,1,1))),REPT("1.",markmap!$E1035-1)&amp;IFERROR(VALUE(OFFSET(markmap!$G1035,-1,0,1,1))+1,"1"),IF(markmap!$E1035=1,"",IFERROR(LEFT(OFFSET(markmap!$G1035,-1,0,1,1),FIND("^",SUBSTITUTE(OFFSET(markmap!$G1035,-1,0,1,1),".","^",markmap!$E1035-1))),""))&amp;VALUE(TRIM(MID(SUBSTITUTE(OFFSET(markmap!$G1035,-1,0,1,1),".",REPT(" ",LEN(OFFSET(markmap!$G1035,-1,0,1,1)))),(markmap!$E1035-1)*LEN(OFFSET(markmap!$G1035,-1,0,1,1))+1,LEN(OFFSET(markmap!$G1035,-1,0,1,1)))))+1)))</f>
        <v>10.3.3.4.11</v>
      </c>
      <c r="H1035" t="str">
        <f t="shared" ca="1" si="16"/>
        <v>1.3.3.4.11</v>
      </c>
      <c r="I1035" t="str" cm="1">
        <f t="array" aca="1" ref="I1035" ca="1">pseudoGuid</f>
        <v>e6b0-dd666d24</v>
      </c>
      <c r="J1035" t="str">
        <f ca="1">IF(E1035="","",REPT("#",markmap!$E1035)&amp;" "&amp;(IF(B$1="mindmap",markmap!$F1035,markmap!$H1035&amp;" "&amp;markmap!$F1035))&amp;"["&amp;B$2&amp;"]("&amp;B$4&amp;markmap!$I1035&amp;".html)"&amp;" ["&amp;$B$3&amp;"]("&amp;B$4&amp;markmap!$I1035&amp;".md)")</f>
        <v>##### 1.3.3.4.11 Signal Electronic Boxes 1...n (Specify)[📃](./db/e6b0-dd666d24.html) [✏️](./db/e6b0-dd666d24.md)</v>
      </c>
    </row>
    <row r="1036" spans="4:10" x14ac:dyDescent="0.5">
      <c r="D1036" t="s">
        <v>1394</v>
      </c>
      <c r="E1036">
        <v>5</v>
      </c>
      <c r="F1036" t="s">
        <v>491</v>
      </c>
      <c r="G1036" t="str">
        <f ca="1">IF(markmap!$E1036="","",IF(markmap!$E1036&gt;OFFSET(markmap!$E1036,-1,0,1,1),IF(OFFSET(markmap!$G1036,-1,0,1,1)="","1",OFFSET(markmap!$G1036,-1,0,1,1))&amp;REPT(".1",markmap!$E1036-MAX(OFFSET(markmap!$E1036,-1,0,1,1),1)),IF(ISERROR(FIND(".",OFFSET(markmap!$G1036,-1,0,1,1))),REPT("1.",markmap!$E1036-1)&amp;IFERROR(VALUE(OFFSET(markmap!$G1036,-1,0,1,1))+1,"1"),IF(markmap!$E1036=1,"",IFERROR(LEFT(OFFSET(markmap!$G1036,-1,0,1,1),FIND("^",SUBSTITUTE(OFFSET(markmap!$G1036,-1,0,1,1),".","^",markmap!$E1036-1))),""))&amp;VALUE(TRIM(MID(SUBSTITUTE(OFFSET(markmap!$G1036,-1,0,1,1),".",REPT(" ",LEN(OFFSET(markmap!$G1036,-1,0,1,1)))),(markmap!$E1036-1)*LEN(OFFSET(markmap!$G1036,-1,0,1,1))+1,LEN(OFFSET(markmap!$G1036,-1,0,1,1)))))+1)))</f>
        <v>10.3.3.4.12</v>
      </c>
      <c r="H1036" t="str">
        <f t="shared" ca="1" si="16"/>
        <v>1.3.3.4.12</v>
      </c>
      <c r="I1036" t="str" cm="1">
        <f t="array" aca="1" ref="I1036" ca="1">pseudoGuid</f>
        <v>e6b0-ae8dc6bb</v>
      </c>
      <c r="J1036" t="str">
        <f ca="1">IF(E1036="","",REPT("#",markmap!$E1036)&amp;" "&amp;(IF(B$1="mindmap",markmap!$F1036,markmap!$H1036&amp;" "&amp;markmap!$F1036))&amp;"["&amp;B$2&amp;"]("&amp;B$4&amp;markmap!$I1036&amp;".html)"&amp;" ["&amp;$B$3&amp;"]("&amp;B$4&amp;markmap!$I1036&amp;".md)")</f>
        <v>##### 1.3.3.4.12 Focal Plane Array 1...n (Specify)[📃](./db/e6b0-ae8dc6bb.html) [✏️](./db/e6b0-ae8dc6bb.md)</v>
      </c>
    </row>
    <row r="1037" spans="4:10" x14ac:dyDescent="0.5">
      <c r="D1037" t="s">
        <v>1394</v>
      </c>
      <c r="E1037">
        <v>5</v>
      </c>
      <c r="F1037" t="s">
        <v>540</v>
      </c>
      <c r="G1037" t="str">
        <f ca="1">IF(markmap!$E1037="","",IF(markmap!$E1037&gt;OFFSET(markmap!$E1037,-1,0,1,1),IF(OFFSET(markmap!$G1037,-1,0,1,1)="","1",OFFSET(markmap!$G1037,-1,0,1,1))&amp;REPT(".1",markmap!$E1037-MAX(OFFSET(markmap!$E1037,-1,0,1,1),1)),IF(ISERROR(FIND(".",OFFSET(markmap!$G1037,-1,0,1,1))),REPT("1.",markmap!$E1037-1)&amp;IFERROR(VALUE(OFFSET(markmap!$G1037,-1,0,1,1))+1,"1"),IF(markmap!$E1037=1,"",IFERROR(LEFT(OFFSET(markmap!$G1037,-1,0,1,1),FIND("^",SUBSTITUTE(OFFSET(markmap!$G1037,-1,0,1,1),".","^",markmap!$E1037-1))),""))&amp;VALUE(TRIM(MID(SUBSTITUTE(OFFSET(markmap!$G1037,-1,0,1,1),".",REPT(" ",LEN(OFFSET(markmap!$G1037,-1,0,1,1)))),(markmap!$E1037-1)*LEN(OFFSET(markmap!$G1037,-1,0,1,1))+1,LEN(OFFSET(markmap!$G1037,-1,0,1,1)))))+1)))</f>
        <v>10.3.3.4.13</v>
      </c>
      <c r="H1037" t="str">
        <f t="shared" ca="1" si="16"/>
        <v>1.3.3.4.13</v>
      </c>
      <c r="I1037" t="str" cm="1">
        <f t="array" aca="1" ref="I1037" ca="1">pseudoGuid</f>
        <v>e6b0-8ca01347</v>
      </c>
      <c r="J1037" t="str">
        <f ca="1">IF(E1037="","",REPT("#",markmap!$E1037)&amp;" "&amp;(IF(B$1="mindmap",markmap!$F1037,markmap!$H1037&amp;" "&amp;markmap!$F1037))&amp;"["&amp;B$2&amp;"]("&amp;B$4&amp;markmap!$I1037&amp;".html)"&amp;" ["&amp;$B$3&amp;"]("&amp;B$4&amp;markmap!$I1037&amp;".md)")</f>
        <v>##### 1.3.3.4.13 RF Electronics Other[📃](./db/e6b0-8ca01347.html) [✏️](./db/e6b0-8ca01347.md)</v>
      </c>
    </row>
    <row r="1038" spans="4:10" x14ac:dyDescent="0.5">
      <c r="D1038" t="s">
        <v>1394</v>
      </c>
      <c r="E1038">
        <v>4</v>
      </c>
      <c r="F1038" t="s">
        <v>541</v>
      </c>
      <c r="G1038" t="str">
        <f ca="1">IF(markmap!$E1038="","",IF(markmap!$E1038&gt;OFFSET(markmap!$E1038,-1,0,1,1),IF(OFFSET(markmap!$G1038,-1,0,1,1)="","1",OFFSET(markmap!$G1038,-1,0,1,1))&amp;REPT(".1",markmap!$E1038-MAX(OFFSET(markmap!$E1038,-1,0,1,1),1)),IF(ISERROR(FIND(".",OFFSET(markmap!$G1038,-1,0,1,1))),REPT("1.",markmap!$E1038-1)&amp;IFERROR(VALUE(OFFSET(markmap!$G1038,-1,0,1,1))+1,"1"),IF(markmap!$E1038=1,"",IFERROR(LEFT(OFFSET(markmap!$G1038,-1,0,1,1),FIND("^",SUBSTITUTE(OFFSET(markmap!$G1038,-1,0,1,1),".","^",markmap!$E1038-1))),""))&amp;VALUE(TRIM(MID(SUBSTITUTE(OFFSET(markmap!$G1038,-1,0,1,1),".",REPT(" ",LEN(OFFSET(markmap!$G1038,-1,0,1,1)))),(markmap!$E1038-1)*LEN(OFFSET(markmap!$G1038,-1,0,1,1))+1,LEN(OFFSET(markmap!$G1038,-1,0,1,1)))))+1)))</f>
        <v>10.3.3.5</v>
      </c>
      <c r="H1038" t="str">
        <f t="shared" ca="1" si="16"/>
        <v>1.3.3.5</v>
      </c>
      <c r="I1038" t="str" cm="1">
        <f t="array" aca="1" ref="I1038" ca="1">pseudoGuid</f>
        <v>e6b0-0a7e0d0d</v>
      </c>
      <c r="J1038" t="str">
        <f ca="1">IF(E1038="","",REPT("#",markmap!$E1038)&amp;" "&amp;(IF(B$1="mindmap",markmap!$F1038,markmap!$H1038&amp;" "&amp;markmap!$F1038))&amp;"["&amp;B$2&amp;"]("&amp;B$4&amp;markmap!$I1038&amp;".html)"&amp;" ["&amp;$B$3&amp;"]("&amp;B$4&amp;markmap!$I1038&amp;".md)")</f>
        <v>#### 1.3.3.5 Timing[📃](./db/e6b0-0a7e0d0d.html) [✏️](./db/e6b0-0a7e0d0d.md)</v>
      </c>
    </row>
    <row r="1039" spans="4:10" x14ac:dyDescent="0.5">
      <c r="D1039" t="s">
        <v>1394</v>
      </c>
      <c r="E1039">
        <v>5</v>
      </c>
      <c r="F1039" t="s">
        <v>388</v>
      </c>
      <c r="G1039" t="str">
        <f ca="1">IF(markmap!$E1039="","",IF(markmap!$E1039&gt;OFFSET(markmap!$E1039,-1,0,1,1),IF(OFFSET(markmap!$G1039,-1,0,1,1)="","1",OFFSET(markmap!$G1039,-1,0,1,1))&amp;REPT(".1",markmap!$E1039-MAX(OFFSET(markmap!$E1039,-1,0,1,1),1)),IF(ISERROR(FIND(".",OFFSET(markmap!$G1039,-1,0,1,1))),REPT("1.",markmap!$E1039-1)&amp;IFERROR(VALUE(OFFSET(markmap!$G1039,-1,0,1,1))+1,"1"),IF(markmap!$E1039=1,"",IFERROR(LEFT(OFFSET(markmap!$G1039,-1,0,1,1),FIND("^",SUBSTITUTE(OFFSET(markmap!$G1039,-1,0,1,1),".","^",markmap!$E1039-1))),""))&amp;VALUE(TRIM(MID(SUBSTITUTE(OFFSET(markmap!$G1039,-1,0,1,1),".",REPT(" ",LEN(OFFSET(markmap!$G1039,-1,0,1,1)))),(markmap!$E1039-1)*LEN(OFFSET(markmap!$G1039,-1,0,1,1))+1,LEN(OFFSET(markmap!$G1039,-1,0,1,1)))))+1)))</f>
        <v>10.3.3.5.1</v>
      </c>
      <c r="H1039" t="str">
        <f t="shared" ca="1" si="16"/>
        <v>1.3.3.5.1</v>
      </c>
      <c r="I1039" t="str" cm="1">
        <f t="array" aca="1" ref="I1039" ca="1">pseudoGuid</f>
        <v>e6b0-e87ac5c0</v>
      </c>
      <c r="J1039" t="str">
        <f ca="1">IF(E1039="","",REPT("#",markmap!$E1039)&amp;" "&amp;(IF(B$1="mindmap",markmap!$F1039,markmap!$H1039&amp;" "&amp;markmap!$F1039))&amp;"["&amp;B$2&amp;"]("&amp;B$4&amp;markmap!$I1039&amp;".html)"&amp;" ["&amp;$B$3&amp;"]("&amp;B$4&amp;markmap!$I1039&amp;".md)")</f>
        <v>##### 1.3.3.5.1 SEPM[📃](./db/e6b0-e87ac5c0.html) [✏️](./db/e6b0-e87ac5c0.md)</v>
      </c>
    </row>
    <row r="1040" spans="4:10" x14ac:dyDescent="0.5">
      <c r="D1040" t="s">
        <v>1394</v>
      </c>
      <c r="E1040">
        <v>5</v>
      </c>
      <c r="F1040" t="s">
        <v>149</v>
      </c>
      <c r="G1040" t="str">
        <f ca="1">IF(markmap!$E1040="","",IF(markmap!$E1040&gt;OFFSET(markmap!$E1040,-1,0,1,1),IF(OFFSET(markmap!$G1040,-1,0,1,1)="","1",OFFSET(markmap!$G1040,-1,0,1,1))&amp;REPT(".1",markmap!$E1040-MAX(OFFSET(markmap!$E1040,-1,0,1,1),1)),IF(ISERROR(FIND(".",OFFSET(markmap!$G1040,-1,0,1,1))),REPT("1.",markmap!$E1040-1)&amp;IFERROR(VALUE(OFFSET(markmap!$G1040,-1,0,1,1))+1,"1"),IF(markmap!$E1040=1,"",IFERROR(LEFT(OFFSET(markmap!$G1040,-1,0,1,1),FIND("^",SUBSTITUTE(OFFSET(markmap!$G1040,-1,0,1,1),".","^",markmap!$E1040-1))),""))&amp;VALUE(TRIM(MID(SUBSTITUTE(OFFSET(markmap!$G1040,-1,0,1,1),".",REPT(" ",LEN(OFFSET(markmap!$G1040,-1,0,1,1)))),(markmap!$E1040-1)*LEN(OFFSET(markmap!$G1040,-1,0,1,1))+1,LEN(OFFSET(markmap!$G1040,-1,0,1,1)))))+1)))</f>
        <v>10.3.3.5.2</v>
      </c>
      <c r="H1040" t="str">
        <f t="shared" ca="1" si="16"/>
        <v>1.3.3.5.2</v>
      </c>
      <c r="I1040" t="str" cm="1">
        <f t="array" aca="1" ref="I1040" ca="1">pseudoGuid</f>
        <v>e6b0-482f18a2</v>
      </c>
      <c r="J1040" t="str">
        <f ca="1">IF(E1040="","",REPT("#",markmap!$E1040)&amp;" "&amp;(IF(B$1="mindmap",markmap!$F1040,markmap!$H1040&amp;" "&amp;markmap!$F1040))&amp;"["&amp;B$2&amp;"]("&amp;B$4&amp;markmap!$I1040&amp;".html)"&amp;" ["&amp;$B$3&amp;"]("&amp;B$4&amp;markmap!$I1040&amp;".md)")</f>
        <v>##### 1.3.3.5.2 Assembly[📃](./db/e6b0-482f18a2.html) [✏️](./db/e6b0-482f18a2.md)</v>
      </c>
    </row>
    <row r="1041" spans="4:10" x14ac:dyDescent="0.5">
      <c r="D1041" t="s">
        <v>1394</v>
      </c>
      <c r="E1041">
        <v>5</v>
      </c>
      <c r="F1041" t="s">
        <v>384</v>
      </c>
      <c r="G1041" t="str">
        <f ca="1">IF(markmap!$E1041="","",IF(markmap!$E1041&gt;OFFSET(markmap!$E1041,-1,0,1,1),IF(OFFSET(markmap!$G1041,-1,0,1,1)="","1",OFFSET(markmap!$G1041,-1,0,1,1))&amp;REPT(".1",markmap!$E1041-MAX(OFFSET(markmap!$E1041,-1,0,1,1),1)),IF(ISERROR(FIND(".",OFFSET(markmap!$G1041,-1,0,1,1))),REPT("1.",markmap!$E1041-1)&amp;IFERROR(VALUE(OFFSET(markmap!$G1041,-1,0,1,1))+1,"1"),IF(markmap!$E1041=1,"",IFERROR(LEFT(OFFSET(markmap!$G1041,-1,0,1,1),FIND("^",SUBSTITUTE(OFFSET(markmap!$G1041,-1,0,1,1),".","^",markmap!$E1041-1))),""))&amp;VALUE(TRIM(MID(SUBSTITUTE(OFFSET(markmap!$G1041,-1,0,1,1),".",REPT(" ",LEN(OFFSET(markmap!$G1041,-1,0,1,1)))),(markmap!$E1041-1)*LEN(OFFSET(markmap!$G1041,-1,0,1,1))+1,LEN(OFFSET(markmap!$G1041,-1,0,1,1)))))+1)))</f>
        <v>10.3.3.5.3</v>
      </c>
      <c r="H1041" t="str">
        <f t="shared" ca="1" si="16"/>
        <v>1.3.3.5.3</v>
      </c>
      <c r="I1041" t="str" cm="1">
        <f t="array" aca="1" ref="I1041" ca="1">pseudoGuid</f>
        <v>e6b0-97eecfc2</v>
      </c>
      <c r="J1041" t="str">
        <f ca="1">IF(E1041="","",REPT("#",markmap!$E1041)&amp;" "&amp;(IF(B$1="mindmap",markmap!$F1041,markmap!$H1041&amp;" "&amp;markmap!$F1041))&amp;"["&amp;B$2&amp;"]("&amp;B$4&amp;markmap!$I1041&amp;".html)"&amp;" ["&amp;$B$3&amp;"]("&amp;B$4&amp;markmap!$I1041&amp;".md)")</f>
        <v>##### 1.3.3.5.3 Support Equipment[📃](./db/e6b0-97eecfc2.html) [✏️](./db/e6b0-97eecfc2.md)</v>
      </c>
    </row>
    <row r="1042" spans="4:10" x14ac:dyDescent="0.5">
      <c r="D1042" t="s">
        <v>1394</v>
      </c>
      <c r="E1042">
        <v>5</v>
      </c>
      <c r="F1042" t="s">
        <v>222</v>
      </c>
      <c r="G1042" t="str">
        <f ca="1">IF(markmap!$E1042="","",IF(markmap!$E1042&gt;OFFSET(markmap!$E1042,-1,0,1,1),IF(OFFSET(markmap!$G1042,-1,0,1,1)="","1",OFFSET(markmap!$G1042,-1,0,1,1))&amp;REPT(".1",markmap!$E1042-MAX(OFFSET(markmap!$E1042,-1,0,1,1),1)),IF(ISERROR(FIND(".",OFFSET(markmap!$G1042,-1,0,1,1))),REPT("1.",markmap!$E1042-1)&amp;IFERROR(VALUE(OFFSET(markmap!$G1042,-1,0,1,1))+1,"1"),IF(markmap!$E1042=1,"",IFERROR(LEFT(OFFSET(markmap!$G1042,-1,0,1,1),FIND("^",SUBSTITUTE(OFFSET(markmap!$G1042,-1,0,1,1),".","^",markmap!$E1042-1))),""))&amp;VALUE(TRIM(MID(SUBSTITUTE(OFFSET(markmap!$G1042,-1,0,1,1),".",REPT(" ",LEN(OFFSET(markmap!$G1042,-1,0,1,1)))),(markmap!$E1042-1)*LEN(OFFSET(markmap!$G1042,-1,0,1,1))+1,LEN(OFFSET(markmap!$G1042,-1,0,1,1)))))+1)))</f>
        <v>10.3.3.5.4</v>
      </c>
      <c r="H1042" t="str">
        <f t="shared" ca="1" si="16"/>
        <v>1.3.3.5.4</v>
      </c>
      <c r="I1042" t="str" cm="1">
        <f t="array" aca="1" ref="I1042" ca="1">pseudoGuid</f>
        <v>e6b0-87031cc2</v>
      </c>
      <c r="J1042" t="str">
        <f ca="1">IF(E1042="","",REPT("#",markmap!$E1042)&amp;" "&amp;(IF(B$1="mindmap",markmap!$F1042,markmap!$H1042&amp;" "&amp;markmap!$F1042))&amp;"["&amp;B$2&amp;"]("&amp;B$4&amp;markmap!$I1042&amp;".html)"&amp;" ["&amp;$B$3&amp;"]("&amp;B$4&amp;markmap!$I1042&amp;".md)")</f>
        <v>##### 1.3.3.5.4 Receiver[📃](./db/e6b0-87031cc2.html) [✏️](./db/e6b0-87031cc2.md)</v>
      </c>
    </row>
    <row r="1043" spans="4:10" x14ac:dyDescent="0.5">
      <c r="D1043" t="s">
        <v>1394</v>
      </c>
      <c r="E1043">
        <v>5</v>
      </c>
      <c r="F1043" t="s">
        <v>529</v>
      </c>
      <c r="G1043" t="str">
        <f ca="1">IF(markmap!$E1043="","",IF(markmap!$E1043&gt;OFFSET(markmap!$E1043,-1,0,1,1),IF(OFFSET(markmap!$G1043,-1,0,1,1)="","1",OFFSET(markmap!$G1043,-1,0,1,1))&amp;REPT(".1",markmap!$E1043-MAX(OFFSET(markmap!$E1043,-1,0,1,1),1)),IF(ISERROR(FIND(".",OFFSET(markmap!$G1043,-1,0,1,1))),REPT("1.",markmap!$E1043-1)&amp;IFERROR(VALUE(OFFSET(markmap!$G1043,-1,0,1,1))+1,"1"),IF(markmap!$E1043=1,"",IFERROR(LEFT(OFFSET(markmap!$G1043,-1,0,1,1),FIND("^",SUBSTITUTE(OFFSET(markmap!$G1043,-1,0,1,1),".","^",markmap!$E1043-1))),""))&amp;VALUE(TRIM(MID(SUBSTITUTE(OFFSET(markmap!$G1043,-1,0,1,1),".",REPT(" ",LEN(OFFSET(markmap!$G1043,-1,0,1,1)))),(markmap!$E1043-1)*LEN(OFFSET(markmap!$G1043,-1,0,1,1))+1,LEN(OFFSET(markmap!$G1043,-1,0,1,1)))))+1)))</f>
        <v>10.3.3.5.5</v>
      </c>
      <c r="H1043" t="str">
        <f t="shared" ca="1" si="16"/>
        <v>1.3.3.5.5</v>
      </c>
      <c r="I1043" t="str" cm="1">
        <f t="array" aca="1" ref="I1043" ca="1">pseudoGuid</f>
        <v>e6b0-6045f712</v>
      </c>
      <c r="J1043" t="str">
        <f ca="1">IF(E1043="","",REPT("#",markmap!$E1043)&amp;" "&amp;(IF(B$1="mindmap",markmap!$F1043,markmap!$H1043&amp;" "&amp;markmap!$F1043))&amp;"["&amp;B$2&amp;"]("&amp;B$4&amp;markmap!$I1043&amp;".html)"&amp;" ["&amp;$B$3&amp;"]("&amp;B$4&amp;markmap!$I1043&amp;".md)")</f>
        <v>##### 1.3.3.5.5 Antenna 1...n (Specify)[📃](./db/e6b0-6045f712.html) [✏️](./db/e6b0-6045f712.md)</v>
      </c>
    </row>
    <row r="1044" spans="4:10" x14ac:dyDescent="0.5">
      <c r="D1044" t="s">
        <v>1394</v>
      </c>
      <c r="E1044">
        <v>5</v>
      </c>
      <c r="F1044" t="s">
        <v>542</v>
      </c>
      <c r="G1044" t="str">
        <f ca="1">IF(markmap!$E1044="","",IF(markmap!$E1044&gt;OFFSET(markmap!$E1044,-1,0,1,1),IF(OFFSET(markmap!$G1044,-1,0,1,1)="","1",OFFSET(markmap!$G1044,-1,0,1,1))&amp;REPT(".1",markmap!$E1044-MAX(OFFSET(markmap!$E1044,-1,0,1,1),1)),IF(ISERROR(FIND(".",OFFSET(markmap!$G1044,-1,0,1,1))),REPT("1.",markmap!$E1044-1)&amp;IFERROR(VALUE(OFFSET(markmap!$G1044,-1,0,1,1))+1,"1"),IF(markmap!$E1044=1,"",IFERROR(LEFT(OFFSET(markmap!$G1044,-1,0,1,1),FIND("^",SUBSTITUTE(OFFSET(markmap!$G1044,-1,0,1,1),".","^",markmap!$E1044-1))),""))&amp;VALUE(TRIM(MID(SUBSTITUTE(OFFSET(markmap!$G1044,-1,0,1,1),".",REPT(" ",LEN(OFFSET(markmap!$G1044,-1,0,1,1)))),(markmap!$E1044-1)*LEN(OFFSET(markmap!$G1044,-1,0,1,1))+1,LEN(OFFSET(markmap!$G1044,-1,0,1,1)))))+1)))</f>
        <v>10.3.3.5.6</v>
      </c>
      <c r="H1044" t="str">
        <f t="shared" ca="1" si="16"/>
        <v>1.3.3.5.6</v>
      </c>
      <c r="I1044" t="str" cm="1">
        <f t="array" aca="1" ref="I1044" ca="1">pseudoGuid</f>
        <v>e6b0-66c968c9</v>
      </c>
      <c r="J1044" t="str">
        <f ca="1">IF(E1044="","",REPT("#",markmap!$E1044)&amp;" "&amp;(IF(B$1="mindmap",markmap!$F1044,markmap!$H1044&amp;" "&amp;markmap!$F1044))&amp;"["&amp;B$2&amp;"]("&amp;B$4&amp;markmap!$I1044&amp;".html)"&amp;" ["&amp;$B$3&amp;"]("&amp;B$4&amp;markmap!$I1044&amp;".md)")</f>
        <v>##### 1.3.3.5.6 Frequency and Timing Generators[📃](./db/e6b0-66c968c9.html) [✏️](./db/e6b0-66c968c9.md)</v>
      </c>
    </row>
    <row r="1045" spans="4:10" x14ac:dyDescent="0.5">
      <c r="D1045" t="s">
        <v>1394</v>
      </c>
      <c r="E1045">
        <v>5</v>
      </c>
      <c r="F1045" t="s">
        <v>543</v>
      </c>
      <c r="G1045" t="str">
        <f ca="1">IF(markmap!$E1045="","",IF(markmap!$E1045&gt;OFFSET(markmap!$E1045,-1,0,1,1),IF(OFFSET(markmap!$G1045,-1,0,1,1)="","1",OFFSET(markmap!$G1045,-1,0,1,1))&amp;REPT(".1",markmap!$E1045-MAX(OFFSET(markmap!$E1045,-1,0,1,1),1)),IF(ISERROR(FIND(".",OFFSET(markmap!$G1045,-1,0,1,1))),REPT("1.",markmap!$E1045-1)&amp;IFERROR(VALUE(OFFSET(markmap!$G1045,-1,0,1,1))+1,"1"),IF(markmap!$E1045=1,"",IFERROR(LEFT(OFFSET(markmap!$G1045,-1,0,1,1),FIND("^",SUBSTITUTE(OFFSET(markmap!$G1045,-1,0,1,1),".","^",markmap!$E1045-1))),""))&amp;VALUE(TRIM(MID(SUBSTITUTE(OFFSET(markmap!$G1045,-1,0,1,1),".",REPT(" ",LEN(OFFSET(markmap!$G1045,-1,0,1,1)))),(markmap!$E1045-1)*LEN(OFFSET(markmap!$G1045,-1,0,1,1))+1,LEN(OFFSET(markmap!$G1045,-1,0,1,1)))))+1)))</f>
        <v>10.3.3.5.7</v>
      </c>
      <c r="H1045" t="str">
        <f t="shared" ca="1" si="16"/>
        <v>1.3.3.5.7</v>
      </c>
      <c r="I1045" t="str" cm="1">
        <f t="array" aca="1" ref="I1045" ca="1">pseudoGuid</f>
        <v>e6b0-8ab14de9</v>
      </c>
      <c r="J1045" t="str">
        <f ca="1">IF(E1045="","",REPT("#",markmap!$E1045)&amp;" "&amp;(IF(B$1="mindmap",markmap!$F1045,markmap!$H1045&amp;" "&amp;markmap!$F1045))&amp;"["&amp;B$2&amp;"]("&amp;B$4&amp;markmap!$I1045&amp;".html)"&amp;" ["&amp;$B$3&amp;"]("&amp;B$4&amp;markmap!$I1045&amp;".md)")</f>
        <v>##### 1.3.3.5.7 Amplifier and Distribution 1...n (Specify)[📃](./db/e6b0-8ab14de9.html) [✏️](./db/e6b0-8ab14de9.md)</v>
      </c>
    </row>
    <row r="1046" spans="4:10" x14ac:dyDescent="0.5">
      <c r="D1046" t="s">
        <v>1394</v>
      </c>
      <c r="E1046">
        <v>5</v>
      </c>
      <c r="F1046" t="s">
        <v>544</v>
      </c>
      <c r="G1046" t="str">
        <f ca="1">IF(markmap!$E1046="","",IF(markmap!$E1046&gt;OFFSET(markmap!$E1046,-1,0,1,1),IF(OFFSET(markmap!$G1046,-1,0,1,1)="","1",OFFSET(markmap!$G1046,-1,0,1,1))&amp;REPT(".1",markmap!$E1046-MAX(OFFSET(markmap!$E1046,-1,0,1,1),1)),IF(ISERROR(FIND(".",OFFSET(markmap!$G1046,-1,0,1,1))),REPT("1.",markmap!$E1046-1)&amp;IFERROR(VALUE(OFFSET(markmap!$G1046,-1,0,1,1))+1,"1"),IF(markmap!$E1046=1,"",IFERROR(LEFT(OFFSET(markmap!$G1046,-1,0,1,1),FIND("^",SUBSTITUTE(OFFSET(markmap!$G1046,-1,0,1,1),".","^",markmap!$E1046-1))),""))&amp;VALUE(TRIM(MID(SUBSTITUTE(OFFSET(markmap!$G1046,-1,0,1,1),".",REPT(" ",LEN(OFFSET(markmap!$G1046,-1,0,1,1)))),(markmap!$E1046-1)*LEN(OFFSET(markmap!$G1046,-1,0,1,1))+1,LEN(OFFSET(markmap!$G1046,-1,0,1,1)))))+1)))</f>
        <v>10.3.3.5.8</v>
      </c>
      <c r="H1046" t="str">
        <f t="shared" ca="1" si="16"/>
        <v>1.3.3.5.8</v>
      </c>
      <c r="I1046" t="str" cm="1">
        <f t="array" aca="1" ref="I1046" ca="1">pseudoGuid</f>
        <v>e6b0-bdb8efc8</v>
      </c>
      <c r="J1046" t="str">
        <f ca="1">IF(E1046="","",REPT("#",markmap!$E1046)&amp;" "&amp;(IF(B$1="mindmap",markmap!$F1046,markmap!$H1046&amp;" "&amp;markmap!$F1046))&amp;"["&amp;B$2&amp;"]("&amp;B$4&amp;markmap!$I1046&amp;".html)"&amp;" ["&amp;$B$3&amp;"]("&amp;B$4&amp;markmap!$I1046&amp;".md)")</f>
        <v>##### 1.3.3.5.8 Timing Other[📃](./db/e6b0-bdb8efc8.html) [✏️](./db/e6b0-bdb8efc8.md)</v>
      </c>
    </row>
    <row r="1047" spans="4:10" x14ac:dyDescent="0.5">
      <c r="D1047" t="s">
        <v>1394</v>
      </c>
      <c r="E1047">
        <v>4</v>
      </c>
      <c r="F1047" t="s">
        <v>545</v>
      </c>
      <c r="G1047" t="str">
        <f ca="1">IF(markmap!$E1047="","",IF(markmap!$E1047&gt;OFFSET(markmap!$E1047,-1,0,1,1),IF(OFFSET(markmap!$G1047,-1,0,1,1)="","1",OFFSET(markmap!$G1047,-1,0,1,1))&amp;REPT(".1",markmap!$E1047-MAX(OFFSET(markmap!$E1047,-1,0,1,1),1)),IF(ISERROR(FIND(".",OFFSET(markmap!$G1047,-1,0,1,1))),REPT("1.",markmap!$E1047-1)&amp;IFERROR(VALUE(OFFSET(markmap!$G1047,-1,0,1,1))+1,"1"),IF(markmap!$E1047=1,"",IFERROR(LEFT(OFFSET(markmap!$G1047,-1,0,1,1),FIND("^",SUBSTITUTE(OFFSET(markmap!$G1047,-1,0,1,1),".","^",markmap!$E1047-1))),""))&amp;VALUE(TRIM(MID(SUBSTITUTE(OFFSET(markmap!$G1047,-1,0,1,1),".",REPT(" ",LEN(OFFSET(markmap!$G1047,-1,0,1,1)))),(markmap!$E1047-1)*LEN(OFFSET(markmap!$G1047,-1,0,1,1))+1,LEN(OFFSET(markmap!$G1047,-1,0,1,1)))))+1)))</f>
        <v>10.3.3.6</v>
      </c>
      <c r="H1047" t="str">
        <f t="shared" ca="1" si="16"/>
        <v>1.3.3.6</v>
      </c>
      <c r="I1047" t="str" cm="1">
        <f t="array" aca="1" ref="I1047" ca="1">pseudoGuid</f>
        <v>e6b0-66ba2236</v>
      </c>
      <c r="J1047" t="str">
        <f ca="1">IF(E1047="","",REPT("#",markmap!$E1047)&amp;" "&amp;(IF(B$1="mindmap",markmap!$F1047,markmap!$H1047&amp;" "&amp;markmap!$F1047))&amp;"["&amp;B$2&amp;"]("&amp;B$4&amp;markmap!$I1047&amp;".html)"&amp;" ["&amp;$B$3&amp;"]("&amp;B$4&amp;markmap!$I1047&amp;".md)")</f>
        <v>#### 1.3.3.6 Baseband-Network[📃](./db/e6b0-66ba2236.html) [✏️](./db/e6b0-66ba2236.md)</v>
      </c>
    </row>
    <row r="1048" spans="4:10" x14ac:dyDescent="0.5">
      <c r="D1048" t="s">
        <v>1394</v>
      </c>
      <c r="E1048">
        <v>5</v>
      </c>
      <c r="F1048" t="s">
        <v>388</v>
      </c>
      <c r="G1048" t="str">
        <f ca="1">IF(markmap!$E1048="","",IF(markmap!$E1048&gt;OFFSET(markmap!$E1048,-1,0,1,1),IF(OFFSET(markmap!$G1048,-1,0,1,1)="","1",OFFSET(markmap!$G1048,-1,0,1,1))&amp;REPT(".1",markmap!$E1048-MAX(OFFSET(markmap!$E1048,-1,0,1,1),1)),IF(ISERROR(FIND(".",OFFSET(markmap!$G1048,-1,0,1,1))),REPT("1.",markmap!$E1048-1)&amp;IFERROR(VALUE(OFFSET(markmap!$G1048,-1,0,1,1))+1,"1"),IF(markmap!$E1048=1,"",IFERROR(LEFT(OFFSET(markmap!$G1048,-1,0,1,1),FIND("^",SUBSTITUTE(OFFSET(markmap!$G1048,-1,0,1,1),".","^",markmap!$E1048-1))),""))&amp;VALUE(TRIM(MID(SUBSTITUTE(OFFSET(markmap!$G1048,-1,0,1,1),".",REPT(" ",LEN(OFFSET(markmap!$G1048,-1,0,1,1)))),(markmap!$E1048-1)*LEN(OFFSET(markmap!$G1048,-1,0,1,1))+1,LEN(OFFSET(markmap!$G1048,-1,0,1,1)))))+1)))</f>
        <v>10.3.3.6.1</v>
      </c>
      <c r="H1048" t="str">
        <f t="shared" ca="1" si="16"/>
        <v>1.3.3.6.1</v>
      </c>
      <c r="I1048" t="str" cm="1">
        <f t="array" aca="1" ref="I1048" ca="1">pseudoGuid</f>
        <v>e6b0-f8cf8e8c</v>
      </c>
      <c r="J1048" t="str">
        <f ca="1">IF(E1048="","",REPT("#",markmap!$E1048)&amp;" "&amp;(IF(B$1="mindmap",markmap!$F1048,markmap!$H1048&amp;" "&amp;markmap!$F1048))&amp;"["&amp;B$2&amp;"]("&amp;B$4&amp;markmap!$I1048&amp;".html)"&amp;" ["&amp;$B$3&amp;"]("&amp;B$4&amp;markmap!$I1048&amp;".md)")</f>
        <v>##### 1.3.3.6.1 SEPM[📃](./db/e6b0-f8cf8e8c.html) [✏️](./db/e6b0-f8cf8e8c.md)</v>
      </c>
    </row>
    <row r="1049" spans="4:10" x14ac:dyDescent="0.5">
      <c r="D1049" t="s">
        <v>1394</v>
      </c>
      <c r="E1049">
        <v>5</v>
      </c>
      <c r="F1049" t="s">
        <v>149</v>
      </c>
      <c r="G1049" t="str">
        <f ca="1">IF(markmap!$E1049="","",IF(markmap!$E1049&gt;OFFSET(markmap!$E1049,-1,0,1,1),IF(OFFSET(markmap!$G1049,-1,0,1,1)="","1",OFFSET(markmap!$G1049,-1,0,1,1))&amp;REPT(".1",markmap!$E1049-MAX(OFFSET(markmap!$E1049,-1,0,1,1),1)),IF(ISERROR(FIND(".",OFFSET(markmap!$G1049,-1,0,1,1))),REPT("1.",markmap!$E1049-1)&amp;IFERROR(VALUE(OFFSET(markmap!$G1049,-1,0,1,1))+1,"1"),IF(markmap!$E1049=1,"",IFERROR(LEFT(OFFSET(markmap!$G1049,-1,0,1,1),FIND("^",SUBSTITUTE(OFFSET(markmap!$G1049,-1,0,1,1),".","^",markmap!$E1049-1))),""))&amp;VALUE(TRIM(MID(SUBSTITUTE(OFFSET(markmap!$G1049,-1,0,1,1),".",REPT(" ",LEN(OFFSET(markmap!$G1049,-1,0,1,1)))),(markmap!$E1049-1)*LEN(OFFSET(markmap!$G1049,-1,0,1,1))+1,LEN(OFFSET(markmap!$G1049,-1,0,1,1)))))+1)))</f>
        <v>10.3.3.6.2</v>
      </c>
      <c r="H1049" t="str">
        <f t="shared" ca="1" si="16"/>
        <v>1.3.3.6.2</v>
      </c>
      <c r="I1049" t="str" cm="1">
        <f t="array" aca="1" ref="I1049" ca="1">pseudoGuid</f>
        <v>e6b0-8c90ca75</v>
      </c>
      <c r="J1049" t="str">
        <f ca="1">IF(E1049="","",REPT("#",markmap!$E1049)&amp;" "&amp;(IF(B$1="mindmap",markmap!$F1049,markmap!$H1049&amp;" "&amp;markmap!$F1049))&amp;"["&amp;B$2&amp;"]("&amp;B$4&amp;markmap!$I1049&amp;".html)"&amp;" ["&amp;$B$3&amp;"]("&amp;B$4&amp;markmap!$I1049&amp;".md)")</f>
        <v>##### 1.3.3.6.2 Assembly[📃](./db/e6b0-8c90ca75.html) [✏️](./db/e6b0-8c90ca75.md)</v>
      </c>
    </row>
    <row r="1050" spans="4:10" x14ac:dyDescent="0.5">
      <c r="D1050" t="s">
        <v>1394</v>
      </c>
      <c r="E1050">
        <v>5</v>
      </c>
      <c r="F1050" t="s">
        <v>384</v>
      </c>
      <c r="G1050" t="str">
        <f ca="1">IF(markmap!$E1050="","",IF(markmap!$E1050&gt;OFFSET(markmap!$E1050,-1,0,1,1),IF(OFFSET(markmap!$G1050,-1,0,1,1)="","1",OFFSET(markmap!$G1050,-1,0,1,1))&amp;REPT(".1",markmap!$E1050-MAX(OFFSET(markmap!$E1050,-1,0,1,1),1)),IF(ISERROR(FIND(".",OFFSET(markmap!$G1050,-1,0,1,1))),REPT("1.",markmap!$E1050-1)&amp;IFERROR(VALUE(OFFSET(markmap!$G1050,-1,0,1,1))+1,"1"),IF(markmap!$E1050=1,"",IFERROR(LEFT(OFFSET(markmap!$G1050,-1,0,1,1),FIND("^",SUBSTITUTE(OFFSET(markmap!$G1050,-1,0,1,1),".","^",markmap!$E1050-1))),""))&amp;VALUE(TRIM(MID(SUBSTITUTE(OFFSET(markmap!$G1050,-1,0,1,1),".",REPT(" ",LEN(OFFSET(markmap!$G1050,-1,0,1,1)))),(markmap!$E1050-1)*LEN(OFFSET(markmap!$G1050,-1,0,1,1))+1,LEN(OFFSET(markmap!$G1050,-1,0,1,1)))))+1)))</f>
        <v>10.3.3.6.3</v>
      </c>
      <c r="H1050" t="str">
        <f t="shared" ca="1" si="16"/>
        <v>1.3.3.6.3</v>
      </c>
      <c r="I1050" t="str" cm="1">
        <f t="array" aca="1" ref="I1050" ca="1">pseudoGuid</f>
        <v>e6b0-8a5eb0b9</v>
      </c>
      <c r="J1050" t="str">
        <f ca="1">IF(E1050="","",REPT("#",markmap!$E1050)&amp;" "&amp;(IF(B$1="mindmap",markmap!$F1050,markmap!$H1050&amp;" "&amp;markmap!$F1050))&amp;"["&amp;B$2&amp;"]("&amp;B$4&amp;markmap!$I1050&amp;".html)"&amp;" ["&amp;$B$3&amp;"]("&amp;B$4&amp;markmap!$I1050&amp;".md)")</f>
        <v>##### 1.3.3.6.3 Support Equipment[📃](./db/e6b0-8a5eb0b9.html) [✏️](./db/e6b0-8a5eb0b9.md)</v>
      </c>
    </row>
    <row r="1051" spans="4:10" x14ac:dyDescent="0.5">
      <c r="D1051" t="s">
        <v>1394</v>
      </c>
      <c r="E1051">
        <v>5</v>
      </c>
      <c r="F1051" t="s">
        <v>546</v>
      </c>
      <c r="G1051" t="str">
        <f ca="1">IF(markmap!$E1051="","",IF(markmap!$E1051&gt;OFFSET(markmap!$E1051,-1,0,1,1),IF(OFFSET(markmap!$G1051,-1,0,1,1)="","1",OFFSET(markmap!$G1051,-1,0,1,1))&amp;REPT(".1",markmap!$E1051-MAX(OFFSET(markmap!$E1051,-1,0,1,1),1)),IF(ISERROR(FIND(".",OFFSET(markmap!$G1051,-1,0,1,1))),REPT("1.",markmap!$E1051-1)&amp;IFERROR(VALUE(OFFSET(markmap!$G1051,-1,0,1,1))+1,"1"),IF(markmap!$E1051=1,"",IFERROR(LEFT(OFFSET(markmap!$G1051,-1,0,1,1),FIND("^",SUBSTITUTE(OFFSET(markmap!$G1051,-1,0,1,1),".","^",markmap!$E1051-1))),""))&amp;VALUE(TRIM(MID(SUBSTITUTE(OFFSET(markmap!$G1051,-1,0,1,1),".",REPT(" ",LEN(OFFSET(markmap!$G1051,-1,0,1,1)))),(markmap!$E1051-1)*LEN(OFFSET(markmap!$G1051,-1,0,1,1))+1,LEN(OFFSET(markmap!$G1051,-1,0,1,1)))))+1)))</f>
        <v>10.3.3.6.4</v>
      </c>
      <c r="H1051" t="str">
        <f t="shared" ca="1" si="16"/>
        <v>1.3.3.6.4</v>
      </c>
      <c r="I1051" t="str" cm="1">
        <f t="array" aca="1" ref="I1051" ca="1">pseudoGuid</f>
        <v>e6b0-23c67e42</v>
      </c>
      <c r="J1051" t="str">
        <f ca="1">IF(E1051="","",REPT("#",markmap!$E1051)&amp;" "&amp;(IF(B$1="mindmap",markmap!$F1051,markmap!$H1051&amp;" "&amp;markmap!$F1051))&amp;"["&amp;B$2&amp;"]("&amp;B$4&amp;markmap!$I1051&amp;".html)"&amp;" ["&amp;$B$3&amp;"]("&amp;B$4&amp;markmap!$I1051&amp;".md)")</f>
        <v>##### 1.3.3.6.4 Switches/Hubs and Routers[📃](./db/e6b0-23c67e42.html) [✏️](./db/e6b0-23c67e42.md)</v>
      </c>
    </row>
    <row r="1052" spans="4:10" x14ac:dyDescent="0.5">
      <c r="D1052" t="s">
        <v>1394</v>
      </c>
      <c r="E1052">
        <v>5</v>
      </c>
      <c r="F1052" t="s">
        <v>547</v>
      </c>
      <c r="G1052" t="str">
        <f ca="1">IF(markmap!$E1052="","",IF(markmap!$E1052&gt;OFFSET(markmap!$E1052,-1,0,1,1),IF(OFFSET(markmap!$G1052,-1,0,1,1)="","1",OFFSET(markmap!$G1052,-1,0,1,1))&amp;REPT(".1",markmap!$E1052-MAX(OFFSET(markmap!$E1052,-1,0,1,1),1)),IF(ISERROR(FIND(".",OFFSET(markmap!$G1052,-1,0,1,1))),REPT("1.",markmap!$E1052-1)&amp;IFERROR(VALUE(OFFSET(markmap!$G1052,-1,0,1,1))+1,"1"),IF(markmap!$E1052=1,"",IFERROR(LEFT(OFFSET(markmap!$G1052,-1,0,1,1),FIND("^",SUBSTITUTE(OFFSET(markmap!$G1052,-1,0,1,1),".","^",markmap!$E1052-1))),""))&amp;VALUE(TRIM(MID(SUBSTITUTE(OFFSET(markmap!$G1052,-1,0,1,1),".",REPT(" ",LEN(OFFSET(markmap!$G1052,-1,0,1,1)))),(markmap!$E1052-1)*LEN(OFFSET(markmap!$G1052,-1,0,1,1))+1,LEN(OFFSET(markmap!$G1052,-1,0,1,1)))))+1)))</f>
        <v>10.3.3.6.5</v>
      </c>
      <c r="H1052" t="str">
        <f t="shared" ca="1" si="16"/>
        <v>1.3.3.6.5</v>
      </c>
      <c r="I1052" t="str" cm="1">
        <f t="array" aca="1" ref="I1052" ca="1">pseudoGuid</f>
        <v>e6b0-5db360a6</v>
      </c>
      <c r="J1052" t="str">
        <f ca="1">IF(E1052="","",REPT("#",markmap!$E1052)&amp;" "&amp;(IF(B$1="mindmap",markmap!$F1052,markmap!$H1052&amp;" "&amp;markmap!$F1052))&amp;"["&amp;B$2&amp;"]("&amp;B$4&amp;markmap!$I1052&amp;".html)"&amp;" ["&amp;$B$3&amp;"]("&amp;B$4&amp;markmap!$I1052&amp;".md)")</f>
        <v>##### 1.3.3.6.5 Network Interface and Other Hardware[📃](./db/e6b0-5db360a6.html) [✏️](./db/e6b0-5db360a6.md)</v>
      </c>
    </row>
    <row r="1053" spans="4:10" x14ac:dyDescent="0.5">
      <c r="D1053" t="s">
        <v>1394</v>
      </c>
      <c r="E1053">
        <v>5</v>
      </c>
      <c r="F1053" t="s">
        <v>548</v>
      </c>
      <c r="G1053" t="str">
        <f ca="1">IF(markmap!$E1053="","",IF(markmap!$E1053&gt;OFFSET(markmap!$E1053,-1,0,1,1),IF(OFFSET(markmap!$G1053,-1,0,1,1)="","1",OFFSET(markmap!$G1053,-1,0,1,1))&amp;REPT(".1",markmap!$E1053-MAX(OFFSET(markmap!$E1053,-1,0,1,1),1)),IF(ISERROR(FIND(".",OFFSET(markmap!$G1053,-1,0,1,1))),REPT("1.",markmap!$E1053-1)&amp;IFERROR(VALUE(OFFSET(markmap!$G1053,-1,0,1,1))+1,"1"),IF(markmap!$E1053=1,"",IFERROR(LEFT(OFFSET(markmap!$G1053,-1,0,1,1),FIND("^",SUBSTITUTE(OFFSET(markmap!$G1053,-1,0,1,1),".","^",markmap!$E1053-1))),""))&amp;VALUE(TRIM(MID(SUBSTITUTE(OFFSET(markmap!$G1053,-1,0,1,1),".",REPT(" ",LEN(OFFSET(markmap!$G1053,-1,0,1,1)))),(markmap!$E1053-1)*LEN(OFFSET(markmap!$G1053,-1,0,1,1))+1,LEN(OFFSET(markmap!$G1053,-1,0,1,1)))))+1)))</f>
        <v>10.3.3.6.6</v>
      </c>
      <c r="H1053" t="str">
        <f t="shared" ca="1" si="16"/>
        <v>1.3.3.6.6</v>
      </c>
      <c r="I1053" t="str" cm="1">
        <f t="array" aca="1" ref="I1053" ca="1">pseudoGuid</f>
        <v>e6b0-24469d0f</v>
      </c>
      <c r="J1053" t="str">
        <f ca="1">IF(E1053="","",REPT("#",markmap!$E1053)&amp;" "&amp;(IF(B$1="mindmap",markmap!$F1053,markmap!$H1053&amp;" "&amp;markmap!$F1053))&amp;"["&amp;B$2&amp;"]("&amp;B$4&amp;markmap!$I1053&amp;".html)"&amp;" ["&amp;$B$3&amp;"]("&amp;B$4&amp;markmap!$I1053&amp;".md)")</f>
        <v>##### 1.3.3.6.6 Modems[📃](./db/e6b0-24469d0f.html) [✏️](./db/e6b0-24469d0f.md)</v>
      </c>
    </row>
    <row r="1054" spans="4:10" x14ac:dyDescent="0.5">
      <c r="D1054" t="s">
        <v>1394</v>
      </c>
      <c r="E1054">
        <v>5</v>
      </c>
      <c r="F1054" t="s">
        <v>549</v>
      </c>
      <c r="G1054" t="str">
        <f ca="1">IF(markmap!$E1054="","",IF(markmap!$E1054&gt;OFFSET(markmap!$E1054,-1,0,1,1),IF(OFFSET(markmap!$G1054,-1,0,1,1)="","1",OFFSET(markmap!$G1054,-1,0,1,1))&amp;REPT(".1",markmap!$E1054-MAX(OFFSET(markmap!$E1054,-1,0,1,1),1)),IF(ISERROR(FIND(".",OFFSET(markmap!$G1054,-1,0,1,1))),REPT("1.",markmap!$E1054-1)&amp;IFERROR(VALUE(OFFSET(markmap!$G1054,-1,0,1,1))+1,"1"),IF(markmap!$E1054=1,"",IFERROR(LEFT(OFFSET(markmap!$G1054,-1,0,1,1),FIND("^",SUBSTITUTE(OFFSET(markmap!$G1054,-1,0,1,1),".","^",markmap!$E1054-1))),""))&amp;VALUE(TRIM(MID(SUBSTITUTE(OFFSET(markmap!$G1054,-1,0,1,1),".",REPT(" ",LEN(OFFSET(markmap!$G1054,-1,0,1,1)))),(markmap!$E1054-1)*LEN(OFFSET(markmap!$G1054,-1,0,1,1))+1,LEN(OFFSET(markmap!$G1054,-1,0,1,1)))))+1)))</f>
        <v>10.3.3.6.7</v>
      </c>
      <c r="H1054" t="str">
        <f t="shared" ca="1" si="16"/>
        <v>1.3.3.6.7</v>
      </c>
      <c r="I1054" t="str" cm="1">
        <f t="array" aca="1" ref="I1054" ca="1">pseudoGuid</f>
        <v>e6b0-35729d11</v>
      </c>
      <c r="J1054" t="str">
        <f ca="1">IF(E1054="","",REPT("#",markmap!$E1054)&amp;" "&amp;(IF(B$1="mindmap",markmap!$F1054,markmap!$H1054&amp;" "&amp;markmap!$F1054))&amp;"["&amp;B$2&amp;"]("&amp;B$4&amp;markmap!$I1054&amp;".html)"&amp;" ["&amp;$B$3&amp;"]("&amp;B$4&amp;markmap!$I1054&amp;".md)")</f>
        <v>##### 1.3.3.6.7 Security/Encryption and Decryption Devices 1...n (Specify)[📃](./db/e6b0-35729d11.html) [✏️](./db/e6b0-35729d11.md)</v>
      </c>
    </row>
    <row r="1055" spans="4:10" x14ac:dyDescent="0.5">
      <c r="D1055" t="s">
        <v>1394</v>
      </c>
      <c r="E1055">
        <v>5</v>
      </c>
      <c r="F1055" t="s">
        <v>550</v>
      </c>
      <c r="G1055" t="str">
        <f ca="1">IF(markmap!$E1055="","",IF(markmap!$E1055&gt;OFFSET(markmap!$E1055,-1,0,1,1),IF(OFFSET(markmap!$G1055,-1,0,1,1)="","1",OFFSET(markmap!$G1055,-1,0,1,1))&amp;REPT(".1",markmap!$E1055-MAX(OFFSET(markmap!$E1055,-1,0,1,1),1)),IF(ISERROR(FIND(".",OFFSET(markmap!$G1055,-1,0,1,1))),REPT("1.",markmap!$E1055-1)&amp;IFERROR(VALUE(OFFSET(markmap!$G1055,-1,0,1,1))+1,"1"),IF(markmap!$E1055=1,"",IFERROR(LEFT(OFFSET(markmap!$G1055,-1,0,1,1),FIND("^",SUBSTITUTE(OFFSET(markmap!$G1055,-1,0,1,1),".","^",markmap!$E1055-1))),""))&amp;VALUE(TRIM(MID(SUBSTITUTE(OFFSET(markmap!$G1055,-1,0,1,1),".",REPT(" ",LEN(OFFSET(markmap!$G1055,-1,0,1,1)))),(markmap!$E1055-1)*LEN(OFFSET(markmap!$G1055,-1,0,1,1))+1,LEN(OFFSET(markmap!$G1055,-1,0,1,1)))))+1)))</f>
        <v>10.3.3.6.8</v>
      </c>
      <c r="H1055" t="str">
        <f t="shared" ca="1" si="16"/>
        <v>1.3.3.6.8</v>
      </c>
      <c r="I1055" t="str" cm="1">
        <f t="array" aca="1" ref="I1055" ca="1">pseudoGuid</f>
        <v>e6b0-20435385</v>
      </c>
      <c r="J1055" t="str">
        <f ca="1">IF(E1055="","",REPT("#",markmap!$E1055)&amp;" "&amp;(IF(B$1="mindmap",markmap!$F1055,markmap!$H1055&amp;" "&amp;markmap!$F1055))&amp;"["&amp;B$2&amp;"]("&amp;B$4&amp;markmap!$I1055&amp;".html)"&amp;" ["&amp;$B$3&amp;"]("&amp;B$4&amp;markmap!$I1055&amp;".md)")</f>
        <v>##### 1.3.3.6.8 Baseband-Network Electronic Boxes 1...n (Specify)[📃](./db/e6b0-20435385.html) [✏️](./db/e6b0-20435385.md)</v>
      </c>
    </row>
    <row r="1056" spans="4:10" x14ac:dyDescent="0.5">
      <c r="D1056" t="s">
        <v>1394</v>
      </c>
      <c r="E1056">
        <v>5</v>
      </c>
      <c r="F1056" t="s">
        <v>551</v>
      </c>
      <c r="G1056" t="str">
        <f ca="1">IF(markmap!$E1056="","",IF(markmap!$E1056&gt;OFFSET(markmap!$E1056,-1,0,1,1),IF(OFFSET(markmap!$G1056,-1,0,1,1)="","1",OFFSET(markmap!$G1056,-1,0,1,1))&amp;REPT(".1",markmap!$E1056-MAX(OFFSET(markmap!$E1056,-1,0,1,1),1)),IF(ISERROR(FIND(".",OFFSET(markmap!$G1056,-1,0,1,1))),REPT("1.",markmap!$E1056-1)&amp;IFERROR(VALUE(OFFSET(markmap!$G1056,-1,0,1,1))+1,"1"),IF(markmap!$E1056=1,"",IFERROR(LEFT(OFFSET(markmap!$G1056,-1,0,1,1),FIND("^",SUBSTITUTE(OFFSET(markmap!$G1056,-1,0,1,1),".","^",markmap!$E1056-1))),""))&amp;VALUE(TRIM(MID(SUBSTITUTE(OFFSET(markmap!$G1056,-1,0,1,1),".",REPT(" ",LEN(OFFSET(markmap!$G1056,-1,0,1,1)))),(markmap!$E1056-1)*LEN(OFFSET(markmap!$G1056,-1,0,1,1))+1,LEN(OFFSET(markmap!$G1056,-1,0,1,1)))))+1)))</f>
        <v>10.3.3.6.9</v>
      </c>
      <c r="H1056" t="str">
        <f t="shared" ca="1" si="16"/>
        <v>1.3.3.6.9</v>
      </c>
      <c r="I1056" t="str" cm="1">
        <f t="array" aca="1" ref="I1056" ca="1">pseudoGuid</f>
        <v>e6b0-f8cba457</v>
      </c>
      <c r="J1056" t="str">
        <f ca="1">IF(E1056="","",REPT("#",markmap!$E1056)&amp;" "&amp;(IF(B$1="mindmap",markmap!$F1056,markmap!$H1056&amp;" "&amp;markmap!$F1056))&amp;"["&amp;B$2&amp;"]("&amp;B$4&amp;markmap!$I1056&amp;".html)"&amp;" ["&amp;$B$3&amp;"]("&amp;B$4&amp;markmap!$I1056&amp;".md)")</f>
        <v>##### 1.3.3.6.9 Baseband-Network Other[📃](./db/e6b0-f8cba457.html) [✏️](./db/e6b0-f8cba457.md)</v>
      </c>
    </row>
    <row r="1057" spans="4:10" x14ac:dyDescent="0.5">
      <c r="D1057" t="s">
        <v>1394</v>
      </c>
      <c r="E1057">
        <v>4</v>
      </c>
      <c r="F1057" t="s">
        <v>552</v>
      </c>
      <c r="G1057" t="str">
        <f ca="1">IF(markmap!$E1057="","",IF(markmap!$E1057&gt;OFFSET(markmap!$E1057,-1,0,1,1),IF(OFFSET(markmap!$G1057,-1,0,1,1)="","1",OFFSET(markmap!$G1057,-1,0,1,1))&amp;REPT(".1",markmap!$E1057-MAX(OFFSET(markmap!$E1057,-1,0,1,1),1)),IF(ISERROR(FIND(".",OFFSET(markmap!$G1057,-1,0,1,1))),REPT("1.",markmap!$E1057-1)&amp;IFERROR(VALUE(OFFSET(markmap!$G1057,-1,0,1,1))+1,"1"),IF(markmap!$E1057=1,"",IFERROR(LEFT(OFFSET(markmap!$G1057,-1,0,1,1),FIND("^",SUBSTITUTE(OFFSET(markmap!$G1057,-1,0,1,1),".","^",markmap!$E1057-1))),""))&amp;VALUE(TRIM(MID(SUBSTITUTE(OFFSET(markmap!$G1057,-1,0,1,1),".",REPT(" ",LEN(OFFSET(markmap!$G1057,-1,0,1,1)))),(markmap!$E1057-1)*LEN(OFFSET(markmap!$G1057,-1,0,1,1))+1,LEN(OFFSET(markmap!$G1057,-1,0,1,1)))))+1)))</f>
        <v>10.3.3.7</v>
      </c>
      <c r="H1057" t="str">
        <f t="shared" ca="1" si="16"/>
        <v>1.3.3.7</v>
      </c>
      <c r="I1057" t="str" cm="1">
        <f t="array" aca="1" ref="I1057" ca="1">pseudoGuid</f>
        <v>e6b0-ef8d9892</v>
      </c>
      <c r="J1057" t="str">
        <f ca="1">IF(E1057="","",REPT("#",markmap!$E1057)&amp;" "&amp;(IF(B$1="mindmap",markmap!$F1057,markmap!$H1057&amp;" "&amp;markmap!$F1057))&amp;"["&amp;B$2&amp;"]("&amp;B$4&amp;markmap!$I1057&amp;".html)"&amp;" ["&amp;$B$3&amp;"]("&amp;B$4&amp;markmap!$I1057&amp;".md)")</f>
        <v>#### 1.3.3.7 Monitor and Control Hardware[📃](./db/e6b0-ef8d9892.html) [✏️](./db/e6b0-ef8d9892.md)</v>
      </c>
    </row>
    <row r="1058" spans="4:10" x14ac:dyDescent="0.5">
      <c r="D1058" t="s">
        <v>1394</v>
      </c>
      <c r="E1058">
        <v>5</v>
      </c>
      <c r="F1058" t="s">
        <v>388</v>
      </c>
      <c r="G1058" t="str">
        <f ca="1">IF(markmap!$E1058="","",IF(markmap!$E1058&gt;OFFSET(markmap!$E1058,-1,0,1,1),IF(OFFSET(markmap!$G1058,-1,0,1,1)="","1",OFFSET(markmap!$G1058,-1,0,1,1))&amp;REPT(".1",markmap!$E1058-MAX(OFFSET(markmap!$E1058,-1,0,1,1),1)),IF(ISERROR(FIND(".",OFFSET(markmap!$G1058,-1,0,1,1))),REPT("1.",markmap!$E1058-1)&amp;IFERROR(VALUE(OFFSET(markmap!$G1058,-1,0,1,1))+1,"1"),IF(markmap!$E1058=1,"",IFERROR(LEFT(OFFSET(markmap!$G1058,-1,0,1,1),FIND("^",SUBSTITUTE(OFFSET(markmap!$G1058,-1,0,1,1),".","^",markmap!$E1058-1))),""))&amp;VALUE(TRIM(MID(SUBSTITUTE(OFFSET(markmap!$G1058,-1,0,1,1),".",REPT(" ",LEN(OFFSET(markmap!$G1058,-1,0,1,1)))),(markmap!$E1058-1)*LEN(OFFSET(markmap!$G1058,-1,0,1,1))+1,LEN(OFFSET(markmap!$G1058,-1,0,1,1)))))+1)))</f>
        <v>10.3.3.7.1</v>
      </c>
      <c r="H1058" t="str">
        <f t="shared" ca="1" si="16"/>
        <v>1.3.3.7.1</v>
      </c>
      <c r="I1058" t="str" cm="1">
        <f t="array" aca="1" ref="I1058" ca="1">pseudoGuid</f>
        <v>e6b0-28beddac</v>
      </c>
      <c r="J1058" t="str">
        <f ca="1">IF(E1058="","",REPT("#",markmap!$E1058)&amp;" "&amp;(IF(B$1="mindmap",markmap!$F1058,markmap!$H1058&amp;" "&amp;markmap!$F1058))&amp;"["&amp;B$2&amp;"]("&amp;B$4&amp;markmap!$I1058&amp;".html)"&amp;" ["&amp;$B$3&amp;"]("&amp;B$4&amp;markmap!$I1058&amp;".md)")</f>
        <v>##### 1.3.3.7.1 SEPM[📃](./db/e6b0-28beddac.html) [✏️](./db/e6b0-28beddac.md)</v>
      </c>
    </row>
    <row r="1059" spans="4:10" x14ac:dyDescent="0.5">
      <c r="D1059" t="s">
        <v>1394</v>
      </c>
      <c r="E1059">
        <v>5</v>
      </c>
      <c r="F1059" t="s">
        <v>149</v>
      </c>
      <c r="G1059" t="str">
        <f ca="1">IF(markmap!$E1059="","",IF(markmap!$E1059&gt;OFFSET(markmap!$E1059,-1,0,1,1),IF(OFFSET(markmap!$G1059,-1,0,1,1)="","1",OFFSET(markmap!$G1059,-1,0,1,1))&amp;REPT(".1",markmap!$E1059-MAX(OFFSET(markmap!$E1059,-1,0,1,1),1)),IF(ISERROR(FIND(".",OFFSET(markmap!$G1059,-1,0,1,1))),REPT("1.",markmap!$E1059-1)&amp;IFERROR(VALUE(OFFSET(markmap!$G1059,-1,0,1,1))+1,"1"),IF(markmap!$E1059=1,"",IFERROR(LEFT(OFFSET(markmap!$G1059,-1,0,1,1),FIND("^",SUBSTITUTE(OFFSET(markmap!$G1059,-1,0,1,1),".","^",markmap!$E1059-1))),""))&amp;VALUE(TRIM(MID(SUBSTITUTE(OFFSET(markmap!$G1059,-1,0,1,1),".",REPT(" ",LEN(OFFSET(markmap!$G1059,-1,0,1,1)))),(markmap!$E1059-1)*LEN(OFFSET(markmap!$G1059,-1,0,1,1))+1,LEN(OFFSET(markmap!$G1059,-1,0,1,1)))))+1)))</f>
        <v>10.3.3.7.2</v>
      </c>
      <c r="H1059" t="str">
        <f t="shared" ca="1" si="16"/>
        <v>1.3.3.7.2</v>
      </c>
      <c r="I1059" t="str" cm="1">
        <f t="array" aca="1" ref="I1059" ca="1">pseudoGuid</f>
        <v>e6b0-bf6aafe0</v>
      </c>
      <c r="J1059" t="str">
        <f ca="1">IF(E1059="","",REPT("#",markmap!$E1059)&amp;" "&amp;(IF(B$1="mindmap",markmap!$F1059,markmap!$H1059&amp;" "&amp;markmap!$F1059))&amp;"["&amp;B$2&amp;"]("&amp;B$4&amp;markmap!$I1059&amp;".html)"&amp;" ["&amp;$B$3&amp;"]("&amp;B$4&amp;markmap!$I1059&amp;".md)")</f>
        <v>##### 1.3.3.7.2 Assembly[📃](./db/e6b0-bf6aafe0.html) [✏️](./db/e6b0-bf6aafe0.md)</v>
      </c>
    </row>
    <row r="1060" spans="4:10" x14ac:dyDescent="0.5">
      <c r="D1060" t="s">
        <v>1394</v>
      </c>
      <c r="E1060">
        <v>5</v>
      </c>
      <c r="F1060" t="s">
        <v>384</v>
      </c>
      <c r="G1060" t="str">
        <f ca="1">IF(markmap!$E1060="","",IF(markmap!$E1060&gt;OFFSET(markmap!$E1060,-1,0,1,1),IF(OFFSET(markmap!$G1060,-1,0,1,1)="","1",OFFSET(markmap!$G1060,-1,0,1,1))&amp;REPT(".1",markmap!$E1060-MAX(OFFSET(markmap!$E1060,-1,0,1,1),1)),IF(ISERROR(FIND(".",OFFSET(markmap!$G1060,-1,0,1,1))),REPT("1.",markmap!$E1060-1)&amp;IFERROR(VALUE(OFFSET(markmap!$G1060,-1,0,1,1))+1,"1"),IF(markmap!$E1060=1,"",IFERROR(LEFT(OFFSET(markmap!$G1060,-1,0,1,1),FIND("^",SUBSTITUTE(OFFSET(markmap!$G1060,-1,0,1,1),".","^",markmap!$E1060-1))),""))&amp;VALUE(TRIM(MID(SUBSTITUTE(OFFSET(markmap!$G1060,-1,0,1,1),".",REPT(" ",LEN(OFFSET(markmap!$G1060,-1,0,1,1)))),(markmap!$E1060-1)*LEN(OFFSET(markmap!$G1060,-1,0,1,1))+1,LEN(OFFSET(markmap!$G1060,-1,0,1,1)))))+1)))</f>
        <v>10.3.3.7.3</v>
      </c>
      <c r="H1060" t="str">
        <f t="shared" ca="1" si="16"/>
        <v>1.3.3.7.3</v>
      </c>
      <c r="I1060" t="str" cm="1">
        <f t="array" aca="1" ref="I1060" ca="1">pseudoGuid</f>
        <v>e6b0-2ee1afb7</v>
      </c>
      <c r="J1060" t="str">
        <f ca="1">IF(E1060="","",REPT("#",markmap!$E1060)&amp;" "&amp;(IF(B$1="mindmap",markmap!$F1060,markmap!$H1060&amp;" "&amp;markmap!$F1060))&amp;"["&amp;B$2&amp;"]("&amp;B$4&amp;markmap!$I1060&amp;".html)"&amp;" ["&amp;$B$3&amp;"]("&amp;B$4&amp;markmap!$I1060&amp;".md)")</f>
        <v>##### 1.3.3.7.3 Support Equipment[📃](./db/e6b0-2ee1afb7.html) [✏️](./db/e6b0-2ee1afb7.md)</v>
      </c>
    </row>
    <row r="1061" spans="4:10" x14ac:dyDescent="0.5">
      <c r="D1061" t="s">
        <v>1394</v>
      </c>
      <c r="E1061">
        <v>5</v>
      </c>
      <c r="F1061" t="s">
        <v>513</v>
      </c>
      <c r="G1061" t="str">
        <f ca="1">IF(markmap!$E1061="","",IF(markmap!$E1061&gt;OFFSET(markmap!$E1061,-1,0,1,1),IF(OFFSET(markmap!$G1061,-1,0,1,1)="","1",OFFSET(markmap!$G1061,-1,0,1,1))&amp;REPT(".1",markmap!$E1061-MAX(OFFSET(markmap!$E1061,-1,0,1,1),1)),IF(ISERROR(FIND(".",OFFSET(markmap!$G1061,-1,0,1,1))),REPT("1.",markmap!$E1061-1)&amp;IFERROR(VALUE(OFFSET(markmap!$G1061,-1,0,1,1))+1,"1"),IF(markmap!$E1061=1,"",IFERROR(LEFT(OFFSET(markmap!$G1061,-1,0,1,1),FIND("^",SUBSTITUTE(OFFSET(markmap!$G1061,-1,0,1,1),".","^",markmap!$E1061-1))),""))&amp;VALUE(TRIM(MID(SUBSTITUTE(OFFSET(markmap!$G1061,-1,0,1,1),".",REPT(" ",LEN(OFFSET(markmap!$G1061,-1,0,1,1)))),(markmap!$E1061-1)*LEN(OFFSET(markmap!$G1061,-1,0,1,1))+1,LEN(OFFSET(markmap!$G1061,-1,0,1,1)))))+1)))</f>
        <v>10.3.3.7.4</v>
      </c>
      <c r="H1061" t="str">
        <f t="shared" ca="1" si="16"/>
        <v>1.3.3.7.4</v>
      </c>
      <c r="I1061" t="str" cm="1">
        <f t="array" aca="1" ref="I1061" ca="1">pseudoGuid</f>
        <v>e6b0-32a1c523</v>
      </c>
      <c r="J1061" t="str">
        <f ca="1">IF(E1061="","",REPT("#",markmap!$E1061)&amp;" "&amp;(IF(B$1="mindmap",markmap!$F1061,markmap!$H1061&amp;" "&amp;markmap!$F1061))&amp;"["&amp;B$2&amp;"]("&amp;B$4&amp;markmap!$I1061&amp;".html)"&amp;" ["&amp;$B$3&amp;"]("&amp;B$4&amp;markmap!$I1061&amp;".md)")</f>
        <v>##### 1.3.3.7.4 Workstations 1...n (Specify)[📃](./db/e6b0-32a1c523.html) [✏️](./db/e6b0-32a1c523.md)</v>
      </c>
    </row>
    <row r="1062" spans="4:10" x14ac:dyDescent="0.5">
      <c r="D1062" t="s">
        <v>1394</v>
      </c>
      <c r="E1062">
        <v>5</v>
      </c>
      <c r="F1062" t="s">
        <v>514</v>
      </c>
      <c r="G1062" t="str">
        <f ca="1">IF(markmap!$E1062="","",IF(markmap!$E1062&gt;OFFSET(markmap!$E1062,-1,0,1,1),IF(OFFSET(markmap!$G1062,-1,0,1,1)="","1",OFFSET(markmap!$G1062,-1,0,1,1))&amp;REPT(".1",markmap!$E1062-MAX(OFFSET(markmap!$E1062,-1,0,1,1),1)),IF(ISERROR(FIND(".",OFFSET(markmap!$G1062,-1,0,1,1))),REPT("1.",markmap!$E1062-1)&amp;IFERROR(VALUE(OFFSET(markmap!$G1062,-1,0,1,1))+1,"1"),IF(markmap!$E1062=1,"",IFERROR(LEFT(OFFSET(markmap!$G1062,-1,0,1,1),FIND("^",SUBSTITUTE(OFFSET(markmap!$G1062,-1,0,1,1),".","^",markmap!$E1062-1))),""))&amp;VALUE(TRIM(MID(SUBSTITUTE(OFFSET(markmap!$G1062,-1,0,1,1),".",REPT(" ",LEN(OFFSET(markmap!$G1062,-1,0,1,1)))),(markmap!$E1062-1)*LEN(OFFSET(markmap!$G1062,-1,0,1,1))+1,LEN(OFFSET(markmap!$G1062,-1,0,1,1)))))+1)))</f>
        <v>10.3.3.7.5</v>
      </c>
      <c r="H1062" t="str">
        <f t="shared" ca="1" si="16"/>
        <v>1.3.3.7.5</v>
      </c>
      <c r="I1062" t="str" cm="1">
        <f t="array" aca="1" ref="I1062" ca="1">pseudoGuid</f>
        <v>e6b0-6d2b37c4</v>
      </c>
      <c r="J1062" t="str">
        <f ca="1">IF(E1062="","",REPT("#",markmap!$E1062)&amp;" "&amp;(IF(B$1="mindmap",markmap!$F1062,markmap!$H1062&amp;" "&amp;markmap!$F1062))&amp;"["&amp;B$2&amp;"]("&amp;B$4&amp;markmap!$I1062&amp;".html)"&amp;" ["&amp;$B$3&amp;"]("&amp;B$4&amp;markmap!$I1062&amp;".md)")</f>
        <v>##### 1.3.3.7.5 Servers 1...n (Specify)[📃](./db/e6b0-6d2b37c4.html) [✏️](./db/e6b0-6d2b37c4.md)</v>
      </c>
    </row>
    <row r="1063" spans="4:10" x14ac:dyDescent="0.5">
      <c r="D1063" t="s">
        <v>1394</v>
      </c>
      <c r="E1063">
        <v>5</v>
      </c>
      <c r="F1063" t="s">
        <v>515</v>
      </c>
      <c r="G1063" t="str">
        <f ca="1">IF(markmap!$E1063="","",IF(markmap!$E1063&gt;OFFSET(markmap!$E1063,-1,0,1,1),IF(OFFSET(markmap!$G1063,-1,0,1,1)="","1",OFFSET(markmap!$G1063,-1,0,1,1))&amp;REPT(".1",markmap!$E1063-MAX(OFFSET(markmap!$E1063,-1,0,1,1),1)),IF(ISERROR(FIND(".",OFFSET(markmap!$G1063,-1,0,1,1))),REPT("1.",markmap!$E1063-1)&amp;IFERROR(VALUE(OFFSET(markmap!$G1063,-1,0,1,1))+1,"1"),IF(markmap!$E1063=1,"",IFERROR(LEFT(OFFSET(markmap!$G1063,-1,0,1,1),FIND("^",SUBSTITUTE(OFFSET(markmap!$G1063,-1,0,1,1),".","^",markmap!$E1063-1))),""))&amp;VALUE(TRIM(MID(SUBSTITUTE(OFFSET(markmap!$G1063,-1,0,1,1),".",REPT(" ",LEN(OFFSET(markmap!$G1063,-1,0,1,1)))),(markmap!$E1063-1)*LEN(OFFSET(markmap!$G1063,-1,0,1,1))+1,LEN(OFFSET(markmap!$G1063,-1,0,1,1)))))+1)))</f>
        <v>10.3.3.7.6</v>
      </c>
      <c r="H1063" t="str">
        <f t="shared" ca="1" si="16"/>
        <v>1.3.3.7.6</v>
      </c>
      <c r="I1063" t="str" cm="1">
        <f t="array" aca="1" ref="I1063" ca="1">pseudoGuid</f>
        <v>e6b0-6d279be4</v>
      </c>
      <c r="J1063" t="str">
        <f ca="1">IF(E1063="","",REPT("#",markmap!$E1063)&amp;" "&amp;(IF(B$1="mindmap",markmap!$F1063,markmap!$H1063&amp;" "&amp;markmap!$F1063))&amp;"["&amp;B$2&amp;"]("&amp;B$4&amp;markmap!$I1063&amp;".html)"&amp;" ["&amp;$B$3&amp;"]("&amp;B$4&amp;markmap!$I1063&amp;".md)")</f>
        <v>##### 1.3.3.7.6 Storage and Archive 1...n (Specify)[📃](./db/e6b0-6d279be4.html) [✏️](./db/e6b0-6d279be4.md)</v>
      </c>
    </row>
    <row r="1064" spans="4:10" x14ac:dyDescent="0.5">
      <c r="D1064" t="s">
        <v>1394</v>
      </c>
      <c r="E1064">
        <v>5</v>
      </c>
      <c r="F1064" t="s">
        <v>553</v>
      </c>
      <c r="G1064" t="str">
        <f ca="1">IF(markmap!$E1064="","",IF(markmap!$E1064&gt;OFFSET(markmap!$E1064,-1,0,1,1),IF(OFFSET(markmap!$G1064,-1,0,1,1)="","1",OFFSET(markmap!$G1064,-1,0,1,1))&amp;REPT(".1",markmap!$E1064-MAX(OFFSET(markmap!$E1064,-1,0,1,1),1)),IF(ISERROR(FIND(".",OFFSET(markmap!$G1064,-1,0,1,1))),REPT("1.",markmap!$E1064-1)&amp;IFERROR(VALUE(OFFSET(markmap!$G1064,-1,0,1,1))+1,"1"),IF(markmap!$E1064=1,"",IFERROR(LEFT(OFFSET(markmap!$G1064,-1,0,1,1),FIND("^",SUBSTITUTE(OFFSET(markmap!$G1064,-1,0,1,1),".","^",markmap!$E1064-1))),""))&amp;VALUE(TRIM(MID(SUBSTITUTE(OFFSET(markmap!$G1064,-1,0,1,1),".",REPT(" ",LEN(OFFSET(markmap!$G1064,-1,0,1,1)))),(markmap!$E1064-1)*LEN(OFFSET(markmap!$G1064,-1,0,1,1))+1,LEN(OFFSET(markmap!$G1064,-1,0,1,1)))))+1)))</f>
        <v>10.3.3.7.7</v>
      </c>
      <c r="H1064" t="str">
        <f t="shared" ca="1" si="16"/>
        <v>1.3.3.7.7</v>
      </c>
      <c r="I1064" t="str" cm="1">
        <f t="array" aca="1" ref="I1064" ca="1">pseudoGuid</f>
        <v>e6b0-31c64d9f</v>
      </c>
      <c r="J1064" t="str">
        <f ca="1">IF(E1064="","",REPT("#",markmap!$E1064)&amp;" "&amp;(IF(B$1="mindmap",markmap!$F1064,markmap!$H1064&amp;" "&amp;markmap!$F1064))&amp;"["&amp;B$2&amp;"]("&amp;B$4&amp;markmap!$I1064&amp;".html)"&amp;" ["&amp;$B$3&amp;"]("&amp;B$4&amp;markmap!$I1064&amp;".md)")</f>
        <v>##### 1.3.3.7.7 Hardware Configured Item 1...n (Specify)[📃](./db/e6b0-31c64d9f.html) [✏️](./db/e6b0-31c64d9f.md)</v>
      </c>
    </row>
    <row r="1065" spans="4:10" x14ac:dyDescent="0.5">
      <c r="D1065" t="s">
        <v>1394</v>
      </c>
      <c r="E1065">
        <v>4</v>
      </c>
      <c r="F1065" t="s">
        <v>554</v>
      </c>
      <c r="G1065" t="str">
        <f ca="1">IF(markmap!$E1065="","",IF(markmap!$E1065&gt;OFFSET(markmap!$E1065,-1,0,1,1),IF(OFFSET(markmap!$G1065,-1,0,1,1)="","1",OFFSET(markmap!$G1065,-1,0,1,1))&amp;REPT(".1",markmap!$E1065-MAX(OFFSET(markmap!$E1065,-1,0,1,1),1)),IF(ISERROR(FIND(".",OFFSET(markmap!$G1065,-1,0,1,1))),REPT("1.",markmap!$E1065-1)&amp;IFERROR(VALUE(OFFSET(markmap!$G1065,-1,0,1,1))+1,"1"),IF(markmap!$E1065=1,"",IFERROR(LEFT(OFFSET(markmap!$G1065,-1,0,1,1),FIND("^",SUBSTITUTE(OFFSET(markmap!$G1065,-1,0,1,1),".","^",markmap!$E1065-1))),""))&amp;VALUE(TRIM(MID(SUBSTITUTE(OFFSET(markmap!$G1065,-1,0,1,1),".",REPT(" ",LEN(OFFSET(markmap!$G1065,-1,0,1,1)))),(markmap!$E1065-1)*LEN(OFFSET(markmap!$G1065,-1,0,1,1))+1,LEN(OFFSET(markmap!$G1065,-1,0,1,1)))))+1)))</f>
        <v>10.3.3.8</v>
      </c>
      <c r="H1065" t="str">
        <f t="shared" ca="1" si="16"/>
        <v>1.3.3.8</v>
      </c>
      <c r="I1065" t="str" cm="1">
        <f t="array" aca="1" ref="I1065" ca="1">pseudoGuid</f>
        <v>e6b0-2b8437db</v>
      </c>
      <c r="J1065" t="str">
        <f ca="1">IF(E1065="","",REPT("#",markmap!$E1065)&amp;" "&amp;(IF(B$1="mindmap",markmap!$F1065,markmap!$H1065&amp;" "&amp;markmap!$F1065))&amp;"["&amp;B$2&amp;"]("&amp;B$4&amp;markmap!$I1065&amp;".html)"&amp;" ["&amp;$B$3&amp;"]("&amp;B$4&amp;markmap!$I1065&amp;".md)")</f>
        <v>#### 1.3.3.8 GT Software[📃](./db/e6b0-2b8437db.html) [✏️](./db/e6b0-2b8437db.md)</v>
      </c>
    </row>
    <row r="1066" spans="4:10" x14ac:dyDescent="0.5">
      <c r="D1066" t="s">
        <v>1394</v>
      </c>
      <c r="E1066">
        <v>5</v>
      </c>
      <c r="F1066" t="s">
        <v>388</v>
      </c>
      <c r="G1066" t="str">
        <f ca="1">IF(markmap!$E1066="","",IF(markmap!$E1066&gt;OFFSET(markmap!$E1066,-1,0,1,1),IF(OFFSET(markmap!$G1066,-1,0,1,1)="","1",OFFSET(markmap!$G1066,-1,0,1,1))&amp;REPT(".1",markmap!$E1066-MAX(OFFSET(markmap!$E1066,-1,0,1,1),1)),IF(ISERROR(FIND(".",OFFSET(markmap!$G1066,-1,0,1,1))),REPT("1.",markmap!$E1066-1)&amp;IFERROR(VALUE(OFFSET(markmap!$G1066,-1,0,1,1))+1,"1"),IF(markmap!$E1066=1,"",IFERROR(LEFT(OFFSET(markmap!$G1066,-1,0,1,1),FIND("^",SUBSTITUTE(OFFSET(markmap!$G1066,-1,0,1,1),".","^",markmap!$E1066-1))),""))&amp;VALUE(TRIM(MID(SUBSTITUTE(OFFSET(markmap!$G1066,-1,0,1,1),".",REPT(" ",LEN(OFFSET(markmap!$G1066,-1,0,1,1)))),(markmap!$E1066-1)*LEN(OFFSET(markmap!$G1066,-1,0,1,1))+1,LEN(OFFSET(markmap!$G1066,-1,0,1,1)))))+1)))</f>
        <v>10.3.3.8.1</v>
      </c>
      <c r="H1066" t="str">
        <f t="shared" ca="1" si="16"/>
        <v>1.3.3.8.1</v>
      </c>
      <c r="I1066" t="str" cm="1">
        <f t="array" aca="1" ref="I1066" ca="1">pseudoGuid</f>
        <v>e6b0-34e03c5c</v>
      </c>
      <c r="J1066" t="str">
        <f ca="1">IF(E1066="","",REPT("#",markmap!$E1066)&amp;" "&amp;(IF(B$1="mindmap",markmap!$F1066,markmap!$H1066&amp;" "&amp;markmap!$F1066))&amp;"["&amp;B$2&amp;"]("&amp;B$4&amp;markmap!$I1066&amp;".html)"&amp;" ["&amp;$B$3&amp;"]("&amp;B$4&amp;markmap!$I1066&amp;".md)")</f>
        <v>##### 1.3.3.8.1 SEPM[📃](./db/e6b0-34e03c5c.html) [✏️](./db/e6b0-34e03c5c.md)</v>
      </c>
    </row>
    <row r="1067" spans="4:10" x14ac:dyDescent="0.5">
      <c r="D1067" t="s">
        <v>1394</v>
      </c>
      <c r="E1067">
        <v>5</v>
      </c>
      <c r="F1067" t="s">
        <v>149</v>
      </c>
      <c r="G1067" t="str">
        <f ca="1">IF(markmap!$E1067="","",IF(markmap!$E1067&gt;OFFSET(markmap!$E1067,-1,0,1,1),IF(OFFSET(markmap!$G1067,-1,0,1,1)="","1",OFFSET(markmap!$G1067,-1,0,1,1))&amp;REPT(".1",markmap!$E1067-MAX(OFFSET(markmap!$E1067,-1,0,1,1),1)),IF(ISERROR(FIND(".",OFFSET(markmap!$G1067,-1,0,1,1))),REPT("1.",markmap!$E1067-1)&amp;IFERROR(VALUE(OFFSET(markmap!$G1067,-1,0,1,1))+1,"1"),IF(markmap!$E1067=1,"",IFERROR(LEFT(OFFSET(markmap!$G1067,-1,0,1,1),FIND("^",SUBSTITUTE(OFFSET(markmap!$G1067,-1,0,1,1),".","^",markmap!$E1067-1))),""))&amp;VALUE(TRIM(MID(SUBSTITUTE(OFFSET(markmap!$G1067,-1,0,1,1),".",REPT(" ",LEN(OFFSET(markmap!$G1067,-1,0,1,1)))),(markmap!$E1067-1)*LEN(OFFSET(markmap!$G1067,-1,0,1,1))+1,LEN(OFFSET(markmap!$G1067,-1,0,1,1)))))+1)))</f>
        <v>10.3.3.8.2</v>
      </c>
      <c r="H1067" t="str">
        <f t="shared" ca="1" si="16"/>
        <v>1.3.3.8.2</v>
      </c>
      <c r="I1067" t="str" cm="1">
        <f t="array" aca="1" ref="I1067" ca="1">pseudoGuid</f>
        <v>e6b0-02a577c8</v>
      </c>
      <c r="J1067" t="str">
        <f ca="1">IF(E1067="","",REPT("#",markmap!$E1067)&amp;" "&amp;(IF(B$1="mindmap",markmap!$F1067,markmap!$H1067&amp;" "&amp;markmap!$F1067))&amp;"["&amp;B$2&amp;"]("&amp;B$4&amp;markmap!$I1067&amp;".html)"&amp;" ["&amp;$B$3&amp;"]("&amp;B$4&amp;markmap!$I1067&amp;".md)")</f>
        <v>##### 1.3.3.8.2 Assembly[📃](./db/e6b0-02a577c8.html) [✏️](./db/e6b0-02a577c8.md)</v>
      </c>
    </row>
    <row r="1068" spans="4:10" x14ac:dyDescent="0.5">
      <c r="D1068" t="s">
        <v>1394</v>
      </c>
      <c r="E1068">
        <v>5</v>
      </c>
      <c r="F1068" t="s">
        <v>384</v>
      </c>
      <c r="G1068" t="str">
        <f ca="1">IF(markmap!$E1068="","",IF(markmap!$E1068&gt;OFFSET(markmap!$E1068,-1,0,1,1),IF(OFFSET(markmap!$G1068,-1,0,1,1)="","1",OFFSET(markmap!$G1068,-1,0,1,1))&amp;REPT(".1",markmap!$E1068-MAX(OFFSET(markmap!$E1068,-1,0,1,1),1)),IF(ISERROR(FIND(".",OFFSET(markmap!$G1068,-1,0,1,1))),REPT("1.",markmap!$E1068-1)&amp;IFERROR(VALUE(OFFSET(markmap!$G1068,-1,0,1,1))+1,"1"),IF(markmap!$E1068=1,"",IFERROR(LEFT(OFFSET(markmap!$G1068,-1,0,1,1),FIND("^",SUBSTITUTE(OFFSET(markmap!$G1068,-1,0,1,1),".","^",markmap!$E1068-1))),""))&amp;VALUE(TRIM(MID(SUBSTITUTE(OFFSET(markmap!$G1068,-1,0,1,1),".",REPT(" ",LEN(OFFSET(markmap!$G1068,-1,0,1,1)))),(markmap!$E1068-1)*LEN(OFFSET(markmap!$G1068,-1,0,1,1))+1,LEN(OFFSET(markmap!$G1068,-1,0,1,1)))))+1)))</f>
        <v>10.3.3.8.3</v>
      </c>
      <c r="H1068" t="str">
        <f t="shared" ca="1" si="16"/>
        <v>1.3.3.8.3</v>
      </c>
      <c r="I1068" t="str" cm="1">
        <f t="array" aca="1" ref="I1068" ca="1">pseudoGuid</f>
        <v>e6b0-866438ca</v>
      </c>
      <c r="J1068" t="str">
        <f ca="1">IF(E1068="","",REPT("#",markmap!$E1068)&amp;" "&amp;(IF(B$1="mindmap",markmap!$F1068,markmap!$H1068&amp;" "&amp;markmap!$F1068))&amp;"["&amp;B$2&amp;"]("&amp;B$4&amp;markmap!$I1068&amp;".html)"&amp;" ["&amp;$B$3&amp;"]("&amp;B$4&amp;markmap!$I1068&amp;".md)")</f>
        <v>##### 1.3.3.8.3 Support Equipment[📃](./db/e6b0-866438ca.html) [✏️](./db/e6b0-866438ca.md)</v>
      </c>
    </row>
    <row r="1069" spans="4:10" x14ac:dyDescent="0.5">
      <c r="D1069" t="s">
        <v>1394</v>
      </c>
      <c r="E1069">
        <v>5</v>
      </c>
      <c r="F1069" t="s">
        <v>450</v>
      </c>
      <c r="G1069" t="str">
        <f ca="1">IF(markmap!$E1069="","",IF(markmap!$E1069&gt;OFFSET(markmap!$E1069,-1,0,1,1),IF(OFFSET(markmap!$G1069,-1,0,1,1)="","1",OFFSET(markmap!$G1069,-1,0,1,1))&amp;REPT(".1",markmap!$E1069-MAX(OFFSET(markmap!$E1069,-1,0,1,1),1)),IF(ISERROR(FIND(".",OFFSET(markmap!$G1069,-1,0,1,1))),REPT("1.",markmap!$E1069-1)&amp;IFERROR(VALUE(OFFSET(markmap!$G1069,-1,0,1,1))+1,"1"),IF(markmap!$E1069=1,"",IFERROR(LEFT(OFFSET(markmap!$G1069,-1,0,1,1),FIND("^",SUBSTITUTE(OFFSET(markmap!$G1069,-1,0,1,1),".","^",markmap!$E1069-1))),""))&amp;VALUE(TRIM(MID(SUBSTITUTE(OFFSET(markmap!$G1069,-1,0,1,1),".",REPT(" ",LEN(OFFSET(markmap!$G1069,-1,0,1,1)))),(markmap!$E1069-1)*LEN(OFFSET(markmap!$G1069,-1,0,1,1))+1,LEN(OFFSET(markmap!$G1069,-1,0,1,1)))))+1)))</f>
        <v>10.3.3.8.4</v>
      </c>
      <c r="H1069" t="str">
        <f t="shared" ca="1" si="16"/>
        <v>1.3.3.8.4</v>
      </c>
      <c r="I1069" t="str" cm="1">
        <f t="array" aca="1" ref="I1069" ca="1">pseudoGuid</f>
        <v>e6b0-b18cf5b6</v>
      </c>
      <c r="J1069" t="str">
        <f ca="1">IF(E1069="","",REPT("#",markmap!$E1069)&amp;" "&amp;(IF(B$1="mindmap",markmap!$F1069,markmap!$H1069&amp;" "&amp;markmap!$F1069))&amp;"["&amp;B$2&amp;"]("&amp;B$4&amp;markmap!$I1069&amp;".html)"&amp;" ["&amp;$B$3&amp;"]("&amp;B$4&amp;markmap!$I1069&amp;".md)")</f>
        <v>##### 1.3.3.8.4 CSCI 1...n (Specify)[📃](./db/e6b0-b18cf5b6.html) [✏️](./db/e6b0-b18cf5b6.md)</v>
      </c>
    </row>
    <row r="1070" spans="4:10" x14ac:dyDescent="0.5">
      <c r="D1070" t="s">
        <v>1394</v>
      </c>
      <c r="E1070">
        <v>4</v>
      </c>
      <c r="F1070" t="s">
        <v>521</v>
      </c>
      <c r="G1070" t="str">
        <f ca="1">IF(markmap!$E1070="","",IF(markmap!$E1070&gt;OFFSET(markmap!$E1070,-1,0,1,1),IF(OFFSET(markmap!$G1070,-1,0,1,1)="","1",OFFSET(markmap!$G1070,-1,0,1,1))&amp;REPT(".1",markmap!$E1070-MAX(OFFSET(markmap!$E1070,-1,0,1,1),1)),IF(ISERROR(FIND(".",OFFSET(markmap!$G1070,-1,0,1,1))),REPT("1.",markmap!$E1070-1)&amp;IFERROR(VALUE(OFFSET(markmap!$G1070,-1,0,1,1))+1,"1"),IF(markmap!$E1070=1,"",IFERROR(LEFT(OFFSET(markmap!$G1070,-1,0,1,1),FIND("^",SUBSTITUTE(OFFSET(markmap!$G1070,-1,0,1,1),".","^",markmap!$E1070-1))),""))&amp;VALUE(TRIM(MID(SUBSTITUTE(OFFSET(markmap!$G1070,-1,0,1,1),".",REPT(" ",LEN(OFFSET(markmap!$G1070,-1,0,1,1)))),(markmap!$E1070-1)*LEN(OFFSET(markmap!$G1070,-1,0,1,1))+1,LEN(OFFSET(markmap!$G1070,-1,0,1,1)))))+1)))</f>
        <v>10.3.3.9</v>
      </c>
      <c r="H1070" t="str">
        <f t="shared" ca="1" si="16"/>
        <v>1.3.3.9</v>
      </c>
      <c r="I1070" t="str" cm="1">
        <f t="array" aca="1" ref="I1070" ca="1">pseudoGuid</f>
        <v>e6b0-7f1380e7</v>
      </c>
      <c r="J1070" t="str">
        <f ca="1">IF(E1070="","",REPT("#",markmap!$E1070)&amp;" "&amp;(IF(B$1="mindmap",markmap!$F1070,markmap!$H1070&amp;" "&amp;markmap!$F1070))&amp;"["&amp;B$2&amp;"]("&amp;B$4&amp;markmap!$I1070&amp;".html)"&amp;" ["&amp;$B$3&amp;"]("&amp;B$4&amp;markmap!$I1070&amp;".md)")</f>
        <v>#### 1.3.3.9 Pre-Operations Maintenance 1...n (Specify)[📃](./db/e6b0-7f1380e7.html) [✏️](./db/e6b0-7f1380e7.md)</v>
      </c>
    </row>
    <row r="1071" spans="4:10" x14ac:dyDescent="0.5">
      <c r="D1071" t="s">
        <v>1394</v>
      </c>
      <c r="E1071">
        <v>4</v>
      </c>
      <c r="F1071" t="s">
        <v>527</v>
      </c>
      <c r="G1071" t="str">
        <f ca="1">IF(markmap!$E1071="","",IF(markmap!$E1071&gt;OFFSET(markmap!$E1071,-1,0,1,1),IF(OFFSET(markmap!$G1071,-1,0,1,1)="","1",OFFSET(markmap!$G1071,-1,0,1,1))&amp;REPT(".1",markmap!$E1071-MAX(OFFSET(markmap!$E1071,-1,0,1,1),1)),IF(ISERROR(FIND(".",OFFSET(markmap!$G1071,-1,0,1,1))),REPT("1.",markmap!$E1071-1)&amp;IFERROR(VALUE(OFFSET(markmap!$G1071,-1,0,1,1))+1,"1"),IF(markmap!$E1071=1,"",IFERROR(LEFT(OFFSET(markmap!$G1071,-1,0,1,1),FIND("^",SUBSTITUTE(OFFSET(markmap!$G1071,-1,0,1,1),".","^",markmap!$E1071-1))),""))&amp;VALUE(TRIM(MID(SUBSTITUTE(OFFSET(markmap!$G1071,-1,0,1,1),".",REPT(" ",LEN(OFFSET(markmap!$G1071,-1,0,1,1)))),(markmap!$E1071-1)*LEN(OFFSET(markmap!$G1071,-1,0,1,1))+1,LEN(OFFSET(markmap!$G1071,-1,0,1,1)))))+1)))</f>
        <v>10.3.3.10</v>
      </c>
      <c r="H1071" t="str">
        <f t="shared" ca="1" si="16"/>
        <v>1.3.3.10</v>
      </c>
      <c r="I1071" t="str" cm="1">
        <f t="array" aca="1" ref="I1071" ca="1">pseudoGuid</f>
        <v>e6b0-7288d6cc</v>
      </c>
      <c r="J1071" t="str">
        <f ca="1">IF(E1071="","",REPT("#",markmap!$E1071)&amp;" "&amp;(IF(B$1="mindmap",markmap!$F1071,markmap!$H1071&amp;" "&amp;markmap!$F1071))&amp;"["&amp;B$2&amp;"]("&amp;B$4&amp;markmap!$I1071&amp;".html)"&amp;" ["&amp;$B$3&amp;"]("&amp;B$4&amp;markmap!$I1071&amp;".md)")</f>
        <v>#### 1.3.3.10 Pre-Operations Mission Support[📃](./db/e6b0-7288d6cc.html) [✏️](./db/e6b0-7288d6cc.md)</v>
      </c>
    </row>
    <row r="1072" spans="4:10" x14ac:dyDescent="0.5">
      <c r="D1072" t="s">
        <v>1394</v>
      </c>
      <c r="E1072">
        <v>3</v>
      </c>
      <c r="F1072" t="s">
        <v>555</v>
      </c>
      <c r="G1072" t="str">
        <f ca="1">IF(markmap!$E1072="","",IF(markmap!$E1072&gt;OFFSET(markmap!$E1072,-1,0,1,1),IF(OFFSET(markmap!$G1072,-1,0,1,1)="","1",OFFSET(markmap!$G1072,-1,0,1,1))&amp;REPT(".1",markmap!$E1072-MAX(OFFSET(markmap!$E1072,-1,0,1,1),1)),IF(ISERROR(FIND(".",OFFSET(markmap!$G1072,-1,0,1,1))),REPT("1.",markmap!$E1072-1)&amp;IFERROR(VALUE(OFFSET(markmap!$G1072,-1,0,1,1))+1,"1"),IF(markmap!$E1072=1,"",IFERROR(LEFT(OFFSET(markmap!$G1072,-1,0,1,1),FIND("^",SUBSTITUTE(OFFSET(markmap!$G1072,-1,0,1,1),".","^",markmap!$E1072-1))),""))&amp;VALUE(TRIM(MID(SUBSTITUTE(OFFSET(markmap!$G1072,-1,0,1,1),".",REPT(" ",LEN(OFFSET(markmap!$G1072,-1,0,1,1)))),(markmap!$E1072-1)*LEN(OFFSET(markmap!$G1072,-1,0,1,1))+1,LEN(OFFSET(markmap!$G1072,-1,0,1,1)))))+1)))</f>
        <v>10.3.4</v>
      </c>
      <c r="H1072" t="str">
        <f t="shared" ca="1" si="16"/>
        <v>1.3.4</v>
      </c>
      <c r="I1072" t="str" cm="1">
        <f t="array" aca="1" ref="I1072" ca="1">pseudoGuid</f>
        <v>e6b0-f2cd004d</v>
      </c>
      <c r="J1072" t="str">
        <f ca="1">IF(E1072="","",REPT("#",markmap!$E1072)&amp;" "&amp;(IF(B$1="mindmap",markmap!$F1072,markmap!$H1072&amp;" "&amp;markmap!$F1072))&amp;"["&amp;B$2&amp;"]("&amp;B$4&amp;markmap!$I1072&amp;".html)"&amp;" ["&amp;$B$3&amp;"]("&amp;B$4&amp;markmap!$I1072&amp;".md)")</f>
        <v>### 1.3.4 External Network (T-COMM)[📃](./db/e6b0-f2cd004d.html) [✏️](./db/e6b0-f2cd004d.md)</v>
      </c>
    </row>
    <row r="1073" spans="4:10" x14ac:dyDescent="0.5">
      <c r="D1073" t="s">
        <v>1394</v>
      </c>
      <c r="E1073">
        <v>4</v>
      </c>
      <c r="F1073" t="s">
        <v>383</v>
      </c>
      <c r="G1073" t="str">
        <f ca="1">IF(markmap!$E1073="","",IF(markmap!$E1073&gt;OFFSET(markmap!$E1073,-1,0,1,1),IF(OFFSET(markmap!$G1073,-1,0,1,1)="","1",OFFSET(markmap!$G1073,-1,0,1,1))&amp;REPT(".1",markmap!$E1073-MAX(OFFSET(markmap!$E1073,-1,0,1,1),1)),IF(ISERROR(FIND(".",OFFSET(markmap!$G1073,-1,0,1,1))),REPT("1.",markmap!$E1073-1)&amp;IFERROR(VALUE(OFFSET(markmap!$G1073,-1,0,1,1))+1,"1"),IF(markmap!$E1073=1,"",IFERROR(LEFT(OFFSET(markmap!$G1073,-1,0,1,1),FIND("^",SUBSTITUTE(OFFSET(markmap!$G1073,-1,0,1,1),".","^",markmap!$E1073-1))),""))&amp;VALUE(TRIM(MID(SUBSTITUTE(OFFSET(markmap!$G1073,-1,0,1,1),".",REPT(" ",LEN(OFFSET(markmap!$G1073,-1,0,1,1)))),(markmap!$E1073-1)*LEN(OFFSET(markmap!$G1073,-1,0,1,1))+1,LEN(OFFSET(markmap!$G1073,-1,0,1,1)))))+1)))</f>
        <v>10.3.4.1</v>
      </c>
      <c r="H1073" t="str">
        <f t="shared" ca="1" si="16"/>
        <v>1.3.4.1</v>
      </c>
      <c r="I1073" t="str" cm="1">
        <f t="array" aca="1" ref="I1073" ca="1">pseudoGuid</f>
        <v>e6b0-10ba34f5</v>
      </c>
      <c r="J1073" t="str">
        <f ca="1">IF(E1073="","",REPT("#",markmap!$E1073)&amp;" "&amp;(IF(B$1="mindmap",markmap!$F1073,markmap!$H1073&amp;" "&amp;markmap!$F1073))&amp;"["&amp;B$2&amp;"]("&amp;B$4&amp;markmap!$I1073&amp;".html)"&amp;" ["&amp;$B$3&amp;"]("&amp;B$4&amp;markmap!$I1073&amp;".md)")</f>
        <v>#### 1.3.4.1 SEIT/PM and Support Equipment[📃](./db/e6b0-10ba34f5.html) [✏️](./db/e6b0-10ba34f5.md)</v>
      </c>
    </row>
    <row r="1074" spans="4:10" x14ac:dyDescent="0.5">
      <c r="D1074" t="s">
        <v>1394</v>
      </c>
      <c r="E1074">
        <v>5</v>
      </c>
      <c r="F1074" t="s">
        <v>67</v>
      </c>
      <c r="G1074" t="str">
        <f ca="1">IF(markmap!$E1074="","",IF(markmap!$E1074&gt;OFFSET(markmap!$E1074,-1,0,1,1),IF(OFFSET(markmap!$G1074,-1,0,1,1)="","1",OFFSET(markmap!$G1074,-1,0,1,1))&amp;REPT(".1",markmap!$E1074-MAX(OFFSET(markmap!$E1074,-1,0,1,1),1)),IF(ISERROR(FIND(".",OFFSET(markmap!$G1074,-1,0,1,1))),REPT("1.",markmap!$E1074-1)&amp;IFERROR(VALUE(OFFSET(markmap!$G1074,-1,0,1,1))+1,"1"),IF(markmap!$E1074=1,"",IFERROR(LEFT(OFFSET(markmap!$G1074,-1,0,1,1),FIND("^",SUBSTITUTE(OFFSET(markmap!$G1074,-1,0,1,1),".","^",markmap!$E1074-1))),""))&amp;VALUE(TRIM(MID(SUBSTITUTE(OFFSET(markmap!$G1074,-1,0,1,1),".",REPT(" ",LEN(OFFSET(markmap!$G1074,-1,0,1,1)))),(markmap!$E1074-1)*LEN(OFFSET(markmap!$G1074,-1,0,1,1))+1,LEN(OFFSET(markmap!$G1074,-1,0,1,1)))))+1)))</f>
        <v>10.3.4.1.1</v>
      </c>
      <c r="H1074" t="str">
        <f t="shared" ca="1" si="16"/>
        <v>1.3.4.1.1</v>
      </c>
      <c r="I1074" t="str" cm="1">
        <f t="array" aca="1" ref="I1074" ca="1">pseudoGuid</f>
        <v>e6b0-a9a97439</v>
      </c>
      <c r="J1074" t="str">
        <f ca="1">IF(E1074="","",REPT("#",markmap!$E1074)&amp;" "&amp;(IF(B$1="mindmap",markmap!$F1074,markmap!$H1074&amp;" "&amp;markmap!$F1074))&amp;"["&amp;B$2&amp;"]("&amp;B$4&amp;markmap!$I1074&amp;".html)"&amp;" ["&amp;$B$3&amp;"]("&amp;B$4&amp;markmap!$I1074&amp;".md)")</f>
        <v>##### 1.3.4.1.1 Systems Engineering[📃](./db/e6b0-a9a97439.html) [✏️](./db/e6b0-a9a97439.md)</v>
      </c>
    </row>
    <row r="1075" spans="4:10" x14ac:dyDescent="0.5">
      <c r="D1075" t="s">
        <v>1394</v>
      </c>
      <c r="E1075">
        <v>5</v>
      </c>
      <c r="F1075" t="s">
        <v>149</v>
      </c>
      <c r="G1075" t="str">
        <f ca="1">IF(markmap!$E1075="","",IF(markmap!$E1075&gt;OFFSET(markmap!$E1075,-1,0,1,1),IF(OFFSET(markmap!$G1075,-1,0,1,1)="","1",OFFSET(markmap!$G1075,-1,0,1,1))&amp;REPT(".1",markmap!$E1075-MAX(OFFSET(markmap!$E1075,-1,0,1,1),1)),IF(ISERROR(FIND(".",OFFSET(markmap!$G1075,-1,0,1,1))),REPT("1.",markmap!$E1075-1)&amp;IFERROR(VALUE(OFFSET(markmap!$G1075,-1,0,1,1))+1,"1"),IF(markmap!$E1075=1,"",IFERROR(LEFT(OFFSET(markmap!$G1075,-1,0,1,1),FIND("^",SUBSTITUTE(OFFSET(markmap!$G1075,-1,0,1,1),".","^",markmap!$E1075-1))),""))&amp;VALUE(TRIM(MID(SUBSTITUTE(OFFSET(markmap!$G1075,-1,0,1,1),".",REPT(" ",LEN(OFFSET(markmap!$G1075,-1,0,1,1)))),(markmap!$E1075-1)*LEN(OFFSET(markmap!$G1075,-1,0,1,1))+1,LEN(OFFSET(markmap!$G1075,-1,0,1,1)))))+1)))</f>
        <v>10.3.4.1.2</v>
      </c>
      <c r="H1075" t="str">
        <f t="shared" ca="1" si="16"/>
        <v>1.3.4.1.2</v>
      </c>
      <c r="I1075" t="str" cm="1">
        <f t="array" aca="1" ref="I1075" ca="1">pseudoGuid</f>
        <v>e6b0-a042b06b</v>
      </c>
      <c r="J1075" t="str">
        <f ca="1">IF(E1075="","",REPT("#",markmap!$E1075)&amp;" "&amp;(IF(B$1="mindmap",markmap!$F1075,markmap!$H1075&amp;" "&amp;markmap!$F1075))&amp;"["&amp;B$2&amp;"]("&amp;B$4&amp;markmap!$I1075&amp;".html)"&amp;" ["&amp;$B$3&amp;"]("&amp;B$4&amp;markmap!$I1075&amp;".md)")</f>
        <v>##### 1.3.4.1.2 Assembly[📃](./db/e6b0-a042b06b.html) [✏️](./db/e6b0-a042b06b.md)</v>
      </c>
    </row>
    <row r="1076" spans="4:10" x14ac:dyDescent="0.5">
      <c r="D1076" t="s">
        <v>1394</v>
      </c>
      <c r="E1076">
        <v>5</v>
      </c>
      <c r="F1076" t="s">
        <v>73</v>
      </c>
      <c r="G1076" t="str">
        <f ca="1">IF(markmap!$E1076="","",IF(markmap!$E1076&gt;OFFSET(markmap!$E1076,-1,0,1,1),IF(OFFSET(markmap!$G1076,-1,0,1,1)="","1",OFFSET(markmap!$G1076,-1,0,1,1))&amp;REPT(".1",markmap!$E1076-MAX(OFFSET(markmap!$E1076,-1,0,1,1),1)),IF(ISERROR(FIND(".",OFFSET(markmap!$G1076,-1,0,1,1))),REPT("1.",markmap!$E1076-1)&amp;IFERROR(VALUE(OFFSET(markmap!$G1076,-1,0,1,1))+1,"1"),IF(markmap!$E1076=1,"",IFERROR(LEFT(OFFSET(markmap!$G1076,-1,0,1,1),FIND("^",SUBSTITUTE(OFFSET(markmap!$G1076,-1,0,1,1),".","^",markmap!$E1076-1))),""))&amp;VALUE(TRIM(MID(SUBSTITUTE(OFFSET(markmap!$G1076,-1,0,1,1),".",REPT(" ",LEN(OFFSET(markmap!$G1076,-1,0,1,1)))),(markmap!$E1076-1)*LEN(OFFSET(markmap!$G1076,-1,0,1,1))+1,LEN(OFFSET(markmap!$G1076,-1,0,1,1)))))+1)))</f>
        <v>10.3.4.1.3</v>
      </c>
      <c r="H1076" t="str">
        <f t="shared" ca="1" si="16"/>
        <v>1.3.4.1.3</v>
      </c>
      <c r="I1076" t="str" cm="1">
        <f t="array" aca="1" ref="I1076" ca="1">pseudoGuid</f>
        <v>e6b0-ac3a8d12</v>
      </c>
      <c r="J1076" t="str">
        <f ca="1">IF(E1076="","",REPT("#",markmap!$E1076)&amp;" "&amp;(IF(B$1="mindmap",markmap!$F1076,markmap!$H1076&amp;" "&amp;markmap!$F1076))&amp;"["&amp;B$2&amp;"]("&amp;B$4&amp;markmap!$I1076&amp;".html)"&amp;" ["&amp;$B$3&amp;"]("&amp;B$4&amp;markmap!$I1076&amp;".md)")</f>
        <v>##### 1.3.4.1.3 Program Management[📃](./db/e6b0-ac3a8d12.html) [✏️](./db/e6b0-ac3a8d12.md)</v>
      </c>
    </row>
    <row r="1077" spans="4:10" x14ac:dyDescent="0.5">
      <c r="D1077" t="s">
        <v>1394</v>
      </c>
      <c r="E1077">
        <v>5</v>
      </c>
      <c r="F1077" t="s">
        <v>384</v>
      </c>
      <c r="G1077" t="str">
        <f ca="1">IF(markmap!$E1077="","",IF(markmap!$E1077&gt;OFFSET(markmap!$E1077,-1,0,1,1),IF(OFFSET(markmap!$G1077,-1,0,1,1)="","1",OFFSET(markmap!$G1077,-1,0,1,1))&amp;REPT(".1",markmap!$E1077-MAX(OFFSET(markmap!$E1077,-1,0,1,1),1)),IF(ISERROR(FIND(".",OFFSET(markmap!$G1077,-1,0,1,1))),REPT("1.",markmap!$E1077-1)&amp;IFERROR(VALUE(OFFSET(markmap!$G1077,-1,0,1,1))+1,"1"),IF(markmap!$E1077=1,"",IFERROR(LEFT(OFFSET(markmap!$G1077,-1,0,1,1),FIND("^",SUBSTITUTE(OFFSET(markmap!$G1077,-1,0,1,1),".","^",markmap!$E1077-1))),""))&amp;VALUE(TRIM(MID(SUBSTITUTE(OFFSET(markmap!$G1077,-1,0,1,1),".",REPT(" ",LEN(OFFSET(markmap!$G1077,-1,0,1,1)))),(markmap!$E1077-1)*LEN(OFFSET(markmap!$G1077,-1,0,1,1))+1,LEN(OFFSET(markmap!$G1077,-1,0,1,1)))))+1)))</f>
        <v>10.3.4.1.4</v>
      </c>
      <c r="H1077" t="str">
        <f t="shared" ca="1" si="16"/>
        <v>1.3.4.1.4</v>
      </c>
      <c r="I1077" t="str" cm="1">
        <f t="array" aca="1" ref="I1077" ca="1">pseudoGuid</f>
        <v>e6b0-03aad665</v>
      </c>
      <c r="J1077" t="str">
        <f ca="1">IF(E1077="","",REPT("#",markmap!$E1077)&amp;" "&amp;(IF(B$1="mindmap",markmap!$F1077,markmap!$H1077&amp;" "&amp;markmap!$F1077))&amp;"["&amp;B$2&amp;"]("&amp;B$4&amp;markmap!$I1077&amp;".html)"&amp;" ["&amp;$B$3&amp;"]("&amp;B$4&amp;markmap!$I1077&amp;".md)")</f>
        <v>##### 1.3.4.1.4 Support Equipment[📃](./db/e6b0-03aad665.html) [✏️](./db/e6b0-03aad665.md)</v>
      </c>
    </row>
    <row r="1078" spans="4:10" x14ac:dyDescent="0.5">
      <c r="D1078" t="s">
        <v>1394</v>
      </c>
      <c r="E1078">
        <v>4</v>
      </c>
      <c r="F1078" t="s">
        <v>556</v>
      </c>
      <c r="G1078" t="str">
        <f ca="1">IF(markmap!$E1078="","",IF(markmap!$E1078&gt;OFFSET(markmap!$E1078,-1,0,1,1),IF(OFFSET(markmap!$G1078,-1,0,1,1)="","1",OFFSET(markmap!$G1078,-1,0,1,1))&amp;REPT(".1",markmap!$E1078-MAX(OFFSET(markmap!$E1078,-1,0,1,1),1)),IF(ISERROR(FIND(".",OFFSET(markmap!$G1078,-1,0,1,1))),REPT("1.",markmap!$E1078-1)&amp;IFERROR(VALUE(OFFSET(markmap!$G1078,-1,0,1,1))+1,"1"),IF(markmap!$E1078=1,"",IFERROR(LEFT(OFFSET(markmap!$G1078,-1,0,1,1),FIND("^",SUBSTITUTE(OFFSET(markmap!$G1078,-1,0,1,1),".","^",markmap!$E1078-1))),""))&amp;VALUE(TRIM(MID(SUBSTITUTE(OFFSET(markmap!$G1078,-1,0,1,1),".",REPT(" ",LEN(OFFSET(markmap!$G1078,-1,0,1,1)))),(markmap!$E1078-1)*LEN(OFFSET(markmap!$G1078,-1,0,1,1))+1,LEN(OFFSET(markmap!$G1078,-1,0,1,1)))))+1)))</f>
        <v>10.3.4.2</v>
      </c>
      <c r="H1078" t="str">
        <f t="shared" ca="1" si="16"/>
        <v>1.3.4.2</v>
      </c>
      <c r="I1078" t="str" cm="1">
        <f t="array" aca="1" ref="I1078" ca="1">pseudoGuid</f>
        <v>e6b0-a77f9bd9</v>
      </c>
      <c r="J1078" t="str">
        <f ca="1">IF(E1078="","",REPT("#",markmap!$E1078)&amp;" "&amp;(IF(B$1="mindmap",markmap!$F1078,markmap!$H1078&amp;" "&amp;markmap!$F1078))&amp;"["&amp;B$2&amp;"]("&amp;B$4&amp;markmap!$I1078&amp;".html)"&amp;" ["&amp;$B$3&amp;"]("&amp;B$4&amp;markmap!$I1078&amp;".md)")</f>
        <v>#### 1.3.4.2 Leased Circuit 1...n (Specify)[📃](./db/e6b0-a77f9bd9.html) [✏️](./db/e6b0-a77f9bd9.md)</v>
      </c>
    </row>
    <row r="1079" spans="4:10" x14ac:dyDescent="0.5">
      <c r="D1079" t="s">
        <v>1394</v>
      </c>
      <c r="E1079">
        <v>4</v>
      </c>
      <c r="F1079" t="s">
        <v>557</v>
      </c>
      <c r="G1079" t="str">
        <f ca="1">IF(markmap!$E1079="","",IF(markmap!$E1079&gt;OFFSET(markmap!$E1079,-1,0,1,1),IF(OFFSET(markmap!$G1079,-1,0,1,1)="","1",OFFSET(markmap!$G1079,-1,0,1,1))&amp;REPT(".1",markmap!$E1079-MAX(OFFSET(markmap!$E1079,-1,0,1,1),1)),IF(ISERROR(FIND(".",OFFSET(markmap!$G1079,-1,0,1,1))),REPT("1.",markmap!$E1079-1)&amp;IFERROR(VALUE(OFFSET(markmap!$G1079,-1,0,1,1))+1,"1"),IF(markmap!$E1079=1,"",IFERROR(LEFT(OFFSET(markmap!$G1079,-1,0,1,1),FIND("^",SUBSTITUTE(OFFSET(markmap!$G1079,-1,0,1,1),".","^",markmap!$E1079-1))),""))&amp;VALUE(TRIM(MID(SUBSTITUTE(OFFSET(markmap!$G1079,-1,0,1,1),".",REPT(" ",LEN(OFFSET(markmap!$G1079,-1,0,1,1)))),(markmap!$E1079-1)*LEN(OFFSET(markmap!$G1079,-1,0,1,1))+1,LEN(OFFSET(markmap!$G1079,-1,0,1,1)))))+1)))</f>
        <v>10.3.4.3</v>
      </c>
      <c r="H1079" t="str">
        <f t="shared" ca="1" si="16"/>
        <v>1.3.4.3</v>
      </c>
      <c r="I1079" t="str" cm="1">
        <f t="array" aca="1" ref="I1079" ca="1">pseudoGuid</f>
        <v>e6b0-42af37c5</v>
      </c>
      <c r="J1079" t="str">
        <f ca="1">IF(E1079="","",REPT("#",markmap!$E1079)&amp;" "&amp;(IF(B$1="mindmap",markmap!$F1079,markmap!$H1079&amp;" "&amp;markmap!$F1079))&amp;"["&amp;B$2&amp;"]("&amp;B$4&amp;markmap!$I1079&amp;".html)"&amp;" ["&amp;$B$3&amp;"]("&amp;B$4&amp;markmap!$I1079&amp;".md)")</f>
        <v>#### 1.3.4.3 Purchased Circuits[📃](./db/e6b0-42af37c5.html) [✏️](./db/e6b0-42af37c5.md)</v>
      </c>
    </row>
    <row r="1080" spans="4:10" x14ac:dyDescent="0.5">
      <c r="D1080" t="s">
        <v>1394</v>
      </c>
      <c r="E1080">
        <v>5</v>
      </c>
      <c r="F1080" t="s">
        <v>558</v>
      </c>
      <c r="G1080" t="str">
        <f ca="1">IF(markmap!$E1080="","",IF(markmap!$E1080&gt;OFFSET(markmap!$E1080,-1,0,1,1),IF(OFFSET(markmap!$G1080,-1,0,1,1)="","1",OFFSET(markmap!$G1080,-1,0,1,1))&amp;REPT(".1",markmap!$E1080-MAX(OFFSET(markmap!$E1080,-1,0,1,1),1)),IF(ISERROR(FIND(".",OFFSET(markmap!$G1080,-1,0,1,1))),REPT("1.",markmap!$E1080-1)&amp;IFERROR(VALUE(OFFSET(markmap!$G1080,-1,0,1,1))+1,"1"),IF(markmap!$E1080=1,"",IFERROR(LEFT(OFFSET(markmap!$G1080,-1,0,1,1),FIND("^",SUBSTITUTE(OFFSET(markmap!$G1080,-1,0,1,1),".","^",markmap!$E1080-1))),""))&amp;VALUE(TRIM(MID(SUBSTITUTE(OFFSET(markmap!$G1080,-1,0,1,1),".",REPT(" ",LEN(OFFSET(markmap!$G1080,-1,0,1,1)))),(markmap!$E1080-1)*LEN(OFFSET(markmap!$G1080,-1,0,1,1))+1,LEN(OFFSET(markmap!$G1080,-1,0,1,1)))))+1)))</f>
        <v>10.3.4.3.1</v>
      </c>
      <c r="H1080" t="str">
        <f t="shared" ca="1" si="16"/>
        <v>1.3.4.3.1</v>
      </c>
      <c r="I1080" t="str" cm="1">
        <f t="array" aca="1" ref="I1080" ca="1">pseudoGuid</f>
        <v>e6b0-dfb4d0ea</v>
      </c>
      <c r="J1080" t="str">
        <f ca="1">IF(E1080="","",REPT("#",markmap!$E1080)&amp;" "&amp;(IF(B$1="mindmap",markmap!$F1080,markmap!$H1080&amp;" "&amp;markmap!$F1080))&amp;"["&amp;B$2&amp;"]("&amp;B$4&amp;markmap!$I1080&amp;".html)"&amp;" ["&amp;$B$3&amp;"]("&amp;B$4&amp;markmap!$I1080&amp;".md)")</f>
        <v>##### 1.3.4.3.1 Purchased Circuit 1...n (Specify)[📃](./db/e6b0-dfb4d0ea.html) [✏️](./db/e6b0-dfb4d0ea.md)</v>
      </c>
    </row>
    <row r="1081" spans="4:10" x14ac:dyDescent="0.5">
      <c r="D1081" t="s">
        <v>1394</v>
      </c>
      <c r="E1081">
        <v>5</v>
      </c>
      <c r="F1081" t="s">
        <v>521</v>
      </c>
      <c r="G1081" t="str">
        <f ca="1">IF(markmap!$E1081="","",IF(markmap!$E1081&gt;OFFSET(markmap!$E1081,-1,0,1,1),IF(OFFSET(markmap!$G1081,-1,0,1,1)="","1",OFFSET(markmap!$G1081,-1,0,1,1))&amp;REPT(".1",markmap!$E1081-MAX(OFFSET(markmap!$E1081,-1,0,1,1),1)),IF(ISERROR(FIND(".",OFFSET(markmap!$G1081,-1,0,1,1))),REPT("1.",markmap!$E1081-1)&amp;IFERROR(VALUE(OFFSET(markmap!$G1081,-1,0,1,1))+1,"1"),IF(markmap!$E1081=1,"",IFERROR(LEFT(OFFSET(markmap!$G1081,-1,0,1,1),FIND("^",SUBSTITUTE(OFFSET(markmap!$G1081,-1,0,1,1),".","^",markmap!$E1081-1))),""))&amp;VALUE(TRIM(MID(SUBSTITUTE(OFFSET(markmap!$G1081,-1,0,1,1),".",REPT(" ",LEN(OFFSET(markmap!$G1081,-1,0,1,1)))),(markmap!$E1081-1)*LEN(OFFSET(markmap!$G1081,-1,0,1,1))+1,LEN(OFFSET(markmap!$G1081,-1,0,1,1)))))+1)))</f>
        <v>10.3.4.3.2</v>
      </c>
      <c r="H1081" t="str">
        <f t="shared" ca="1" si="16"/>
        <v>1.3.4.3.2</v>
      </c>
      <c r="I1081" t="str" cm="1">
        <f t="array" aca="1" ref="I1081" ca="1">pseudoGuid</f>
        <v>e6b0-1ef2b606</v>
      </c>
      <c r="J1081" t="str">
        <f ca="1">IF(E1081="","",REPT("#",markmap!$E1081)&amp;" "&amp;(IF(B$1="mindmap",markmap!$F1081,markmap!$H1081&amp;" "&amp;markmap!$F1081))&amp;"["&amp;B$2&amp;"]("&amp;B$4&amp;markmap!$I1081&amp;".html)"&amp;" ["&amp;$B$3&amp;"]("&amp;B$4&amp;markmap!$I1081&amp;".md)")</f>
        <v>##### 1.3.4.3.2 Pre-Operations Maintenance 1...n (Specify)[📃](./db/e6b0-1ef2b606.html) [✏️](./db/e6b0-1ef2b606.md)</v>
      </c>
    </row>
    <row r="1082" spans="4:10" x14ac:dyDescent="0.5">
      <c r="D1082" t="s">
        <v>1394</v>
      </c>
      <c r="E1082">
        <v>3</v>
      </c>
      <c r="F1082" t="s">
        <v>559</v>
      </c>
      <c r="G1082" t="str">
        <f ca="1">IF(markmap!$E1082="","",IF(markmap!$E1082&gt;OFFSET(markmap!$E1082,-1,0,1,1),IF(OFFSET(markmap!$G1082,-1,0,1,1)="","1",OFFSET(markmap!$G1082,-1,0,1,1))&amp;REPT(".1",markmap!$E1082-MAX(OFFSET(markmap!$E1082,-1,0,1,1),1)),IF(ISERROR(FIND(".",OFFSET(markmap!$G1082,-1,0,1,1))),REPT("1.",markmap!$E1082-1)&amp;IFERROR(VALUE(OFFSET(markmap!$G1082,-1,0,1,1))+1,"1"),IF(markmap!$E1082=1,"",IFERROR(LEFT(OFFSET(markmap!$G1082,-1,0,1,1),FIND("^",SUBSTITUTE(OFFSET(markmap!$G1082,-1,0,1,1),".","^",markmap!$E1082-1))),""))&amp;VALUE(TRIM(MID(SUBSTITUTE(OFFSET(markmap!$G1082,-1,0,1,1),".",REPT(" ",LEN(OFFSET(markmap!$G1082,-1,0,1,1)))),(markmap!$E1082-1)*LEN(OFFSET(markmap!$G1082,-1,0,1,1))+1,LEN(OFFSET(markmap!$G1082,-1,0,1,1)))))+1)))</f>
        <v>10.3.5</v>
      </c>
      <c r="H1082" t="str">
        <f t="shared" ca="1" si="16"/>
        <v>1.3.5</v>
      </c>
      <c r="I1082" t="str" cm="1">
        <f t="array" aca="1" ref="I1082" ca="1">pseudoGuid</f>
        <v>e6b0-4e05840c</v>
      </c>
      <c r="J1082" t="str">
        <f ca="1">IF(E1082="","",REPT("#",markmap!$E1082)&amp;" "&amp;(IF(B$1="mindmap",markmap!$F1082,markmap!$H1082&amp;" "&amp;markmap!$F1082))&amp;"["&amp;B$2&amp;"]("&amp;B$4&amp;markmap!$I1082&amp;".html)"&amp;" ["&amp;$B$3&amp;"]("&amp;B$4&amp;markmap!$I1082&amp;".md)")</f>
        <v>### 1.3.5 User Equipment[📃](./db/e6b0-4e05840c.html) [✏️](./db/e6b0-4e05840c.md)</v>
      </c>
    </row>
    <row r="1083" spans="4:10" x14ac:dyDescent="0.5">
      <c r="D1083" t="s">
        <v>1394</v>
      </c>
      <c r="E1083">
        <v>4</v>
      </c>
      <c r="F1083" t="s">
        <v>383</v>
      </c>
      <c r="G1083" t="str">
        <f ca="1">IF(markmap!$E1083="","",IF(markmap!$E1083&gt;OFFSET(markmap!$E1083,-1,0,1,1),IF(OFFSET(markmap!$G1083,-1,0,1,1)="","1",OFFSET(markmap!$G1083,-1,0,1,1))&amp;REPT(".1",markmap!$E1083-MAX(OFFSET(markmap!$E1083,-1,0,1,1),1)),IF(ISERROR(FIND(".",OFFSET(markmap!$G1083,-1,0,1,1))),REPT("1.",markmap!$E1083-1)&amp;IFERROR(VALUE(OFFSET(markmap!$G1083,-1,0,1,1))+1,"1"),IF(markmap!$E1083=1,"",IFERROR(LEFT(OFFSET(markmap!$G1083,-1,0,1,1),FIND("^",SUBSTITUTE(OFFSET(markmap!$G1083,-1,0,1,1),".","^",markmap!$E1083-1))),""))&amp;VALUE(TRIM(MID(SUBSTITUTE(OFFSET(markmap!$G1083,-1,0,1,1),".",REPT(" ",LEN(OFFSET(markmap!$G1083,-1,0,1,1)))),(markmap!$E1083-1)*LEN(OFFSET(markmap!$G1083,-1,0,1,1))+1,LEN(OFFSET(markmap!$G1083,-1,0,1,1)))))+1)))</f>
        <v>10.3.5.1</v>
      </c>
      <c r="H1083" t="str">
        <f t="shared" ca="1" si="16"/>
        <v>1.3.5.1</v>
      </c>
      <c r="I1083" t="str" cm="1">
        <f t="array" aca="1" ref="I1083" ca="1">pseudoGuid</f>
        <v>e6b0-0d52c681</v>
      </c>
      <c r="J1083" t="str">
        <f ca="1">IF(E1083="","",REPT("#",markmap!$E1083)&amp;" "&amp;(IF(B$1="mindmap",markmap!$F1083,markmap!$H1083&amp;" "&amp;markmap!$F1083))&amp;"["&amp;B$2&amp;"]("&amp;B$4&amp;markmap!$I1083&amp;".html)"&amp;" ["&amp;$B$3&amp;"]("&amp;B$4&amp;markmap!$I1083&amp;".md)")</f>
        <v>#### 1.3.5.1 SEIT/PM and Support Equipment[📃](./db/e6b0-0d52c681.html) [✏️](./db/e6b0-0d52c681.md)</v>
      </c>
    </row>
    <row r="1084" spans="4:10" x14ac:dyDescent="0.5">
      <c r="D1084" t="s">
        <v>1394</v>
      </c>
      <c r="E1084">
        <v>5</v>
      </c>
      <c r="F1084" t="s">
        <v>67</v>
      </c>
      <c r="G1084" t="str">
        <f ca="1">IF(markmap!$E1084="","",IF(markmap!$E1084&gt;OFFSET(markmap!$E1084,-1,0,1,1),IF(OFFSET(markmap!$G1084,-1,0,1,1)="","1",OFFSET(markmap!$G1084,-1,0,1,1))&amp;REPT(".1",markmap!$E1084-MAX(OFFSET(markmap!$E1084,-1,0,1,1),1)),IF(ISERROR(FIND(".",OFFSET(markmap!$G1084,-1,0,1,1))),REPT("1.",markmap!$E1084-1)&amp;IFERROR(VALUE(OFFSET(markmap!$G1084,-1,0,1,1))+1,"1"),IF(markmap!$E1084=1,"",IFERROR(LEFT(OFFSET(markmap!$G1084,-1,0,1,1),FIND("^",SUBSTITUTE(OFFSET(markmap!$G1084,-1,0,1,1),".","^",markmap!$E1084-1))),""))&amp;VALUE(TRIM(MID(SUBSTITUTE(OFFSET(markmap!$G1084,-1,0,1,1),".",REPT(" ",LEN(OFFSET(markmap!$G1084,-1,0,1,1)))),(markmap!$E1084-1)*LEN(OFFSET(markmap!$G1084,-1,0,1,1))+1,LEN(OFFSET(markmap!$G1084,-1,0,1,1)))))+1)))</f>
        <v>10.3.5.1.1</v>
      </c>
      <c r="H1084" t="str">
        <f t="shared" ca="1" si="16"/>
        <v>1.3.5.1.1</v>
      </c>
      <c r="I1084" t="str" cm="1">
        <f t="array" aca="1" ref="I1084" ca="1">pseudoGuid</f>
        <v>e6b0-8cf4b092</v>
      </c>
      <c r="J1084" t="str">
        <f ca="1">IF(E1084="","",REPT("#",markmap!$E1084)&amp;" "&amp;(IF(B$1="mindmap",markmap!$F1084,markmap!$H1084&amp;" "&amp;markmap!$F1084))&amp;"["&amp;B$2&amp;"]("&amp;B$4&amp;markmap!$I1084&amp;".html)"&amp;" ["&amp;$B$3&amp;"]("&amp;B$4&amp;markmap!$I1084&amp;".md)")</f>
        <v>##### 1.3.5.1.1 Systems Engineering[📃](./db/e6b0-8cf4b092.html) [✏️](./db/e6b0-8cf4b092.md)</v>
      </c>
    </row>
    <row r="1085" spans="4:10" x14ac:dyDescent="0.5">
      <c r="D1085" t="s">
        <v>1394</v>
      </c>
      <c r="E1085">
        <v>5</v>
      </c>
      <c r="F1085" t="s">
        <v>149</v>
      </c>
      <c r="G1085" t="str">
        <f ca="1">IF(markmap!$E1085="","",IF(markmap!$E1085&gt;OFFSET(markmap!$E1085,-1,0,1,1),IF(OFFSET(markmap!$G1085,-1,0,1,1)="","1",OFFSET(markmap!$G1085,-1,0,1,1))&amp;REPT(".1",markmap!$E1085-MAX(OFFSET(markmap!$E1085,-1,0,1,1),1)),IF(ISERROR(FIND(".",OFFSET(markmap!$G1085,-1,0,1,1))),REPT("1.",markmap!$E1085-1)&amp;IFERROR(VALUE(OFFSET(markmap!$G1085,-1,0,1,1))+1,"1"),IF(markmap!$E1085=1,"",IFERROR(LEFT(OFFSET(markmap!$G1085,-1,0,1,1),FIND("^",SUBSTITUTE(OFFSET(markmap!$G1085,-1,0,1,1),".","^",markmap!$E1085-1))),""))&amp;VALUE(TRIM(MID(SUBSTITUTE(OFFSET(markmap!$G1085,-1,0,1,1),".",REPT(" ",LEN(OFFSET(markmap!$G1085,-1,0,1,1)))),(markmap!$E1085-1)*LEN(OFFSET(markmap!$G1085,-1,0,1,1))+1,LEN(OFFSET(markmap!$G1085,-1,0,1,1)))))+1)))</f>
        <v>10.3.5.1.2</v>
      </c>
      <c r="H1085" t="str">
        <f t="shared" ca="1" si="16"/>
        <v>1.3.5.1.2</v>
      </c>
      <c r="I1085" t="str" cm="1">
        <f t="array" aca="1" ref="I1085" ca="1">pseudoGuid</f>
        <v>e6b0-ed207b7c</v>
      </c>
      <c r="J1085" t="str">
        <f ca="1">IF(E1085="","",REPT("#",markmap!$E1085)&amp;" "&amp;(IF(B$1="mindmap",markmap!$F1085,markmap!$H1085&amp;" "&amp;markmap!$F1085))&amp;"["&amp;B$2&amp;"]("&amp;B$4&amp;markmap!$I1085&amp;".html)"&amp;" ["&amp;$B$3&amp;"]("&amp;B$4&amp;markmap!$I1085&amp;".md)")</f>
        <v>##### 1.3.5.1.2 Assembly[📃](./db/e6b0-ed207b7c.html) [✏️](./db/e6b0-ed207b7c.md)</v>
      </c>
    </row>
    <row r="1086" spans="4:10" x14ac:dyDescent="0.5">
      <c r="D1086" t="s">
        <v>1394</v>
      </c>
      <c r="E1086">
        <v>5</v>
      </c>
      <c r="F1086" t="s">
        <v>73</v>
      </c>
      <c r="G1086" t="str">
        <f ca="1">IF(markmap!$E1086="","",IF(markmap!$E1086&gt;OFFSET(markmap!$E1086,-1,0,1,1),IF(OFFSET(markmap!$G1086,-1,0,1,1)="","1",OFFSET(markmap!$G1086,-1,0,1,1))&amp;REPT(".1",markmap!$E1086-MAX(OFFSET(markmap!$E1086,-1,0,1,1),1)),IF(ISERROR(FIND(".",OFFSET(markmap!$G1086,-1,0,1,1))),REPT("1.",markmap!$E1086-1)&amp;IFERROR(VALUE(OFFSET(markmap!$G1086,-1,0,1,1))+1,"1"),IF(markmap!$E1086=1,"",IFERROR(LEFT(OFFSET(markmap!$G1086,-1,0,1,1),FIND("^",SUBSTITUTE(OFFSET(markmap!$G1086,-1,0,1,1),".","^",markmap!$E1086-1))),""))&amp;VALUE(TRIM(MID(SUBSTITUTE(OFFSET(markmap!$G1086,-1,0,1,1),".",REPT(" ",LEN(OFFSET(markmap!$G1086,-1,0,1,1)))),(markmap!$E1086-1)*LEN(OFFSET(markmap!$G1086,-1,0,1,1))+1,LEN(OFFSET(markmap!$G1086,-1,0,1,1)))))+1)))</f>
        <v>10.3.5.1.3</v>
      </c>
      <c r="H1086" t="str">
        <f t="shared" ca="1" si="16"/>
        <v>1.3.5.1.3</v>
      </c>
      <c r="I1086" t="str" cm="1">
        <f t="array" aca="1" ref="I1086" ca="1">pseudoGuid</f>
        <v>e6b0-261b9dce</v>
      </c>
      <c r="J1086" t="str">
        <f ca="1">IF(E1086="","",REPT("#",markmap!$E1086)&amp;" "&amp;(IF(B$1="mindmap",markmap!$F1086,markmap!$H1086&amp;" "&amp;markmap!$F1086))&amp;"["&amp;B$2&amp;"]("&amp;B$4&amp;markmap!$I1086&amp;".html)"&amp;" ["&amp;$B$3&amp;"]("&amp;B$4&amp;markmap!$I1086&amp;".md)")</f>
        <v>##### 1.3.5.1.3 Program Management[📃](./db/e6b0-261b9dce.html) [✏️](./db/e6b0-261b9dce.md)</v>
      </c>
    </row>
    <row r="1087" spans="4:10" x14ac:dyDescent="0.5">
      <c r="D1087" t="s">
        <v>1394</v>
      </c>
      <c r="E1087">
        <v>5</v>
      </c>
      <c r="F1087" t="s">
        <v>384</v>
      </c>
      <c r="G1087" t="str">
        <f ca="1">IF(markmap!$E1087="","",IF(markmap!$E1087&gt;OFFSET(markmap!$E1087,-1,0,1,1),IF(OFFSET(markmap!$G1087,-1,0,1,1)="","1",OFFSET(markmap!$G1087,-1,0,1,1))&amp;REPT(".1",markmap!$E1087-MAX(OFFSET(markmap!$E1087,-1,0,1,1),1)),IF(ISERROR(FIND(".",OFFSET(markmap!$G1087,-1,0,1,1))),REPT("1.",markmap!$E1087-1)&amp;IFERROR(VALUE(OFFSET(markmap!$G1087,-1,0,1,1))+1,"1"),IF(markmap!$E1087=1,"",IFERROR(LEFT(OFFSET(markmap!$G1087,-1,0,1,1),FIND("^",SUBSTITUTE(OFFSET(markmap!$G1087,-1,0,1,1),".","^",markmap!$E1087-1))),""))&amp;VALUE(TRIM(MID(SUBSTITUTE(OFFSET(markmap!$G1087,-1,0,1,1),".",REPT(" ",LEN(OFFSET(markmap!$G1087,-1,0,1,1)))),(markmap!$E1087-1)*LEN(OFFSET(markmap!$G1087,-1,0,1,1))+1,LEN(OFFSET(markmap!$G1087,-1,0,1,1)))))+1)))</f>
        <v>10.3.5.1.4</v>
      </c>
      <c r="H1087" t="str">
        <f t="shared" ca="1" si="16"/>
        <v>1.3.5.1.4</v>
      </c>
      <c r="I1087" t="str" cm="1">
        <f t="array" aca="1" ref="I1087" ca="1">pseudoGuid</f>
        <v>e6b0-ca1bdccc</v>
      </c>
      <c r="J1087" t="str">
        <f ca="1">IF(E1087="","",REPT("#",markmap!$E1087)&amp;" "&amp;(IF(B$1="mindmap",markmap!$F1087,markmap!$H1087&amp;" "&amp;markmap!$F1087))&amp;"["&amp;B$2&amp;"]("&amp;B$4&amp;markmap!$I1087&amp;".html)"&amp;" ["&amp;$B$3&amp;"]("&amp;B$4&amp;markmap!$I1087&amp;".md)")</f>
        <v>##### 1.3.5.1.4 Support Equipment[📃](./db/e6b0-ca1bdccc.html) [✏️](./db/e6b0-ca1bdccc.md)</v>
      </c>
    </row>
    <row r="1088" spans="4:10" x14ac:dyDescent="0.5">
      <c r="D1088" t="s">
        <v>1394</v>
      </c>
      <c r="E1088">
        <v>4</v>
      </c>
      <c r="F1088" t="s">
        <v>560</v>
      </c>
      <c r="G1088" t="str">
        <f ca="1">IF(markmap!$E1088="","",IF(markmap!$E1088&gt;OFFSET(markmap!$E1088,-1,0,1,1),IF(OFFSET(markmap!$G1088,-1,0,1,1)="","1",OFFSET(markmap!$G1088,-1,0,1,1))&amp;REPT(".1",markmap!$E1088-MAX(OFFSET(markmap!$E1088,-1,0,1,1),1)),IF(ISERROR(FIND(".",OFFSET(markmap!$G1088,-1,0,1,1))),REPT("1.",markmap!$E1088-1)&amp;IFERROR(VALUE(OFFSET(markmap!$G1088,-1,0,1,1))+1,"1"),IF(markmap!$E1088=1,"",IFERROR(LEFT(OFFSET(markmap!$G1088,-1,0,1,1),FIND("^",SUBSTITUTE(OFFSET(markmap!$G1088,-1,0,1,1),".","^",markmap!$E1088-1))),""))&amp;VALUE(TRIM(MID(SUBSTITUTE(OFFSET(markmap!$G1088,-1,0,1,1),".",REPT(" ",LEN(OFFSET(markmap!$G1088,-1,0,1,1)))),(markmap!$E1088-1)*LEN(OFFSET(markmap!$G1088,-1,0,1,1))+1,LEN(OFFSET(markmap!$G1088,-1,0,1,1)))))+1)))</f>
        <v>10.3.5.2</v>
      </c>
      <c r="H1088" t="str">
        <f t="shared" ca="1" si="16"/>
        <v>1.3.5.2</v>
      </c>
      <c r="I1088" t="str" cm="1">
        <f t="array" aca="1" ref="I1088" ca="1">pseudoGuid</f>
        <v>e6b0-12d2c99c</v>
      </c>
      <c r="J1088" t="str">
        <f ca="1">IF(E1088="","",REPT("#",markmap!$E1088)&amp;" "&amp;(IF(B$1="mindmap",markmap!$F1088,markmap!$H1088&amp;" "&amp;markmap!$F1088))&amp;"["&amp;B$2&amp;"]("&amp;B$4&amp;markmap!$I1088&amp;".html)"&amp;" ["&amp;$B$3&amp;"]("&amp;B$4&amp;markmap!$I1088&amp;".md)")</f>
        <v>#### 1.3.5.2 Equipment 1...n (Specify)[📃](./db/e6b0-12d2c99c.html) [✏️](./db/e6b0-12d2c99c.md)</v>
      </c>
    </row>
    <row r="1089" spans="4:10" x14ac:dyDescent="0.5">
      <c r="D1089" t="s">
        <v>1394</v>
      </c>
      <c r="E1089">
        <v>5</v>
      </c>
      <c r="F1089" t="s">
        <v>388</v>
      </c>
      <c r="G1089" t="str">
        <f ca="1">IF(markmap!$E1089="","",IF(markmap!$E1089&gt;OFFSET(markmap!$E1089,-1,0,1,1),IF(OFFSET(markmap!$G1089,-1,0,1,1)="","1",OFFSET(markmap!$G1089,-1,0,1,1))&amp;REPT(".1",markmap!$E1089-MAX(OFFSET(markmap!$E1089,-1,0,1,1),1)),IF(ISERROR(FIND(".",OFFSET(markmap!$G1089,-1,0,1,1))),REPT("1.",markmap!$E1089-1)&amp;IFERROR(VALUE(OFFSET(markmap!$G1089,-1,0,1,1))+1,"1"),IF(markmap!$E1089=1,"",IFERROR(LEFT(OFFSET(markmap!$G1089,-1,0,1,1),FIND("^",SUBSTITUTE(OFFSET(markmap!$G1089,-1,0,1,1),".","^",markmap!$E1089-1))),""))&amp;VALUE(TRIM(MID(SUBSTITUTE(OFFSET(markmap!$G1089,-1,0,1,1),".",REPT(" ",LEN(OFFSET(markmap!$G1089,-1,0,1,1)))),(markmap!$E1089-1)*LEN(OFFSET(markmap!$G1089,-1,0,1,1))+1,LEN(OFFSET(markmap!$G1089,-1,0,1,1)))))+1)))</f>
        <v>10.3.5.2.1</v>
      </c>
      <c r="H1089" t="str">
        <f t="shared" ca="1" si="16"/>
        <v>1.3.5.2.1</v>
      </c>
      <c r="I1089" t="str" cm="1">
        <f t="array" aca="1" ref="I1089" ca="1">pseudoGuid</f>
        <v>e6b0-2aca3950</v>
      </c>
      <c r="J1089" t="str">
        <f ca="1">IF(E1089="","",REPT("#",markmap!$E1089)&amp;" "&amp;(IF(B$1="mindmap",markmap!$F1089,markmap!$H1089&amp;" "&amp;markmap!$F1089))&amp;"["&amp;B$2&amp;"]("&amp;B$4&amp;markmap!$I1089&amp;".html)"&amp;" ["&amp;$B$3&amp;"]("&amp;B$4&amp;markmap!$I1089&amp;".md)")</f>
        <v>##### 1.3.5.2.1 SEPM[📃](./db/e6b0-2aca3950.html) [✏️](./db/e6b0-2aca3950.md)</v>
      </c>
    </row>
    <row r="1090" spans="4:10" x14ac:dyDescent="0.5">
      <c r="D1090" t="s">
        <v>1394</v>
      </c>
      <c r="E1090">
        <v>5</v>
      </c>
      <c r="F1090" t="s">
        <v>149</v>
      </c>
      <c r="G1090" t="str">
        <f ca="1">IF(markmap!$E1090="","",IF(markmap!$E1090&gt;OFFSET(markmap!$E1090,-1,0,1,1),IF(OFFSET(markmap!$G1090,-1,0,1,1)="","1",OFFSET(markmap!$G1090,-1,0,1,1))&amp;REPT(".1",markmap!$E1090-MAX(OFFSET(markmap!$E1090,-1,0,1,1),1)),IF(ISERROR(FIND(".",OFFSET(markmap!$G1090,-1,0,1,1))),REPT("1.",markmap!$E1090-1)&amp;IFERROR(VALUE(OFFSET(markmap!$G1090,-1,0,1,1))+1,"1"),IF(markmap!$E1090=1,"",IFERROR(LEFT(OFFSET(markmap!$G1090,-1,0,1,1),FIND("^",SUBSTITUTE(OFFSET(markmap!$G1090,-1,0,1,1),".","^",markmap!$E1090-1))),""))&amp;VALUE(TRIM(MID(SUBSTITUTE(OFFSET(markmap!$G1090,-1,0,1,1),".",REPT(" ",LEN(OFFSET(markmap!$G1090,-1,0,1,1)))),(markmap!$E1090-1)*LEN(OFFSET(markmap!$G1090,-1,0,1,1))+1,LEN(OFFSET(markmap!$G1090,-1,0,1,1)))))+1)))</f>
        <v>10.3.5.2.2</v>
      </c>
      <c r="H1090" t="str">
        <f t="shared" ca="1" si="16"/>
        <v>1.3.5.2.2</v>
      </c>
      <c r="I1090" t="str" cm="1">
        <f t="array" aca="1" ref="I1090" ca="1">pseudoGuid</f>
        <v>e6b0-ef6f0375</v>
      </c>
      <c r="J1090" t="str">
        <f ca="1">IF(E1090="","",REPT("#",markmap!$E1090)&amp;" "&amp;(IF(B$1="mindmap",markmap!$F1090,markmap!$H1090&amp;" "&amp;markmap!$F1090))&amp;"["&amp;B$2&amp;"]("&amp;B$4&amp;markmap!$I1090&amp;".html)"&amp;" ["&amp;$B$3&amp;"]("&amp;B$4&amp;markmap!$I1090&amp;".md)")</f>
        <v>##### 1.3.5.2.2 Assembly[📃](./db/e6b0-ef6f0375.html) [✏️](./db/e6b0-ef6f0375.md)</v>
      </c>
    </row>
    <row r="1091" spans="4:10" x14ac:dyDescent="0.5">
      <c r="D1091" t="s">
        <v>1394</v>
      </c>
      <c r="E1091">
        <v>5</v>
      </c>
      <c r="F1091" t="s">
        <v>384</v>
      </c>
      <c r="G1091" t="str">
        <f ca="1">IF(markmap!$E1091="","",IF(markmap!$E1091&gt;OFFSET(markmap!$E1091,-1,0,1,1),IF(OFFSET(markmap!$G1091,-1,0,1,1)="","1",OFFSET(markmap!$G1091,-1,0,1,1))&amp;REPT(".1",markmap!$E1091-MAX(OFFSET(markmap!$E1091,-1,0,1,1),1)),IF(ISERROR(FIND(".",OFFSET(markmap!$G1091,-1,0,1,1))),REPT("1.",markmap!$E1091-1)&amp;IFERROR(VALUE(OFFSET(markmap!$G1091,-1,0,1,1))+1,"1"),IF(markmap!$E1091=1,"",IFERROR(LEFT(OFFSET(markmap!$G1091,-1,0,1,1),FIND("^",SUBSTITUTE(OFFSET(markmap!$G1091,-1,0,1,1),".","^",markmap!$E1091-1))),""))&amp;VALUE(TRIM(MID(SUBSTITUTE(OFFSET(markmap!$G1091,-1,0,1,1),".",REPT(" ",LEN(OFFSET(markmap!$G1091,-1,0,1,1)))),(markmap!$E1091-1)*LEN(OFFSET(markmap!$G1091,-1,0,1,1))+1,LEN(OFFSET(markmap!$G1091,-1,0,1,1)))))+1)))</f>
        <v>10.3.5.2.3</v>
      </c>
      <c r="H1091" t="str">
        <f t="shared" ref="H1091:H1154" ca="1" si="17">IFERROR("1."&amp;RIGHT(G1091,LEN(G1091)-FIND(".",G1091,1)),"1")</f>
        <v>1.3.5.2.3</v>
      </c>
      <c r="I1091" t="str" cm="1">
        <f t="array" aca="1" ref="I1091" ca="1">pseudoGuid</f>
        <v>e6b0-5b592904</v>
      </c>
      <c r="J1091" t="str">
        <f ca="1">IF(E1091="","",REPT("#",markmap!$E1091)&amp;" "&amp;(IF(B$1="mindmap",markmap!$F1091,markmap!$H1091&amp;" "&amp;markmap!$F1091))&amp;"["&amp;B$2&amp;"]("&amp;B$4&amp;markmap!$I1091&amp;".html)"&amp;" ["&amp;$B$3&amp;"]("&amp;B$4&amp;markmap!$I1091&amp;".md)")</f>
        <v>##### 1.3.5.2.3 Support Equipment[📃](./db/e6b0-5b592904.html) [✏️](./db/e6b0-5b592904.md)</v>
      </c>
    </row>
    <row r="1092" spans="4:10" x14ac:dyDescent="0.5">
      <c r="D1092" t="s">
        <v>1394</v>
      </c>
      <c r="E1092">
        <v>5</v>
      </c>
      <c r="F1092" t="s">
        <v>561</v>
      </c>
      <c r="G1092" t="str">
        <f ca="1">IF(markmap!$E1092="","",IF(markmap!$E1092&gt;OFFSET(markmap!$E1092,-1,0,1,1),IF(OFFSET(markmap!$G1092,-1,0,1,1)="","1",OFFSET(markmap!$G1092,-1,0,1,1))&amp;REPT(".1",markmap!$E1092-MAX(OFFSET(markmap!$E1092,-1,0,1,1),1)),IF(ISERROR(FIND(".",OFFSET(markmap!$G1092,-1,0,1,1))),REPT("1.",markmap!$E1092-1)&amp;IFERROR(VALUE(OFFSET(markmap!$G1092,-1,0,1,1))+1,"1"),IF(markmap!$E1092=1,"",IFERROR(LEFT(OFFSET(markmap!$G1092,-1,0,1,1),FIND("^",SUBSTITUTE(OFFSET(markmap!$G1092,-1,0,1,1),".","^",markmap!$E1092-1))),""))&amp;VALUE(TRIM(MID(SUBSTITUTE(OFFSET(markmap!$G1092,-1,0,1,1),".",REPT(" ",LEN(OFFSET(markmap!$G1092,-1,0,1,1)))),(markmap!$E1092-1)*LEN(OFFSET(markmap!$G1092,-1,0,1,1))+1,LEN(OFFSET(markmap!$G1092,-1,0,1,1)))))+1)))</f>
        <v>10.3.5.2.4</v>
      </c>
      <c r="H1092" t="str">
        <f t="shared" ca="1" si="17"/>
        <v>1.3.5.2.4</v>
      </c>
      <c r="I1092" t="str" cm="1">
        <f t="array" aca="1" ref="I1092" ca="1">pseudoGuid</f>
        <v>e6b0-800977f5</v>
      </c>
      <c r="J1092" t="str">
        <f ca="1">IF(E1092="","",REPT("#",markmap!$E1092)&amp;" "&amp;(IF(B$1="mindmap",markmap!$F1092,markmap!$H1092&amp;" "&amp;markmap!$F1092))&amp;"["&amp;B$2&amp;"]("&amp;B$4&amp;markmap!$I1092&amp;".html)"&amp;" ["&amp;$B$3&amp;"]("&amp;B$4&amp;markmap!$I1092&amp;".md)")</f>
        <v>##### 1.3.5.2.4 Hardware Configured Item 1…n (Specify)[📃](./db/e6b0-800977f5.html) [✏️](./db/e6b0-800977f5.md)</v>
      </c>
    </row>
    <row r="1093" spans="4:10" x14ac:dyDescent="0.5">
      <c r="D1093" t="s">
        <v>1394</v>
      </c>
      <c r="E1093">
        <v>5</v>
      </c>
      <c r="F1093" t="s">
        <v>562</v>
      </c>
      <c r="G1093" t="str">
        <f ca="1">IF(markmap!$E1093="","",IF(markmap!$E1093&gt;OFFSET(markmap!$E1093,-1,0,1,1),IF(OFFSET(markmap!$G1093,-1,0,1,1)="","1",OFFSET(markmap!$G1093,-1,0,1,1))&amp;REPT(".1",markmap!$E1093-MAX(OFFSET(markmap!$E1093,-1,0,1,1),1)),IF(ISERROR(FIND(".",OFFSET(markmap!$G1093,-1,0,1,1))),REPT("1.",markmap!$E1093-1)&amp;IFERROR(VALUE(OFFSET(markmap!$G1093,-1,0,1,1))+1,"1"),IF(markmap!$E1093=1,"",IFERROR(LEFT(OFFSET(markmap!$G1093,-1,0,1,1),FIND("^",SUBSTITUTE(OFFSET(markmap!$G1093,-1,0,1,1),".","^",markmap!$E1093-1))),""))&amp;VALUE(TRIM(MID(SUBSTITUTE(OFFSET(markmap!$G1093,-1,0,1,1),".",REPT(" ",LEN(OFFSET(markmap!$G1093,-1,0,1,1)))),(markmap!$E1093-1)*LEN(OFFSET(markmap!$G1093,-1,0,1,1))+1,LEN(OFFSET(markmap!$G1093,-1,0,1,1)))))+1)))</f>
        <v>10.3.5.2.5</v>
      </c>
      <c r="H1093" t="str">
        <f t="shared" ca="1" si="17"/>
        <v>1.3.5.2.5</v>
      </c>
      <c r="I1093" t="str" cm="1">
        <f t="array" aca="1" ref="I1093" ca="1">pseudoGuid</f>
        <v>e6b0-25fd20a6</v>
      </c>
      <c r="J1093" t="str">
        <f ca="1">IF(E1093="","",REPT("#",markmap!$E1093)&amp;" "&amp;(IF(B$1="mindmap",markmap!$F1093,markmap!$H1093&amp;" "&amp;markmap!$F1093))&amp;"["&amp;B$2&amp;"]("&amp;B$4&amp;markmap!$I1093&amp;".html)"&amp;" ["&amp;$B$3&amp;"]("&amp;B$4&amp;markmap!$I1093&amp;".md)")</f>
        <v>##### 1.3.5.2.5 Equipment Software 1...n (Specify)[📃](./db/e6b0-25fd20a6.html) [✏️](./db/e6b0-25fd20a6.md)</v>
      </c>
    </row>
    <row r="1094" spans="4:10" x14ac:dyDescent="0.5">
      <c r="D1094" t="s">
        <v>1394</v>
      </c>
      <c r="E1094">
        <v>4</v>
      </c>
      <c r="F1094" t="s">
        <v>521</v>
      </c>
      <c r="G1094" t="str">
        <f ca="1">IF(markmap!$E1094="","",IF(markmap!$E1094&gt;OFFSET(markmap!$E1094,-1,0,1,1),IF(OFFSET(markmap!$G1094,-1,0,1,1)="","1",OFFSET(markmap!$G1094,-1,0,1,1))&amp;REPT(".1",markmap!$E1094-MAX(OFFSET(markmap!$E1094,-1,0,1,1),1)),IF(ISERROR(FIND(".",OFFSET(markmap!$G1094,-1,0,1,1))),REPT("1.",markmap!$E1094-1)&amp;IFERROR(VALUE(OFFSET(markmap!$G1094,-1,0,1,1))+1,"1"),IF(markmap!$E1094=1,"",IFERROR(LEFT(OFFSET(markmap!$G1094,-1,0,1,1),FIND("^",SUBSTITUTE(OFFSET(markmap!$G1094,-1,0,1,1),".","^",markmap!$E1094-1))),""))&amp;VALUE(TRIM(MID(SUBSTITUTE(OFFSET(markmap!$G1094,-1,0,1,1),".",REPT(" ",LEN(OFFSET(markmap!$G1094,-1,0,1,1)))),(markmap!$E1094-1)*LEN(OFFSET(markmap!$G1094,-1,0,1,1))+1,LEN(OFFSET(markmap!$G1094,-1,0,1,1)))))+1)))</f>
        <v>10.3.5.3</v>
      </c>
      <c r="H1094" t="str">
        <f t="shared" ca="1" si="17"/>
        <v>1.3.5.3</v>
      </c>
      <c r="I1094" t="str" cm="1">
        <f t="array" aca="1" ref="I1094" ca="1">pseudoGuid</f>
        <v>e6b0-66e9c369</v>
      </c>
      <c r="J1094" t="str">
        <f ca="1">IF(E1094="","",REPT("#",markmap!$E1094)&amp;" "&amp;(IF(B$1="mindmap",markmap!$F1094,markmap!$H1094&amp;" "&amp;markmap!$F1094))&amp;"["&amp;B$2&amp;"]("&amp;B$4&amp;markmap!$I1094&amp;".html)"&amp;" ["&amp;$B$3&amp;"]("&amp;B$4&amp;markmap!$I1094&amp;".md)")</f>
        <v>#### 1.3.5.3 Pre-Operations Maintenance 1...n (Specify)[📃](./db/e6b0-66e9c369.html) [✏️](./db/e6b0-66e9c369.md)</v>
      </c>
    </row>
    <row r="1095" spans="4:10" x14ac:dyDescent="0.5">
      <c r="D1095" t="s">
        <v>1394</v>
      </c>
      <c r="E1095">
        <v>3</v>
      </c>
      <c r="F1095" t="s">
        <v>563</v>
      </c>
      <c r="G1095" t="str">
        <f ca="1">IF(markmap!$E1095="","",IF(markmap!$E1095&gt;OFFSET(markmap!$E1095,-1,0,1,1),IF(OFFSET(markmap!$G1095,-1,0,1,1)="","1",OFFSET(markmap!$G1095,-1,0,1,1))&amp;REPT(".1",markmap!$E1095-MAX(OFFSET(markmap!$E1095,-1,0,1,1),1)),IF(ISERROR(FIND(".",OFFSET(markmap!$G1095,-1,0,1,1))),REPT("1.",markmap!$E1095-1)&amp;IFERROR(VALUE(OFFSET(markmap!$G1095,-1,0,1,1))+1,"1"),IF(markmap!$E1095=1,"",IFERROR(LEFT(OFFSET(markmap!$G1095,-1,0,1,1),FIND("^",SUBSTITUTE(OFFSET(markmap!$G1095,-1,0,1,1),".","^",markmap!$E1095-1))),""))&amp;VALUE(TRIM(MID(SUBSTITUTE(OFFSET(markmap!$G1095,-1,0,1,1),".",REPT(" ",LEN(OFFSET(markmap!$G1095,-1,0,1,1)))),(markmap!$E1095-1)*LEN(OFFSET(markmap!$G1095,-1,0,1,1))+1,LEN(OFFSET(markmap!$G1095,-1,0,1,1)))))+1)))</f>
        <v>10.3.6</v>
      </c>
      <c r="H1095" t="str">
        <f t="shared" ca="1" si="17"/>
        <v>1.3.6</v>
      </c>
      <c r="I1095" t="str" cm="1">
        <f t="array" aca="1" ref="I1095" ca="1">pseudoGuid</f>
        <v>e6b0-278fc774</v>
      </c>
      <c r="J1095" t="str">
        <f ca="1">IF(E1095="","",REPT("#",markmap!$E1095)&amp;" "&amp;(IF(B$1="mindmap",markmap!$F1095,markmap!$H1095&amp;" "&amp;markmap!$F1095))&amp;"["&amp;B$2&amp;"]("&amp;B$4&amp;markmap!$I1095&amp;".html)"&amp;" ["&amp;$B$3&amp;"]("&amp;B$4&amp;markmap!$I1095&amp;".md)")</f>
        <v>### 1.3.6 Facilities 1...n (Specify)[📃](./db/e6b0-278fc774.html) [✏️](./db/e6b0-278fc774.md)</v>
      </c>
    </row>
    <row r="1096" spans="4:10" x14ac:dyDescent="0.5">
      <c r="D1096" t="s">
        <v>1394</v>
      </c>
      <c r="E1096">
        <v>4</v>
      </c>
      <c r="F1096" t="s">
        <v>383</v>
      </c>
      <c r="G1096" t="str">
        <f ca="1">IF(markmap!$E1096="","",IF(markmap!$E1096&gt;OFFSET(markmap!$E1096,-1,0,1,1),IF(OFFSET(markmap!$G1096,-1,0,1,1)="","1",OFFSET(markmap!$G1096,-1,0,1,1))&amp;REPT(".1",markmap!$E1096-MAX(OFFSET(markmap!$E1096,-1,0,1,1),1)),IF(ISERROR(FIND(".",OFFSET(markmap!$G1096,-1,0,1,1))),REPT("1.",markmap!$E1096-1)&amp;IFERROR(VALUE(OFFSET(markmap!$G1096,-1,0,1,1))+1,"1"),IF(markmap!$E1096=1,"",IFERROR(LEFT(OFFSET(markmap!$G1096,-1,0,1,1),FIND("^",SUBSTITUTE(OFFSET(markmap!$G1096,-1,0,1,1),".","^",markmap!$E1096-1))),""))&amp;VALUE(TRIM(MID(SUBSTITUTE(OFFSET(markmap!$G1096,-1,0,1,1),".",REPT(" ",LEN(OFFSET(markmap!$G1096,-1,0,1,1)))),(markmap!$E1096-1)*LEN(OFFSET(markmap!$G1096,-1,0,1,1))+1,LEN(OFFSET(markmap!$G1096,-1,0,1,1)))))+1)))</f>
        <v>10.3.6.1</v>
      </c>
      <c r="H1096" t="str">
        <f t="shared" ca="1" si="17"/>
        <v>1.3.6.1</v>
      </c>
      <c r="I1096" t="str" cm="1">
        <f t="array" aca="1" ref="I1096" ca="1">pseudoGuid</f>
        <v>e6b0-205fb8f0</v>
      </c>
      <c r="J1096" t="str">
        <f ca="1">IF(E1096="","",REPT("#",markmap!$E1096)&amp;" "&amp;(IF(B$1="mindmap",markmap!$F1096,markmap!$H1096&amp;" "&amp;markmap!$F1096))&amp;"["&amp;B$2&amp;"]("&amp;B$4&amp;markmap!$I1096&amp;".html)"&amp;" ["&amp;$B$3&amp;"]("&amp;B$4&amp;markmap!$I1096&amp;".md)")</f>
        <v>#### 1.3.6.1 SEIT/PM and Support Equipment[📃](./db/e6b0-205fb8f0.html) [✏️](./db/e6b0-205fb8f0.md)</v>
      </c>
    </row>
    <row r="1097" spans="4:10" x14ac:dyDescent="0.5">
      <c r="D1097" t="s">
        <v>1394</v>
      </c>
      <c r="E1097">
        <v>5</v>
      </c>
      <c r="F1097" t="s">
        <v>67</v>
      </c>
      <c r="G1097" t="str">
        <f ca="1">IF(markmap!$E1097="","",IF(markmap!$E1097&gt;OFFSET(markmap!$E1097,-1,0,1,1),IF(OFFSET(markmap!$G1097,-1,0,1,1)="","1",OFFSET(markmap!$G1097,-1,0,1,1))&amp;REPT(".1",markmap!$E1097-MAX(OFFSET(markmap!$E1097,-1,0,1,1),1)),IF(ISERROR(FIND(".",OFFSET(markmap!$G1097,-1,0,1,1))),REPT("1.",markmap!$E1097-1)&amp;IFERROR(VALUE(OFFSET(markmap!$G1097,-1,0,1,1))+1,"1"),IF(markmap!$E1097=1,"",IFERROR(LEFT(OFFSET(markmap!$G1097,-1,0,1,1),FIND("^",SUBSTITUTE(OFFSET(markmap!$G1097,-1,0,1,1),".","^",markmap!$E1097-1))),""))&amp;VALUE(TRIM(MID(SUBSTITUTE(OFFSET(markmap!$G1097,-1,0,1,1),".",REPT(" ",LEN(OFFSET(markmap!$G1097,-1,0,1,1)))),(markmap!$E1097-1)*LEN(OFFSET(markmap!$G1097,-1,0,1,1))+1,LEN(OFFSET(markmap!$G1097,-1,0,1,1)))))+1)))</f>
        <v>10.3.6.1.1</v>
      </c>
      <c r="H1097" t="str">
        <f t="shared" ca="1" si="17"/>
        <v>1.3.6.1.1</v>
      </c>
      <c r="I1097" t="str" cm="1">
        <f t="array" aca="1" ref="I1097" ca="1">pseudoGuid</f>
        <v>e6b0-1e674e38</v>
      </c>
      <c r="J1097" t="str">
        <f ca="1">IF(E1097="","",REPT("#",markmap!$E1097)&amp;" "&amp;(IF(B$1="mindmap",markmap!$F1097,markmap!$H1097&amp;" "&amp;markmap!$F1097))&amp;"["&amp;B$2&amp;"]("&amp;B$4&amp;markmap!$I1097&amp;".html)"&amp;" ["&amp;$B$3&amp;"]("&amp;B$4&amp;markmap!$I1097&amp;".md)")</f>
        <v>##### 1.3.6.1.1 Systems Engineering[📃](./db/e6b0-1e674e38.html) [✏️](./db/e6b0-1e674e38.md)</v>
      </c>
    </row>
    <row r="1098" spans="4:10" x14ac:dyDescent="0.5">
      <c r="D1098" t="s">
        <v>1394</v>
      </c>
      <c r="E1098">
        <v>5</v>
      </c>
      <c r="F1098" t="s">
        <v>149</v>
      </c>
      <c r="G1098" t="str">
        <f ca="1">IF(markmap!$E1098="","",IF(markmap!$E1098&gt;OFFSET(markmap!$E1098,-1,0,1,1),IF(OFFSET(markmap!$G1098,-1,0,1,1)="","1",OFFSET(markmap!$G1098,-1,0,1,1))&amp;REPT(".1",markmap!$E1098-MAX(OFFSET(markmap!$E1098,-1,0,1,1),1)),IF(ISERROR(FIND(".",OFFSET(markmap!$G1098,-1,0,1,1))),REPT("1.",markmap!$E1098-1)&amp;IFERROR(VALUE(OFFSET(markmap!$G1098,-1,0,1,1))+1,"1"),IF(markmap!$E1098=1,"",IFERROR(LEFT(OFFSET(markmap!$G1098,-1,0,1,1),FIND("^",SUBSTITUTE(OFFSET(markmap!$G1098,-1,0,1,1),".","^",markmap!$E1098-1))),""))&amp;VALUE(TRIM(MID(SUBSTITUTE(OFFSET(markmap!$G1098,-1,0,1,1),".",REPT(" ",LEN(OFFSET(markmap!$G1098,-1,0,1,1)))),(markmap!$E1098-1)*LEN(OFFSET(markmap!$G1098,-1,0,1,1))+1,LEN(OFFSET(markmap!$G1098,-1,0,1,1)))))+1)))</f>
        <v>10.3.6.1.2</v>
      </c>
      <c r="H1098" t="str">
        <f t="shared" ca="1" si="17"/>
        <v>1.3.6.1.2</v>
      </c>
      <c r="I1098" t="str" cm="1">
        <f t="array" aca="1" ref="I1098" ca="1">pseudoGuid</f>
        <v>e6b0-20ed214b</v>
      </c>
      <c r="J1098" t="str">
        <f ca="1">IF(E1098="","",REPT("#",markmap!$E1098)&amp;" "&amp;(IF(B$1="mindmap",markmap!$F1098,markmap!$H1098&amp;" "&amp;markmap!$F1098))&amp;"["&amp;B$2&amp;"]("&amp;B$4&amp;markmap!$I1098&amp;".html)"&amp;" ["&amp;$B$3&amp;"]("&amp;B$4&amp;markmap!$I1098&amp;".md)")</f>
        <v>##### 1.3.6.1.2 Assembly[📃](./db/e6b0-20ed214b.html) [✏️](./db/e6b0-20ed214b.md)</v>
      </c>
    </row>
    <row r="1099" spans="4:10" x14ac:dyDescent="0.5">
      <c r="D1099" t="s">
        <v>1394</v>
      </c>
      <c r="E1099">
        <v>5</v>
      </c>
      <c r="F1099" t="s">
        <v>73</v>
      </c>
      <c r="G1099" t="str">
        <f ca="1">IF(markmap!$E1099="","",IF(markmap!$E1099&gt;OFFSET(markmap!$E1099,-1,0,1,1),IF(OFFSET(markmap!$G1099,-1,0,1,1)="","1",OFFSET(markmap!$G1099,-1,0,1,1))&amp;REPT(".1",markmap!$E1099-MAX(OFFSET(markmap!$E1099,-1,0,1,1),1)),IF(ISERROR(FIND(".",OFFSET(markmap!$G1099,-1,0,1,1))),REPT("1.",markmap!$E1099-1)&amp;IFERROR(VALUE(OFFSET(markmap!$G1099,-1,0,1,1))+1,"1"),IF(markmap!$E1099=1,"",IFERROR(LEFT(OFFSET(markmap!$G1099,-1,0,1,1),FIND("^",SUBSTITUTE(OFFSET(markmap!$G1099,-1,0,1,1),".","^",markmap!$E1099-1))),""))&amp;VALUE(TRIM(MID(SUBSTITUTE(OFFSET(markmap!$G1099,-1,0,1,1),".",REPT(" ",LEN(OFFSET(markmap!$G1099,-1,0,1,1)))),(markmap!$E1099-1)*LEN(OFFSET(markmap!$G1099,-1,0,1,1))+1,LEN(OFFSET(markmap!$G1099,-1,0,1,1)))))+1)))</f>
        <v>10.3.6.1.3</v>
      </c>
      <c r="H1099" t="str">
        <f t="shared" ca="1" si="17"/>
        <v>1.3.6.1.3</v>
      </c>
      <c r="I1099" t="str" cm="1">
        <f t="array" aca="1" ref="I1099" ca="1">pseudoGuid</f>
        <v>e6b0-ca7eea54</v>
      </c>
      <c r="J1099" t="str">
        <f ca="1">IF(E1099="","",REPT("#",markmap!$E1099)&amp;" "&amp;(IF(B$1="mindmap",markmap!$F1099,markmap!$H1099&amp;" "&amp;markmap!$F1099))&amp;"["&amp;B$2&amp;"]("&amp;B$4&amp;markmap!$I1099&amp;".html)"&amp;" ["&amp;$B$3&amp;"]("&amp;B$4&amp;markmap!$I1099&amp;".md)")</f>
        <v>##### 1.3.6.1.3 Program Management[📃](./db/e6b0-ca7eea54.html) [✏️](./db/e6b0-ca7eea54.md)</v>
      </c>
    </row>
    <row r="1100" spans="4:10" x14ac:dyDescent="0.5">
      <c r="D1100" t="s">
        <v>1394</v>
      </c>
      <c r="E1100">
        <v>5</v>
      </c>
      <c r="F1100" t="s">
        <v>384</v>
      </c>
      <c r="G1100" t="str">
        <f ca="1">IF(markmap!$E1100="","",IF(markmap!$E1100&gt;OFFSET(markmap!$E1100,-1,0,1,1),IF(OFFSET(markmap!$G1100,-1,0,1,1)="","1",OFFSET(markmap!$G1100,-1,0,1,1))&amp;REPT(".1",markmap!$E1100-MAX(OFFSET(markmap!$E1100,-1,0,1,1),1)),IF(ISERROR(FIND(".",OFFSET(markmap!$G1100,-1,0,1,1))),REPT("1.",markmap!$E1100-1)&amp;IFERROR(VALUE(OFFSET(markmap!$G1100,-1,0,1,1))+1,"1"),IF(markmap!$E1100=1,"",IFERROR(LEFT(OFFSET(markmap!$G1100,-1,0,1,1),FIND("^",SUBSTITUTE(OFFSET(markmap!$G1100,-1,0,1,1),".","^",markmap!$E1100-1))),""))&amp;VALUE(TRIM(MID(SUBSTITUTE(OFFSET(markmap!$G1100,-1,0,1,1),".",REPT(" ",LEN(OFFSET(markmap!$G1100,-1,0,1,1)))),(markmap!$E1100-1)*LEN(OFFSET(markmap!$G1100,-1,0,1,1))+1,LEN(OFFSET(markmap!$G1100,-1,0,1,1)))))+1)))</f>
        <v>10.3.6.1.4</v>
      </c>
      <c r="H1100" t="str">
        <f t="shared" ca="1" si="17"/>
        <v>1.3.6.1.4</v>
      </c>
      <c r="I1100" t="str" cm="1">
        <f t="array" aca="1" ref="I1100" ca="1">pseudoGuid</f>
        <v>e6b0-dabd3b3f</v>
      </c>
      <c r="J1100" t="str">
        <f ca="1">IF(E1100="","",REPT("#",markmap!$E1100)&amp;" "&amp;(IF(B$1="mindmap",markmap!$F1100,markmap!$H1100&amp;" "&amp;markmap!$F1100))&amp;"["&amp;B$2&amp;"]("&amp;B$4&amp;markmap!$I1100&amp;".html)"&amp;" ["&amp;$B$3&amp;"]("&amp;B$4&amp;markmap!$I1100&amp;".md)")</f>
        <v>##### 1.3.6.1.4 Support Equipment[📃](./db/e6b0-dabd3b3f.html) [✏️](./db/e6b0-dabd3b3f.md)</v>
      </c>
    </row>
    <row r="1101" spans="4:10" x14ac:dyDescent="0.5">
      <c r="D1101" t="s">
        <v>1394</v>
      </c>
      <c r="E1101">
        <v>4</v>
      </c>
      <c r="F1101" t="s">
        <v>564</v>
      </c>
      <c r="G1101" t="str">
        <f ca="1">IF(markmap!$E1101="","",IF(markmap!$E1101&gt;OFFSET(markmap!$E1101,-1,0,1,1),IF(OFFSET(markmap!$G1101,-1,0,1,1)="","1",OFFSET(markmap!$G1101,-1,0,1,1))&amp;REPT(".1",markmap!$E1101-MAX(OFFSET(markmap!$E1101,-1,0,1,1),1)),IF(ISERROR(FIND(".",OFFSET(markmap!$G1101,-1,0,1,1))),REPT("1.",markmap!$E1101-1)&amp;IFERROR(VALUE(OFFSET(markmap!$G1101,-1,0,1,1))+1,"1"),IF(markmap!$E1101=1,"",IFERROR(LEFT(OFFSET(markmap!$G1101,-1,0,1,1),FIND("^",SUBSTITUTE(OFFSET(markmap!$G1101,-1,0,1,1),".","^",markmap!$E1101-1))),""))&amp;VALUE(TRIM(MID(SUBSTITUTE(OFFSET(markmap!$G1101,-1,0,1,1),".",REPT(" ",LEN(OFFSET(markmap!$G1101,-1,0,1,1)))),(markmap!$E1101-1)*LEN(OFFSET(markmap!$G1101,-1,0,1,1))+1,LEN(OFFSET(markmap!$G1101,-1,0,1,1)))))+1)))</f>
        <v>10.3.6.2</v>
      </c>
      <c r="H1101" t="str">
        <f t="shared" ca="1" si="17"/>
        <v>1.3.6.2</v>
      </c>
      <c r="I1101" t="str" cm="1">
        <f t="array" aca="1" ref="I1101" ca="1">pseudoGuid</f>
        <v>e6b0-cebaee7b</v>
      </c>
      <c r="J1101" t="str">
        <f ca="1">IF(E1101="","",REPT("#",markmap!$E1101)&amp;" "&amp;(IF(B$1="mindmap",markmap!$F1101,markmap!$H1101&amp;" "&amp;markmap!$F1101))&amp;"["&amp;B$2&amp;"]("&amp;B$4&amp;markmap!$I1101&amp;".html)"&amp;" ["&amp;$B$3&amp;"]("&amp;B$4&amp;markmap!$I1101&amp;".md)")</f>
        <v>#### 1.3.6.2 Site Preparation[📃](./db/e6b0-cebaee7b.html) [✏️](./db/e6b0-cebaee7b.md)</v>
      </c>
    </row>
    <row r="1102" spans="4:10" x14ac:dyDescent="0.5">
      <c r="D1102" t="s">
        <v>1394</v>
      </c>
      <c r="E1102">
        <v>5</v>
      </c>
      <c r="F1102" t="s">
        <v>388</v>
      </c>
      <c r="G1102" t="str">
        <f ca="1">IF(markmap!$E1102="","",IF(markmap!$E1102&gt;OFFSET(markmap!$E1102,-1,0,1,1),IF(OFFSET(markmap!$G1102,-1,0,1,1)="","1",OFFSET(markmap!$G1102,-1,0,1,1))&amp;REPT(".1",markmap!$E1102-MAX(OFFSET(markmap!$E1102,-1,0,1,1),1)),IF(ISERROR(FIND(".",OFFSET(markmap!$G1102,-1,0,1,1))),REPT("1.",markmap!$E1102-1)&amp;IFERROR(VALUE(OFFSET(markmap!$G1102,-1,0,1,1))+1,"1"),IF(markmap!$E1102=1,"",IFERROR(LEFT(OFFSET(markmap!$G1102,-1,0,1,1),FIND("^",SUBSTITUTE(OFFSET(markmap!$G1102,-1,0,1,1),".","^",markmap!$E1102-1))),""))&amp;VALUE(TRIM(MID(SUBSTITUTE(OFFSET(markmap!$G1102,-1,0,1,1),".",REPT(" ",LEN(OFFSET(markmap!$G1102,-1,0,1,1)))),(markmap!$E1102-1)*LEN(OFFSET(markmap!$G1102,-1,0,1,1))+1,LEN(OFFSET(markmap!$G1102,-1,0,1,1)))))+1)))</f>
        <v>10.3.6.2.1</v>
      </c>
      <c r="H1102" t="str">
        <f t="shared" ca="1" si="17"/>
        <v>1.3.6.2.1</v>
      </c>
      <c r="I1102" t="str" cm="1">
        <f t="array" aca="1" ref="I1102" ca="1">pseudoGuid</f>
        <v>e6b0-9b2f38ed</v>
      </c>
      <c r="J1102" t="str">
        <f ca="1">IF(E1102="","",REPT("#",markmap!$E1102)&amp;" "&amp;(IF(B$1="mindmap",markmap!$F1102,markmap!$H1102&amp;" "&amp;markmap!$F1102))&amp;"["&amp;B$2&amp;"]("&amp;B$4&amp;markmap!$I1102&amp;".html)"&amp;" ["&amp;$B$3&amp;"]("&amp;B$4&amp;markmap!$I1102&amp;".md)")</f>
        <v>##### 1.3.6.2.1 SEPM[📃](./db/e6b0-9b2f38ed.html) [✏️](./db/e6b0-9b2f38ed.md)</v>
      </c>
    </row>
    <row r="1103" spans="4:10" x14ac:dyDescent="0.5">
      <c r="D1103" t="s">
        <v>1394</v>
      </c>
      <c r="E1103">
        <v>5</v>
      </c>
      <c r="F1103" t="s">
        <v>149</v>
      </c>
      <c r="G1103" t="str">
        <f ca="1">IF(markmap!$E1103="","",IF(markmap!$E1103&gt;OFFSET(markmap!$E1103,-1,0,1,1),IF(OFFSET(markmap!$G1103,-1,0,1,1)="","1",OFFSET(markmap!$G1103,-1,0,1,1))&amp;REPT(".1",markmap!$E1103-MAX(OFFSET(markmap!$E1103,-1,0,1,1),1)),IF(ISERROR(FIND(".",OFFSET(markmap!$G1103,-1,0,1,1))),REPT("1.",markmap!$E1103-1)&amp;IFERROR(VALUE(OFFSET(markmap!$G1103,-1,0,1,1))+1,"1"),IF(markmap!$E1103=1,"",IFERROR(LEFT(OFFSET(markmap!$G1103,-1,0,1,1),FIND("^",SUBSTITUTE(OFFSET(markmap!$G1103,-1,0,1,1),".","^",markmap!$E1103-1))),""))&amp;VALUE(TRIM(MID(SUBSTITUTE(OFFSET(markmap!$G1103,-1,0,1,1),".",REPT(" ",LEN(OFFSET(markmap!$G1103,-1,0,1,1)))),(markmap!$E1103-1)*LEN(OFFSET(markmap!$G1103,-1,0,1,1))+1,LEN(OFFSET(markmap!$G1103,-1,0,1,1)))))+1)))</f>
        <v>10.3.6.2.2</v>
      </c>
      <c r="H1103" t="str">
        <f t="shared" ca="1" si="17"/>
        <v>1.3.6.2.2</v>
      </c>
      <c r="I1103" t="str" cm="1">
        <f t="array" aca="1" ref="I1103" ca="1">pseudoGuid</f>
        <v>e6b0-b8c45582</v>
      </c>
      <c r="J1103" t="str">
        <f ca="1">IF(E1103="","",REPT("#",markmap!$E1103)&amp;" "&amp;(IF(B$1="mindmap",markmap!$F1103,markmap!$H1103&amp;" "&amp;markmap!$F1103))&amp;"["&amp;B$2&amp;"]("&amp;B$4&amp;markmap!$I1103&amp;".html)"&amp;" ["&amp;$B$3&amp;"]("&amp;B$4&amp;markmap!$I1103&amp;".md)")</f>
        <v>##### 1.3.6.2.2 Assembly[📃](./db/e6b0-b8c45582.html) [✏️](./db/e6b0-b8c45582.md)</v>
      </c>
    </row>
    <row r="1104" spans="4:10" x14ac:dyDescent="0.5">
      <c r="D1104" t="s">
        <v>1394</v>
      </c>
      <c r="E1104">
        <v>5</v>
      </c>
      <c r="F1104" t="s">
        <v>384</v>
      </c>
      <c r="G1104" t="str">
        <f ca="1">IF(markmap!$E1104="","",IF(markmap!$E1104&gt;OFFSET(markmap!$E1104,-1,0,1,1),IF(OFFSET(markmap!$G1104,-1,0,1,1)="","1",OFFSET(markmap!$G1104,-1,0,1,1))&amp;REPT(".1",markmap!$E1104-MAX(OFFSET(markmap!$E1104,-1,0,1,1),1)),IF(ISERROR(FIND(".",OFFSET(markmap!$G1104,-1,0,1,1))),REPT("1.",markmap!$E1104-1)&amp;IFERROR(VALUE(OFFSET(markmap!$G1104,-1,0,1,1))+1,"1"),IF(markmap!$E1104=1,"",IFERROR(LEFT(OFFSET(markmap!$G1104,-1,0,1,1),FIND("^",SUBSTITUTE(OFFSET(markmap!$G1104,-1,0,1,1),".","^",markmap!$E1104-1))),""))&amp;VALUE(TRIM(MID(SUBSTITUTE(OFFSET(markmap!$G1104,-1,0,1,1),".",REPT(" ",LEN(OFFSET(markmap!$G1104,-1,0,1,1)))),(markmap!$E1104-1)*LEN(OFFSET(markmap!$G1104,-1,0,1,1))+1,LEN(OFFSET(markmap!$G1104,-1,0,1,1)))))+1)))</f>
        <v>10.3.6.2.3</v>
      </c>
      <c r="H1104" t="str">
        <f t="shared" ca="1" si="17"/>
        <v>1.3.6.2.3</v>
      </c>
      <c r="I1104" t="str" cm="1">
        <f t="array" aca="1" ref="I1104" ca="1">pseudoGuid</f>
        <v>e6b0-133e4a97</v>
      </c>
      <c r="J1104" t="str">
        <f ca="1">IF(E1104="","",REPT("#",markmap!$E1104)&amp;" "&amp;(IF(B$1="mindmap",markmap!$F1104,markmap!$H1104&amp;" "&amp;markmap!$F1104))&amp;"["&amp;B$2&amp;"]("&amp;B$4&amp;markmap!$I1104&amp;".html)"&amp;" ["&amp;$B$3&amp;"]("&amp;B$4&amp;markmap!$I1104&amp;".md)")</f>
        <v>##### 1.3.6.2.3 Support Equipment[📃](./db/e6b0-133e4a97.html) [✏️](./db/e6b0-133e4a97.md)</v>
      </c>
    </row>
    <row r="1105" spans="4:10" x14ac:dyDescent="0.5">
      <c r="D1105" t="s">
        <v>1394</v>
      </c>
      <c r="E1105">
        <v>5</v>
      </c>
      <c r="F1105" t="s">
        <v>565</v>
      </c>
      <c r="G1105" t="str">
        <f ca="1">IF(markmap!$E1105="","",IF(markmap!$E1105&gt;OFFSET(markmap!$E1105,-1,0,1,1),IF(OFFSET(markmap!$G1105,-1,0,1,1)="","1",OFFSET(markmap!$G1105,-1,0,1,1))&amp;REPT(".1",markmap!$E1105-MAX(OFFSET(markmap!$E1105,-1,0,1,1),1)),IF(ISERROR(FIND(".",OFFSET(markmap!$G1105,-1,0,1,1))),REPT("1.",markmap!$E1105-1)&amp;IFERROR(VALUE(OFFSET(markmap!$G1105,-1,0,1,1))+1,"1"),IF(markmap!$E1105=1,"",IFERROR(LEFT(OFFSET(markmap!$G1105,-1,0,1,1),FIND("^",SUBSTITUTE(OFFSET(markmap!$G1105,-1,0,1,1),".","^",markmap!$E1105-1))),""))&amp;VALUE(TRIM(MID(SUBSTITUTE(OFFSET(markmap!$G1105,-1,0,1,1),".",REPT(" ",LEN(OFFSET(markmap!$G1105,-1,0,1,1)))),(markmap!$E1105-1)*LEN(OFFSET(markmap!$G1105,-1,0,1,1))+1,LEN(OFFSET(markmap!$G1105,-1,0,1,1)))))+1)))</f>
        <v>10.3.6.2.4</v>
      </c>
      <c r="H1105" t="str">
        <f t="shared" ca="1" si="17"/>
        <v>1.3.6.2.4</v>
      </c>
      <c r="I1105" t="str" cm="1">
        <f t="array" aca="1" ref="I1105" ca="1">pseudoGuid</f>
        <v>e6b0-24101b45</v>
      </c>
      <c r="J1105" t="str">
        <f ca="1">IF(E1105="","",REPT("#",markmap!$E1105)&amp;" "&amp;(IF(B$1="mindmap",markmap!$F1105,markmap!$H1105&amp;" "&amp;markmap!$F1105))&amp;"["&amp;B$2&amp;"]("&amp;B$4&amp;markmap!$I1105&amp;".html)"&amp;" ["&amp;$B$3&amp;"]("&amp;B$4&amp;markmap!$I1105&amp;".md)")</f>
        <v>##### 1.3.6.2.4 Graded Land[📃](./db/e6b0-24101b45.html) [✏️](./db/e6b0-24101b45.md)</v>
      </c>
    </row>
    <row r="1106" spans="4:10" x14ac:dyDescent="0.5">
      <c r="D1106" t="s">
        <v>1394</v>
      </c>
      <c r="E1106">
        <v>5</v>
      </c>
      <c r="F1106" t="s">
        <v>566</v>
      </c>
      <c r="G1106" t="str">
        <f ca="1">IF(markmap!$E1106="","",IF(markmap!$E1106&gt;OFFSET(markmap!$E1106,-1,0,1,1),IF(OFFSET(markmap!$G1106,-1,0,1,1)="","1",OFFSET(markmap!$G1106,-1,0,1,1))&amp;REPT(".1",markmap!$E1106-MAX(OFFSET(markmap!$E1106,-1,0,1,1),1)),IF(ISERROR(FIND(".",OFFSET(markmap!$G1106,-1,0,1,1))),REPT("1.",markmap!$E1106-1)&amp;IFERROR(VALUE(OFFSET(markmap!$G1106,-1,0,1,1))+1,"1"),IF(markmap!$E1106=1,"",IFERROR(LEFT(OFFSET(markmap!$G1106,-1,0,1,1),FIND("^",SUBSTITUTE(OFFSET(markmap!$G1106,-1,0,1,1),".","^",markmap!$E1106-1))),""))&amp;VALUE(TRIM(MID(SUBSTITUTE(OFFSET(markmap!$G1106,-1,0,1,1),".",REPT(" ",LEN(OFFSET(markmap!$G1106,-1,0,1,1)))),(markmap!$E1106-1)*LEN(OFFSET(markmap!$G1106,-1,0,1,1))+1,LEN(OFFSET(markmap!$G1106,-1,0,1,1)))))+1)))</f>
        <v>10.3.6.2.5</v>
      </c>
      <c r="H1106" t="str">
        <f t="shared" ca="1" si="17"/>
        <v>1.3.6.2.5</v>
      </c>
      <c r="I1106" t="str" cm="1">
        <f t="array" aca="1" ref="I1106" ca="1">pseudoGuid</f>
        <v>e6b0-22db0f29</v>
      </c>
      <c r="J1106" t="str">
        <f ca="1">IF(E1106="","",REPT("#",markmap!$E1106)&amp;" "&amp;(IF(B$1="mindmap",markmap!$F1106,markmap!$H1106&amp;" "&amp;markmap!$F1106))&amp;"["&amp;B$2&amp;"]("&amp;B$4&amp;markmap!$I1106&amp;".html)"&amp;" ["&amp;$B$3&amp;"]("&amp;B$4&amp;markmap!$I1106&amp;".md)")</f>
        <v>##### 1.3.6.2.5 Roads[📃](./db/e6b0-22db0f29.html) [✏️](./db/e6b0-22db0f29.md)</v>
      </c>
    </row>
    <row r="1107" spans="4:10" x14ac:dyDescent="0.5">
      <c r="D1107" t="s">
        <v>1394</v>
      </c>
      <c r="E1107">
        <v>5</v>
      </c>
      <c r="F1107" t="s">
        <v>567</v>
      </c>
      <c r="G1107" t="str">
        <f ca="1">IF(markmap!$E1107="","",IF(markmap!$E1107&gt;OFFSET(markmap!$E1107,-1,0,1,1),IF(OFFSET(markmap!$G1107,-1,0,1,1)="","1",OFFSET(markmap!$G1107,-1,0,1,1))&amp;REPT(".1",markmap!$E1107-MAX(OFFSET(markmap!$E1107,-1,0,1,1),1)),IF(ISERROR(FIND(".",OFFSET(markmap!$G1107,-1,0,1,1))),REPT("1.",markmap!$E1107-1)&amp;IFERROR(VALUE(OFFSET(markmap!$G1107,-1,0,1,1))+1,"1"),IF(markmap!$E1107=1,"",IFERROR(LEFT(OFFSET(markmap!$G1107,-1,0,1,1),FIND("^",SUBSTITUTE(OFFSET(markmap!$G1107,-1,0,1,1),".","^",markmap!$E1107-1))),""))&amp;VALUE(TRIM(MID(SUBSTITUTE(OFFSET(markmap!$G1107,-1,0,1,1),".",REPT(" ",LEN(OFFSET(markmap!$G1107,-1,0,1,1)))),(markmap!$E1107-1)*LEN(OFFSET(markmap!$G1107,-1,0,1,1))+1,LEN(OFFSET(markmap!$G1107,-1,0,1,1)))))+1)))</f>
        <v>10.3.6.2.6</v>
      </c>
      <c r="H1107" t="str">
        <f t="shared" ca="1" si="17"/>
        <v>1.3.6.2.6</v>
      </c>
      <c r="I1107" t="str" cm="1">
        <f t="array" aca="1" ref="I1107" ca="1">pseudoGuid</f>
        <v>e6b0-cdc627fe</v>
      </c>
      <c r="J1107" t="str">
        <f ca="1">IF(E1107="","",REPT("#",markmap!$E1107)&amp;" "&amp;(IF(B$1="mindmap",markmap!$F1107,markmap!$H1107&amp;" "&amp;markmap!$F1107))&amp;"["&amp;B$2&amp;"]("&amp;B$4&amp;markmap!$I1107&amp;".html)"&amp;" ["&amp;$B$3&amp;"]("&amp;B$4&amp;markmap!$I1107&amp;".md)")</f>
        <v>##### 1.3.6.2.6 Pads[📃](./db/e6b0-cdc627fe.html) [✏️](./db/e6b0-cdc627fe.md)</v>
      </c>
    </row>
    <row r="1108" spans="4:10" x14ac:dyDescent="0.5">
      <c r="D1108" t="s">
        <v>1394</v>
      </c>
      <c r="E1108">
        <v>5</v>
      </c>
      <c r="F1108" t="s">
        <v>568</v>
      </c>
      <c r="G1108" t="str">
        <f ca="1">IF(markmap!$E1108="","",IF(markmap!$E1108&gt;OFFSET(markmap!$E1108,-1,0,1,1),IF(OFFSET(markmap!$G1108,-1,0,1,1)="","1",OFFSET(markmap!$G1108,-1,0,1,1))&amp;REPT(".1",markmap!$E1108-MAX(OFFSET(markmap!$E1108,-1,0,1,1),1)),IF(ISERROR(FIND(".",OFFSET(markmap!$G1108,-1,0,1,1))),REPT("1.",markmap!$E1108-1)&amp;IFERROR(VALUE(OFFSET(markmap!$G1108,-1,0,1,1))+1,"1"),IF(markmap!$E1108=1,"",IFERROR(LEFT(OFFSET(markmap!$G1108,-1,0,1,1),FIND("^",SUBSTITUTE(OFFSET(markmap!$G1108,-1,0,1,1),".","^",markmap!$E1108-1))),""))&amp;VALUE(TRIM(MID(SUBSTITUTE(OFFSET(markmap!$G1108,-1,0,1,1),".",REPT(" ",LEN(OFFSET(markmap!$G1108,-1,0,1,1)))),(markmap!$E1108-1)*LEN(OFFSET(markmap!$G1108,-1,0,1,1))+1,LEN(OFFSET(markmap!$G1108,-1,0,1,1)))))+1)))</f>
        <v>10.3.6.2.7</v>
      </c>
      <c r="H1108" t="str">
        <f t="shared" ca="1" si="17"/>
        <v>1.3.6.2.7</v>
      </c>
      <c r="I1108" t="str" cm="1">
        <f t="array" aca="1" ref="I1108" ca="1">pseudoGuid</f>
        <v>e6b0-7da00c60</v>
      </c>
      <c r="J1108" t="str">
        <f ca="1">IF(E1108="","",REPT("#",markmap!$E1108)&amp;" "&amp;(IF(B$1="mindmap",markmap!$F1108,markmap!$H1108&amp;" "&amp;markmap!$F1108))&amp;"["&amp;B$2&amp;"]("&amp;B$4&amp;markmap!$I1108&amp;".html)"&amp;" ["&amp;$B$3&amp;"]("&amp;B$4&amp;markmap!$I1108&amp;".md)")</f>
        <v>##### 1.3.6.2.7 Retaining Walls/Fencing[📃](./db/e6b0-7da00c60.html) [✏️](./db/e6b0-7da00c60.md)</v>
      </c>
    </row>
    <row r="1109" spans="4:10" x14ac:dyDescent="0.5">
      <c r="D1109" t="s">
        <v>1394</v>
      </c>
      <c r="E1109">
        <v>5</v>
      </c>
      <c r="F1109" t="s">
        <v>569</v>
      </c>
      <c r="G1109" t="str">
        <f ca="1">IF(markmap!$E1109="","",IF(markmap!$E1109&gt;OFFSET(markmap!$E1109,-1,0,1,1),IF(OFFSET(markmap!$G1109,-1,0,1,1)="","1",OFFSET(markmap!$G1109,-1,0,1,1))&amp;REPT(".1",markmap!$E1109-MAX(OFFSET(markmap!$E1109,-1,0,1,1),1)),IF(ISERROR(FIND(".",OFFSET(markmap!$G1109,-1,0,1,1))),REPT("1.",markmap!$E1109-1)&amp;IFERROR(VALUE(OFFSET(markmap!$G1109,-1,0,1,1))+1,"1"),IF(markmap!$E1109=1,"",IFERROR(LEFT(OFFSET(markmap!$G1109,-1,0,1,1),FIND("^",SUBSTITUTE(OFFSET(markmap!$G1109,-1,0,1,1),".","^",markmap!$E1109-1))),""))&amp;VALUE(TRIM(MID(SUBSTITUTE(OFFSET(markmap!$G1109,-1,0,1,1),".",REPT(" ",LEN(OFFSET(markmap!$G1109,-1,0,1,1)))),(markmap!$E1109-1)*LEN(OFFSET(markmap!$G1109,-1,0,1,1))+1,LEN(OFFSET(markmap!$G1109,-1,0,1,1)))))+1)))</f>
        <v>10.3.6.2.8</v>
      </c>
      <c r="H1109" t="str">
        <f t="shared" ca="1" si="17"/>
        <v>1.3.6.2.8</v>
      </c>
      <c r="I1109" t="str" cm="1">
        <f t="array" aca="1" ref="I1109" ca="1">pseudoGuid</f>
        <v>e6b0-ea889224</v>
      </c>
      <c r="J1109" t="str">
        <f ca="1">IF(E1109="","",REPT("#",markmap!$E1109)&amp;" "&amp;(IF(B$1="mindmap",markmap!$F1109,markmap!$H1109&amp;" "&amp;markmap!$F1109))&amp;"["&amp;B$2&amp;"]("&amp;B$4&amp;markmap!$I1109&amp;".html)"&amp;" ["&amp;$B$3&amp;"]("&amp;B$4&amp;markmap!$I1109&amp;".md)")</f>
        <v>##### 1.3.6.2.8 Utilities[📃](./db/e6b0-ea889224.html) [✏️](./db/e6b0-ea889224.md)</v>
      </c>
    </row>
    <row r="1110" spans="4:10" x14ac:dyDescent="0.5">
      <c r="D1110" t="s">
        <v>1394</v>
      </c>
      <c r="E1110">
        <v>5</v>
      </c>
      <c r="F1110" t="s">
        <v>570</v>
      </c>
      <c r="G1110" t="str">
        <f ca="1">IF(markmap!$E1110="","",IF(markmap!$E1110&gt;OFFSET(markmap!$E1110,-1,0,1,1),IF(OFFSET(markmap!$G1110,-1,0,1,1)="","1",OFFSET(markmap!$G1110,-1,0,1,1))&amp;REPT(".1",markmap!$E1110-MAX(OFFSET(markmap!$E1110,-1,0,1,1),1)),IF(ISERROR(FIND(".",OFFSET(markmap!$G1110,-1,0,1,1))),REPT("1.",markmap!$E1110-1)&amp;IFERROR(VALUE(OFFSET(markmap!$G1110,-1,0,1,1))+1,"1"),IF(markmap!$E1110=1,"",IFERROR(LEFT(OFFSET(markmap!$G1110,-1,0,1,1),FIND("^",SUBSTITUTE(OFFSET(markmap!$G1110,-1,0,1,1),".","^",markmap!$E1110-1))),""))&amp;VALUE(TRIM(MID(SUBSTITUTE(OFFSET(markmap!$G1110,-1,0,1,1),".",REPT(" ",LEN(OFFSET(markmap!$G1110,-1,0,1,1)))),(markmap!$E1110-1)*LEN(OFFSET(markmap!$G1110,-1,0,1,1))+1,LEN(OFFSET(markmap!$G1110,-1,0,1,1)))))+1)))</f>
        <v>10.3.6.2.9</v>
      </c>
      <c r="H1110" t="str">
        <f t="shared" ca="1" si="17"/>
        <v>1.3.6.2.9</v>
      </c>
      <c r="I1110" t="str" cm="1">
        <f t="array" aca="1" ref="I1110" ca="1">pseudoGuid</f>
        <v>e6b0-b28fc19d</v>
      </c>
      <c r="J1110" t="str">
        <f ca="1">IF(E1110="","",REPT("#",markmap!$E1110)&amp;" "&amp;(IF(B$1="mindmap",markmap!$F1110,markmap!$H1110&amp;" "&amp;markmap!$F1110))&amp;"["&amp;B$2&amp;"]("&amp;B$4&amp;markmap!$I1110&amp;".html)"&amp;" ["&amp;$B$3&amp;"]("&amp;B$4&amp;markmap!$I1110&amp;".md)")</f>
        <v>##### 1.3.6.2.9 Site Preparation Other[📃](./db/e6b0-b28fc19d.html) [✏️](./db/e6b0-b28fc19d.md)</v>
      </c>
    </row>
    <row r="1111" spans="4:10" x14ac:dyDescent="0.5">
      <c r="D1111" t="s">
        <v>1394</v>
      </c>
      <c r="E1111">
        <v>4</v>
      </c>
      <c r="F1111" t="s">
        <v>571</v>
      </c>
      <c r="G1111" t="str">
        <f ca="1">IF(markmap!$E1111="","",IF(markmap!$E1111&gt;OFFSET(markmap!$E1111,-1,0,1,1),IF(OFFSET(markmap!$G1111,-1,0,1,1)="","1",OFFSET(markmap!$G1111,-1,0,1,1))&amp;REPT(".1",markmap!$E1111-MAX(OFFSET(markmap!$E1111,-1,0,1,1),1)),IF(ISERROR(FIND(".",OFFSET(markmap!$G1111,-1,0,1,1))),REPT("1.",markmap!$E1111-1)&amp;IFERROR(VALUE(OFFSET(markmap!$G1111,-1,0,1,1))+1,"1"),IF(markmap!$E1111=1,"",IFERROR(LEFT(OFFSET(markmap!$G1111,-1,0,1,1),FIND("^",SUBSTITUTE(OFFSET(markmap!$G1111,-1,0,1,1),".","^",markmap!$E1111-1))),""))&amp;VALUE(TRIM(MID(SUBSTITUTE(OFFSET(markmap!$G1111,-1,0,1,1),".",REPT(" ",LEN(OFFSET(markmap!$G1111,-1,0,1,1)))),(markmap!$E1111-1)*LEN(OFFSET(markmap!$G1111,-1,0,1,1))+1,LEN(OFFSET(markmap!$G1111,-1,0,1,1)))))+1)))</f>
        <v>10.3.6.3</v>
      </c>
      <c r="H1111" t="str">
        <f t="shared" ca="1" si="17"/>
        <v>1.3.6.3</v>
      </c>
      <c r="I1111" t="str" cm="1">
        <f t="array" aca="1" ref="I1111" ca="1">pseudoGuid</f>
        <v>e6b0-a872f6d4</v>
      </c>
      <c r="J1111" t="str">
        <f ca="1">IF(E1111="","",REPT("#",markmap!$E1111)&amp;" "&amp;(IF(B$1="mindmap",markmap!$F1111,markmap!$H1111&amp;" "&amp;markmap!$F1111))&amp;"["&amp;B$2&amp;"]("&amp;B$4&amp;markmap!$I1111&amp;".html)"&amp;" ["&amp;$B$3&amp;"]("&amp;B$4&amp;markmap!$I1111&amp;".md)")</f>
        <v>#### 1.3.6.3 Landscape[📃](./db/e6b0-a872f6d4.html) [✏️](./db/e6b0-a872f6d4.md)</v>
      </c>
    </row>
    <row r="1112" spans="4:10" x14ac:dyDescent="0.5">
      <c r="D1112" t="s">
        <v>1394</v>
      </c>
      <c r="E1112">
        <v>4</v>
      </c>
      <c r="F1112" t="s">
        <v>572</v>
      </c>
      <c r="G1112" t="str">
        <f ca="1">IF(markmap!$E1112="","",IF(markmap!$E1112&gt;OFFSET(markmap!$E1112,-1,0,1,1),IF(OFFSET(markmap!$G1112,-1,0,1,1)="","1",OFFSET(markmap!$G1112,-1,0,1,1))&amp;REPT(".1",markmap!$E1112-MAX(OFFSET(markmap!$E1112,-1,0,1,1),1)),IF(ISERROR(FIND(".",OFFSET(markmap!$G1112,-1,0,1,1))),REPT("1.",markmap!$E1112-1)&amp;IFERROR(VALUE(OFFSET(markmap!$G1112,-1,0,1,1))+1,"1"),IF(markmap!$E1112=1,"",IFERROR(LEFT(OFFSET(markmap!$G1112,-1,0,1,1),FIND("^",SUBSTITUTE(OFFSET(markmap!$G1112,-1,0,1,1),".","^",markmap!$E1112-1))),""))&amp;VALUE(TRIM(MID(SUBSTITUTE(OFFSET(markmap!$G1112,-1,0,1,1),".",REPT(" ",LEN(OFFSET(markmap!$G1112,-1,0,1,1)))),(markmap!$E1112-1)*LEN(OFFSET(markmap!$G1112,-1,0,1,1))+1,LEN(OFFSET(markmap!$G1112,-1,0,1,1)))))+1)))</f>
        <v>10.3.6.4</v>
      </c>
      <c r="H1112" t="str">
        <f t="shared" ca="1" si="17"/>
        <v>1.3.6.4</v>
      </c>
      <c r="I1112" t="str" cm="1">
        <f t="array" aca="1" ref="I1112" ca="1">pseudoGuid</f>
        <v>e6b0-7efbc027</v>
      </c>
      <c r="J1112" t="str">
        <f ca="1">IF(E1112="","",REPT("#",markmap!$E1112)&amp;" "&amp;(IF(B$1="mindmap",markmap!$F1112,markmap!$H1112&amp;" "&amp;markmap!$F1112))&amp;"["&amp;B$2&amp;"]("&amp;B$4&amp;markmap!$I1112&amp;".html)"&amp;" ["&amp;$B$3&amp;"]("&amp;B$4&amp;markmap!$I1112&amp;".md)")</f>
        <v>#### 1.3.6.4 Buildings 1...n (Specify)[📃](./db/e6b0-7efbc027.html) [✏️](./db/e6b0-7efbc027.md)</v>
      </c>
    </row>
    <row r="1113" spans="4:10" x14ac:dyDescent="0.5">
      <c r="D1113" t="s">
        <v>1394</v>
      </c>
      <c r="E1113">
        <v>5</v>
      </c>
      <c r="F1113" t="s">
        <v>388</v>
      </c>
      <c r="G1113" t="str">
        <f ca="1">IF(markmap!$E1113="","",IF(markmap!$E1113&gt;OFFSET(markmap!$E1113,-1,0,1,1),IF(OFFSET(markmap!$G1113,-1,0,1,1)="","1",OFFSET(markmap!$G1113,-1,0,1,1))&amp;REPT(".1",markmap!$E1113-MAX(OFFSET(markmap!$E1113,-1,0,1,1),1)),IF(ISERROR(FIND(".",OFFSET(markmap!$G1113,-1,0,1,1))),REPT("1.",markmap!$E1113-1)&amp;IFERROR(VALUE(OFFSET(markmap!$G1113,-1,0,1,1))+1,"1"),IF(markmap!$E1113=1,"",IFERROR(LEFT(OFFSET(markmap!$G1113,-1,0,1,1),FIND("^",SUBSTITUTE(OFFSET(markmap!$G1113,-1,0,1,1),".","^",markmap!$E1113-1))),""))&amp;VALUE(TRIM(MID(SUBSTITUTE(OFFSET(markmap!$G1113,-1,0,1,1),".",REPT(" ",LEN(OFFSET(markmap!$G1113,-1,0,1,1)))),(markmap!$E1113-1)*LEN(OFFSET(markmap!$G1113,-1,0,1,1))+1,LEN(OFFSET(markmap!$G1113,-1,0,1,1)))))+1)))</f>
        <v>10.3.6.4.1</v>
      </c>
      <c r="H1113" t="str">
        <f t="shared" ca="1" si="17"/>
        <v>1.3.6.4.1</v>
      </c>
      <c r="I1113" t="str" cm="1">
        <f t="array" aca="1" ref="I1113" ca="1">pseudoGuid</f>
        <v>e6b0-5eb2f659</v>
      </c>
      <c r="J1113" t="str">
        <f ca="1">IF(E1113="","",REPT("#",markmap!$E1113)&amp;" "&amp;(IF(B$1="mindmap",markmap!$F1113,markmap!$H1113&amp;" "&amp;markmap!$F1113))&amp;"["&amp;B$2&amp;"]("&amp;B$4&amp;markmap!$I1113&amp;".html)"&amp;" ["&amp;$B$3&amp;"]("&amp;B$4&amp;markmap!$I1113&amp;".md)")</f>
        <v>##### 1.3.6.4.1 SEPM[📃](./db/e6b0-5eb2f659.html) [✏️](./db/e6b0-5eb2f659.md)</v>
      </c>
    </row>
    <row r="1114" spans="4:10" x14ac:dyDescent="0.5">
      <c r="D1114" t="s">
        <v>1394</v>
      </c>
      <c r="E1114">
        <v>5</v>
      </c>
      <c r="F1114" t="s">
        <v>149</v>
      </c>
      <c r="G1114" t="str">
        <f ca="1">IF(markmap!$E1114="","",IF(markmap!$E1114&gt;OFFSET(markmap!$E1114,-1,0,1,1),IF(OFFSET(markmap!$G1114,-1,0,1,1)="","1",OFFSET(markmap!$G1114,-1,0,1,1))&amp;REPT(".1",markmap!$E1114-MAX(OFFSET(markmap!$E1114,-1,0,1,1),1)),IF(ISERROR(FIND(".",OFFSET(markmap!$G1114,-1,0,1,1))),REPT("1.",markmap!$E1114-1)&amp;IFERROR(VALUE(OFFSET(markmap!$G1114,-1,0,1,1))+1,"1"),IF(markmap!$E1114=1,"",IFERROR(LEFT(OFFSET(markmap!$G1114,-1,0,1,1),FIND("^",SUBSTITUTE(OFFSET(markmap!$G1114,-1,0,1,1),".","^",markmap!$E1114-1))),""))&amp;VALUE(TRIM(MID(SUBSTITUTE(OFFSET(markmap!$G1114,-1,0,1,1),".",REPT(" ",LEN(OFFSET(markmap!$G1114,-1,0,1,1)))),(markmap!$E1114-1)*LEN(OFFSET(markmap!$G1114,-1,0,1,1))+1,LEN(OFFSET(markmap!$G1114,-1,0,1,1)))))+1)))</f>
        <v>10.3.6.4.2</v>
      </c>
      <c r="H1114" t="str">
        <f t="shared" ca="1" si="17"/>
        <v>1.3.6.4.2</v>
      </c>
      <c r="I1114" t="str" cm="1">
        <f t="array" aca="1" ref="I1114" ca="1">pseudoGuid</f>
        <v>e6b0-f91268f8</v>
      </c>
      <c r="J1114" t="str">
        <f ca="1">IF(E1114="","",REPT("#",markmap!$E1114)&amp;" "&amp;(IF(B$1="mindmap",markmap!$F1114,markmap!$H1114&amp;" "&amp;markmap!$F1114))&amp;"["&amp;B$2&amp;"]("&amp;B$4&amp;markmap!$I1114&amp;".html)"&amp;" ["&amp;$B$3&amp;"]("&amp;B$4&amp;markmap!$I1114&amp;".md)")</f>
        <v>##### 1.3.6.4.2 Assembly[📃](./db/e6b0-f91268f8.html) [✏️](./db/e6b0-f91268f8.md)</v>
      </c>
    </row>
    <row r="1115" spans="4:10" x14ac:dyDescent="0.5">
      <c r="D1115" t="s">
        <v>1394</v>
      </c>
      <c r="E1115">
        <v>5</v>
      </c>
      <c r="F1115" t="s">
        <v>384</v>
      </c>
      <c r="G1115" t="str">
        <f ca="1">IF(markmap!$E1115="","",IF(markmap!$E1115&gt;OFFSET(markmap!$E1115,-1,0,1,1),IF(OFFSET(markmap!$G1115,-1,0,1,1)="","1",OFFSET(markmap!$G1115,-1,0,1,1))&amp;REPT(".1",markmap!$E1115-MAX(OFFSET(markmap!$E1115,-1,0,1,1),1)),IF(ISERROR(FIND(".",OFFSET(markmap!$G1115,-1,0,1,1))),REPT("1.",markmap!$E1115-1)&amp;IFERROR(VALUE(OFFSET(markmap!$G1115,-1,0,1,1))+1,"1"),IF(markmap!$E1115=1,"",IFERROR(LEFT(OFFSET(markmap!$G1115,-1,0,1,1),FIND("^",SUBSTITUTE(OFFSET(markmap!$G1115,-1,0,1,1),".","^",markmap!$E1115-1))),""))&amp;VALUE(TRIM(MID(SUBSTITUTE(OFFSET(markmap!$G1115,-1,0,1,1),".",REPT(" ",LEN(OFFSET(markmap!$G1115,-1,0,1,1)))),(markmap!$E1115-1)*LEN(OFFSET(markmap!$G1115,-1,0,1,1))+1,LEN(OFFSET(markmap!$G1115,-1,0,1,1)))))+1)))</f>
        <v>10.3.6.4.3</v>
      </c>
      <c r="H1115" t="str">
        <f t="shared" ca="1" si="17"/>
        <v>1.3.6.4.3</v>
      </c>
      <c r="I1115" t="str" cm="1">
        <f t="array" aca="1" ref="I1115" ca="1">pseudoGuid</f>
        <v>e6b0-0ec1f06e</v>
      </c>
      <c r="J1115" t="str">
        <f ca="1">IF(E1115="","",REPT("#",markmap!$E1115)&amp;" "&amp;(IF(B$1="mindmap",markmap!$F1115,markmap!$H1115&amp;" "&amp;markmap!$F1115))&amp;"["&amp;B$2&amp;"]("&amp;B$4&amp;markmap!$I1115&amp;".html)"&amp;" ["&amp;$B$3&amp;"]("&amp;B$4&amp;markmap!$I1115&amp;".md)")</f>
        <v>##### 1.3.6.4.3 Support Equipment[📃](./db/e6b0-0ec1f06e.html) [✏️](./db/e6b0-0ec1f06e.md)</v>
      </c>
    </row>
    <row r="1116" spans="4:10" x14ac:dyDescent="0.5">
      <c r="D1116" t="s">
        <v>1394</v>
      </c>
      <c r="E1116">
        <v>5</v>
      </c>
      <c r="F1116" t="s">
        <v>573</v>
      </c>
      <c r="G1116" t="str">
        <f ca="1">IF(markmap!$E1116="","",IF(markmap!$E1116&gt;OFFSET(markmap!$E1116,-1,0,1,1),IF(OFFSET(markmap!$G1116,-1,0,1,1)="","1",OFFSET(markmap!$G1116,-1,0,1,1))&amp;REPT(".1",markmap!$E1116-MAX(OFFSET(markmap!$E1116,-1,0,1,1),1)),IF(ISERROR(FIND(".",OFFSET(markmap!$G1116,-1,0,1,1))),REPT("1.",markmap!$E1116-1)&amp;IFERROR(VALUE(OFFSET(markmap!$G1116,-1,0,1,1))+1,"1"),IF(markmap!$E1116=1,"",IFERROR(LEFT(OFFSET(markmap!$G1116,-1,0,1,1),FIND("^",SUBSTITUTE(OFFSET(markmap!$G1116,-1,0,1,1),".","^",markmap!$E1116-1))),""))&amp;VALUE(TRIM(MID(SUBSTITUTE(OFFSET(markmap!$G1116,-1,0,1,1),".",REPT(" ",LEN(OFFSET(markmap!$G1116,-1,0,1,1)))),(markmap!$E1116-1)*LEN(OFFSET(markmap!$G1116,-1,0,1,1))+1,LEN(OFFSET(markmap!$G1116,-1,0,1,1)))))+1)))</f>
        <v>10.3.6.4.4</v>
      </c>
      <c r="H1116" t="str">
        <f t="shared" ca="1" si="17"/>
        <v>1.3.6.4.4</v>
      </c>
      <c r="I1116" t="str" cm="1">
        <f t="array" aca="1" ref="I1116" ca="1">pseudoGuid</f>
        <v>e6b0-c39b3b6e</v>
      </c>
      <c r="J1116" t="str">
        <f ca="1">IF(E1116="","",REPT("#",markmap!$E1116)&amp;" "&amp;(IF(B$1="mindmap",markmap!$F1116,markmap!$H1116&amp;" "&amp;markmap!$F1116))&amp;"["&amp;B$2&amp;"]("&amp;B$4&amp;markmap!$I1116&amp;".html)"&amp;" ["&amp;$B$3&amp;"]("&amp;B$4&amp;markmap!$I1116&amp;".md)")</f>
        <v>##### 1.3.6.4.4 Foundation and Sub Structure[📃](./db/e6b0-c39b3b6e.html) [✏️](./db/e6b0-c39b3b6e.md)</v>
      </c>
    </row>
    <row r="1117" spans="4:10" x14ac:dyDescent="0.5">
      <c r="D1117" t="s">
        <v>1394</v>
      </c>
      <c r="E1117">
        <v>5</v>
      </c>
      <c r="F1117" t="s">
        <v>574</v>
      </c>
      <c r="G1117" t="str">
        <f ca="1">IF(markmap!$E1117="","",IF(markmap!$E1117&gt;OFFSET(markmap!$E1117,-1,0,1,1),IF(OFFSET(markmap!$G1117,-1,0,1,1)="","1",OFFSET(markmap!$G1117,-1,0,1,1))&amp;REPT(".1",markmap!$E1117-MAX(OFFSET(markmap!$E1117,-1,0,1,1),1)),IF(ISERROR(FIND(".",OFFSET(markmap!$G1117,-1,0,1,1))),REPT("1.",markmap!$E1117-1)&amp;IFERROR(VALUE(OFFSET(markmap!$G1117,-1,0,1,1))+1,"1"),IF(markmap!$E1117=1,"",IFERROR(LEFT(OFFSET(markmap!$G1117,-1,0,1,1),FIND("^",SUBSTITUTE(OFFSET(markmap!$G1117,-1,0,1,1),".","^",markmap!$E1117-1))),""))&amp;VALUE(TRIM(MID(SUBSTITUTE(OFFSET(markmap!$G1117,-1,0,1,1),".",REPT(" ",LEN(OFFSET(markmap!$G1117,-1,0,1,1)))),(markmap!$E1117-1)*LEN(OFFSET(markmap!$G1117,-1,0,1,1))+1,LEN(OFFSET(markmap!$G1117,-1,0,1,1)))))+1)))</f>
        <v>10.3.6.4.5</v>
      </c>
      <c r="H1117" t="str">
        <f t="shared" ca="1" si="17"/>
        <v>1.3.6.4.5</v>
      </c>
      <c r="I1117" t="str" cm="1">
        <f t="array" aca="1" ref="I1117" ca="1">pseudoGuid</f>
        <v>e6b0-4b32dd0b</v>
      </c>
      <c r="J1117" t="str">
        <f ca="1">IF(E1117="","",REPT("#",markmap!$E1117)&amp;" "&amp;(IF(B$1="mindmap",markmap!$F1117,markmap!$H1117&amp;" "&amp;markmap!$F1117))&amp;"["&amp;B$2&amp;"]("&amp;B$4&amp;markmap!$I1117&amp;".html)"&amp;" ["&amp;$B$3&amp;"]("&amp;B$4&amp;markmap!$I1117&amp;".md)")</f>
        <v>##### 1.3.6.4.5 Superstructure and Finishing[📃](./db/e6b0-4b32dd0b.html) [✏️](./db/e6b0-4b32dd0b.md)</v>
      </c>
    </row>
    <row r="1118" spans="4:10" x14ac:dyDescent="0.5">
      <c r="D1118" t="s">
        <v>1394</v>
      </c>
      <c r="E1118">
        <v>5</v>
      </c>
      <c r="F1118" t="s">
        <v>575</v>
      </c>
      <c r="G1118" t="str">
        <f ca="1">IF(markmap!$E1118="","",IF(markmap!$E1118&gt;OFFSET(markmap!$E1118,-1,0,1,1),IF(OFFSET(markmap!$G1118,-1,0,1,1)="","1",OFFSET(markmap!$G1118,-1,0,1,1))&amp;REPT(".1",markmap!$E1118-MAX(OFFSET(markmap!$E1118,-1,0,1,1),1)),IF(ISERROR(FIND(".",OFFSET(markmap!$G1118,-1,0,1,1))),REPT("1.",markmap!$E1118-1)&amp;IFERROR(VALUE(OFFSET(markmap!$G1118,-1,0,1,1))+1,"1"),IF(markmap!$E1118=1,"",IFERROR(LEFT(OFFSET(markmap!$G1118,-1,0,1,1),FIND("^",SUBSTITUTE(OFFSET(markmap!$G1118,-1,0,1,1),".","^",markmap!$E1118-1))),""))&amp;VALUE(TRIM(MID(SUBSTITUTE(OFFSET(markmap!$G1118,-1,0,1,1),".",REPT(" ",LEN(OFFSET(markmap!$G1118,-1,0,1,1)))),(markmap!$E1118-1)*LEN(OFFSET(markmap!$G1118,-1,0,1,1))+1,LEN(OFFSET(markmap!$G1118,-1,0,1,1)))))+1)))</f>
        <v>10.3.6.4.6</v>
      </c>
      <c r="H1118" t="str">
        <f t="shared" ca="1" si="17"/>
        <v>1.3.6.4.6</v>
      </c>
      <c r="I1118" t="str" cm="1">
        <f t="array" aca="1" ref="I1118" ca="1">pseudoGuid</f>
        <v>e6b0-67a9f01c</v>
      </c>
      <c r="J1118" t="str">
        <f ca="1">IF(E1118="","",REPT("#",markmap!$E1118)&amp;" "&amp;(IF(B$1="mindmap",markmap!$F1118,markmap!$H1118&amp;" "&amp;markmap!$F1118))&amp;"["&amp;B$2&amp;"]("&amp;B$4&amp;markmap!$I1118&amp;".html)"&amp;" ["&amp;$B$3&amp;"]("&amp;B$4&amp;markmap!$I1118&amp;".md)")</f>
        <v>##### 1.3.6.4.6 Buildings Other[📃](./db/e6b0-67a9f01c.html) [✏️](./db/e6b0-67a9f01c.md)</v>
      </c>
    </row>
    <row r="1119" spans="4:10" x14ac:dyDescent="0.5">
      <c r="D1119" t="s">
        <v>1394</v>
      </c>
      <c r="E1119">
        <v>4</v>
      </c>
      <c r="F1119" t="s">
        <v>576</v>
      </c>
      <c r="G1119" t="str">
        <f ca="1">IF(markmap!$E1119="","",IF(markmap!$E1119&gt;OFFSET(markmap!$E1119,-1,0,1,1),IF(OFFSET(markmap!$G1119,-1,0,1,1)="","1",OFFSET(markmap!$G1119,-1,0,1,1))&amp;REPT(".1",markmap!$E1119-MAX(OFFSET(markmap!$E1119,-1,0,1,1),1)),IF(ISERROR(FIND(".",OFFSET(markmap!$G1119,-1,0,1,1))),REPT("1.",markmap!$E1119-1)&amp;IFERROR(VALUE(OFFSET(markmap!$G1119,-1,0,1,1))+1,"1"),IF(markmap!$E1119=1,"",IFERROR(LEFT(OFFSET(markmap!$G1119,-1,0,1,1),FIND("^",SUBSTITUTE(OFFSET(markmap!$G1119,-1,0,1,1),".","^",markmap!$E1119-1))),""))&amp;VALUE(TRIM(MID(SUBSTITUTE(OFFSET(markmap!$G1119,-1,0,1,1),".",REPT(" ",LEN(OFFSET(markmap!$G1119,-1,0,1,1)))),(markmap!$E1119-1)*LEN(OFFSET(markmap!$G1119,-1,0,1,1))+1,LEN(OFFSET(markmap!$G1119,-1,0,1,1)))))+1)))</f>
        <v>10.3.6.5</v>
      </c>
      <c r="H1119" t="str">
        <f t="shared" ca="1" si="17"/>
        <v>1.3.6.5</v>
      </c>
      <c r="I1119" t="str" cm="1">
        <f t="array" aca="1" ref="I1119" ca="1">pseudoGuid</f>
        <v>e6b0-84e8f6cc</v>
      </c>
      <c r="J1119" t="str">
        <f ca="1">IF(E1119="","",REPT("#",markmap!$E1119)&amp;" "&amp;(IF(B$1="mindmap",markmap!$F1119,markmap!$H1119&amp;" "&amp;markmap!$F1119))&amp;"["&amp;B$2&amp;"]("&amp;B$4&amp;markmap!$I1119&amp;".html)"&amp;" ["&amp;$B$3&amp;"]("&amp;B$4&amp;markmap!$I1119&amp;".md)")</f>
        <v>#### 1.3.6.5 Equipment and Building Fit Out 1...n (Specify)[📃](./db/e6b0-84e8f6cc.html) [✏️](./db/e6b0-84e8f6cc.md)</v>
      </c>
    </row>
    <row r="1120" spans="4:10" x14ac:dyDescent="0.5">
      <c r="D1120" t="s">
        <v>1394</v>
      </c>
      <c r="E1120">
        <v>5</v>
      </c>
      <c r="F1120" t="s">
        <v>388</v>
      </c>
      <c r="G1120" t="str">
        <f ca="1">IF(markmap!$E1120="","",IF(markmap!$E1120&gt;OFFSET(markmap!$E1120,-1,0,1,1),IF(OFFSET(markmap!$G1120,-1,0,1,1)="","1",OFFSET(markmap!$G1120,-1,0,1,1))&amp;REPT(".1",markmap!$E1120-MAX(OFFSET(markmap!$E1120,-1,0,1,1),1)),IF(ISERROR(FIND(".",OFFSET(markmap!$G1120,-1,0,1,1))),REPT("1.",markmap!$E1120-1)&amp;IFERROR(VALUE(OFFSET(markmap!$G1120,-1,0,1,1))+1,"1"),IF(markmap!$E1120=1,"",IFERROR(LEFT(OFFSET(markmap!$G1120,-1,0,1,1),FIND("^",SUBSTITUTE(OFFSET(markmap!$G1120,-1,0,1,1),".","^",markmap!$E1120-1))),""))&amp;VALUE(TRIM(MID(SUBSTITUTE(OFFSET(markmap!$G1120,-1,0,1,1),".",REPT(" ",LEN(OFFSET(markmap!$G1120,-1,0,1,1)))),(markmap!$E1120-1)*LEN(OFFSET(markmap!$G1120,-1,0,1,1))+1,LEN(OFFSET(markmap!$G1120,-1,0,1,1)))))+1)))</f>
        <v>10.3.6.5.1</v>
      </c>
      <c r="H1120" t="str">
        <f t="shared" ca="1" si="17"/>
        <v>1.3.6.5.1</v>
      </c>
      <c r="I1120" t="str" cm="1">
        <f t="array" aca="1" ref="I1120" ca="1">pseudoGuid</f>
        <v>e6b0-c3824bde</v>
      </c>
      <c r="J1120" t="str">
        <f ca="1">IF(E1120="","",REPT("#",markmap!$E1120)&amp;" "&amp;(IF(B$1="mindmap",markmap!$F1120,markmap!$H1120&amp;" "&amp;markmap!$F1120))&amp;"["&amp;B$2&amp;"]("&amp;B$4&amp;markmap!$I1120&amp;".html)"&amp;" ["&amp;$B$3&amp;"]("&amp;B$4&amp;markmap!$I1120&amp;".md)")</f>
        <v>##### 1.3.6.5.1 SEPM[📃](./db/e6b0-c3824bde.html) [✏️](./db/e6b0-c3824bde.md)</v>
      </c>
    </row>
    <row r="1121" spans="4:10" x14ac:dyDescent="0.5">
      <c r="D1121" t="s">
        <v>1394</v>
      </c>
      <c r="E1121">
        <v>5</v>
      </c>
      <c r="F1121" t="s">
        <v>149</v>
      </c>
      <c r="G1121" t="str">
        <f ca="1">IF(markmap!$E1121="","",IF(markmap!$E1121&gt;OFFSET(markmap!$E1121,-1,0,1,1),IF(OFFSET(markmap!$G1121,-1,0,1,1)="","1",OFFSET(markmap!$G1121,-1,0,1,1))&amp;REPT(".1",markmap!$E1121-MAX(OFFSET(markmap!$E1121,-1,0,1,1),1)),IF(ISERROR(FIND(".",OFFSET(markmap!$G1121,-1,0,1,1))),REPT("1.",markmap!$E1121-1)&amp;IFERROR(VALUE(OFFSET(markmap!$G1121,-1,0,1,1))+1,"1"),IF(markmap!$E1121=1,"",IFERROR(LEFT(OFFSET(markmap!$G1121,-1,0,1,1),FIND("^",SUBSTITUTE(OFFSET(markmap!$G1121,-1,0,1,1),".","^",markmap!$E1121-1))),""))&amp;VALUE(TRIM(MID(SUBSTITUTE(OFFSET(markmap!$G1121,-1,0,1,1),".",REPT(" ",LEN(OFFSET(markmap!$G1121,-1,0,1,1)))),(markmap!$E1121-1)*LEN(OFFSET(markmap!$G1121,-1,0,1,1))+1,LEN(OFFSET(markmap!$G1121,-1,0,1,1)))))+1)))</f>
        <v>10.3.6.5.2</v>
      </c>
      <c r="H1121" t="str">
        <f t="shared" ca="1" si="17"/>
        <v>1.3.6.5.2</v>
      </c>
      <c r="I1121" t="str" cm="1">
        <f t="array" aca="1" ref="I1121" ca="1">pseudoGuid</f>
        <v>e6b0-a449c6b9</v>
      </c>
      <c r="J1121" t="str">
        <f ca="1">IF(E1121="","",REPT("#",markmap!$E1121)&amp;" "&amp;(IF(B$1="mindmap",markmap!$F1121,markmap!$H1121&amp;" "&amp;markmap!$F1121))&amp;"["&amp;B$2&amp;"]("&amp;B$4&amp;markmap!$I1121&amp;".html)"&amp;" ["&amp;$B$3&amp;"]("&amp;B$4&amp;markmap!$I1121&amp;".md)")</f>
        <v>##### 1.3.6.5.2 Assembly[📃](./db/e6b0-a449c6b9.html) [✏️](./db/e6b0-a449c6b9.md)</v>
      </c>
    </row>
    <row r="1122" spans="4:10" x14ac:dyDescent="0.5">
      <c r="D1122" t="s">
        <v>1394</v>
      </c>
      <c r="E1122">
        <v>5</v>
      </c>
      <c r="F1122" t="s">
        <v>384</v>
      </c>
      <c r="G1122" t="str">
        <f ca="1">IF(markmap!$E1122="","",IF(markmap!$E1122&gt;OFFSET(markmap!$E1122,-1,0,1,1),IF(OFFSET(markmap!$G1122,-1,0,1,1)="","1",OFFSET(markmap!$G1122,-1,0,1,1))&amp;REPT(".1",markmap!$E1122-MAX(OFFSET(markmap!$E1122,-1,0,1,1),1)),IF(ISERROR(FIND(".",OFFSET(markmap!$G1122,-1,0,1,1))),REPT("1.",markmap!$E1122-1)&amp;IFERROR(VALUE(OFFSET(markmap!$G1122,-1,0,1,1))+1,"1"),IF(markmap!$E1122=1,"",IFERROR(LEFT(OFFSET(markmap!$G1122,-1,0,1,1),FIND("^",SUBSTITUTE(OFFSET(markmap!$G1122,-1,0,1,1),".","^",markmap!$E1122-1))),""))&amp;VALUE(TRIM(MID(SUBSTITUTE(OFFSET(markmap!$G1122,-1,0,1,1),".",REPT(" ",LEN(OFFSET(markmap!$G1122,-1,0,1,1)))),(markmap!$E1122-1)*LEN(OFFSET(markmap!$G1122,-1,0,1,1))+1,LEN(OFFSET(markmap!$G1122,-1,0,1,1)))))+1)))</f>
        <v>10.3.6.5.3</v>
      </c>
      <c r="H1122" t="str">
        <f t="shared" ca="1" si="17"/>
        <v>1.3.6.5.3</v>
      </c>
      <c r="I1122" t="str" cm="1">
        <f t="array" aca="1" ref="I1122" ca="1">pseudoGuid</f>
        <v>e6b0-ddc342cb</v>
      </c>
      <c r="J1122" t="str">
        <f ca="1">IF(E1122="","",REPT("#",markmap!$E1122)&amp;" "&amp;(IF(B$1="mindmap",markmap!$F1122,markmap!$H1122&amp;" "&amp;markmap!$F1122))&amp;"["&amp;B$2&amp;"]("&amp;B$4&amp;markmap!$I1122&amp;".html)"&amp;" ["&amp;$B$3&amp;"]("&amp;B$4&amp;markmap!$I1122&amp;".md)")</f>
        <v>##### 1.3.6.5.3 Support Equipment[📃](./db/e6b0-ddc342cb.html) [✏️](./db/e6b0-ddc342cb.md)</v>
      </c>
    </row>
    <row r="1123" spans="4:10" x14ac:dyDescent="0.5">
      <c r="D1123" t="s">
        <v>1394</v>
      </c>
      <c r="E1123">
        <v>5</v>
      </c>
      <c r="F1123" t="s">
        <v>577</v>
      </c>
      <c r="G1123" t="str">
        <f ca="1">IF(markmap!$E1123="","",IF(markmap!$E1123&gt;OFFSET(markmap!$E1123,-1,0,1,1),IF(OFFSET(markmap!$G1123,-1,0,1,1)="","1",OFFSET(markmap!$G1123,-1,0,1,1))&amp;REPT(".1",markmap!$E1123-MAX(OFFSET(markmap!$E1123,-1,0,1,1),1)),IF(ISERROR(FIND(".",OFFSET(markmap!$G1123,-1,0,1,1))),REPT("1.",markmap!$E1123-1)&amp;IFERROR(VALUE(OFFSET(markmap!$G1123,-1,0,1,1))+1,"1"),IF(markmap!$E1123=1,"",IFERROR(LEFT(OFFSET(markmap!$G1123,-1,0,1,1),FIND("^",SUBSTITUTE(OFFSET(markmap!$G1123,-1,0,1,1),".","^",markmap!$E1123-1))),""))&amp;VALUE(TRIM(MID(SUBSTITUTE(OFFSET(markmap!$G1123,-1,0,1,1),".",REPT(" ",LEN(OFFSET(markmap!$G1123,-1,0,1,1)))),(markmap!$E1123-1)*LEN(OFFSET(markmap!$G1123,-1,0,1,1))+1,LEN(OFFSET(markmap!$G1123,-1,0,1,1)))))+1)))</f>
        <v>10.3.6.5.4</v>
      </c>
      <c r="H1123" t="str">
        <f t="shared" ca="1" si="17"/>
        <v>1.3.6.5.4</v>
      </c>
      <c r="I1123" t="str" cm="1">
        <f t="array" aca="1" ref="I1123" ca="1">pseudoGuid</f>
        <v>e6b0-9e0fa5ed</v>
      </c>
      <c r="J1123" t="str">
        <f ca="1">IF(E1123="","",REPT("#",markmap!$E1123)&amp;" "&amp;(IF(B$1="mindmap",markmap!$F1123,markmap!$H1123&amp;" "&amp;markmap!$F1123))&amp;"["&amp;B$2&amp;"]("&amp;B$4&amp;markmap!$I1123&amp;".html)"&amp;" ["&amp;$B$3&amp;"]("&amp;B$4&amp;markmap!$I1123&amp;".md)")</f>
        <v>##### 1.3.6.5.4 Heating Venting and Air Conditioning (HVAC)[📃](./db/e6b0-9e0fa5ed.html) [✏️](./db/e6b0-9e0fa5ed.md)</v>
      </c>
    </row>
    <row r="1124" spans="4:10" x14ac:dyDescent="0.5">
      <c r="D1124" t="s">
        <v>1394</v>
      </c>
      <c r="E1124">
        <v>5</v>
      </c>
      <c r="F1124" t="s">
        <v>578</v>
      </c>
      <c r="G1124" t="str">
        <f ca="1">IF(markmap!$E1124="","",IF(markmap!$E1124&gt;OFFSET(markmap!$E1124,-1,0,1,1),IF(OFFSET(markmap!$G1124,-1,0,1,1)="","1",OFFSET(markmap!$G1124,-1,0,1,1))&amp;REPT(".1",markmap!$E1124-MAX(OFFSET(markmap!$E1124,-1,0,1,1),1)),IF(ISERROR(FIND(".",OFFSET(markmap!$G1124,-1,0,1,1))),REPT("1.",markmap!$E1124-1)&amp;IFERROR(VALUE(OFFSET(markmap!$G1124,-1,0,1,1))+1,"1"),IF(markmap!$E1124=1,"",IFERROR(LEFT(OFFSET(markmap!$G1124,-1,0,1,1),FIND("^",SUBSTITUTE(OFFSET(markmap!$G1124,-1,0,1,1),".","^",markmap!$E1124-1))),""))&amp;VALUE(TRIM(MID(SUBSTITUTE(OFFSET(markmap!$G1124,-1,0,1,1),".",REPT(" ",LEN(OFFSET(markmap!$G1124,-1,0,1,1)))),(markmap!$E1124-1)*LEN(OFFSET(markmap!$G1124,-1,0,1,1))+1,LEN(OFFSET(markmap!$G1124,-1,0,1,1)))))+1)))</f>
        <v>10.3.6.5.5</v>
      </c>
      <c r="H1124" t="str">
        <f t="shared" ca="1" si="17"/>
        <v>1.3.6.5.5</v>
      </c>
      <c r="I1124" t="str" cm="1">
        <f t="array" aca="1" ref="I1124" ca="1">pseudoGuid</f>
        <v>e6b0-21bb8979</v>
      </c>
      <c r="J1124" t="str">
        <f ca="1">IF(E1124="","",REPT("#",markmap!$E1124)&amp;" "&amp;(IF(B$1="mindmap",markmap!$F1124,markmap!$H1124&amp;" "&amp;markmap!$F1124))&amp;"["&amp;B$2&amp;"]("&amp;B$4&amp;markmap!$I1124&amp;".html)"&amp;" ["&amp;$B$3&amp;"]("&amp;B$4&amp;markmap!$I1124&amp;".md)")</f>
        <v>##### 1.3.6.5.5 Power Conditioning/UPS[📃](./db/e6b0-21bb8979.html) [✏️](./db/e6b0-21bb8979.md)</v>
      </c>
    </row>
    <row r="1125" spans="4:10" x14ac:dyDescent="0.5">
      <c r="D1125" t="s">
        <v>1394</v>
      </c>
      <c r="E1125">
        <v>5</v>
      </c>
      <c r="F1125" t="s">
        <v>579</v>
      </c>
      <c r="G1125" t="str">
        <f ca="1">IF(markmap!$E1125="","",IF(markmap!$E1125&gt;OFFSET(markmap!$E1125,-1,0,1,1),IF(OFFSET(markmap!$G1125,-1,0,1,1)="","1",OFFSET(markmap!$G1125,-1,0,1,1))&amp;REPT(".1",markmap!$E1125-MAX(OFFSET(markmap!$E1125,-1,0,1,1),1)),IF(ISERROR(FIND(".",OFFSET(markmap!$G1125,-1,0,1,1))),REPT("1.",markmap!$E1125-1)&amp;IFERROR(VALUE(OFFSET(markmap!$G1125,-1,0,1,1))+1,"1"),IF(markmap!$E1125=1,"",IFERROR(LEFT(OFFSET(markmap!$G1125,-1,0,1,1),FIND("^",SUBSTITUTE(OFFSET(markmap!$G1125,-1,0,1,1),".","^",markmap!$E1125-1))),""))&amp;VALUE(TRIM(MID(SUBSTITUTE(OFFSET(markmap!$G1125,-1,0,1,1),".",REPT(" ",LEN(OFFSET(markmap!$G1125,-1,0,1,1)))),(markmap!$E1125-1)*LEN(OFFSET(markmap!$G1125,-1,0,1,1))+1,LEN(OFFSET(markmap!$G1125,-1,0,1,1)))))+1)))</f>
        <v>10.3.6.5.6</v>
      </c>
      <c r="H1125" t="str">
        <f t="shared" ca="1" si="17"/>
        <v>1.3.6.5.6</v>
      </c>
      <c r="I1125" t="str" cm="1">
        <f t="array" aca="1" ref="I1125" ca="1">pseudoGuid</f>
        <v>e6b0-3a3c30f6</v>
      </c>
      <c r="J1125" t="str">
        <f ca="1">IF(E1125="","",REPT("#",markmap!$E1125)&amp;" "&amp;(IF(B$1="mindmap",markmap!$F1125,markmap!$H1125&amp;" "&amp;markmap!$F1125))&amp;"["&amp;B$2&amp;"]("&amp;B$4&amp;markmap!$I1125&amp;".html)"&amp;" ["&amp;$B$3&amp;"]("&amp;B$4&amp;markmap!$I1125&amp;".md)")</f>
        <v>##### 1.3.6.5.6 Network Wiring/Cable Trays[📃](./db/e6b0-3a3c30f6.html) [✏️](./db/e6b0-3a3c30f6.md)</v>
      </c>
    </row>
    <row r="1126" spans="4:10" x14ac:dyDescent="0.5">
      <c r="D1126" t="s">
        <v>1394</v>
      </c>
      <c r="E1126">
        <v>5</v>
      </c>
      <c r="F1126" t="s">
        <v>580</v>
      </c>
      <c r="G1126" t="str">
        <f ca="1">IF(markmap!$E1126="","",IF(markmap!$E1126&gt;OFFSET(markmap!$E1126,-1,0,1,1),IF(OFFSET(markmap!$G1126,-1,0,1,1)="","1",OFFSET(markmap!$G1126,-1,0,1,1))&amp;REPT(".1",markmap!$E1126-MAX(OFFSET(markmap!$E1126,-1,0,1,1),1)),IF(ISERROR(FIND(".",OFFSET(markmap!$G1126,-1,0,1,1))),REPT("1.",markmap!$E1126-1)&amp;IFERROR(VALUE(OFFSET(markmap!$G1126,-1,0,1,1))+1,"1"),IF(markmap!$E1126=1,"",IFERROR(LEFT(OFFSET(markmap!$G1126,-1,0,1,1),FIND("^",SUBSTITUTE(OFFSET(markmap!$G1126,-1,0,1,1),".","^",markmap!$E1126-1))),""))&amp;VALUE(TRIM(MID(SUBSTITUTE(OFFSET(markmap!$G1126,-1,0,1,1),".",REPT(" ",LEN(OFFSET(markmap!$G1126,-1,0,1,1)))),(markmap!$E1126-1)*LEN(OFFSET(markmap!$G1126,-1,0,1,1))+1,LEN(OFFSET(markmap!$G1126,-1,0,1,1)))))+1)))</f>
        <v>10.3.6.5.7</v>
      </c>
      <c r="H1126" t="str">
        <f t="shared" ca="1" si="17"/>
        <v>1.3.6.5.7</v>
      </c>
      <c r="I1126" t="str" cm="1">
        <f t="array" aca="1" ref="I1126" ca="1">pseudoGuid</f>
        <v>e6b0-3319a23b</v>
      </c>
      <c r="J1126" t="str">
        <f ca="1">IF(E1126="","",REPT("#",markmap!$E1126)&amp;" "&amp;(IF(B$1="mindmap",markmap!$F1126,markmap!$H1126&amp;" "&amp;markmap!$F1126))&amp;"["&amp;B$2&amp;"]("&amp;B$4&amp;markmap!$I1126&amp;".html)"&amp;" ["&amp;$B$3&amp;"]("&amp;B$4&amp;markmap!$I1126&amp;".md)")</f>
        <v>##### 1.3.6.5.7 Generators[📃](./db/e6b0-3319a23b.html) [✏️](./db/e6b0-3319a23b.md)</v>
      </c>
    </row>
    <row r="1127" spans="4:10" x14ac:dyDescent="0.5">
      <c r="D1127" t="s">
        <v>1394</v>
      </c>
      <c r="E1127">
        <v>5</v>
      </c>
      <c r="F1127" t="s">
        <v>581</v>
      </c>
      <c r="G1127" t="str">
        <f ca="1">IF(markmap!$E1127="","",IF(markmap!$E1127&gt;OFFSET(markmap!$E1127,-1,0,1,1),IF(OFFSET(markmap!$G1127,-1,0,1,1)="","1",OFFSET(markmap!$G1127,-1,0,1,1))&amp;REPT(".1",markmap!$E1127-MAX(OFFSET(markmap!$E1127,-1,0,1,1),1)),IF(ISERROR(FIND(".",OFFSET(markmap!$G1127,-1,0,1,1))),REPT("1.",markmap!$E1127-1)&amp;IFERROR(VALUE(OFFSET(markmap!$G1127,-1,0,1,1))+1,"1"),IF(markmap!$E1127=1,"",IFERROR(LEFT(OFFSET(markmap!$G1127,-1,0,1,1),FIND("^",SUBSTITUTE(OFFSET(markmap!$G1127,-1,0,1,1),".","^",markmap!$E1127-1))),""))&amp;VALUE(TRIM(MID(SUBSTITUTE(OFFSET(markmap!$G1127,-1,0,1,1),".",REPT(" ",LEN(OFFSET(markmap!$G1127,-1,0,1,1)))),(markmap!$E1127-1)*LEN(OFFSET(markmap!$G1127,-1,0,1,1))+1,LEN(OFFSET(markmap!$G1127,-1,0,1,1)))))+1)))</f>
        <v>10.3.6.5.8</v>
      </c>
      <c r="H1127" t="str">
        <f t="shared" ca="1" si="17"/>
        <v>1.3.6.5.8</v>
      </c>
      <c r="I1127" t="str" cm="1">
        <f t="array" aca="1" ref="I1127" ca="1">pseudoGuid</f>
        <v>e6b0-c11c900b</v>
      </c>
      <c r="J1127" t="str">
        <f ca="1">IF(E1127="","",REPT("#",markmap!$E1127)&amp;" "&amp;(IF(B$1="mindmap",markmap!$F1127,markmap!$H1127&amp;" "&amp;markmap!$F1127))&amp;"["&amp;B$2&amp;"]("&amp;B$4&amp;markmap!$I1127&amp;".html)"&amp;" ["&amp;$B$3&amp;"]("&amp;B$4&amp;markmap!$I1127&amp;".md)")</f>
        <v>##### 1.3.6.5.8 Computer Flooring[📃](./db/e6b0-c11c900b.html) [✏️](./db/e6b0-c11c900b.md)</v>
      </c>
    </row>
    <row r="1128" spans="4:10" x14ac:dyDescent="0.5">
      <c r="D1128" t="s">
        <v>1394</v>
      </c>
      <c r="E1128">
        <v>5</v>
      </c>
      <c r="F1128" t="s">
        <v>582</v>
      </c>
      <c r="G1128" t="str">
        <f ca="1">IF(markmap!$E1128="","",IF(markmap!$E1128&gt;OFFSET(markmap!$E1128,-1,0,1,1),IF(OFFSET(markmap!$G1128,-1,0,1,1)="","1",OFFSET(markmap!$G1128,-1,0,1,1))&amp;REPT(".1",markmap!$E1128-MAX(OFFSET(markmap!$E1128,-1,0,1,1),1)),IF(ISERROR(FIND(".",OFFSET(markmap!$G1128,-1,0,1,1))),REPT("1.",markmap!$E1128-1)&amp;IFERROR(VALUE(OFFSET(markmap!$G1128,-1,0,1,1))+1,"1"),IF(markmap!$E1128=1,"",IFERROR(LEFT(OFFSET(markmap!$G1128,-1,0,1,1),FIND("^",SUBSTITUTE(OFFSET(markmap!$G1128,-1,0,1,1),".","^",markmap!$E1128-1))),""))&amp;VALUE(TRIM(MID(SUBSTITUTE(OFFSET(markmap!$G1128,-1,0,1,1),".",REPT(" ",LEN(OFFSET(markmap!$G1128,-1,0,1,1)))),(markmap!$E1128-1)*LEN(OFFSET(markmap!$G1128,-1,0,1,1))+1,LEN(OFFSET(markmap!$G1128,-1,0,1,1)))))+1)))</f>
        <v>10.3.6.5.9</v>
      </c>
      <c r="H1128" t="str">
        <f t="shared" ca="1" si="17"/>
        <v>1.3.6.5.9</v>
      </c>
      <c r="I1128" t="str" cm="1">
        <f t="array" aca="1" ref="I1128" ca="1">pseudoGuid</f>
        <v>e6b0-e9730d4d</v>
      </c>
      <c r="J1128" t="str">
        <f ca="1">IF(E1128="","",REPT("#",markmap!$E1128)&amp;" "&amp;(IF(B$1="mindmap",markmap!$F1128,markmap!$H1128&amp;" "&amp;markmap!$F1128))&amp;"["&amp;B$2&amp;"]("&amp;B$4&amp;markmap!$I1128&amp;".html)"&amp;" ["&amp;$B$3&amp;"]("&amp;B$4&amp;markmap!$I1128&amp;".md)")</f>
        <v>##### 1.3.6.5.9 Appliances[📃](./db/e6b0-e9730d4d.html) [✏️](./db/e6b0-e9730d4d.md)</v>
      </c>
    </row>
    <row r="1129" spans="4:10" x14ac:dyDescent="0.5">
      <c r="D1129" t="s">
        <v>1394</v>
      </c>
      <c r="E1129">
        <v>5</v>
      </c>
      <c r="F1129" t="s">
        <v>583</v>
      </c>
      <c r="G1129" t="str">
        <f ca="1">IF(markmap!$E1129="","",IF(markmap!$E1129&gt;OFFSET(markmap!$E1129,-1,0,1,1),IF(OFFSET(markmap!$G1129,-1,0,1,1)="","1",OFFSET(markmap!$G1129,-1,0,1,1))&amp;REPT(".1",markmap!$E1129-MAX(OFFSET(markmap!$E1129,-1,0,1,1),1)),IF(ISERROR(FIND(".",OFFSET(markmap!$G1129,-1,0,1,1))),REPT("1.",markmap!$E1129-1)&amp;IFERROR(VALUE(OFFSET(markmap!$G1129,-1,0,1,1))+1,"1"),IF(markmap!$E1129=1,"",IFERROR(LEFT(OFFSET(markmap!$G1129,-1,0,1,1),FIND("^",SUBSTITUTE(OFFSET(markmap!$G1129,-1,0,1,1),".","^",markmap!$E1129-1))),""))&amp;VALUE(TRIM(MID(SUBSTITUTE(OFFSET(markmap!$G1129,-1,0,1,1),".",REPT(" ",LEN(OFFSET(markmap!$G1129,-1,0,1,1)))),(markmap!$E1129-1)*LEN(OFFSET(markmap!$G1129,-1,0,1,1))+1,LEN(OFFSET(markmap!$G1129,-1,0,1,1)))))+1)))</f>
        <v>10.3.6.5.10</v>
      </c>
      <c r="H1129" t="str">
        <f t="shared" ca="1" si="17"/>
        <v>1.3.6.5.10</v>
      </c>
      <c r="I1129" t="str" cm="1">
        <f t="array" aca="1" ref="I1129" ca="1">pseudoGuid</f>
        <v>e6b0-7120b05b</v>
      </c>
      <c r="J1129" t="str">
        <f ca="1">IF(E1129="","",REPT("#",markmap!$E1129)&amp;" "&amp;(IF(B$1="mindmap",markmap!$F1129,markmap!$H1129&amp;" "&amp;markmap!$F1129))&amp;"["&amp;B$2&amp;"]("&amp;B$4&amp;markmap!$I1129&amp;".html)"&amp;" ["&amp;$B$3&amp;"]("&amp;B$4&amp;markmap!$I1129&amp;".md)")</f>
        <v>##### 1.3.6.5.10 Furniture[📃](./db/e6b0-7120b05b.html) [✏️](./db/e6b0-7120b05b.md)</v>
      </c>
    </row>
    <row r="1130" spans="4:10" x14ac:dyDescent="0.5">
      <c r="D1130" t="s">
        <v>1394</v>
      </c>
      <c r="E1130">
        <v>5</v>
      </c>
      <c r="F1130" t="s">
        <v>584</v>
      </c>
      <c r="G1130" t="str">
        <f ca="1">IF(markmap!$E1130="","",IF(markmap!$E1130&gt;OFFSET(markmap!$E1130,-1,0,1,1),IF(OFFSET(markmap!$G1130,-1,0,1,1)="","1",OFFSET(markmap!$G1130,-1,0,1,1))&amp;REPT(".1",markmap!$E1130-MAX(OFFSET(markmap!$E1130,-1,0,1,1),1)),IF(ISERROR(FIND(".",OFFSET(markmap!$G1130,-1,0,1,1))),REPT("1.",markmap!$E1130-1)&amp;IFERROR(VALUE(OFFSET(markmap!$G1130,-1,0,1,1))+1,"1"),IF(markmap!$E1130=1,"",IFERROR(LEFT(OFFSET(markmap!$G1130,-1,0,1,1),FIND("^",SUBSTITUTE(OFFSET(markmap!$G1130,-1,0,1,1),".","^",markmap!$E1130-1))),""))&amp;VALUE(TRIM(MID(SUBSTITUTE(OFFSET(markmap!$G1130,-1,0,1,1),".",REPT(" ",LEN(OFFSET(markmap!$G1130,-1,0,1,1)))),(markmap!$E1130-1)*LEN(OFFSET(markmap!$G1130,-1,0,1,1))+1,LEN(OFFSET(markmap!$G1130,-1,0,1,1)))))+1)))</f>
        <v>10.3.6.5.11</v>
      </c>
      <c r="H1130" t="str">
        <f t="shared" ca="1" si="17"/>
        <v>1.3.6.5.11</v>
      </c>
      <c r="I1130" t="str" cm="1">
        <f t="array" aca="1" ref="I1130" ca="1">pseudoGuid</f>
        <v>e6b0-7360ecd6</v>
      </c>
      <c r="J1130" t="str">
        <f ca="1">IF(E1130="","",REPT("#",markmap!$E1130)&amp;" "&amp;(IF(B$1="mindmap",markmap!$F1130,markmap!$H1130&amp;" "&amp;markmap!$F1130))&amp;"["&amp;B$2&amp;"]("&amp;B$4&amp;markmap!$I1130&amp;".html)"&amp;" ["&amp;$B$3&amp;"]("&amp;B$4&amp;markmap!$I1130&amp;".md)")</f>
        <v>##### 1.3.6.5.11 Fire Protection[📃](./db/e6b0-7360ecd6.html) [✏️](./db/e6b0-7360ecd6.md)</v>
      </c>
    </row>
    <row r="1131" spans="4:10" x14ac:dyDescent="0.5">
      <c r="D1131" t="s">
        <v>1394</v>
      </c>
      <c r="E1131">
        <v>5</v>
      </c>
      <c r="F1131" t="s">
        <v>585</v>
      </c>
      <c r="G1131" t="str">
        <f ca="1">IF(markmap!$E1131="","",IF(markmap!$E1131&gt;OFFSET(markmap!$E1131,-1,0,1,1),IF(OFFSET(markmap!$G1131,-1,0,1,1)="","1",OFFSET(markmap!$G1131,-1,0,1,1))&amp;REPT(".1",markmap!$E1131-MAX(OFFSET(markmap!$E1131,-1,0,1,1),1)),IF(ISERROR(FIND(".",OFFSET(markmap!$G1131,-1,0,1,1))),REPT("1.",markmap!$E1131-1)&amp;IFERROR(VALUE(OFFSET(markmap!$G1131,-1,0,1,1))+1,"1"),IF(markmap!$E1131=1,"",IFERROR(LEFT(OFFSET(markmap!$G1131,-1,0,1,1),FIND("^",SUBSTITUTE(OFFSET(markmap!$G1131,-1,0,1,1),".","^",markmap!$E1131-1))),""))&amp;VALUE(TRIM(MID(SUBSTITUTE(OFFSET(markmap!$G1131,-1,0,1,1),".",REPT(" ",LEN(OFFSET(markmap!$G1131,-1,0,1,1)))),(markmap!$E1131-1)*LEN(OFFSET(markmap!$G1131,-1,0,1,1))+1,LEN(OFFSET(markmap!$G1131,-1,0,1,1)))))+1)))</f>
        <v>10.3.6.5.12</v>
      </c>
      <c r="H1131" t="str">
        <f t="shared" ca="1" si="17"/>
        <v>1.3.6.5.12</v>
      </c>
      <c r="I1131" t="str" cm="1">
        <f t="array" aca="1" ref="I1131" ca="1">pseudoGuid</f>
        <v>e6b0-978e62fe</v>
      </c>
      <c r="J1131" t="str">
        <f ca="1">IF(E1131="","",REPT("#",markmap!$E1131)&amp;" "&amp;(IF(B$1="mindmap",markmap!$F1131,markmap!$H1131&amp;" "&amp;markmap!$F1131))&amp;"["&amp;B$2&amp;"]("&amp;B$4&amp;markmap!$I1131&amp;".html)"&amp;" ["&amp;$B$3&amp;"]("&amp;B$4&amp;markmap!$I1131&amp;".md)")</f>
        <v>##### 1.3.6.5.12 Security Systems[📃](./db/e6b0-978e62fe.html) [✏️](./db/e6b0-978e62fe.md)</v>
      </c>
    </row>
    <row r="1132" spans="4:10" x14ac:dyDescent="0.5">
      <c r="D1132" t="s">
        <v>1394</v>
      </c>
      <c r="E1132">
        <v>5</v>
      </c>
      <c r="F1132" t="s">
        <v>586</v>
      </c>
      <c r="G1132" t="str">
        <f ca="1">IF(markmap!$E1132="","",IF(markmap!$E1132&gt;OFFSET(markmap!$E1132,-1,0,1,1),IF(OFFSET(markmap!$G1132,-1,0,1,1)="","1",OFFSET(markmap!$G1132,-1,0,1,1))&amp;REPT(".1",markmap!$E1132-MAX(OFFSET(markmap!$E1132,-1,0,1,1),1)),IF(ISERROR(FIND(".",OFFSET(markmap!$G1132,-1,0,1,1))),REPT("1.",markmap!$E1132-1)&amp;IFERROR(VALUE(OFFSET(markmap!$G1132,-1,0,1,1))+1,"1"),IF(markmap!$E1132=1,"",IFERROR(LEFT(OFFSET(markmap!$G1132,-1,0,1,1),FIND("^",SUBSTITUTE(OFFSET(markmap!$G1132,-1,0,1,1),".","^",markmap!$E1132-1))),""))&amp;VALUE(TRIM(MID(SUBSTITUTE(OFFSET(markmap!$G1132,-1,0,1,1),".",REPT(" ",LEN(OFFSET(markmap!$G1132,-1,0,1,1)))),(markmap!$E1132-1)*LEN(OFFSET(markmap!$G1132,-1,0,1,1))+1,LEN(OFFSET(markmap!$G1132,-1,0,1,1)))))+1)))</f>
        <v>10.3.6.5.13</v>
      </c>
      <c r="H1132" t="str">
        <f t="shared" ca="1" si="17"/>
        <v>1.3.6.5.13</v>
      </c>
      <c r="I1132" t="str" cm="1">
        <f t="array" aca="1" ref="I1132" ca="1">pseudoGuid</f>
        <v>e6b0-0ee15c3d</v>
      </c>
      <c r="J1132" t="str">
        <f ca="1">IF(E1132="","",REPT("#",markmap!$E1132)&amp;" "&amp;(IF(B$1="mindmap",markmap!$F1132,markmap!$H1132&amp;" "&amp;markmap!$F1132))&amp;"["&amp;B$2&amp;"]("&amp;B$4&amp;markmap!$I1132&amp;".html)"&amp;" ["&amp;$B$3&amp;"]("&amp;B$4&amp;markmap!$I1132&amp;".md)")</f>
        <v>##### 1.3.6.5.13 Equipment and Building Fit Out Other[📃](./db/e6b0-0ee15c3d.html) [✏️](./db/e6b0-0ee15c3d.md)</v>
      </c>
    </row>
    <row r="1133" spans="4:10" x14ac:dyDescent="0.5">
      <c r="D1133" t="s">
        <v>1394</v>
      </c>
      <c r="E1133">
        <v>4</v>
      </c>
      <c r="F1133" t="s">
        <v>521</v>
      </c>
      <c r="G1133" t="str">
        <f ca="1">IF(markmap!$E1133="","",IF(markmap!$E1133&gt;OFFSET(markmap!$E1133,-1,0,1,1),IF(OFFSET(markmap!$G1133,-1,0,1,1)="","1",OFFSET(markmap!$G1133,-1,0,1,1))&amp;REPT(".1",markmap!$E1133-MAX(OFFSET(markmap!$E1133,-1,0,1,1),1)),IF(ISERROR(FIND(".",OFFSET(markmap!$G1133,-1,0,1,1))),REPT("1.",markmap!$E1133-1)&amp;IFERROR(VALUE(OFFSET(markmap!$G1133,-1,0,1,1))+1,"1"),IF(markmap!$E1133=1,"",IFERROR(LEFT(OFFSET(markmap!$G1133,-1,0,1,1),FIND("^",SUBSTITUTE(OFFSET(markmap!$G1133,-1,0,1,1),".","^",markmap!$E1133-1))),""))&amp;VALUE(TRIM(MID(SUBSTITUTE(OFFSET(markmap!$G1133,-1,0,1,1),".",REPT(" ",LEN(OFFSET(markmap!$G1133,-1,0,1,1)))),(markmap!$E1133-1)*LEN(OFFSET(markmap!$G1133,-1,0,1,1))+1,LEN(OFFSET(markmap!$G1133,-1,0,1,1)))))+1)))</f>
        <v>10.3.6.6</v>
      </c>
      <c r="H1133" t="str">
        <f t="shared" ca="1" si="17"/>
        <v>1.3.6.6</v>
      </c>
      <c r="I1133" t="str" cm="1">
        <f t="array" aca="1" ref="I1133" ca="1">pseudoGuid</f>
        <v>e6b0-8811bb7d</v>
      </c>
      <c r="J1133" t="str">
        <f ca="1">IF(E1133="","",REPT("#",markmap!$E1133)&amp;" "&amp;(IF(B$1="mindmap",markmap!$F1133,markmap!$H1133&amp;" "&amp;markmap!$F1133))&amp;"["&amp;B$2&amp;"]("&amp;B$4&amp;markmap!$I1133&amp;".html)"&amp;" ["&amp;$B$3&amp;"]("&amp;B$4&amp;markmap!$I1133&amp;".md)")</f>
        <v>#### 1.3.6.6 Pre-Operations Maintenance 1...n (Specify)[📃](./db/e6b0-8811bb7d.html) [✏️](./db/e6b0-8811bb7d.md)</v>
      </c>
    </row>
    <row r="1134" spans="4:10" x14ac:dyDescent="0.5">
      <c r="D1134" t="s">
        <v>1394</v>
      </c>
      <c r="E1134">
        <v>3</v>
      </c>
      <c r="F1134" t="s">
        <v>587</v>
      </c>
      <c r="G1134" t="str">
        <f ca="1">IF(markmap!$E1134="","",IF(markmap!$E1134&gt;OFFSET(markmap!$E1134,-1,0,1,1),IF(OFFSET(markmap!$G1134,-1,0,1,1)="","1",OFFSET(markmap!$G1134,-1,0,1,1))&amp;REPT(".1",markmap!$E1134-MAX(OFFSET(markmap!$E1134,-1,0,1,1),1)),IF(ISERROR(FIND(".",OFFSET(markmap!$G1134,-1,0,1,1))),REPT("1.",markmap!$E1134-1)&amp;IFERROR(VALUE(OFFSET(markmap!$G1134,-1,0,1,1))+1,"1"),IF(markmap!$E1134=1,"",IFERROR(LEFT(OFFSET(markmap!$G1134,-1,0,1,1),FIND("^",SUBSTITUTE(OFFSET(markmap!$G1134,-1,0,1,1),".","^",markmap!$E1134-1))),""))&amp;VALUE(TRIM(MID(SUBSTITUTE(OFFSET(markmap!$G1134,-1,0,1,1),".",REPT(" ",LEN(OFFSET(markmap!$G1134,-1,0,1,1)))),(markmap!$E1134-1)*LEN(OFFSET(markmap!$G1134,-1,0,1,1))+1,LEN(OFFSET(markmap!$G1134,-1,0,1,1)))))+1)))</f>
        <v>10.3.7</v>
      </c>
      <c r="H1134" t="str">
        <f t="shared" ca="1" si="17"/>
        <v>1.3.7</v>
      </c>
      <c r="I1134" t="str" cm="1">
        <f t="array" aca="1" ref="I1134" ca="1">pseudoGuid</f>
        <v>e6b0-e2ac04a2</v>
      </c>
      <c r="J1134" t="str">
        <f ca="1">IF(E1134="","",REPT("#",markmap!$E1134)&amp;" "&amp;(IF(B$1="mindmap",markmap!$F1134,markmap!$H1134&amp;" "&amp;markmap!$F1134))&amp;"["&amp;B$2&amp;"]("&amp;B$4&amp;markmap!$I1134&amp;".html)"&amp;" ["&amp;$B$3&amp;"]("&amp;B$4&amp;markmap!$I1134&amp;".md)")</f>
        <v>### 1.3.7 Vehicles and Shelters[📃](./db/e6b0-e2ac04a2.html) [✏️](./db/e6b0-e2ac04a2.md)</v>
      </c>
    </row>
    <row r="1135" spans="4:10" x14ac:dyDescent="0.5">
      <c r="D1135" t="s">
        <v>1394</v>
      </c>
      <c r="E1135">
        <v>4</v>
      </c>
      <c r="F1135" t="s">
        <v>383</v>
      </c>
      <c r="G1135" t="str">
        <f ca="1">IF(markmap!$E1135="","",IF(markmap!$E1135&gt;OFFSET(markmap!$E1135,-1,0,1,1),IF(OFFSET(markmap!$G1135,-1,0,1,1)="","1",OFFSET(markmap!$G1135,-1,0,1,1))&amp;REPT(".1",markmap!$E1135-MAX(OFFSET(markmap!$E1135,-1,0,1,1),1)),IF(ISERROR(FIND(".",OFFSET(markmap!$G1135,-1,0,1,1))),REPT("1.",markmap!$E1135-1)&amp;IFERROR(VALUE(OFFSET(markmap!$G1135,-1,0,1,1))+1,"1"),IF(markmap!$E1135=1,"",IFERROR(LEFT(OFFSET(markmap!$G1135,-1,0,1,1),FIND("^",SUBSTITUTE(OFFSET(markmap!$G1135,-1,0,1,1),".","^",markmap!$E1135-1))),""))&amp;VALUE(TRIM(MID(SUBSTITUTE(OFFSET(markmap!$G1135,-1,0,1,1),".",REPT(" ",LEN(OFFSET(markmap!$G1135,-1,0,1,1)))),(markmap!$E1135-1)*LEN(OFFSET(markmap!$G1135,-1,0,1,1))+1,LEN(OFFSET(markmap!$G1135,-1,0,1,1)))))+1)))</f>
        <v>10.3.7.1</v>
      </c>
      <c r="H1135" t="str">
        <f t="shared" ca="1" si="17"/>
        <v>1.3.7.1</v>
      </c>
      <c r="I1135" t="str" cm="1">
        <f t="array" aca="1" ref="I1135" ca="1">pseudoGuid</f>
        <v>e6b0-3513146d</v>
      </c>
      <c r="J1135" t="str">
        <f ca="1">IF(E1135="","",REPT("#",markmap!$E1135)&amp;" "&amp;(IF(B$1="mindmap",markmap!$F1135,markmap!$H1135&amp;" "&amp;markmap!$F1135))&amp;"["&amp;B$2&amp;"]("&amp;B$4&amp;markmap!$I1135&amp;".html)"&amp;" ["&amp;$B$3&amp;"]("&amp;B$4&amp;markmap!$I1135&amp;".md)")</f>
        <v>#### 1.3.7.1 SEIT/PM and Support Equipment[📃](./db/e6b0-3513146d.html) [✏️](./db/e6b0-3513146d.md)</v>
      </c>
    </row>
    <row r="1136" spans="4:10" x14ac:dyDescent="0.5">
      <c r="D1136" t="s">
        <v>1394</v>
      </c>
      <c r="E1136">
        <v>5</v>
      </c>
      <c r="F1136" t="s">
        <v>67</v>
      </c>
      <c r="G1136" t="str">
        <f ca="1">IF(markmap!$E1136="","",IF(markmap!$E1136&gt;OFFSET(markmap!$E1136,-1,0,1,1),IF(OFFSET(markmap!$G1136,-1,0,1,1)="","1",OFFSET(markmap!$G1136,-1,0,1,1))&amp;REPT(".1",markmap!$E1136-MAX(OFFSET(markmap!$E1136,-1,0,1,1),1)),IF(ISERROR(FIND(".",OFFSET(markmap!$G1136,-1,0,1,1))),REPT("1.",markmap!$E1136-1)&amp;IFERROR(VALUE(OFFSET(markmap!$G1136,-1,0,1,1))+1,"1"),IF(markmap!$E1136=1,"",IFERROR(LEFT(OFFSET(markmap!$G1136,-1,0,1,1),FIND("^",SUBSTITUTE(OFFSET(markmap!$G1136,-1,0,1,1),".","^",markmap!$E1136-1))),""))&amp;VALUE(TRIM(MID(SUBSTITUTE(OFFSET(markmap!$G1136,-1,0,1,1),".",REPT(" ",LEN(OFFSET(markmap!$G1136,-1,0,1,1)))),(markmap!$E1136-1)*LEN(OFFSET(markmap!$G1136,-1,0,1,1))+1,LEN(OFFSET(markmap!$G1136,-1,0,1,1)))))+1)))</f>
        <v>10.3.7.1.1</v>
      </c>
      <c r="H1136" t="str">
        <f t="shared" ca="1" si="17"/>
        <v>1.3.7.1.1</v>
      </c>
      <c r="I1136" t="str" cm="1">
        <f t="array" aca="1" ref="I1136" ca="1">pseudoGuid</f>
        <v>e6b0-da22e0ea</v>
      </c>
      <c r="J1136" t="str">
        <f ca="1">IF(E1136="","",REPT("#",markmap!$E1136)&amp;" "&amp;(IF(B$1="mindmap",markmap!$F1136,markmap!$H1136&amp;" "&amp;markmap!$F1136))&amp;"["&amp;B$2&amp;"]("&amp;B$4&amp;markmap!$I1136&amp;".html)"&amp;" ["&amp;$B$3&amp;"]("&amp;B$4&amp;markmap!$I1136&amp;".md)")</f>
        <v>##### 1.3.7.1.1 Systems Engineering[📃](./db/e6b0-da22e0ea.html) [✏️](./db/e6b0-da22e0ea.md)</v>
      </c>
    </row>
    <row r="1137" spans="4:10" x14ac:dyDescent="0.5">
      <c r="D1137" t="s">
        <v>1394</v>
      </c>
      <c r="E1137">
        <v>5</v>
      </c>
      <c r="F1137" t="s">
        <v>149</v>
      </c>
      <c r="G1137" t="str">
        <f ca="1">IF(markmap!$E1137="","",IF(markmap!$E1137&gt;OFFSET(markmap!$E1137,-1,0,1,1),IF(OFFSET(markmap!$G1137,-1,0,1,1)="","1",OFFSET(markmap!$G1137,-1,0,1,1))&amp;REPT(".1",markmap!$E1137-MAX(OFFSET(markmap!$E1137,-1,0,1,1),1)),IF(ISERROR(FIND(".",OFFSET(markmap!$G1137,-1,0,1,1))),REPT("1.",markmap!$E1137-1)&amp;IFERROR(VALUE(OFFSET(markmap!$G1137,-1,0,1,1))+1,"1"),IF(markmap!$E1137=1,"",IFERROR(LEFT(OFFSET(markmap!$G1137,-1,0,1,1),FIND("^",SUBSTITUTE(OFFSET(markmap!$G1137,-1,0,1,1),".","^",markmap!$E1137-1))),""))&amp;VALUE(TRIM(MID(SUBSTITUTE(OFFSET(markmap!$G1137,-1,0,1,1),".",REPT(" ",LEN(OFFSET(markmap!$G1137,-1,0,1,1)))),(markmap!$E1137-1)*LEN(OFFSET(markmap!$G1137,-1,0,1,1))+1,LEN(OFFSET(markmap!$G1137,-1,0,1,1)))))+1)))</f>
        <v>10.3.7.1.2</v>
      </c>
      <c r="H1137" t="str">
        <f t="shared" ca="1" si="17"/>
        <v>1.3.7.1.2</v>
      </c>
      <c r="I1137" t="str" cm="1">
        <f t="array" aca="1" ref="I1137" ca="1">pseudoGuid</f>
        <v>e6b0-fc4767ff</v>
      </c>
      <c r="J1137" t="str">
        <f ca="1">IF(E1137="","",REPT("#",markmap!$E1137)&amp;" "&amp;(IF(B$1="mindmap",markmap!$F1137,markmap!$H1137&amp;" "&amp;markmap!$F1137))&amp;"["&amp;B$2&amp;"]("&amp;B$4&amp;markmap!$I1137&amp;".html)"&amp;" ["&amp;$B$3&amp;"]("&amp;B$4&amp;markmap!$I1137&amp;".md)")</f>
        <v>##### 1.3.7.1.2 Assembly[📃](./db/e6b0-fc4767ff.html) [✏️](./db/e6b0-fc4767ff.md)</v>
      </c>
    </row>
    <row r="1138" spans="4:10" x14ac:dyDescent="0.5">
      <c r="D1138" t="s">
        <v>1394</v>
      </c>
      <c r="E1138">
        <v>5</v>
      </c>
      <c r="F1138" t="s">
        <v>73</v>
      </c>
      <c r="G1138" t="str">
        <f ca="1">IF(markmap!$E1138="","",IF(markmap!$E1138&gt;OFFSET(markmap!$E1138,-1,0,1,1),IF(OFFSET(markmap!$G1138,-1,0,1,1)="","1",OFFSET(markmap!$G1138,-1,0,1,1))&amp;REPT(".1",markmap!$E1138-MAX(OFFSET(markmap!$E1138,-1,0,1,1),1)),IF(ISERROR(FIND(".",OFFSET(markmap!$G1138,-1,0,1,1))),REPT("1.",markmap!$E1138-1)&amp;IFERROR(VALUE(OFFSET(markmap!$G1138,-1,0,1,1))+1,"1"),IF(markmap!$E1138=1,"",IFERROR(LEFT(OFFSET(markmap!$G1138,-1,0,1,1),FIND("^",SUBSTITUTE(OFFSET(markmap!$G1138,-1,0,1,1),".","^",markmap!$E1138-1))),""))&amp;VALUE(TRIM(MID(SUBSTITUTE(OFFSET(markmap!$G1138,-1,0,1,1),".",REPT(" ",LEN(OFFSET(markmap!$G1138,-1,0,1,1)))),(markmap!$E1138-1)*LEN(OFFSET(markmap!$G1138,-1,0,1,1))+1,LEN(OFFSET(markmap!$G1138,-1,0,1,1)))))+1)))</f>
        <v>10.3.7.1.3</v>
      </c>
      <c r="H1138" t="str">
        <f t="shared" ca="1" si="17"/>
        <v>1.3.7.1.3</v>
      </c>
      <c r="I1138" t="str" cm="1">
        <f t="array" aca="1" ref="I1138" ca="1">pseudoGuid</f>
        <v>e6b0-a86d4d89</v>
      </c>
      <c r="J1138" t="str">
        <f ca="1">IF(E1138="","",REPT("#",markmap!$E1138)&amp;" "&amp;(IF(B$1="mindmap",markmap!$F1138,markmap!$H1138&amp;" "&amp;markmap!$F1138))&amp;"["&amp;B$2&amp;"]("&amp;B$4&amp;markmap!$I1138&amp;".html)"&amp;" ["&amp;$B$3&amp;"]("&amp;B$4&amp;markmap!$I1138&amp;".md)")</f>
        <v>##### 1.3.7.1.3 Program Management[📃](./db/e6b0-a86d4d89.html) [✏️](./db/e6b0-a86d4d89.md)</v>
      </c>
    </row>
    <row r="1139" spans="4:10" x14ac:dyDescent="0.5">
      <c r="D1139" t="s">
        <v>1394</v>
      </c>
      <c r="E1139">
        <v>5</v>
      </c>
      <c r="F1139" t="s">
        <v>384</v>
      </c>
      <c r="G1139" t="str">
        <f ca="1">IF(markmap!$E1139="","",IF(markmap!$E1139&gt;OFFSET(markmap!$E1139,-1,0,1,1),IF(OFFSET(markmap!$G1139,-1,0,1,1)="","1",OFFSET(markmap!$G1139,-1,0,1,1))&amp;REPT(".1",markmap!$E1139-MAX(OFFSET(markmap!$E1139,-1,0,1,1),1)),IF(ISERROR(FIND(".",OFFSET(markmap!$G1139,-1,0,1,1))),REPT("1.",markmap!$E1139-1)&amp;IFERROR(VALUE(OFFSET(markmap!$G1139,-1,0,1,1))+1,"1"),IF(markmap!$E1139=1,"",IFERROR(LEFT(OFFSET(markmap!$G1139,-1,0,1,1),FIND("^",SUBSTITUTE(OFFSET(markmap!$G1139,-1,0,1,1),".","^",markmap!$E1139-1))),""))&amp;VALUE(TRIM(MID(SUBSTITUTE(OFFSET(markmap!$G1139,-1,0,1,1),".",REPT(" ",LEN(OFFSET(markmap!$G1139,-1,0,1,1)))),(markmap!$E1139-1)*LEN(OFFSET(markmap!$G1139,-1,0,1,1))+1,LEN(OFFSET(markmap!$G1139,-1,0,1,1)))))+1)))</f>
        <v>10.3.7.1.4</v>
      </c>
      <c r="H1139" t="str">
        <f t="shared" ca="1" si="17"/>
        <v>1.3.7.1.4</v>
      </c>
      <c r="I1139" t="str" cm="1">
        <f t="array" aca="1" ref="I1139" ca="1">pseudoGuid</f>
        <v>e6b0-d67ea574</v>
      </c>
      <c r="J1139" t="str">
        <f ca="1">IF(E1139="","",REPT("#",markmap!$E1139)&amp;" "&amp;(IF(B$1="mindmap",markmap!$F1139,markmap!$H1139&amp;" "&amp;markmap!$F1139))&amp;"["&amp;B$2&amp;"]("&amp;B$4&amp;markmap!$I1139&amp;".html)"&amp;" ["&amp;$B$3&amp;"]("&amp;B$4&amp;markmap!$I1139&amp;".md)")</f>
        <v>##### 1.3.7.1.4 Support Equipment[📃](./db/e6b0-d67ea574.html) [✏️](./db/e6b0-d67ea574.md)</v>
      </c>
    </row>
    <row r="1140" spans="4:10" x14ac:dyDescent="0.5">
      <c r="D1140" t="s">
        <v>1394</v>
      </c>
      <c r="E1140">
        <v>4</v>
      </c>
      <c r="F1140" t="s">
        <v>588</v>
      </c>
      <c r="G1140" t="str">
        <f ca="1">IF(markmap!$E1140="","",IF(markmap!$E1140&gt;OFFSET(markmap!$E1140,-1,0,1,1),IF(OFFSET(markmap!$G1140,-1,0,1,1)="","1",OFFSET(markmap!$G1140,-1,0,1,1))&amp;REPT(".1",markmap!$E1140-MAX(OFFSET(markmap!$E1140,-1,0,1,1),1)),IF(ISERROR(FIND(".",OFFSET(markmap!$G1140,-1,0,1,1))),REPT("1.",markmap!$E1140-1)&amp;IFERROR(VALUE(OFFSET(markmap!$G1140,-1,0,1,1))+1,"1"),IF(markmap!$E1140=1,"",IFERROR(LEFT(OFFSET(markmap!$G1140,-1,0,1,1),FIND("^",SUBSTITUTE(OFFSET(markmap!$G1140,-1,0,1,1),".","^",markmap!$E1140-1))),""))&amp;VALUE(TRIM(MID(SUBSTITUTE(OFFSET(markmap!$G1140,-1,0,1,1),".",REPT(" ",LEN(OFFSET(markmap!$G1140,-1,0,1,1)))),(markmap!$E1140-1)*LEN(OFFSET(markmap!$G1140,-1,0,1,1))+1,LEN(OFFSET(markmap!$G1140,-1,0,1,1)))))+1)))</f>
        <v>10.3.7.2</v>
      </c>
      <c r="H1140" t="str">
        <f t="shared" ca="1" si="17"/>
        <v>1.3.7.2</v>
      </c>
      <c r="I1140" t="str" cm="1">
        <f t="array" aca="1" ref="I1140" ca="1">pseudoGuid</f>
        <v>e6b0-30bf8ed4</v>
      </c>
      <c r="J1140" t="str">
        <f ca="1">IF(E1140="","",REPT("#",markmap!$E1140)&amp;" "&amp;(IF(B$1="mindmap",markmap!$F1140,markmap!$H1140&amp;" "&amp;markmap!$F1140))&amp;"["&amp;B$2&amp;"]("&amp;B$4&amp;markmap!$I1140&amp;".html)"&amp;" ["&amp;$B$3&amp;"]("&amp;B$4&amp;markmap!$I1140&amp;".md)")</f>
        <v>#### 1.3.7.2 Vehicles 1...n (Specify)[📃](./db/e6b0-30bf8ed4.html) [✏️](./db/e6b0-30bf8ed4.md)</v>
      </c>
    </row>
    <row r="1141" spans="4:10" x14ac:dyDescent="0.5">
      <c r="D1141" t="s">
        <v>1394</v>
      </c>
      <c r="E1141">
        <v>4</v>
      </c>
      <c r="F1141" t="s">
        <v>589</v>
      </c>
      <c r="G1141" t="str">
        <f ca="1">IF(markmap!$E1141="","",IF(markmap!$E1141&gt;OFFSET(markmap!$E1141,-1,0,1,1),IF(OFFSET(markmap!$G1141,-1,0,1,1)="","1",OFFSET(markmap!$G1141,-1,0,1,1))&amp;REPT(".1",markmap!$E1141-MAX(OFFSET(markmap!$E1141,-1,0,1,1),1)),IF(ISERROR(FIND(".",OFFSET(markmap!$G1141,-1,0,1,1))),REPT("1.",markmap!$E1141-1)&amp;IFERROR(VALUE(OFFSET(markmap!$G1141,-1,0,1,1))+1,"1"),IF(markmap!$E1141=1,"",IFERROR(LEFT(OFFSET(markmap!$G1141,-1,0,1,1),FIND("^",SUBSTITUTE(OFFSET(markmap!$G1141,-1,0,1,1),".","^",markmap!$E1141-1))),""))&amp;VALUE(TRIM(MID(SUBSTITUTE(OFFSET(markmap!$G1141,-1,0,1,1),".",REPT(" ",LEN(OFFSET(markmap!$G1141,-1,0,1,1)))),(markmap!$E1141-1)*LEN(OFFSET(markmap!$G1141,-1,0,1,1))+1,LEN(OFFSET(markmap!$G1141,-1,0,1,1)))))+1)))</f>
        <v>10.3.7.3</v>
      </c>
      <c r="H1141" t="str">
        <f t="shared" ca="1" si="17"/>
        <v>1.3.7.3</v>
      </c>
      <c r="I1141" t="str" cm="1">
        <f t="array" aca="1" ref="I1141" ca="1">pseudoGuid</f>
        <v>e6b0-d60e08ec</v>
      </c>
      <c r="J1141" t="str">
        <f ca="1">IF(E1141="","",REPT("#",markmap!$E1141)&amp;" "&amp;(IF(B$1="mindmap",markmap!$F1141,markmap!$H1141&amp;" "&amp;markmap!$F1141))&amp;"["&amp;B$2&amp;"]("&amp;B$4&amp;markmap!$I1141&amp;".html)"&amp;" ["&amp;$B$3&amp;"]("&amp;B$4&amp;markmap!$I1141&amp;".md)")</f>
        <v>#### 1.3.7.3 Shelters 1...n (Specify)[📃](./db/e6b0-d60e08ec.html) [✏️](./db/e6b0-d60e08ec.md)</v>
      </c>
    </row>
    <row r="1142" spans="4:10" x14ac:dyDescent="0.5">
      <c r="D1142" t="s">
        <v>1394</v>
      </c>
      <c r="E1142">
        <v>4</v>
      </c>
      <c r="F1142" t="s">
        <v>521</v>
      </c>
      <c r="G1142" t="str">
        <f ca="1">IF(markmap!$E1142="","",IF(markmap!$E1142&gt;OFFSET(markmap!$E1142,-1,0,1,1),IF(OFFSET(markmap!$G1142,-1,0,1,1)="","1",OFFSET(markmap!$G1142,-1,0,1,1))&amp;REPT(".1",markmap!$E1142-MAX(OFFSET(markmap!$E1142,-1,0,1,1),1)),IF(ISERROR(FIND(".",OFFSET(markmap!$G1142,-1,0,1,1))),REPT("1.",markmap!$E1142-1)&amp;IFERROR(VALUE(OFFSET(markmap!$G1142,-1,0,1,1))+1,"1"),IF(markmap!$E1142=1,"",IFERROR(LEFT(OFFSET(markmap!$G1142,-1,0,1,1),FIND("^",SUBSTITUTE(OFFSET(markmap!$G1142,-1,0,1,1),".","^",markmap!$E1142-1))),""))&amp;VALUE(TRIM(MID(SUBSTITUTE(OFFSET(markmap!$G1142,-1,0,1,1),".",REPT(" ",LEN(OFFSET(markmap!$G1142,-1,0,1,1)))),(markmap!$E1142-1)*LEN(OFFSET(markmap!$G1142,-1,0,1,1))+1,LEN(OFFSET(markmap!$G1142,-1,0,1,1)))))+1)))</f>
        <v>10.3.7.4</v>
      </c>
      <c r="H1142" t="str">
        <f t="shared" ca="1" si="17"/>
        <v>1.3.7.4</v>
      </c>
      <c r="I1142" t="str" cm="1">
        <f t="array" aca="1" ref="I1142" ca="1">pseudoGuid</f>
        <v>e6b0-61225764</v>
      </c>
      <c r="J1142" t="str">
        <f ca="1">IF(E1142="","",REPT("#",markmap!$E1142)&amp;" "&amp;(IF(B$1="mindmap",markmap!$F1142,markmap!$H1142&amp;" "&amp;markmap!$F1142))&amp;"["&amp;B$2&amp;"]("&amp;B$4&amp;markmap!$I1142&amp;".html)"&amp;" ["&amp;$B$3&amp;"]("&amp;B$4&amp;markmap!$I1142&amp;".md)")</f>
        <v>#### 1.3.7.4 Pre-Operations Maintenance 1...n (Specify)[📃](./db/e6b0-61225764.html) [✏️](./db/e6b0-61225764.md)</v>
      </c>
    </row>
    <row r="1143" spans="4:10" x14ac:dyDescent="0.5">
      <c r="D1143" t="s">
        <v>1394</v>
      </c>
      <c r="E1143">
        <v>2</v>
      </c>
      <c r="F1143" t="s">
        <v>590</v>
      </c>
      <c r="G1143" t="str">
        <f ca="1">IF(markmap!$E1143="","",IF(markmap!$E1143&gt;OFFSET(markmap!$E1143,-1,0,1,1),IF(OFFSET(markmap!$G1143,-1,0,1,1)="","1",OFFSET(markmap!$G1143,-1,0,1,1))&amp;REPT(".1",markmap!$E1143-MAX(OFFSET(markmap!$E1143,-1,0,1,1),1)),IF(ISERROR(FIND(".",OFFSET(markmap!$G1143,-1,0,1,1))),REPT("1.",markmap!$E1143-1)&amp;IFERROR(VALUE(OFFSET(markmap!$G1143,-1,0,1,1))+1,"1"),IF(markmap!$E1143=1,"",IFERROR(LEFT(OFFSET(markmap!$G1143,-1,0,1,1),FIND("^",SUBSTITUTE(OFFSET(markmap!$G1143,-1,0,1,1),".","^",markmap!$E1143-1))),""))&amp;VALUE(TRIM(MID(SUBSTITUTE(OFFSET(markmap!$G1143,-1,0,1,1),".",REPT(" ",LEN(OFFSET(markmap!$G1143,-1,0,1,1)))),(markmap!$E1143-1)*LEN(OFFSET(markmap!$G1143,-1,0,1,1))+1,LEN(OFFSET(markmap!$G1143,-1,0,1,1)))))+1)))</f>
        <v>10.4</v>
      </c>
      <c r="H1143" t="str">
        <f t="shared" ca="1" si="17"/>
        <v>1.4</v>
      </c>
      <c r="I1143" t="str" cm="1">
        <f t="array" aca="1" ref="I1143" ca="1">pseudoGuid</f>
        <v>e6b0-737ff304</v>
      </c>
      <c r="J1143" t="str">
        <f ca="1">IF(E1143="","",REPT("#",markmap!$E1143)&amp;" "&amp;(IF(B$1="mindmap",markmap!$F1143,markmap!$H1143&amp;" "&amp;markmap!$F1143))&amp;"["&amp;B$2&amp;"]("&amp;B$4&amp;markmap!$I1143&amp;".html)"&amp;" ["&amp;$B$3&amp;"]("&amp;B$4&amp;markmap!$I1143&amp;".md)")</f>
        <v>## 1.4 Orbital Transfer Vehicle (OTV)[📃](./db/e6b0-737ff304.html) [✏️](./db/e6b0-737ff304.md)</v>
      </c>
    </row>
    <row r="1144" spans="4:10" x14ac:dyDescent="0.5">
      <c r="D1144" t="s">
        <v>1394</v>
      </c>
      <c r="E1144">
        <v>2</v>
      </c>
      <c r="F1144" t="s">
        <v>591</v>
      </c>
      <c r="G1144" t="str">
        <f ca="1">IF(markmap!$E1144="","",IF(markmap!$E1144&gt;OFFSET(markmap!$E1144,-1,0,1,1),IF(OFFSET(markmap!$G1144,-1,0,1,1)="","1",OFFSET(markmap!$G1144,-1,0,1,1))&amp;REPT(".1",markmap!$E1144-MAX(OFFSET(markmap!$E1144,-1,0,1,1),1)),IF(ISERROR(FIND(".",OFFSET(markmap!$G1144,-1,0,1,1))),REPT("1.",markmap!$E1144-1)&amp;IFERROR(VALUE(OFFSET(markmap!$G1144,-1,0,1,1))+1,"1"),IF(markmap!$E1144=1,"",IFERROR(LEFT(OFFSET(markmap!$G1144,-1,0,1,1),FIND("^",SUBSTITUTE(OFFSET(markmap!$G1144,-1,0,1,1),".","^",markmap!$E1144-1))),""))&amp;VALUE(TRIM(MID(SUBSTITUTE(OFFSET(markmap!$G1144,-1,0,1,1),".",REPT(" ",LEN(OFFSET(markmap!$G1144,-1,0,1,1)))),(markmap!$E1144-1)*LEN(OFFSET(markmap!$G1144,-1,0,1,1))+1,LEN(OFFSET(markmap!$G1144,-1,0,1,1)))))+1)))</f>
        <v>10.5</v>
      </c>
      <c r="H1144" t="str">
        <f t="shared" ca="1" si="17"/>
        <v>1.5</v>
      </c>
      <c r="I1144" t="str" cm="1">
        <f t="array" aca="1" ref="I1144" ca="1">pseudoGuid</f>
        <v>e6b0-4a85461d</v>
      </c>
      <c r="J1144" t="str">
        <f ca="1">IF(E1144="","",REPT("#",markmap!$E1144)&amp;" "&amp;(IF(B$1="mindmap",markmap!$F1144,markmap!$H1144&amp;" "&amp;markmap!$F1144))&amp;"["&amp;B$2&amp;"]("&amp;B$4&amp;markmap!$I1144&amp;".html)"&amp;" ["&amp;$B$3&amp;"]("&amp;B$4&amp;markmap!$I1144&amp;".md)")</f>
        <v>## 1.5 Launch Vehicle 1...n (Specify) (See Appendix I for WBS breakout)[📃](./db/e6b0-4a85461d.html) [✏️](./db/e6b0-4a85461d.md)</v>
      </c>
    </row>
    <row r="1145" spans="4:10" x14ac:dyDescent="0.5">
      <c r="D1145" t="s">
        <v>1562</v>
      </c>
      <c r="E1145">
        <v>1</v>
      </c>
      <c r="F1145" t="s">
        <v>592</v>
      </c>
      <c r="G1145" t="str">
        <f ca="1">IF(markmap!$E1145="","",IF(markmap!$E1145&gt;OFFSET(markmap!$E1145,-1,0,1,1),IF(OFFSET(markmap!$G1145,-1,0,1,1)="","1",OFFSET(markmap!$G1145,-1,0,1,1))&amp;REPT(".1",markmap!$E1145-MAX(OFFSET(markmap!$E1145,-1,0,1,1),1)),IF(ISERROR(FIND(".",OFFSET(markmap!$G1145,-1,0,1,1))),REPT("1.",markmap!$E1145-1)&amp;IFERROR(VALUE(OFFSET(markmap!$G1145,-1,0,1,1))+1,"1"),IF(markmap!$E1145=1,"",IFERROR(LEFT(OFFSET(markmap!$G1145,-1,0,1,1),FIND("^",SUBSTITUTE(OFFSET(markmap!$G1145,-1,0,1,1),".","^",markmap!$E1145-1))),""))&amp;VALUE(TRIM(MID(SUBSTITUTE(OFFSET(markmap!$G1145,-1,0,1,1),".",REPT(" ",LEN(OFFSET(markmap!$G1145,-1,0,1,1)))),(markmap!$E1145-1)*LEN(OFFSET(markmap!$G1145,-1,0,1,1))+1,LEN(OFFSET(markmap!$G1145,-1,0,1,1)))))+1)))</f>
        <v>11</v>
      </c>
      <c r="H1145" t="str">
        <f t="shared" ca="1" si="17"/>
        <v>1</v>
      </c>
      <c r="I1145" t="str" cm="1">
        <f t="array" aca="1" ref="I1145" ca="1">pseudoGuid</f>
        <v>e6b0-f95c4f42</v>
      </c>
      <c r="J1145" t="str">
        <f ca="1">IF(E1145="","",REPT("#",markmap!$E1145)&amp;" "&amp;(IF(B$1="mindmap",markmap!$F1145,markmap!$H1145&amp;" "&amp;markmap!$F1145))&amp;"["&amp;B$2&amp;"]("&amp;B$4&amp;markmap!$I1145&amp;".html)"&amp;" ["&amp;$B$3&amp;"]("&amp;B$4&amp;markmap!$I1145&amp;".md)")</f>
        <v># 1 WBS for Government-sponsored Design-Bid-Build Project[📃](./db/e6b0-f95c4f42.html) [✏️](./db/e6b0-f95c4f42.md)</v>
      </c>
    </row>
    <row r="1146" spans="4:10" x14ac:dyDescent="0.5">
      <c r="D1146" t="s">
        <v>1562</v>
      </c>
      <c r="E1146">
        <v>2</v>
      </c>
      <c r="F1146" t="s">
        <v>593</v>
      </c>
      <c r="G1146" t="str">
        <f ca="1">IF(markmap!$E1146="","",IF(markmap!$E1146&gt;OFFSET(markmap!$E1146,-1,0,1,1),IF(OFFSET(markmap!$G1146,-1,0,1,1)="","1",OFFSET(markmap!$G1146,-1,0,1,1))&amp;REPT(".1",markmap!$E1146-MAX(OFFSET(markmap!$E1146,-1,0,1,1),1)),IF(ISERROR(FIND(".",OFFSET(markmap!$G1146,-1,0,1,1))),REPT("1.",markmap!$E1146-1)&amp;IFERROR(VALUE(OFFSET(markmap!$G1146,-1,0,1,1))+1,"1"),IF(markmap!$E1146=1,"",IFERROR(LEFT(OFFSET(markmap!$G1146,-1,0,1,1),FIND("^",SUBSTITUTE(OFFSET(markmap!$G1146,-1,0,1,1),".","^",markmap!$E1146-1))),""))&amp;VALUE(TRIM(MID(SUBSTITUTE(OFFSET(markmap!$G1146,-1,0,1,1),".",REPT(" ",LEN(OFFSET(markmap!$G1146,-1,0,1,1)))),(markmap!$E1146-1)*LEN(OFFSET(markmap!$G1146,-1,0,1,1))+1,LEN(OFFSET(markmap!$G1146,-1,0,1,1)))))+1)))</f>
        <v>11.1</v>
      </c>
      <c r="H1146" t="str">
        <f t="shared" ca="1" si="17"/>
        <v>1.1</v>
      </c>
      <c r="I1146" t="str" cm="1">
        <f t="array" aca="1" ref="I1146" ca="1">pseudoGuid</f>
        <v>e6b0-c7bc72f8</v>
      </c>
      <c r="J1146" t="str">
        <f ca="1">IF(E1146="","",REPT("#",markmap!$E1146)&amp;" "&amp;(IF(B$1="mindmap",markmap!$F1146,markmap!$H1146&amp;" "&amp;markmap!$F1146))&amp;"["&amp;B$2&amp;"]("&amp;B$4&amp;markmap!$I1146&amp;".html)"&amp;" ["&amp;$B$3&amp;"]("&amp;B$4&amp;markmap!$I1146&amp;".md)")</f>
        <v>## 1.1 Phase 1: Prospectus  [📃](./db/e6b0-c7bc72f8.html) [✏️](./db/e6b0-c7bc72f8.md)</v>
      </c>
    </row>
    <row r="1147" spans="4:10" x14ac:dyDescent="0.5">
      <c r="D1147" t="s">
        <v>1562</v>
      </c>
      <c r="E1147">
        <v>3</v>
      </c>
      <c r="F1147" t="s">
        <v>594</v>
      </c>
      <c r="G1147" t="str">
        <f ca="1">IF(markmap!$E1147="","",IF(markmap!$E1147&gt;OFFSET(markmap!$E1147,-1,0,1,1),IF(OFFSET(markmap!$G1147,-1,0,1,1)="","1",OFFSET(markmap!$G1147,-1,0,1,1))&amp;REPT(".1",markmap!$E1147-MAX(OFFSET(markmap!$E1147,-1,0,1,1),1)),IF(ISERROR(FIND(".",OFFSET(markmap!$G1147,-1,0,1,1))),REPT("1.",markmap!$E1147-1)&amp;IFERROR(VALUE(OFFSET(markmap!$G1147,-1,0,1,1))+1,"1"),IF(markmap!$E1147=1,"",IFERROR(LEFT(OFFSET(markmap!$G1147,-1,0,1,1),FIND("^",SUBSTITUTE(OFFSET(markmap!$G1147,-1,0,1,1),".","^",markmap!$E1147-1))),""))&amp;VALUE(TRIM(MID(SUBSTITUTE(OFFSET(markmap!$G1147,-1,0,1,1),".",REPT(" ",LEN(OFFSET(markmap!$G1147,-1,0,1,1)))),(markmap!$E1147-1)*LEN(OFFSET(markmap!$G1147,-1,0,1,1))+1,LEN(OFFSET(markmap!$G1147,-1,0,1,1)))))+1)))</f>
        <v>11.1.1</v>
      </c>
      <c r="H1147" t="str">
        <f t="shared" ca="1" si="17"/>
        <v>1.1.1</v>
      </c>
      <c r="I1147" t="str" cm="1">
        <f t="array" aca="1" ref="I1147" ca="1">pseudoGuid</f>
        <v>e6b0-d8147277</v>
      </c>
      <c r="J1147" t="str">
        <f ca="1">IF(E1147="","",REPT("#",markmap!$E1147)&amp;" "&amp;(IF(B$1="mindmap",markmap!$F1147,markmap!$H1147&amp;" "&amp;markmap!$F1147))&amp;"["&amp;B$2&amp;"]("&amp;B$4&amp;markmap!$I1147&amp;".html)"&amp;" ["&amp;$B$3&amp;"]("&amp;B$4&amp;markmap!$I1147&amp;".md)")</f>
        <v>### 1.1.1 Project Management Plans for Phase 1[📃](./db/e6b0-d8147277.html) [✏️](./db/e6b0-d8147277.md)</v>
      </c>
    </row>
    <row r="1148" spans="4:10" x14ac:dyDescent="0.5">
      <c r="D1148" t="s">
        <v>1562</v>
      </c>
      <c r="E1148">
        <v>3</v>
      </c>
      <c r="F1148" t="s">
        <v>595</v>
      </c>
      <c r="G1148" t="str">
        <f ca="1">IF(markmap!$E1148="","",IF(markmap!$E1148&gt;OFFSET(markmap!$E1148,-1,0,1,1),IF(OFFSET(markmap!$G1148,-1,0,1,1)="","1",OFFSET(markmap!$G1148,-1,0,1,1))&amp;REPT(".1",markmap!$E1148-MAX(OFFSET(markmap!$E1148,-1,0,1,1),1)),IF(ISERROR(FIND(".",OFFSET(markmap!$G1148,-1,0,1,1))),REPT("1.",markmap!$E1148-1)&amp;IFERROR(VALUE(OFFSET(markmap!$G1148,-1,0,1,1))+1,"1"),IF(markmap!$E1148=1,"",IFERROR(LEFT(OFFSET(markmap!$G1148,-1,0,1,1),FIND("^",SUBSTITUTE(OFFSET(markmap!$G1148,-1,0,1,1),".","^",markmap!$E1148-1))),""))&amp;VALUE(TRIM(MID(SUBSTITUTE(OFFSET(markmap!$G1148,-1,0,1,1),".",REPT(" ",LEN(OFFSET(markmap!$G1148,-1,0,1,1)))),(markmap!$E1148-1)*LEN(OFFSET(markmap!$G1148,-1,0,1,1))+1,LEN(OFFSET(markmap!$G1148,-1,0,1,1)))))+1)))</f>
        <v>11.1.2</v>
      </c>
      <c r="H1148" t="str">
        <f t="shared" ca="1" si="17"/>
        <v>1.1.2</v>
      </c>
      <c r="I1148" t="str" cm="1">
        <f t="array" aca="1" ref="I1148" ca="1">pseudoGuid</f>
        <v>e6b0-7fb4af0b</v>
      </c>
      <c r="J1148" t="str">
        <f ca="1">IF(E1148="","",REPT("#",markmap!$E1148)&amp;" "&amp;(IF(B$1="mindmap",markmap!$F1148,markmap!$H1148&amp;" "&amp;markmap!$F1148))&amp;"["&amp;B$2&amp;"]("&amp;B$4&amp;markmap!$I1148&amp;".html)"&amp;" ["&amp;$B$3&amp;"]("&amp;B$4&amp;markmap!$I1148&amp;".md)")</f>
        <v>### 1.1.2 Description of Customer Needs[📃](./db/e6b0-7fb4af0b.html) [✏️](./db/e6b0-7fb4af0b.md)</v>
      </c>
    </row>
    <row r="1149" spans="4:10" x14ac:dyDescent="0.5">
      <c r="D1149" t="s">
        <v>1562</v>
      </c>
      <c r="E1149">
        <v>3</v>
      </c>
      <c r="F1149" t="s">
        <v>596</v>
      </c>
      <c r="G1149" t="str">
        <f ca="1">IF(markmap!$E1149="","",IF(markmap!$E1149&gt;OFFSET(markmap!$E1149,-1,0,1,1),IF(OFFSET(markmap!$G1149,-1,0,1,1)="","1",OFFSET(markmap!$G1149,-1,0,1,1))&amp;REPT(".1",markmap!$E1149-MAX(OFFSET(markmap!$E1149,-1,0,1,1),1)),IF(ISERROR(FIND(".",OFFSET(markmap!$G1149,-1,0,1,1))),REPT("1.",markmap!$E1149-1)&amp;IFERROR(VALUE(OFFSET(markmap!$G1149,-1,0,1,1))+1,"1"),IF(markmap!$E1149=1,"",IFERROR(LEFT(OFFSET(markmap!$G1149,-1,0,1,1),FIND("^",SUBSTITUTE(OFFSET(markmap!$G1149,-1,0,1,1),".","^",markmap!$E1149-1))),""))&amp;VALUE(TRIM(MID(SUBSTITUTE(OFFSET(markmap!$G1149,-1,0,1,1),".",REPT(" ",LEN(OFFSET(markmap!$G1149,-1,0,1,1)))),(markmap!$E1149-1)*LEN(OFFSET(markmap!$G1149,-1,0,1,1))+1,LEN(OFFSET(markmap!$G1149,-1,0,1,1)))))+1)))</f>
        <v>11.1.3</v>
      </c>
      <c r="H1149" t="str">
        <f t="shared" ca="1" si="17"/>
        <v>1.1.3</v>
      </c>
      <c r="I1149" t="str" cm="1">
        <f t="array" aca="1" ref="I1149" ca="1">pseudoGuid</f>
        <v>e6b0-adee7ac5</v>
      </c>
      <c r="J1149" t="str">
        <f ca="1">IF(E1149="","",REPT("#",markmap!$E1149)&amp;" "&amp;(IF(B$1="mindmap",markmap!$F1149,markmap!$H1149&amp;" "&amp;markmap!$F1149))&amp;"["&amp;B$2&amp;"]("&amp;B$4&amp;markmap!$I1149&amp;".html)"&amp;" ["&amp;$B$3&amp;"]("&amp;B$4&amp;markmap!$I1149&amp;".md)")</f>
        <v>### 1.1.3 Preliminary Plans of Alternatives[📃](./db/e6b0-adee7ac5.html) [✏️](./db/e6b0-adee7ac5.md)</v>
      </c>
    </row>
    <row r="1150" spans="4:10" x14ac:dyDescent="0.5">
      <c r="D1150" t="s">
        <v>1562</v>
      </c>
      <c r="E1150">
        <v>3</v>
      </c>
      <c r="F1150" t="s">
        <v>597</v>
      </c>
      <c r="G1150" t="str">
        <f ca="1">IF(markmap!$E1150="","",IF(markmap!$E1150&gt;OFFSET(markmap!$E1150,-1,0,1,1),IF(OFFSET(markmap!$G1150,-1,0,1,1)="","1",OFFSET(markmap!$G1150,-1,0,1,1))&amp;REPT(".1",markmap!$E1150-MAX(OFFSET(markmap!$E1150,-1,0,1,1),1)),IF(ISERROR(FIND(".",OFFSET(markmap!$G1150,-1,0,1,1))),REPT("1.",markmap!$E1150-1)&amp;IFERROR(VALUE(OFFSET(markmap!$G1150,-1,0,1,1))+1,"1"),IF(markmap!$E1150=1,"",IFERROR(LEFT(OFFSET(markmap!$G1150,-1,0,1,1),FIND("^",SUBSTITUTE(OFFSET(markmap!$G1150,-1,0,1,1),".","^",markmap!$E1150-1))),""))&amp;VALUE(TRIM(MID(SUBSTITUTE(OFFSET(markmap!$G1150,-1,0,1,1),".",REPT(" ",LEN(OFFSET(markmap!$G1150,-1,0,1,1)))),(markmap!$E1150-1)*LEN(OFFSET(markmap!$G1150,-1,0,1,1))+1,LEN(OFFSET(markmap!$G1150,-1,0,1,1)))))+1)))</f>
        <v>11.1.4</v>
      </c>
      <c r="H1150" t="str">
        <f t="shared" ca="1" si="17"/>
        <v>1.1.4</v>
      </c>
      <c r="I1150" t="str" cm="1">
        <f t="array" aca="1" ref="I1150" ca="1">pseudoGuid</f>
        <v>e6b0-5b4c8440</v>
      </c>
      <c r="J1150" t="str">
        <f ca="1">IF(E1150="","",REPT("#",markmap!$E1150)&amp;" "&amp;(IF(B$1="mindmap",markmap!$F1150,markmap!$H1150&amp;" "&amp;markmap!$F1150))&amp;"["&amp;B$2&amp;"]("&amp;B$4&amp;markmap!$I1150&amp;".html)"&amp;" ["&amp;$B$3&amp;"]("&amp;B$4&amp;markmap!$I1150&amp;".md)")</f>
        <v>### 1.1.4 Estimates for Alternatives[📃](./db/e6b0-5b4c8440.html) [✏️](./db/e6b0-5b4c8440.md)</v>
      </c>
    </row>
    <row r="1151" spans="4:10" x14ac:dyDescent="0.5">
      <c r="D1151" t="s">
        <v>1562</v>
      </c>
      <c r="E1151">
        <v>3</v>
      </c>
      <c r="F1151" t="s">
        <v>598</v>
      </c>
      <c r="G1151" t="str">
        <f ca="1">IF(markmap!$E1151="","",IF(markmap!$E1151&gt;OFFSET(markmap!$E1151,-1,0,1,1),IF(OFFSET(markmap!$G1151,-1,0,1,1)="","1",OFFSET(markmap!$G1151,-1,0,1,1))&amp;REPT(".1",markmap!$E1151-MAX(OFFSET(markmap!$E1151,-1,0,1,1),1)),IF(ISERROR(FIND(".",OFFSET(markmap!$G1151,-1,0,1,1))),REPT("1.",markmap!$E1151-1)&amp;IFERROR(VALUE(OFFSET(markmap!$G1151,-1,0,1,1))+1,"1"),IF(markmap!$E1151=1,"",IFERROR(LEFT(OFFSET(markmap!$G1151,-1,0,1,1),FIND("^",SUBSTITUTE(OFFSET(markmap!$G1151,-1,0,1,1),".","^",markmap!$E1151-1))),""))&amp;VALUE(TRIM(MID(SUBSTITUTE(OFFSET(markmap!$G1151,-1,0,1,1),".",REPT(" ",LEN(OFFSET(markmap!$G1151,-1,0,1,1)))),(markmap!$E1151-1)*LEN(OFFSET(markmap!$G1151,-1,0,1,1))+1,LEN(OFFSET(markmap!$G1151,-1,0,1,1)))))+1)))</f>
        <v>11.1.5</v>
      </c>
      <c r="H1151" t="str">
        <f t="shared" ca="1" si="17"/>
        <v>1.1.5</v>
      </c>
      <c r="I1151" t="str" cm="1">
        <f t="array" aca="1" ref="I1151" ca="1">pseudoGuid</f>
        <v>e6b0-d2abfa34</v>
      </c>
      <c r="J1151" t="str">
        <f ca="1">IF(E1151="","",REPT("#",markmap!$E1151)&amp;" "&amp;(IF(B$1="mindmap",markmap!$F1151,markmap!$H1151&amp;" "&amp;markmap!$F1151))&amp;"["&amp;B$2&amp;"]("&amp;B$4&amp;markmap!$I1151&amp;".html)"&amp;" ["&amp;$B$3&amp;"]("&amp;B$4&amp;markmap!$I1151&amp;".md)")</f>
        <v>### 1.1.5 Cost/Benefit Analysis[📃](./db/e6b0-d2abfa34.html) [✏️](./db/e6b0-d2abfa34.md)</v>
      </c>
    </row>
    <row r="1152" spans="4:10" x14ac:dyDescent="0.5">
      <c r="D1152" t="s">
        <v>1562</v>
      </c>
      <c r="E1152">
        <v>3</v>
      </c>
      <c r="F1152" t="s">
        <v>599</v>
      </c>
      <c r="G1152" t="str">
        <f ca="1">IF(markmap!$E1152="","",IF(markmap!$E1152&gt;OFFSET(markmap!$E1152,-1,0,1,1),IF(OFFSET(markmap!$G1152,-1,0,1,1)="","1",OFFSET(markmap!$G1152,-1,0,1,1))&amp;REPT(".1",markmap!$E1152-MAX(OFFSET(markmap!$E1152,-1,0,1,1),1)),IF(ISERROR(FIND(".",OFFSET(markmap!$G1152,-1,0,1,1))),REPT("1.",markmap!$E1152-1)&amp;IFERROR(VALUE(OFFSET(markmap!$G1152,-1,0,1,1))+1,"1"),IF(markmap!$E1152=1,"",IFERROR(LEFT(OFFSET(markmap!$G1152,-1,0,1,1),FIND("^",SUBSTITUTE(OFFSET(markmap!$G1152,-1,0,1,1),".","^",markmap!$E1152-1))),""))&amp;VALUE(TRIM(MID(SUBSTITUTE(OFFSET(markmap!$G1152,-1,0,1,1),".",REPT(" ",LEN(OFFSET(markmap!$G1152,-1,0,1,1)))),(markmap!$E1152-1)*LEN(OFFSET(markmap!$G1152,-1,0,1,1))+1,LEN(OFFSET(markmap!$G1152,-1,0,1,1)))))+1)))</f>
        <v>11.1.6</v>
      </c>
      <c r="H1152" t="str">
        <f t="shared" ca="1" si="17"/>
        <v>1.1.6</v>
      </c>
      <c r="I1152" t="str" cm="1">
        <f t="array" aca="1" ref="I1152" ca="1">pseudoGuid</f>
        <v>e6b0-ae9b7b9a</v>
      </c>
      <c r="J1152" t="str">
        <f ca="1">IF(E1152="","",REPT("#",markmap!$E1152)&amp;" "&amp;(IF(B$1="mindmap",markmap!$F1152,markmap!$H1152&amp;" "&amp;markmap!$F1152))&amp;"["&amp;B$2&amp;"]("&amp;B$4&amp;markmap!$I1152&amp;".html)"&amp;" ["&amp;$B$3&amp;"]("&amp;B$4&amp;markmap!$I1152&amp;".md)")</f>
        <v>### 1.1.6 Report[📃](./db/e6b0-ae9b7b9a.html) [✏️](./db/e6b0-ae9b7b9a.md)</v>
      </c>
    </row>
    <row r="1153" spans="4:10" x14ac:dyDescent="0.5">
      <c r="D1153" t="s">
        <v>1562</v>
      </c>
      <c r="E1153">
        <v>2</v>
      </c>
      <c r="F1153" t="s">
        <v>600</v>
      </c>
      <c r="G1153" t="str">
        <f ca="1">IF(markmap!$E1153="","",IF(markmap!$E1153&gt;OFFSET(markmap!$E1153,-1,0,1,1),IF(OFFSET(markmap!$G1153,-1,0,1,1)="","1",OFFSET(markmap!$G1153,-1,0,1,1))&amp;REPT(".1",markmap!$E1153-MAX(OFFSET(markmap!$E1153,-1,0,1,1),1)),IF(ISERROR(FIND(".",OFFSET(markmap!$G1153,-1,0,1,1))),REPT("1.",markmap!$E1153-1)&amp;IFERROR(VALUE(OFFSET(markmap!$G1153,-1,0,1,1))+1,"1"),IF(markmap!$E1153=1,"",IFERROR(LEFT(OFFSET(markmap!$G1153,-1,0,1,1),FIND("^",SUBSTITUTE(OFFSET(markmap!$G1153,-1,0,1,1),".","^",markmap!$E1153-1))),""))&amp;VALUE(TRIM(MID(SUBSTITUTE(OFFSET(markmap!$G1153,-1,0,1,1),".",REPT(" ",LEN(OFFSET(markmap!$G1153,-1,0,1,1)))),(markmap!$E1153-1)*LEN(OFFSET(markmap!$G1153,-1,0,1,1))+1,LEN(OFFSET(markmap!$G1153,-1,0,1,1)))))+1)))</f>
        <v>11.2</v>
      </c>
      <c r="H1153" t="str">
        <f t="shared" ca="1" si="17"/>
        <v>1.2</v>
      </c>
      <c r="I1153" t="str" cm="1">
        <f t="array" aca="1" ref="I1153" ca="1">pseudoGuid</f>
        <v>e6b0-3d50e5ce</v>
      </c>
      <c r="J1153" t="str">
        <f ca="1">IF(E1153="","",REPT("#",markmap!$E1153)&amp;" "&amp;(IF(B$1="mindmap",markmap!$F1153,markmap!$H1153&amp;" "&amp;markmap!$F1153))&amp;"["&amp;B$2&amp;"]("&amp;B$4&amp;markmap!$I1153&amp;".html)"&amp;" ["&amp;$B$3&amp;"]("&amp;B$4&amp;markmap!$I1153&amp;".md)")</f>
        <v>## 1.2 Phase 2: Selected Alternative (may be combined with Phase 1[📃](./db/e6b0-3d50e5ce.html) [✏️](./db/e6b0-3d50e5ce.md)</v>
      </c>
    </row>
    <row r="1154" spans="4:10" x14ac:dyDescent="0.5">
      <c r="D1154" t="s">
        <v>1562</v>
      </c>
      <c r="E1154">
        <v>3</v>
      </c>
      <c r="F1154" t="s">
        <v>601</v>
      </c>
      <c r="G1154" t="str">
        <f ca="1">IF(markmap!$E1154="","",IF(markmap!$E1154&gt;OFFSET(markmap!$E1154,-1,0,1,1),IF(OFFSET(markmap!$G1154,-1,0,1,1)="","1",OFFSET(markmap!$G1154,-1,0,1,1))&amp;REPT(".1",markmap!$E1154-MAX(OFFSET(markmap!$E1154,-1,0,1,1),1)),IF(ISERROR(FIND(".",OFFSET(markmap!$G1154,-1,0,1,1))),REPT("1.",markmap!$E1154-1)&amp;IFERROR(VALUE(OFFSET(markmap!$G1154,-1,0,1,1))+1,"1"),IF(markmap!$E1154=1,"",IFERROR(LEFT(OFFSET(markmap!$G1154,-1,0,1,1),FIND("^",SUBSTITUTE(OFFSET(markmap!$G1154,-1,0,1,1),".","^",markmap!$E1154-1))),""))&amp;VALUE(TRIM(MID(SUBSTITUTE(OFFSET(markmap!$G1154,-1,0,1,1),".",REPT(" ",LEN(OFFSET(markmap!$G1154,-1,0,1,1)))),(markmap!$E1154-1)*LEN(OFFSET(markmap!$G1154,-1,0,1,1))+1,LEN(OFFSET(markmap!$G1154,-1,0,1,1)))))+1)))</f>
        <v>11.2.1</v>
      </c>
      <c r="H1154" t="str">
        <f t="shared" ca="1" si="17"/>
        <v>1.2.1</v>
      </c>
      <c r="I1154" t="str" cm="1">
        <f t="array" aca="1" ref="I1154" ca="1">pseudoGuid</f>
        <v>e6b0-81e2e4f7</v>
      </c>
      <c r="J1154" t="str">
        <f ca="1">IF(E1154="","",REPT("#",markmap!$E1154)&amp;" "&amp;(IF(B$1="mindmap",markmap!$F1154,markmap!$H1154&amp;" "&amp;markmap!$F1154))&amp;"["&amp;B$2&amp;"]("&amp;B$4&amp;markmap!$I1154&amp;".html)"&amp;" ["&amp;$B$3&amp;"]("&amp;B$4&amp;markmap!$I1154&amp;".md)")</f>
        <v>### 1.2.1 Project Management Plans for Phase 2 (seven plans[📃](./db/e6b0-81e2e4f7.html) [✏️](./db/e6b0-81e2e4f7.md)</v>
      </c>
    </row>
    <row r="1155" spans="4:10" x14ac:dyDescent="0.5">
      <c r="D1155" t="s">
        <v>1562</v>
      </c>
      <c r="E1155">
        <v>3</v>
      </c>
      <c r="F1155" t="s">
        <v>602</v>
      </c>
      <c r="G1155" t="str">
        <f ca="1">IF(markmap!$E1155="","",IF(markmap!$E1155&gt;OFFSET(markmap!$E1155,-1,0,1,1),IF(OFFSET(markmap!$G1155,-1,0,1,1)="","1",OFFSET(markmap!$G1155,-1,0,1,1))&amp;REPT(".1",markmap!$E1155-MAX(OFFSET(markmap!$E1155,-1,0,1,1),1)),IF(ISERROR(FIND(".",OFFSET(markmap!$G1155,-1,0,1,1))),REPT("1.",markmap!$E1155-1)&amp;IFERROR(VALUE(OFFSET(markmap!$G1155,-1,0,1,1))+1,"1"),IF(markmap!$E1155=1,"",IFERROR(LEFT(OFFSET(markmap!$G1155,-1,0,1,1),FIND("^",SUBSTITUTE(OFFSET(markmap!$G1155,-1,0,1,1),".","^",markmap!$E1155-1))),""))&amp;VALUE(TRIM(MID(SUBSTITUTE(OFFSET(markmap!$G1155,-1,0,1,1),".",REPT(" ",LEN(OFFSET(markmap!$G1155,-1,0,1,1)))),(markmap!$E1155-1)*LEN(OFFSET(markmap!$G1155,-1,0,1,1))+1,LEN(OFFSET(markmap!$G1155,-1,0,1,1)))))+1)))</f>
        <v>11.2.2</v>
      </c>
      <c r="H1155" t="str">
        <f t="shared" ref="H1155:H1218" ca="1" si="18">IFERROR("1."&amp;RIGHT(G1155,LEN(G1155)-FIND(".",G1155,1)),"1")</f>
        <v>1.2.2</v>
      </c>
      <c r="I1155" t="str" cm="1">
        <f t="array" aca="1" ref="I1155" ca="1">pseudoGuid</f>
        <v>e6b0-c2267d50</v>
      </c>
      <c r="J1155" t="str">
        <f ca="1">IF(E1155="","",REPT("#",markmap!$E1155)&amp;" "&amp;(IF(B$1="mindmap",markmap!$F1155,markmap!$H1155&amp;" "&amp;markmap!$F1155))&amp;"["&amp;B$2&amp;"]("&amp;B$4&amp;markmap!$I1155&amp;".html)"&amp;" ["&amp;$B$3&amp;"]("&amp;B$4&amp;markmap!$I1155&amp;".md)")</f>
        <v>### 1.2.2 Environmental Studies[📃](./db/e6b0-c2267d50.html) [✏️](./db/e6b0-c2267d50.md)</v>
      </c>
    </row>
    <row r="1156" spans="4:10" x14ac:dyDescent="0.5">
      <c r="D1156" t="s">
        <v>1562</v>
      </c>
      <c r="E1156">
        <v>3</v>
      </c>
      <c r="F1156" t="s">
        <v>603</v>
      </c>
      <c r="G1156" t="str">
        <f ca="1">IF(markmap!$E1156="","",IF(markmap!$E1156&gt;OFFSET(markmap!$E1156,-1,0,1,1),IF(OFFSET(markmap!$G1156,-1,0,1,1)="","1",OFFSET(markmap!$G1156,-1,0,1,1))&amp;REPT(".1",markmap!$E1156-MAX(OFFSET(markmap!$E1156,-1,0,1,1),1)),IF(ISERROR(FIND(".",OFFSET(markmap!$G1156,-1,0,1,1))),REPT("1.",markmap!$E1156-1)&amp;IFERROR(VALUE(OFFSET(markmap!$G1156,-1,0,1,1))+1,"1"),IF(markmap!$E1156=1,"",IFERROR(LEFT(OFFSET(markmap!$G1156,-1,0,1,1),FIND("^",SUBSTITUTE(OFFSET(markmap!$G1156,-1,0,1,1),".","^",markmap!$E1156-1))),""))&amp;VALUE(TRIM(MID(SUBSTITUTE(OFFSET(markmap!$G1156,-1,0,1,1),".",REPT(" ",LEN(OFFSET(markmap!$G1156,-1,0,1,1)))),(markmap!$E1156-1)*LEN(OFFSET(markmap!$G1156,-1,0,1,1))+1,LEN(OFFSET(markmap!$G1156,-1,0,1,1)))))+1)))</f>
        <v>11.2.3</v>
      </c>
      <c r="H1156" t="str">
        <f t="shared" ca="1" si="18"/>
        <v>1.2.3</v>
      </c>
      <c r="I1156" t="str" cm="1">
        <f t="array" aca="1" ref="I1156" ca="1">pseudoGuid</f>
        <v>e6b0-75697395</v>
      </c>
      <c r="J1156" t="str">
        <f ca="1">IF(E1156="","",REPT("#",markmap!$E1156)&amp;" "&amp;(IF(B$1="mindmap",markmap!$F1156,markmap!$H1156&amp;" "&amp;markmap!$F1156))&amp;"["&amp;B$2&amp;"]("&amp;B$4&amp;markmap!$I1156&amp;".html)"&amp;" ["&amp;$B$3&amp;"]("&amp;B$4&amp;markmap!$I1156&amp;".md)")</f>
        <v>### 1.2.3 More Detailed Plans of Alternatives[📃](./db/e6b0-75697395.html) [✏️](./db/e6b0-75697395.md)</v>
      </c>
    </row>
    <row r="1157" spans="4:10" x14ac:dyDescent="0.5">
      <c r="D1157" t="s">
        <v>1562</v>
      </c>
      <c r="E1157">
        <v>3</v>
      </c>
      <c r="F1157" t="s">
        <v>597</v>
      </c>
      <c r="G1157" t="str">
        <f ca="1">IF(markmap!$E1157="","",IF(markmap!$E1157&gt;OFFSET(markmap!$E1157,-1,0,1,1),IF(OFFSET(markmap!$G1157,-1,0,1,1)="","1",OFFSET(markmap!$G1157,-1,0,1,1))&amp;REPT(".1",markmap!$E1157-MAX(OFFSET(markmap!$E1157,-1,0,1,1),1)),IF(ISERROR(FIND(".",OFFSET(markmap!$G1157,-1,0,1,1))),REPT("1.",markmap!$E1157-1)&amp;IFERROR(VALUE(OFFSET(markmap!$G1157,-1,0,1,1))+1,"1"),IF(markmap!$E1157=1,"",IFERROR(LEFT(OFFSET(markmap!$G1157,-1,0,1,1),FIND("^",SUBSTITUTE(OFFSET(markmap!$G1157,-1,0,1,1),".","^",markmap!$E1157-1))),""))&amp;VALUE(TRIM(MID(SUBSTITUTE(OFFSET(markmap!$G1157,-1,0,1,1),".",REPT(" ",LEN(OFFSET(markmap!$G1157,-1,0,1,1)))),(markmap!$E1157-1)*LEN(OFFSET(markmap!$G1157,-1,0,1,1))+1,LEN(OFFSET(markmap!$G1157,-1,0,1,1)))))+1)))</f>
        <v>11.2.4</v>
      </c>
      <c r="H1157" t="str">
        <f t="shared" ca="1" si="18"/>
        <v>1.2.4</v>
      </c>
      <c r="I1157" t="str" cm="1">
        <f t="array" aca="1" ref="I1157" ca="1">pseudoGuid</f>
        <v>e6b0-c15c8847</v>
      </c>
      <c r="J1157" t="str">
        <f ca="1">IF(E1157="","",REPT("#",markmap!$E1157)&amp;" "&amp;(IF(B$1="mindmap",markmap!$F1157,markmap!$H1157&amp;" "&amp;markmap!$F1157))&amp;"["&amp;B$2&amp;"]("&amp;B$4&amp;markmap!$I1157&amp;".html)"&amp;" ["&amp;$B$3&amp;"]("&amp;B$4&amp;markmap!$I1157&amp;".md)")</f>
        <v>### 1.2.4 Estimates for Alternatives[📃](./db/e6b0-c15c8847.html) [✏️](./db/e6b0-c15c8847.md)</v>
      </c>
    </row>
    <row r="1158" spans="4:10" x14ac:dyDescent="0.5">
      <c r="D1158" t="s">
        <v>1562</v>
      </c>
      <c r="E1158">
        <v>3</v>
      </c>
      <c r="F1158" t="s">
        <v>369</v>
      </c>
      <c r="G1158" t="str">
        <f ca="1">IF(markmap!$E1158="","",IF(markmap!$E1158&gt;OFFSET(markmap!$E1158,-1,0,1,1),IF(OFFSET(markmap!$G1158,-1,0,1,1)="","1",OFFSET(markmap!$G1158,-1,0,1,1))&amp;REPT(".1",markmap!$E1158-MAX(OFFSET(markmap!$E1158,-1,0,1,1),1)),IF(ISERROR(FIND(".",OFFSET(markmap!$G1158,-1,0,1,1))),REPT("1.",markmap!$E1158-1)&amp;IFERROR(VALUE(OFFSET(markmap!$G1158,-1,0,1,1))+1,"1"),IF(markmap!$E1158=1,"",IFERROR(LEFT(OFFSET(markmap!$G1158,-1,0,1,1),FIND("^",SUBSTITUTE(OFFSET(markmap!$G1158,-1,0,1,1),".","^",markmap!$E1158-1))),""))&amp;VALUE(TRIM(MID(SUBSTITUTE(OFFSET(markmap!$G1158,-1,0,1,1),".",REPT(" ",LEN(OFFSET(markmap!$G1158,-1,0,1,1)))),(markmap!$E1158-1)*LEN(OFFSET(markmap!$G1158,-1,0,1,1))+1,LEN(OFFSET(markmap!$G1158,-1,0,1,1)))))+1)))</f>
        <v>11.2.5</v>
      </c>
      <c r="H1158" t="str">
        <f t="shared" ca="1" si="18"/>
        <v>1.2.5</v>
      </c>
      <c r="I1158" t="str" cm="1">
        <f t="array" aca="1" ref="I1158" ca="1">pseudoGuid</f>
        <v>e6b0-9557bf78</v>
      </c>
      <c r="J1158" t="str">
        <f ca="1">IF(E1158="","",REPT("#",markmap!$E1158)&amp;" "&amp;(IF(B$1="mindmap",markmap!$F1158,markmap!$H1158&amp;" "&amp;markmap!$F1158))&amp;"["&amp;B$2&amp;"]("&amp;B$4&amp;markmap!$I1158&amp;".html)"&amp;" ["&amp;$B$3&amp;"]("&amp;B$4&amp;markmap!$I1158&amp;".md)")</f>
        <v>### 1.2.5 Draft Report[📃](./db/e6b0-9557bf78.html) [✏️](./db/e6b0-9557bf78.md)</v>
      </c>
    </row>
    <row r="1159" spans="4:10" x14ac:dyDescent="0.5">
      <c r="D1159" t="s">
        <v>1562</v>
      </c>
      <c r="E1159">
        <v>3</v>
      </c>
      <c r="F1159" t="s">
        <v>370</v>
      </c>
      <c r="G1159" t="str">
        <f ca="1">IF(markmap!$E1159="","",IF(markmap!$E1159&gt;OFFSET(markmap!$E1159,-1,0,1,1),IF(OFFSET(markmap!$G1159,-1,0,1,1)="","1",OFFSET(markmap!$G1159,-1,0,1,1))&amp;REPT(".1",markmap!$E1159-MAX(OFFSET(markmap!$E1159,-1,0,1,1),1)),IF(ISERROR(FIND(".",OFFSET(markmap!$G1159,-1,0,1,1))),REPT("1.",markmap!$E1159-1)&amp;IFERROR(VALUE(OFFSET(markmap!$G1159,-1,0,1,1))+1,"1"),IF(markmap!$E1159=1,"",IFERROR(LEFT(OFFSET(markmap!$G1159,-1,0,1,1),FIND("^",SUBSTITUTE(OFFSET(markmap!$G1159,-1,0,1,1),".","^",markmap!$E1159-1))),""))&amp;VALUE(TRIM(MID(SUBSTITUTE(OFFSET(markmap!$G1159,-1,0,1,1),".",REPT(" ",LEN(OFFSET(markmap!$G1159,-1,0,1,1)))),(markmap!$E1159-1)*LEN(OFFSET(markmap!$G1159,-1,0,1,1))+1,LEN(OFFSET(markmap!$G1159,-1,0,1,1)))))+1)))</f>
        <v>11.2.6</v>
      </c>
      <c r="H1159" t="str">
        <f t="shared" ca="1" si="18"/>
        <v>1.2.6</v>
      </c>
      <c r="I1159" t="str" cm="1">
        <f t="array" aca="1" ref="I1159" ca="1">pseudoGuid</f>
        <v>e6b0-9bc932db</v>
      </c>
      <c r="J1159" t="str">
        <f ca="1">IF(E1159="","",REPT("#",markmap!$E1159)&amp;" "&amp;(IF(B$1="mindmap",markmap!$F1159,markmap!$H1159&amp;" "&amp;markmap!$F1159))&amp;"["&amp;B$2&amp;"]("&amp;B$4&amp;markmap!$I1159&amp;".html)"&amp;" ["&amp;$B$3&amp;"]("&amp;B$4&amp;markmap!$I1159&amp;".md)")</f>
        <v>### 1.2.6 Final Report[📃](./db/e6b0-9bc932db.html) [✏️](./db/e6b0-9bc932db.md)</v>
      </c>
    </row>
    <row r="1160" spans="4:10" x14ac:dyDescent="0.5">
      <c r="D1160" t="s">
        <v>1562</v>
      </c>
      <c r="E1160">
        <v>2</v>
      </c>
      <c r="F1160" t="s">
        <v>604</v>
      </c>
      <c r="G1160" t="str">
        <f ca="1">IF(markmap!$E1160="","",IF(markmap!$E1160&gt;OFFSET(markmap!$E1160,-1,0,1,1),IF(OFFSET(markmap!$G1160,-1,0,1,1)="","1",OFFSET(markmap!$G1160,-1,0,1,1))&amp;REPT(".1",markmap!$E1160-MAX(OFFSET(markmap!$E1160,-1,0,1,1),1)),IF(ISERROR(FIND(".",OFFSET(markmap!$G1160,-1,0,1,1))),REPT("1.",markmap!$E1160-1)&amp;IFERROR(VALUE(OFFSET(markmap!$G1160,-1,0,1,1))+1,"1"),IF(markmap!$E1160=1,"",IFERROR(LEFT(OFFSET(markmap!$G1160,-1,0,1,1),FIND("^",SUBSTITUTE(OFFSET(markmap!$G1160,-1,0,1,1),".","^",markmap!$E1160-1))),""))&amp;VALUE(TRIM(MID(SUBSTITUTE(OFFSET(markmap!$G1160,-1,0,1,1),".",REPT(" ",LEN(OFFSET(markmap!$G1160,-1,0,1,1)))),(markmap!$E1160-1)*LEN(OFFSET(markmap!$G1160,-1,0,1,1))+1,LEN(OFFSET(markmap!$G1160,-1,0,1,1)))))+1)))</f>
        <v>11.3</v>
      </c>
      <c r="H1160" t="str">
        <f t="shared" ca="1" si="18"/>
        <v>1.3</v>
      </c>
      <c r="I1160" t="str" cm="1">
        <f t="array" aca="1" ref="I1160" ca="1">pseudoGuid</f>
        <v>e6b0-1b655b91</v>
      </c>
      <c r="J1160" t="str">
        <f ca="1">IF(E1160="","",REPT("#",markmap!$E1160)&amp;" "&amp;(IF(B$1="mindmap",markmap!$F1160,markmap!$H1160&amp;" "&amp;markmap!$F1160))&amp;"["&amp;B$2&amp;"]("&amp;B$4&amp;markmap!$I1160&amp;".html)"&amp;" ["&amp;$B$3&amp;"]("&amp;B$4&amp;markmap!$I1160&amp;".md)")</f>
        <v>## 1.3 Phase 3: Real Property[📃](./db/e6b0-1b655b91.html) [✏️](./db/e6b0-1b655b91.md)</v>
      </c>
    </row>
    <row r="1161" spans="4:10" x14ac:dyDescent="0.5">
      <c r="D1161" t="s">
        <v>1562</v>
      </c>
      <c r="E1161">
        <v>3</v>
      </c>
      <c r="F1161" t="s">
        <v>605</v>
      </c>
      <c r="G1161" t="str">
        <f ca="1">IF(markmap!$E1161="","",IF(markmap!$E1161&gt;OFFSET(markmap!$E1161,-1,0,1,1),IF(OFFSET(markmap!$G1161,-1,0,1,1)="","1",OFFSET(markmap!$G1161,-1,0,1,1))&amp;REPT(".1",markmap!$E1161-MAX(OFFSET(markmap!$E1161,-1,0,1,1),1)),IF(ISERROR(FIND(".",OFFSET(markmap!$G1161,-1,0,1,1))),REPT("1.",markmap!$E1161-1)&amp;IFERROR(VALUE(OFFSET(markmap!$G1161,-1,0,1,1))+1,"1"),IF(markmap!$E1161=1,"",IFERROR(LEFT(OFFSET(markmap!$G1161,-1,0,1,1),FIND("^",SUBSTITUTE(OFFSET(markmap!$G1161,-1,0,1,1),".","^",markmap!$E1161-1))),""))&amp;VALUE(TRIM(MID(SUBSTITUTE(OFFSET(markmap!$G1161,-1,0,1,1),".",REPT(" ",LEN(OFFSET(markmap!$G1161,-1,0,1,1)))),(markmap!$E1161-1)*LEN(OFFSET(markmap!$G1161,-1,0,1,1))+1,LEN(OFFSET(markmap!$G1161,-1,0,1,1)))))+1)))</f>
        <v>11.3.1</v>
      </c>
      <c r="H1161" t="str">
        <f t="shared" ca="1" si="18"/>
        <v>1.3.1</v>
      </c>
      <c r="I1161" t="str" cm="1">
        <f t="array" aca="1" ref="I1161" ca="1">pseudoGuid</f>
        <v>e6b0-47c9bdd0</v>
      </c>
      <c r="J1161" t="str">
        <f ca="1">IF(E1161="","",REPT("#",markmap!$E1161)&amp;" "&amp;(IF(B$1="mindmap",markmap!$F1161,markmap!$H1161&amp;" "&amp;markmap!$F1161))&amp;"["&amp;B$2&amp;"]("&amp;B$4&amp;markmap!$I1161&amp;".html)"&amp;" ["&amp;$B$3&amp;"]("&amp;B$4&amp;markmap!$I1161&amp;".md)")</f>
        <v>### 1.3.1 Project Management Plans for Phase 3 (seven plans[📃](./db/e6b0-47c9bdd0.html) [✏️](./db/e6b0-47c9bdd0.md)</v>
      </c>
    </row>
    <row r="1162" spans="4:10" x14ac:dyDescent="0.5">
      <c r="D1162" t="s">
        <v>1562</v>
      </c>
      <c r="E1162">
        <v>3</v>
      </c>
      <c r="F1162" t="s">
        <v>606</v>
      </c>
      <c r="G1162" t="str">
        <f ca="1">IF(markmap!$E1162="","",IF(markmap!$E1162&gt;OFFSET(markmap!$E1162,-1,0,1,1),IF(OFFSET(markmap!$G1162,-1,0,1,1)="","1",OFFSET(markmap!$G1162,-1,0,1,1))&amp;REPT(".1",markmap!$E1162-MAX(OFFSET(markmap!$E1162,-1,0,1,1),1)),IF(ISERROR(FIND(".",OFFSET(markmap!$G1162,-1,0,1,1))),REPT("1.",markmap!$E1162-1)&amp;IFERROR(VALUE(OFFSET(markmap!$G1162,-1,0,1,1))+1,"1"),IF(markmap!$E1162=1,"",IFERROR(LEFT(OFFSET(markmap!$G1162,-1,0,1,1),FIND("^",SUBSTITUTE(OFFSET(markmap!$G1162,-1,0,1,1),".","^",markmap!$E1162-1))),""))&amp;VALUE(TRIM(MID(SUBSTITUTE(OFFSET(markmap!$G1162,-1,0,1,1),".",REPT(" ",LEN(OFFSET(markmap!$G1162,-1,0,1,1)))),(markmap!$E1162-1)*LEN(OFFSET(markmap!$G1162,-1,0,1,1))+1,LEN(OFFSET(markmap!$G1162,-1,0,1,1)))))+1)))</f>
        <v>11.3.2</v>
      </c>
      <c r="H1162" t="str">
        <f t="shared" ca="1" si="18"/>
        <v>1.3.2</v>
      </c>
      <c r="I1162" t="str" cm="1">
        <f t="array" aca="1" ref="I1162" ca="1">pseudoGuid</f>
        <v>e6b0-882f2d3e</v>
      </c>
      <c r="J1162" t="str">
        <f ca="1">IF(E1162="","",REPT("#",markmap!$E1162)&amp;" "&amp;(IF(B$1="mindmap",markmap!$F1162,markmap!$H1162&amp;" "&amp;markmap!$F1162))&amp;"["&amp;B$2&amp;"]("&amp;B$4&amp;markmap!$I1162&amp;".html)"&amp;" ["&amp;$B$3&amp;"]("&amp;B$4&amp;markmap!$I1162&amp;".md)")</f>
        <v>### 1.3.2 Appraisal[📃](./db/e6b0-882f2d3e.html) [✏️](./db/e6b0-882f2d3e.md)</v>
      </c>
    </row>
    <row r="1163" spans="4:10" x14ac:dyDescent="0.5">
      <c r="D1163" t="s">
        <v>1562</v>
      </c>
      <c r="E1163">
        <v>3</v>
      </c>
      <c r="F1163" t="s">
        <v>607</v>
      </c>
      <c r="G1163" t="str">
        <f ca="1">IF(markmap!$E1163="","",IF(markmap!$E1163&gt;OFFSET(markmap!$E1163,-1,0,1,1),IF(OFFSET(markmap!$G1163,-1,0,1,1)="","1",OFFSET(markmap!$G1163,-1,0,1,1))&amp;REPT(".1",markmap!$E1163-MAX(OFFSET(markmap!$E1163,-1,0,1,1),1)),IF(ISERROR(FIND(".",OFFSET(markmap!$G1163,-1,0,1,1))),REPT("1.",markmap!$E1163-1)&amp;IFERROR(VALUE(OFFSET(markmap!$G1163,-1,0,1,1))+1,"1"),IF(markmap!$E1163=1,"",IFERROR(LEFT(OFFSET(markmap!$G1163,-1,0,1,1),FIND("^",SUBSTITUTE(OFFSET(markmap!$G1163,-1,0,1,1),".","^",markmap!$E1163-1))),""))&amp;VALUE(TRIM(MID(SUBSTITUTE(OFFSET(markmap!$G1163,-1,0,1,1),".",REPT(" ",LEN(OFFSET(markmap!$G1163,-1,0,1,1)))),(markmap!$E1163-1)*LEN(OFFSET(markmap!$G1163,-1,0,1,1))+1,LEN(OFFSET(markmap!$G1163,-1,0,1,1)))))+1)))</f>
        <v>11.3.3</v>
      </c>
      <c r="H1163" t="str">
        <f t="shared" ca="1" si="18"/>
        <v>1.3.3</v>
      </c>
      <c r="I1163" t="str" cm="1">
        <f t="array" aca="1" ref="I1163" ca="1">pseudoGuid</f>
        <v>e6b0-96496d67</v>
      </c>
      <c r="J1163" t="str">
        <f ca="1">IF(E1163="","",REPT("#",markmap!$E1163)&amp;" "&amp;(IF(B$1="mindmap",markmap!$F1163,markmap!$H1163&amp;" "&amp;markmap!$F1163))&amp;"["&amp;B$2&amp;"]("&amp;B$4&amp;markmap!$I1163&amp;".html)"&amp;" ["&amp;$B$3&amp;"]("&amp;B$4&amp;markmap!$I1163&amp;".md)")</f>
        <v>### 1.3.3 Acquisition[📃](./db/e6b0-96496d67.html) [✏️](./db/e6b0-96496d67.md)</v>
      </c>
    </row>
    <row r="1164" spans="4:10" x14ac:dyDescent="0.5">
      <c r="D1164" t="s">
        <v>1562</v>
      </c>
      <c r="E1164">
        <v>3</v>
      </c>
      <c r="F1164" t="s">
        <v>608</v>
      </c>
      <c r="G1164" t="str">
        <f ca="1">IF(markmap!$E1164="","",IF(markmap!$E1164&gt;OFFSET(markmap!$E1164,-1,0,1,1),IF(OFFSET(markmap!$G1164,-1,0,1,1)="","1",OFFSET(markmap!$G1164,-1,0,1,1))&amp;REPT(".1",markmap!$E1164-MAX(OFFSET(markmap!$E1164,-1,0,1,1),1)),IF(ISERROR(FIND(".",OFFSET(markmap!$G1164,-1,0,1,1))),REPT("1.",markmap!$E1164-1)&amp;IFERROR(VALUE(OFFSET(markmap!$G1164,-1,0,1,1))+1,"1"),IF(markmap!$E1164=1,"",IFERROR(LEFT(OFFSET(markmap!$G1164,-1,0,1,1),FIND("^",SUBSTITUTE(OFFSET(markmap!$G1164,-1,0,1,1),".","^",markmap!$E1164-1))),""))&amp;VALUE(TRIM(MID(SUBSTITUTE(OFFSET(markmap!$G1164,-1,0,1,1),".",REPT(" ",LEN(OFFSET(markmap!$G1164,-1,0,1,1)))),(markmap!$E1164-1)*LEN(OFFSET(markmap!$G1164,-1,0,1,1))+1,LEN(OFFSET(markmap!$G1164,-1,0,1,1)))))+1)))</f>
        <v>11.3.4</v>
      </c>
      <c r="H1164" t="str">
        <f t="shared" ca="1" si="18"/>
        <v>1.3.4</v>
      </c>
      <c r="I1164" t="str" cm="1">
        <f t="array" aca="1" ref="I1164" ca="1">pseudoGuid</f>
        <v>e6b0-a568ae5b</v>
      </c>
      <c r="J1164" t="str">
        <f ca="1">IF(E1164="","",REPT("#",markmap!$E1164)&amp;" "&amp;(IF(B$1="mindmap",markmap!$F1164,markmap!$H1164&amp;" "&amp;markmap!$F1164))&amp;"["&amp;B$2&amp;"]("&amp;B$4&amp;markmap!$I1164&amp;".html)"&amp;" ["&amp;$B$3&amp;"]("&amp;B$4&amp;markmap!$I1164&amp;".md)")</f>
        <v>### 1.3.4 Relocation of Occupants[📃](./db/e6b0-a568ae5b.html) [✏️](./db/e6b0-a568ae5b.md)</v>
      </c>
    </row>
    <row r="1165" spans="4:10" x14ac:dyDescent="0.5">
      <c r="D1165" t="s">
        <v>1562</v>
      </c>
      <c r="E1165">
        <v>3</v>
      </c>
      <c r="F1165" t="s">
        <v>609</v>
      </c>
      <c r="G1165" t="str">
        <f ca="1">IF(markmap!$E1165="","",IF(markmap!$E1165&gt;OFFSET(markmap!$E1165,-1,0,1,1),IF(OFFSET(markmap!$G1165,-1,0,1,1)="","1",OFFSET(markmap!$G1165,-1,0,1,1))&amp;REPT(".1",markmap!$E1165-MAX(OFFSET(markmap!$E1165,-1,0,1,1),1)),IF(ISERROR(FIND(".",OFFSET(markmap!$G1165,-1,0,1,1))),REPT("1.",markmap!$E1165-1)&amp;IFERROR(VALUE(OFFSET(markmap!$G1165,-1,0,1,1))+1,"1"),IF(markmap!$E1165=1,"",IFERROR(LEFT(OFFSET(markmap!$G1165,-1,0,1,1),FIND("^",SUBSTITUTE(OFFSET(markmap!$G1165,-1,0,1,1),".","^",markmap!$E1165-1))),""))&amp;VALUE(TRIM(MID(SUBSTITUTE(OFFSET(markmap!$G1165,-1,0,1,1),".",REPT(" ",LEN(OFFSET(markmap!$G1165,-1,0,1,1)))),(markmap!$E1165-1)*LEN(OFFSET(markmap!$G1165,-1,0,1,1))+1,LEN(OFFSET(markmap!$G1165,-1,0,1,1)))))+1)))</f>
        <v>11.3.5</v>
      </c>
      <c r="H1165" t="str">
        <f t="shared" ca="1" si="18"/>
        <v>1.3.5</v>
      </c>
      <c r="I1165" t="str" cm="1">
        <f t="array" aca="1" ref="I1165" ca="1">pseudoGuid</f>
        <v>e6b0-400430e2</v>
      </c>
      <c r="J1165" t="str">
        <f ca="1">IF(E1165="","",REPT("#",markmap!$E1165)&amp;" "&amp;(IF(B$1="mindmap",markmap!$F1165,markmap!$H1165&amp;" "&amp;markmap!$F1165))&amp;"["&amp;B$2&amp;"]("&amp;B$4&amp;markmap!$I1165&amp;".html)"&amp;" ["&amp;$B$3&amp;"]("&amp;B$4&amp;markmap!$I1165&amp;".md)")</f>
        <v>### 1.3.5 Demolition[📃](./db/e6b0-400430e2.html) [✏️](./db/e6b0-400430e2.md)</v>
      </c>
    </row>
    <row r="1166" spans="4:10" x14ac:dyDescent="0.5">
      <c r="D1166" t="s">
        <v>1562</v>
      </c>
      <c r="E1166">
        <v>3</v>
      </c>
      <c r="F1166" t="s">
        <v>610</v>
      </c>
      <c r="G1166" t="str">
        <f ca="1">IF(markmap!$E1166="","",IF(markmap!$E1166&gt;OFFSET(markmap!$E1166,-1,0,1,1),IF(OFFSET(markmap!$G1166,-1,0,1,1)="","1",OFFSET(markmap!$G1166,-1,0,1,1))&amp;REPT(".1",markmap!$E1166-MAX(OFFSET(markmap!$E1166,-1,0,1,1),1)),IF(ISERROR(FIND(".",OFFSET(markmap!$G1166,-1,0,1,1))),REPT("1.",markmap!$E1166-1)&amp;IFERROR(VALUE(OFFSET(markmap!$G1166,-1,0,1,1))+1,"1"),IF(markmap!$E1166=1,"",IFERROR(LEFT(OFFSET(markmap!$G1166,-1,0,1,1),FIND("^",SUBSTITUTE(OFFSET(markmap!$G1166,-1,0,1,1),".","^",markmap!$E1166-1))),""))&amp;VALUE(TRIM(MID(SUBSTITUTE(OFFSET(markmap!$G1166,-1,0,1,1),".",REPT(" ",LEN(OFFSET(markmap!$G1166,-1,0,1,1)))),(markmap!$E1166-1)*LEN(OFFSET(markmap!$G1166,-1,0,1,1))+1,LEN(OFFSET(markmap!$G1166,-1,0,1,1)))))+1)))</f>
        <v>11.3.6</v>
      </c>
      <c r="H1166" t="str">
        <f t="shared" ca="1" si="18"/>
        <v>1.3.6</v>
      </c>
      <c r="I1166" t="str" cm="1">
        <f t="array" aca="1" ref="I1166" ca="1">pseudoGuid</f>
        <v>e6b0-68bcae14</v>
      </c>
      <c r="J1166" t="str">
        <f ca="1">IF(E1166="","",REPT("#",markmap!$E1166)&amp;" "&amp;(IF(B$1="mindmap",markmap!$F1166,markmap!$H1166&amp;" "&amp;markmap!$F1166))&amp;"["&amp;B$2&amp;"]("&amp;B$4&amp;markmap!$I1166&amp;".html)"&amp;" ["&amp;$B$3&amp;"]("&amp;B$4&amp;markmap!$I1166&amp;".md)")</f>
        <v>### 1.3.6 Relocation of Utilities[📃](./db/e6b0-68bcae14.html) [✏️](./db/e6b0-68bcae14.md)</v>
      </c>
    </row>
    <row r="1167" spans="4:10" x14ac:dyDescent="0.5">
      <c r="D1167" t="s">
        <v>1562</v>
      </c>
      <c r="E1167">
        <v>3</v>
      </c>
      <c r="F1167" t="s">
        <v>611</v>
      </c>
      <c r="G1167" t="str">
        <f ca="1">IF(markmap!$E1167="","",IF(markmap!$E1167&gt;OFFSET(markmap!$E1167,-1,0,1,1),IF(OFFSET(markmap!$G1167,-1,0,1,1)="","1",OFFSET(markmap!$G1167,-1,0,1,1))&amp;REPT(".1",markmap!$E1167-MAX(OFFSET(markmap!$E1167,-1,0,1,1),1)),IF(ISERROR(FIND(".",OFFSET(markmap!$G1167,-1,0,1,1))),REPT("1.",markmap!$E1167-1)&amp;IFERROR(VALUE(OFFSET(markmap!$G1167,-1,0,1,1))+1,"1"),IF(markmap!$E1167=1,"",IFERROR(LEFT(OFFSET(markmap!$G1167,-1,0,1,1),FIND("^",SUBSTITUTE(OFFSET(markmap!$G1167,-1,0,1,1),".","^",markmap!$E1167-1))),""))&amp;VALUE(TRIM(MID(SUBSTITUTE(OFFSET(markmap!$G1167,-1,0,1,1),".",REPT(" ",LEN(OFFSET(markmap!$G1167,-1,0,1,1)))),(markmap!$E1167-1)*LEN(OFFSET(markmap!$G1167,-1,0,1,1))+1,LEN(OFFSET(markmap!$G1167,-1,0,1,1)))))+1)))</f>
        <v>11.3.7</v>
      </c>
      <c r="H1167" t="str">
        <f t="shared" ca="1" si="18"/>
        <v>1.3.7</v>
      </c>
      <c r="I1167" t="str" cm="1">
        <f t="array" aca="1" ref="I1167" ca="1">pseudoGuid</f>
        <v>e6b0-ab20e19c</v>
      </c>
      <c r="J1167" t="str">
        <f ca="1">IF(E1167="","",REPT("#",markmap!$E1167)&amp;" "&amp;(IF(B$1="mindmap",markmap!$F1167,markmap!$H1167&amp;" "&amp;markmap!$F1167))&amp;"["&amp;B$2&amp;"]("&amp;B$4&amp;markmap!$I1167&amp;".html)"&amp;" ["&amp;$B$3&amp;"]("&amp;B$4&amp;markmap!$I1167&amp;".md)")</f>
        <v>### 1.3.7 Hazardous Waste Removal[📃](./db/e6b0-ab20e19c.html) [✏️](./db/e6b0-ab20e19c.md)</v>
      </c>
    </row>
    <row r="1168" spans="4:10" x14ac:dyDescent="0.5">
      <c r="D1168" t="s">
        <v>1562</v>
      </c>
      <c r="E1168">
        <v>3</v>
      </c>
      <c r="F1168" t="s">
        <v>612</v>
      </c>
      <c r="G1168" t="str">
        <f ca="1">IF(markmap!$E1168="","",IF(markmap!$E1168&gt;OFFSET(markmap!$E1168,-1,0,1,1),IF(OFFSET(markmap!$G1168,-1,0,1,1)="","1",OFFSET(markmap!$G1168,-1,0,1,1))&amp;REPT(".1",markmap!$E1168-MAX(OFFSET(markmap!$E1168,-1,0,1,1),1)),IF(ISERROR(FIND(".",OFFSET(markmap!$G1168,-1,0,1,1))),REPT("1.",markmap!$E1168-1)&amp;IFERROR(VALUE(OFFSET(markmap!$G1168,-1,0,1,1))+1,"1"),IF(markmap!$E1168=1,"",IFERROR(LEFT(OFFSET(markmap!$G1168,-1,0,1,1),FIND("^",SUBSTITUTE(OFFSET(markmap!$G1168,-1,0,1,1),".","^",markmap!$E1168-1))),""))&amp;VALUE(TRIM(MID(SUBSTITUTE(OFFSET(markmap!$G1168,-1,0,1,1),".",REPT(" ",LEN(OFFSET(markmap!$G1168,-1,0,1,1)))),(markmap!$E1168-1)*LEN(OFFSET(markmap!$G1168,-1,0,1,1))+1,LEN(OFFSET(markmap!$G1168,-1,0,1,1)))))+1)))</f>
        <v>11.3.8</v>
      </c>
      <c r="H1168" t="str">
        <f t="shared" ca="1" si="18"/>
        <v>1.3.8</v>
      </c>
      <c r="I1168" t="str" cm="1">
        <f t="array" aca="1" ref="I1168" ca="1">pseudoGuid</f>
        <v>e6b0-aaf0541d</v>
      </c>
      <c r="J1168" t="str">
        <f ca="1">IF(E1168="","",REPT("#",markmap!$E1168)&amp;" "&amp;(IF(B$1="mindmap",markmap!$F1168,markmap!$H1168&amp;" "&amp;markmap!$F1168))&amp;"["&amp;B$2&amp;"]("&amp;B$4&amp;markmap!$I1168&amp;".html)"&amp;" ["&amp;$B$3&amp;"]("&amp;B$4&amp;markmap!$I1168&amp;".md)")</f>
        <v>### 1.3.8 Environmental Mitigation[📃](./db/e6b0-aaf0541d.html) [✏️](./db/e6b0-aaf0541d.md)</v>
      </c>
    </row>
    <row r="1169" spans="4:10" x14ac:dyDescent="0.5">
      <c r="D1169" t="s">
        <v>1562</v>
      </c>
      <c r="E1169">
        <v>2</v>
      </c>
      <c r="F1169" t="s">
        <v>613</v>
      </c>
      <c r="G1169" t="str">
        <f ca="1">IF(markmap!$E1169="","",IF(markmap!$E1169&gt;OFFSET(markmap!$E1169,-1,0,1,1),IF(OFFSET(markmap!$G1169,-1,0,1,1)="","1",OFFSET(markmap!$G1169,-1,0,1,1))&amp;REPT(".1",markmap!$E1169-MAX(OFFSET(markmap!$E1169,-1,0,1,1),1)),IF(ISERROR(FIND(".",OFFSET(markmap!$G1169,-1,0,1,1))),REPT("1.",markmap!$E1169-1)&amp;IFERROR(VALUE(OFFSET(markmap!$G1169,-1,0,1,1))+1,"1"),IF(markmap!$E1169=1,"",IFERROR(LEFT(OFFSET(markmap!$G1169,-1,0,1,1),FIND("^",SUBSTITUTE(OFFSET(markmap!$G1169,-1,0,1,1),".","^",markmap!$E1169-1))),""))&amp;VALUE(TRIM(MID(SUBSTITUTE(OFFSET(markmap!$G1169,-1,0,1,1),".",REPT(" ",LEN(OFFSET(markmap!$G1169,-1,0,1,1)))),(markmap!$E1169-1)*LEN(OFFSET(markmap!$G1169,-1,0,1,1))+1,LEN(OFFSET(markmap!$G1169,-1,0,1,1)))))+1)))</f>
        <v>11.4</v>
      </c>
      <c r="H1169" t="str">
        <f t="shared" ca="1" si="18"/>
        <v>1.4</v>
      </c>
      <c r="I1169" t="str" cm="1">
        <f t="array" aca="1" ref="I1169" ca="1">pseudoGuid</f>
        <v>e6b0-45e7d14f</v>
      </c>
      <c r="J1169" t="str">
        <f ca="1">IF(E1169="","",REPT("#",markmap!$E1169)&amp;" "&amp;(IF(B$1="mindmap",markmap!$F1169,markmap!$H1169&amp;" "&amp;markmap!$F1169))&amp;"["&amp;B$2&amp;"]("&amp;B$4&amp;markmap!$I1169&amp;".html)"&amp;" ["&amp;$B$3&amp;"]("&amp;B$4&amp;markmap!$I1169&amp;".md)")</f>
        <v>## 1.4 Phase 4: Contract Award Documents[📃](./db/e6b0-45e7d14f.html) [✏️](./db/e6b0-45e7d14f.md)</v>
      </c>
    </row>
    <row r="1170" spans="4:10" x14ac:dyDescent="0.5">
      <c r="D1170" t="s">
        <v>1562</v>
      </c>
      <c r="E1170">
        <v>3</v>
      </c>
      <c r="F1170" t="s">
        <v>614</v>
      </c>
      <c r="G1170" t="str">
        <f ca="1">IF(markmap!$E1170="","",IF(markmap!$E1170&gt;OFFSET(markmap!$E1170,-1,0,1,1),IF(OFFSET(markmap!$G1170,-1,0,1,1)="","1",OFFSET(markmap!$G1170,-1,0,1,1))&amp;REPT(".1",markmap!$E1170-MAX(OFFSET(markmap!$E1170,-1,0,1,1),1)),IF(ISERROR(FIND(".",OFFSET(markmap!$G1170,-1,0,1,1))),REPT("1.",markmap!$E1170-1)&amp;IFERROR(VALUE(OFFSET(markmap!$G1170,-1,0,1,1))+1,"1"),IF(markmap!$E1170=1,"",IFERROR(LEFT(OFFSET(markmap!$G1170,-1,0,1,1),FIND("^",SUBSTITUTE(OFFSET(markmap!$G1170,-1,0,1,1),".","^",markmap!$E1170-1))),""))&amp;VALUE(TRIM(MID(SUBSTITUTE(OFFSET(markmap!$G1170,-1,0,1,1),".",REPT(" ",LEN(OFFSET(markmap!$G1170,-1,0,1,1)))),(markmap!$E1170-1)*LEN(OFFSET(markmap!$G1170,-1,0,1,1))+1,LEN(OFFSET(markmap!$G1170,-1,0,1,1)))))+1)))</f>
        <v>11.4.1</v>
      </c>
      <c r="H1170" t="str">
        <f t="shared" ca="1" si="18"/>
        <v>1.4.1</v>
      </c>
      <c r="I1170" t="str" cm="1">
        <f t="array" aca="1" ref="I1170" ca="1">pseudoGuid</f>
        <v>e6b0-8008dc97</v>
      </c>
      <c r="J1170" t="str">
        <f ca="1">IF(E1170="","",REPT("#",markmap!$E1170)&amp;" "&amp;(IF(B$1="mindmap",markmap!$F1170,markmap!$H1170&amp;" "&amp;markmap!$F1170))&amp;"["&amp;B$2&amp;"]("&amp;B$4&amp;markmap!$I1170&amp;".html)"&amp;" ["&amp;$B$3&amp;"]("&amp;B$4&amp;markmap!$I1170&amp;".md)")</f>
        <v>### 1.4.1 Project Management Plans for Phase 4 (seven plans[📃](./db/e6b0-8008dc97.html) [✏️](./db/e6b0-8008dc97.md)</v>
      </c>
    </row>
    <row r="1171" spans="4:10" x14ac:dyDescent="0.5">
      <c r="D1171" t="s">
        <v>1562</v>
      </c>
      <c r="E1171">
        <v>3</v>
      </c>
      <c r="F1171" t="s">
        <v>615</v>
      </c>
      <c r="G1171" t="str">
        <f ca="1">IF(markmap!$E1171="","",IF(markmap!$E1171&gt;OFFSET(markmap!$E1171,-1,0,1,1),IF(OFFSET(markmap!$G1171,-1,0,1,1)="","1",OFFSET(markmap!$G1171,-1,0,1,1))&amp;REPT(".1",markmap!$E1171-MAX(OFFSET(markmap!$E1171,-1,0,1,1),1)),IF(ISERROR(FIND(".",OFFSET(markmap!$G1171,-1,0,1,1))),REPT("1.",markmap!$E1171-1)&amp;IFERROR(VALUE(OFFSET(markmap!$G1171,-1,0,1,1))+1,"1"),IF(markmap!$E1171=1,"",IFERROR(LEFT(OFFSET(markmap!$G1171,-1,0,1,1),FIND("^",SUBSTITUTE(OFFSET(markmap!$G1171,-1,0,1,1),".","^",markmap!$E1171-1))),""))&amp;VALUE(TRIM(MID(SUBSTITUTE(OFFSET(markmap!$G1171,-1,0,1,1),".",REPT(" ",LEN(OFFSET(markmap!$G1171,-1,0,1,1)))),(markmap!$E1171-1)*LEN(OFFSET(markmap!$G1171,-1,0,1,1))+1,LEN(OFFSET(markmap!$G1171,-1,0,1,1)))))+1)))</f>
        <v>11.4.2</v>
      </c>
      <c r="H1171" t="str">
        <f t="shared" ca="1" si="18"/>
        <v>1.4.2</v>
      </c>
      <c r="I1171" t="str" cm="1">
        <f t="array" aca="1" ref="I1171" ca="1">pseudoGuid</f>
        <v>e6b0-faced5f3</v>
      </c>
      <c r="J1171" t="str">
        <f ca="1">IF(E1171="","",REPT("#",markmap!$E1171)&amp;" "&amp;(IF(B$1="mindmap",markmap!$F1171,markmap!$H1171&amp;" "&amp;markmap!$F1171))&amp;"["&amp;B$2&amp;"]("&amp;B$4&amp;markmap!$I1171&amp;".html)"&amp;" ["&amp;$B$3&amp;"]("&amp;B$4&amp;markmap!$I1171&amp;".md)")</f>
        <v>### 1.4.2 Detailed Plans of Selected Alternative[📃](./db/e6b0-faced5f3.html) [✏️](./db/e6b0-faced5f3.md)</v>
      </c>
    </row>
    <row r="1172" spans="4:10" x14ac:dyDescent="0.5">
      <c r="D1172" t="s">
        <v>1562</v>
      </c>
      <c r="E1172">
        <v>3</v>
      </c>
      <c r="F1172" t="s">
        <v>616</v>
      </c>
      <c r="G1172" t="str">
        <f ca="1">IF(markmap!$E1172="","",IF(markmap!$E1172&gt;OFFSET(markmap!$E1172,-1,0,1,1),IF(OFFSET(markmap!$G1172,-1,0,1,1)="","1",OFFSET(markmap!$G1172,-1,0,1,1))&amp;REPT(".1",markmap!$E1172-MAX(OFFSET(markmap!$E1172,-1,0,1,1),1)),IF(ISERROR(FIND(".",OFFSET(markmap!$G1172,-1,0,1,1))),REPT("1.",markmap!$E1172-1)&amp;IFERROR(VALUE(OFFSET(markmap!$G1172,-1,0,1,1))+1,"1"),IF(markmap!$E1172=1,"",IFERROR(LEFT(OFFSET(markmap!$G1172,-1,0,1,1),FIND("^",SUBSTITUTE(OFFSET(markmap!$G1172,-1,0,1,1),".","^",markmap!$E1172-1))),""))&amp;VALUE(TRIM(MID(SUBSTITUTE(OFFSET(markmap!$G1172,-1,0,1,1),".",REPT(" ",LEN(OFFSET(markmap!$G1172,-1,0,1,1)))),(markmap!$E1172-1)*LEN(OFFSET(markmap!$G1172,-1,0,1,1))+1,LEN(OFFSET(markmap!$G1172,-1,0,1,1)))))+1)))</f>
        <v>11.4.3</v>
      </c>
      <c r="H1172" t="str">
        <f t="shared" ca="1" si="18"/>
        <v>1.4.3</v>
      </c>
      <c r="I1172" t="str" cm="1">
        <f t="array" aca="1" ref="I1172" ca="1">pseudoGuid</f>
        <v>e6b0-1db788ff</v>
      </c>
      <c r="J1172" t="str">
        <f ca="1">IF(E1172="","",REPT("#",markmap!$E1172)&amp;" "&amp;(IF(B$1="mindmap",markmap!$F1172,markmap!$H1172&amp;" "&amp;markmap!$F1172))&amp;"["&amp;B$2&amp;"]("&amp;B$4&amp;markmap!$I1172&amp;".html)"&amp;" ["&amp;$B$3&amp;"]("&amp;B$4&amp;markmap!$I1172&amp;".md)")</f>
        <v>### 1.4.3 Specifications[📃](./db/e6b0-1db788ff.html) [✏️](./db/e6b0-1db788ff.md)</v>
      </c>
    </row>
    <row r="1173" spans="4:10" x14ac:dyDescent="0.5">
      <c r="D1173" t="s">
        <v>1562</v>
      </c>
      <c r="E1173">
        <v>3</v>
      </c>
      <c r="F1173" t="s">
        <v>617</v>
      </c>
      <c r="G1173" t="str">
        <f ca="1">IF(markmap!$E1173="","",IF(markmap!$E1173&gt;OFFSET(markmap!$E1173,-1,0,1,1),IF(OFFSET(markmap!$G1173,-1,0,1,1)="","1",OFFSET(markmap!$G1173,-1,0,1,1))&amp;REPT(".1",markmap!$E1173-MAX(OFFSET(markmap!$E1173,-1,0,1,1),1)),IF(ISERROR(FIND(".",OFFSET(markmap!$G1173,-1,0,1,1))),REPT("1.",markmap!$E1173-1)&amp;IFERROR(VALUE(OFFSET(markmap!$G1173,-1,0,1,1))+1,"1"),IF(markmap!$E1173=1,"",IFERROR(LEFT(OFFSET(markmap!$G1173,-1,0,1,1),FIND("^",SUBSTITUTE(OFFSET(markmap!$G1173,-1,0,1,1),".","^",markmap!$E1173-1))),""))&amp;VALUE(TRIM(MID(SUBSTITUTE(OFFSET(markmap!$G1173,-1,0,1,1),".",REPT(" ",LEN(OFFSET(markmap!$G1173,-1,0,1,1)))),(markmap!$E1173-1)*LEN(OFFSET(markmap!$G1173,-1,0,1,1))+1,LEN(OFFSET(markmap!$G1173,-1,0,1,1)))))+1)))</f>
        <v>11.4.4</v>
      </c>
      <c r="H1173" t="str">
        <f t="shared" ca="1" si="18"/>
        <v>1.4.4</v>
      </c>
      <c r="I1173" t="str" cm="1">
        <f t="array" aca="1" ref="I1173" ca="1">pseudoGuid</f>
        <v>e6b0-e8018988</v>
      </c>
      <c r="J1173" t="str">
        <f ca="1">IF(E1173="","",REPT("#",markmap!$E1173)&amp;" "&amp;(IF(B$1="mindmap",markmap!$F1173,markmap!$H1173&amp;" "&amp;markmap!$F1173))&amp;"["&amp;B$2&amp;"]("&amp;B$4&amp;markmap!$I1173&amp;".html)"&amp;" ["&amp;$B$3&amp;"]("&amp;B$4&amp;markmap!$I1173&amp;".md)")</f>
        <v>### 1.4.4 Estimate[📃](./db/e6b0-e8018988.html) [✏️](./db/e6b0-e8018988.md)</v>
      </c>
    </row>
    <row r="1174" spans="4:10" x14ac:dyDescent="0.5">
      <c r="D1174" t="s">
        <v>1562</v>
      </c>
      <c r="E1174">
        <v>3</v>
      </c>
      <c r="F1174" t="s">
        <v>618</v>
      </c>
      <c r="G1174" t="str">
        <f ca="1">IF(markmap!$E1174="","",IF(markmap!$E1174&gt;OFFSET(markmap!$E1174,-1,0,1,1),IF(OFFSET(markmap!$G1174,-1,0,1,1)="","1",OFFSET(markmap!$G1174,-1,0,1,1))&amp;REPT(".1",markmap!$E1174-MAX(OFFSET(markmap!$E1174,-1,0,1,1),1)),IF(ISERROR(FIND(".",OFFSET(markmap!$G1174,-1,0,1,1))),REPT("1.",markmap!$E1174-1)&amp;IFERROR(VALUE(OFFSET(markmap!$G1174,-1,0,1,1))+1,"1"),IF(markmap!$E1174=1,"",IFERROR(LEFT(OFFSET(markmap!$G1174,-1,0,1,1),FIND("^",SUBSTITUTE(OFFSET(markmap!$G1174,-1,0,1,1),".","^",markmap!$E1174-1))),""))&amp;VALUE(TRIM(MID(SUBSTITUTE(OFFSET(markmap!$G1174,-1,0,1,1),".",REPT(" ",LEN(OFFSET(markmap!$G1174,-1,0,1,1)))),(markmap!$E1174-1)*LEN(OFFSET(markmap!$G1174,-1,0,1,1))+1,LEN(OFFSET(markmap!$G1174,-1,0,1,1)))))+1)))</f>
        <v>11.4.5</v>
      </c>
      <c r="H1174" t="str">
        <f t="shared" ca="1" si="18"/>
        <v>1.4.5</v>
      </c>
      <c r="I1174" t="str" cm="1">
        <f t="array" aca="1" ref="I1174" ca="1">pseudoGuid</f>
        <v>e6b0-e3323f31</v>
      </c>
      <c r="J1174" t="str">
        <f ca="1">IF(E1174="","",REPT("#",markmap!$E1174)&amp;" "&amp;(IF(B$1="mindmap",markmap!$F1174,markmap!$H1174&amp;" "&amp;markmap!$F1174))&amp;"["&amp;B$2&amp;"]("&amp;B$4&amp;markmap!$I1174&amp;".html)"&amp;" ["&amp;$B$3&amp;"]("&amp;B$4&amp;markmap!$I1174&amp;".md)")</f>
        <v>### 1.4.5 Bid Documents[📃](./db/e6b0-e3323f31.html) [✏️](./db/e6b0-e3323f31.md)</v>
      </c>
    </row>
    <row r="1175" spans="4:10" x14ac:dyDescent="0.5">
      <c r="D1175" t="s">
        <v>1562</v>
      </c>
      <c r="E1175">
        <v>3</v>
      </c>
      <c r="F1175" t="s">
        <v>619</v>
      </c>
      <c r="G1175" t="str">
        <f ca="1">IF(markmap!$E1175="","",IF(markmap!$E1175&gt;OFFSET(markmap!$E1175,-1,0,1,1),IF(OFFSET(markmap!$G1175,-1,0,1,1)="","1",OFFSET(markmap!$G1175,-1,0,1,1))&amp;REPT(".1",markmap!$E1175-MAX(OFFSET(markmap!$E1175,-1,0,1,1),1)),IF(ISERROR(FIND(".",OFFSET(markmap!$G1175,-1,0,1,1))),REPT("1.",markmap!$E1175-1)&amp;IFERROR(VALUE(OFFSET(markmap!$G1175,-1,0,1,1))+1,"1"),IF(markmap!$E1175=1,"",IFERROR(LEFT(OFFSET(markmap!$G1175,-1,0,1,1),FIND("^",SUBSTITUTE(OFFSET(markmap!$G1175,-1,0,1,1),".","^",markmap!$E1175-1))),""))&amp;VALUE(TRIM(MID(SUBSTITUTE(OFFSET(markmap!$G1175,-1,0,1,1),".",REPT(" ",LEN(OFFSET(markmap!$G1175,-1,0,1,1)))),(markmap!$E1175-1)*LEN(OFFSET(markmap!$G1175,-1,0,1,1))+1,LEN(OFFSET(markmap!$G1175,-1,0,1,1)))))+1)))</f>
        <v>11.4.6</v>
      </c>
      <c r="H1175" t="str">
        <f t="shared" ca="1" si="18"/>
        <v>1.4.6</v>
      </c>
      <c r="I1175" t="str" cm="1">
        <f t="array" aca="1" ref="I1175" ca="1">pseudoGuid</f>
        <v>e6b0-538924a0</v>
      </c>
      <c r="J1175" t="str">
        <f ca="1">IF(E1175="","",REPT("#",markmap!$E1175)&amp;" "&amp;(IF(B$1="mindmap",markmap!$F1175,markmap!$H1175&amp;" "&amp;markmap!$F1175))&amp;"["&amp;B$2&amp;"]("&amp;B$4&amp;markmap!$I1175&amp;".html)"&amp;" ["&amp;$B$3&amp;"]("&amp;B$4&amp;markmap!$I1175&amp;".md)")</f>
        <v>### 1.4.6 Signed Contract[📃](./db/e6b0-538924a0.html) [✏️](./db/e6b0-538924a0.md)</v>
      </c>
    </row>
    <row r="1176" spans="4:10" x14ac:dyDescent="0.5">
      <c r="D1176" t="s">
        <v>1562</v>
      </c>
      <c r="E1176">
        <v>2</v>
      </c>
      <c r="F1176" t="s">
        <v>620</v>
      </c>
      <c r="G1176" t="str">
        <f ca="1">IF(markmap!$E1176="","",IF(markmap!$E1176&gt;OFFSET(markmap!$E1176,-1,0,1,1),IF(OFFSET(markmap!$G1176,-1,0,1,1)="","1",OFFSET(markmap!$G1176,-1,0,1,1))&amp;REPT(".1",markmap!$E1176-MAX(OFFSET(markmap!$E1176,-1,0,1,1),1)),IF(ISERROR(FIND(".",OFFSET(markmap!$G1176,-1,0,1,1))),REPT("1.",markmap!$E1176-1)&amp;IFERROR(VALUE(OFFSET(markmap!$G1176,-1,0,1,1))+1,"1"),IF(markmap!$E1176=1,"",IFERROR(LEFT(OFFSET(markmap!$G1176,-1,0,1,1),FIND("^",SUBSTITUTE(OFFSET(markmap!$G1176,-1,0,1,1),".","^",markmap!$E1176-1))),""))&amp;VALUE(TRIM(MID(SUBSTITUTE(OFFSET(markmap!$G1176,-1,0,1,1),".",REPT(" ",LEN(OFFSET(markmap!$G1176,-1,0,1,1)))),(markmap!$E1176-1)*LEN(OFFSET(markmap!$G1176,-1,0,1,1))+1,LEN(OFFSET(markmap!$G1176,-1,0,1,1)))))+1)))</f>
        <v>11.5</v>
      </c>
      <c r="H1176" t="str">
        <f t="shared" ca="1" si="18"/>
        <v>1.5</v>
      </c>
      <c r="I1176" t="str" cm="1">
        <f t="array" aca="1" ref="I1176" ca="1">pseudoGuid</f>
        <v>e6b0-12abeb32</v>
      </c>
      <c r="J1176" t="str">
        <f ca="1">IF(E1176="","",REPT("#",markmap!$E1176)&amp;" "&amp;(IF(B$1="mindmap",markmap!$F1176,markmap!$H1176&amp;" "&amp;markmap!$F1176))&amp;"["&amp;B$2&amp;"]("&amp;B$4&amp;markmap!$I1176&amp;".html)"&amp;" ["&amp;$B$3&amp;"]("&amp;B$4&amp;markmap!$I1176&amp;".md)")</f>
        <v>## 1.5 Phase 5: Physical Improvement (construction)[📃](./db/e6b0-12abeb32.html) [✏️](./db/e6b0-12abeb32.md)</v>
      </c>
    </row>
    <row r="1177" spans="4:10" x14ac:dyDescent="0.5">
      <c r="D1177" t="s">
        <v>1562</v>
      </c>
      <c r="E1177">
        <v>3</v>
      </c>
      <c r="F1177" t="s">
        <v>621</v>
      </c>
      <c r="G1177" t="str">
        <f ca="1">IF(markmap!$E1177="","",IF(markmap!$E1177&gt;OFFSET(markmap!$E1177,-1,0,1,1),IF(OFFSET(markmap!$G1177,-1,0,1,1)="","1",OFFSET(markmap!$G1177,-1,0,1,1))&amp;REPT(".1",markmap!$E1177-MAX(OFFSET(markmap!$E1177,-1,0,1,1),1)),IF(ISERROR(FIND(".",OFFSET(markmap!$G1177,-1,0,1,1))),REPT("1.",markmap!$E1177-1)&amp;IFERROR(VALUE(OFFSET(markmap!$G1177,-1,0,1,1))+1,"1"),IF(markmap!$E1177=1,"",IFERROR(LEFT(OFFSET(markmap!$G1177,-1,0,1,1),FIND("^",SUBSTITUTE(OFFSET(markmap!$G1177,-1,0,1,1),".","^",markmap!$E1177-1))),""))&amp;VALUE(TRIM(MID(SUBSTITUTE(OFFSET(markmap!$G1177,-1,0,1,1),".",REPT(" ",LEN(OFFSET(markmap!$G1177,-1,0,1,1)))),(markmap!$E1177-1)*LEN(OFFSET(markmap!$G1177,-1,0,1,1))+1,LEN(OFFSET(markmap!$G1177,-1,0,1,1)))))+1)))</f>
        <v>11.5.1</v>
      </c>
      <c r="H1177" t="str">
        <f t="shared" ca="1" si="18"/>
        <v>1.5.1</v>
      </c>
      <c r="I1177" t="str" cm="1">
        <f t="array" aca="1" ref="I1177" ca="1">pseudoGuid</f>
        <v>e6b0-eb0f3efb</v>
      </c>
      <c r="J1177" t="str">
        <f ca="1">IF(E1177="","",REPT("#",markmap!$E1177)&amp;" "&amp;(IF(B$1="mindmap",markmap!$F1177,markmap!$H1177&amp;" "&amp;markmap!$F1177))&amp;"["&amp;B$2&amp;"]("&amp;B$4&amp;markmap!$I1177&amp;".html)"&amp;" ["&amp;$B$3&amp;"]("&amp;B$4&amp;markmap!$I1177&amp;".md)")</f>
        <v>### 1.5.1 Project Management Plans for Phase 5 (seven plans[📃](./db/e6b0-eb0f3efb.html) [✏️](./db/e6b0-eb0f3efb.md)</v>
      </c>
    </row>
    <row r="1178" spans="4:10" x14ac:dyDescent="0.5">
      <c r="D1178" t="s">
        <v>1562</v>
      </c>
      <c r="E1178">
        <v>3</v>
      </c>
      <c r="F1178" t="s">
        <v>622</v>
      </c>
      <c r="G1178" t="str">
        <f ca="1">IF(markmap!$E1178="","",IF(markmap!$E1178&gt;OFFSET(markmap!$E1178,-1,0,1,1),IF(OFFSET(markmap!$G1178,-1,0,1,1)="","1",OFFSET(markmap!$G1178,-1,0,1,1))&amp;REPT(".1",markmap!$E1178-MAX(OFFSET(markmap!$E1178,-1,0,1,1),1)),IF(ISERROR(FIND(".",OFFSET(markmap!$G1178,-1,0,1,1))),REPT("1.",markmap!$E1178-1)&amp;IFERROR(VALUE(OFFSET(markmap!$G1178,-1,0,1,1))+1,"1"),IF(markmap!$E1178=1,"",IFERROR(LEFT(OFFSET(markmap!$G1178,-1,0,1,1),FIND("^",SUBSTITUTE(OFFSET(markmap!$G1178,-1,0,1,1),".","^",markmap!$E1178-1))),""))&amp;VALUE(TRIM(MID(SUBSTITUTE(OFFSET(markmap!$G1178,-1,0,1,1),".",REPT(" ",LEN(OFFSET(markmap!$G1178,-1,0,1,1)))),(markmap!$E1178-1)*LEN(OFFSET(markmap!$G1178,-1,0,1,1))+1,LEN(OFFSET(markmap!$G1178,-1,0,1,1)))))+1)))</f>
        <v>11.5.2</v>
      </c>
      <c r="H1178" t="str">
        <f t="shared" ca="1" si="18"/>
        <v>1.5.2</v>
      </c>
      <c r="I1178" t="str" cm="1">
        <f t="array" aca="1" ref="I1178" ca="1">pseudoGuid</f>
        <v>e6b0-5a9ef55e</v>
      </c>
      <c r="J1178" t="str">
        <f ca="1">IF(E1178="","",REPT("#",markmap!$E1178)&amp;" "&amp;(IF(B$1="mindmap",markmap!$F1178,markmap!$H1178&amp;" "&amp;markmap!$F1178))&amp;"["&amp;B$2&amp;"]("&amp;B$4&amp;markmap!$I1178&amp;".html)"&amp;" ["&amp;$B$3&amp;"]("&amp;B$4&amp;markmap!$I1178&amp;".md)")</f>
        <v>### 1.5.2 Civil Work[📃](./db/e6b0-5a9ef55e.html) [✏️](./db/e6b0-5a9ef55e.md)</v>
      </c>
    </row>
    <row r="1179" spans="4:10" x14ac:dyDescent="0.5">
      <c r="D1179" t="s">
        <v>1562</v>
      </c>
      <c r="E1179">
        <v>3</v>
      </c>
      <c r="F1179" t="s">
        <v>623</v>
      </c>
      <c r="G1179" t="str">
        <f ca="1">IF(markmap!$E1179="","",IF(markmap!$E1179&gt;OFFSET(markmap!$E1179,-1,0,1,1),IF(OFFSET(markmap!$G1179,-1,0,1,1)="","1",OFFSET(markmap!$G1179,-1,0,1,1))&amp;REPT(".1",markmap!$E1179-MAX(OFFSET(markmap!$E1179,-1,0,1,1),1)),IF(ISERROR(FIND(".",OFFSET(markmap!$G1179,-1,0,1,1))),REPT("1.",markmap!$E1179-1)&amp;IFERROR(VALUE(OFFSET(markmap!$G1179,-1,0,1,1))+1,"1"),IF(markmap!$E1179=1,"",IFERROR(LEFT(OFFSET(markmap!$G1179,-1,0,1,1),FIND("^",SUBSTITUTE(OFFSET(markmap!$G1179,-1,0,1,1),".","^",markmap!$E1179-1))),""))&amp;VALUE(TRIM(MID(SUBSTITUTE(OFFSET(markmap!$G1179,-1,0,1,1),".",REPT(" ",LEN(OFFSET(markmap!$G1179,-1,0,1,1)))),(markmap!$E1179-1)*LEN(OFFSET(markmap!$G1179,-1,0,1,1))+1,LEN(OFFSET(markmap!$G1179,-1,0,1,1)))))+1)))</f>
        <v>11.5.3</v>
      </c>
      <c r="H1179" t="str">
        <f t="shared" ca="1" si="18"/>
        <v>1.5.3</v>
      </c>
      <c r="I1179" t="str" cm="1">
        <f t="array" aca="1" ref="I1179" ca="1">pseudoGuid</f>
        <v>e6b0-cb243f5c</v>
      </c>
      <c r="J1179" t="str">
        <f ca="1">IF(E1179="","",REPT("#",markmap!$E1179)&amp;" "&amp;(IF(B$1="mindmap",markmap!$F1179,markmap!$H1179&amp;" "&amp;markmap!$F1179))&amp;"["&amp;B$2&amp;"]("&amp;B$4&amp;markmap!$I1179&amp;".html)"&amp;" ["&amp;$B$3&amp;"]("&amp;B$4&amp;markmap!$I1179&amp;".md)")</f>
        <v>### 1.5.3 Water Supply[📃](./db/e6b0-cb243f5c.html) [✏️](./db/e6b0-cb243f5c.md)</v>
      </c>
    </row>
    <row r="1180" spans="4:10" x14ac:dyDescent="0.5">
      <c r="D1180" t="s">
        <v>1562</v>
      </c>
      <c r="E1180">
        <v>3</v>
      </c>
      <c r="F1180" t="s">
        <v>624</v>
      </c>
      <c r="G1180" t="str">
        <f ca="1">IF(markmap!$E1180="","",IF(markmap!$E1180&gt;OFFSET(markmap!$E1180,-1,0,1,1),IF(OFFSET(markmap!$G1180,-1,0,1,1)="","1",OFFSET(markmap!$G1180,-1,0,1,1))&amp;REPT(".1",markmap!$E1180-MAX(OFFSET(markmap!$E1180,-1,0,1,1),1)),IF(ISERROR(FIND(".",OFFSET(markmap!$G1180,-1,0,1,1))),REPT("1.",markmap!$E1180-1)&amp;IFERROR(VALUE(OFFSET(markmap!$G1180,-1,0,1,1))+1,"1"),IF(markmap!$E1180=1,"",IFERROR(LEFT(OFFSET(markmap!$G1180,-1,0,1,1),FIND("^",SUBSTITUTE(OFFSET(markmap!$G1180,-1,0,1,1),".","^",markmap!$E1180-1))),""))&amp;VALUE(TRIM(MID(SUBSTITUTE(OFFSET(markmap!$G1180,-1,0,1,1),".",REPT(" ",LEN(OFFSET(markmap!$G1180,-1,0,1,1)))),(markmap!$E1180-1)*LEN(OFFSET(markmap!$G1180,-1,0,1,1))+1,LEN(OFFSET(markmap!$G1180,-1,0,1,1)))))+1)))</f>
        <v>11.5.4</v>
      </c>
      <c r="H1180" t="str">
        <f t="shared" ca="1" si="18"/>
        <v>1.5.4</v>
      </c>
      <c r="I1180" t="str" cm="1">
        <f t="array" aca="1" ref="I1180" ca="1">pseudoGuid</f>
        <v>e6b0-bb8cabbb</v>
      </c>
      <c r="J1180" t="str">
        <f ca="1">IF(E1180="","",REPT("#",markmap!$E1180)&amp;" "&amp;(IF(B$1="mindmap",markmap!$F1180,markmap!$H1180&amp;" "&amp;markmap!$F1180))&amp;"["&amp;B$2&amp;"]("&amp;B$4&amp;markmap!$I1180&amp;".html)"&amp;" ["&amp;$B$3&amp;"]("&amp;B$4&amp;markmap!$I1180&amp;".md)")</f>
        <v>### 1.5.4 Structural Work[📃](./db/e6b0-bb8cabbb.html) [✏️](./db/e6b0-bb8cabbb.md)</v>
      </c>
    </row>
    <row r="1181" spans="4:10" x14ac:dyDescent="0.5">
      <c r="D1181" t="s">
        <v>1562</v>
      </c>
      <c r="E1181">
        <v>3</v>
      </c>
      <c r="F1181" t="s">
        <v>625</v>
      </c>
      <c r="G1181" t="str">
        <f ca="1">IF(markmap!$E1181="","",IF(markmap!$E1181&gt;OFFSET(markmap!$E1181,-1,0,1,1),IF(OFFSET(markmap!$G1181,-1,0,1,1)="","1",OFFSET(markmap!$G1181,-1,0,1,1))&amp;REPT(".1",markmap!$E1181-MAX(OFFSET(markmap!$E1181,-1,0,1,1),1)),IF(ISERROR(FIND(".",OFFSET(markmap!$G1181,-1,0,1,1))),REPT("1.",markmap!$E1181-1)&amp;IFERROR(VALUE(OFFSET(markmap!$G1181,-1,0,1,1))+1,"1"),IF(markmap!$E1181=1,"",IFERROR(LEFT(OFFSET(markmap!$G1181,-1,0,1,1),FIND("^",SUBSTITUTE(OFFSET(markmap!$G1181,-1,0,1,1),".","^",markmap!$E1181-1))),""))&amp;VALUE(TRIM(MID(SUBSTITUTE(OFFSET(markmap!$G1181,-1,0,1,1),".",REPT(" ",LEN(OFFSET(markmap!$G1181,-1,0,1,1)))),(markmap!$E1181-1)*LEN(OFFSET(markmap!$G1181,-1,0,1,1))+1,LEN(OFFSET(markmap!$G1181,-1,0,1,1)))))+1)))</f>
        <v>11.5.5</v>
      </c>
      <c r="H1181" t="str">
        <f t="shared" ca="1" si="18"/>
        <v>1.5.5</v>
      </c>
      <c r="I1181" t="str" cm="1">
        <f t="array" aca="1" ref="I1181" ca="1">pseudoGuid</f>
        <v>e6b0-71459e9c</v>
      </c>
      <c r="J1181" t="str">
        <f ca="1">IF(E1181="","",REPT("#",markmap!$E1181)&amp;" "&amp;(IF(B$1="mindmap",markmap!$F1181,markmap!$H1181&amp;" "&amp;markmap!$F1181))&amp;"["&amp;B$2&amp;"]("&amp;B$4&amp;markmap!$I1181&amp;".html)"&amp;" ["&amp;$B$3&amp;"]("&amp;B$4&amp;markmap!$I1181&amp;".md)")</f>
        <v>### 1.5.5 Furnishings[📃](./db/e6b0-71459e9c.html) [✏️](./db/e6b0-71459e9c.md)</v>
      </c>
    </row>
    <row r="1182" spans="4:10" x14ac:dyDescent="0.5">
      <c r="D1182" t="s">
        <v>1563</v>
      </c>
      <c r="E1182">
        <v>1</v>
      </c>
      <c r="F1182" t="s">
        <v>626</v>
      </c>
      <c r="G1182" t="str">
        <f ca="1">IF(markmap!$E1182="","",IF(markmap!$E1182&gt;OFFSET(markmap!$E1182,-1,0,1,1),IF(OFFSET(markmap!$G1182,-1,0,1,1)="","1",OFFSET(markmap!$G1182,-1,0,1,1))&amp;REPT(".1",markmap!$E1182-MAX(OFFSET(markmap!$E1182,-1,0,1,1),1)),IF(ISERROR(FIND(".",OFFSET(markmap!$G1182,-1,0,1,1))),REPT("1.",markmap!$E1182-1)&amp;IFERROR(VALUE(OFFSET(markmap!$G1182,-1,0,1,1))+1,"1"),IF(markmap!$E1182=1,"",IFERROR(LEFT(OFFSET(markmap!$G1182,-1,0,1,1),FIND("^",SUBSTITUTE(OFFSET(markmap!$G1182,-1,0,1,1),".","^",markmap!$E1182-1))),""))&amp;VALUE(TRIM(MID(SUBSTITUTE(OFFSET(markmap!$G1182,-1,0,1,1),".",REPT(" ",LEN(OFFSET(markmap!$G1182,-1,0,1,1)))),(markmap!$E1182-1)*LEN(OFFSET(markmap!$G1182,-1,0,1,1))+1,LEN(OFFSET(markmap!$G1182,-1,0,1,1)))))+1)))</f>
        <v>12</v>
      </c>
      <c r="H1182" t="str">
        <f t="shared" ca="1" si="18"/>
        <v>1</v>
      </c>
      <c r="I1182" t="str" cm="1">
        <f t="array" aca="1" ref="I1182" ca="1">pseudoGuid</f>
        <v>e6b0-56ac3ae6</v>
      </c>
      <c r="J1182" t="str">
        <f ca="1">IF(E1182="","",REPT("#",markmap!$E1182)&amp;" "&amp;(IF(B$1="mindmap",markmap!$F1182,markmap!$H1182&amp;" "&amp;markmap!$F1182))&amp;"["&amp;B$2&amp;"]("&amp;B$4&amp;markmap!$I1182&amp;".html)"&amp;" ["&amp;$B$3&amp;"]("&amp;B$4&amp;markmap!$I1182&amp;".md)")</f>
        <v># 1 WBS for MIL-STD-811f Appendix G: Ground Vehicle System[📃](./db/e6b0-56ac3ae6.html) [✏️](./db/e6b0-56ac3ae6.md)</v>
      </c>
    </row>
    <row r="1183" spans="4:10" x14ac:dyDescent="0.5">
      <c r="D1183" t="s">
        <v>1563</v>
      </c>
      <c r="E1183">
        <v>2</v>
      </c>
      <c r="F1183" t="s">
        <v>627</v>
      </c>
      <c r="G1183" t="str">
        <f ca="1">IF(markmap!$E1183="","",IF(markmap!$E1183&gt;OFFSET(markmap!$E1183,-1,0,1,1),IF(OFFSET(markmap!$G1183,-1,0,1,1)="","1",OFFSET(markmap!$G1183,-1,0,1,1))&amp;REPT(".1",markmap!$E1183-MAX(OFFSET(markmap!$E1183,-1,0,1,1),1)),IF(ISERROR(FIND(".",OFFSET(markmap!$G1183,-1,0,1,1))),REPT("1.",markmap!$E1183-1)&amp;IFERROR(VALUE(OFFSET(markmap!$G1183,-1,0,1,1))+1,"1"),IF(markmap!$E1183=1,"",IFERROR(LEFT(OFFSET(markmap!$G1183,-1,0,1,1),FIND("^",SUBSTITUTE(OFFSET(markmap!$G1183,-1,0,1,1),".","^",markmap!$E1183-1))),""))&amp;VALUE(TRIM(MID(SUBSTITUTE(OFFSET(markmap!$G1183,-1,0,1,1),".",REPT(" ",LEN(OFFSET(markmap!$G1183,-1,0,1,1)))),(markmap!$E1183-1)*LEN(OFFSET(markmap!$G1183,-1,0,1,1))+1,LEN(OFFSET(markmap!$G1183,-1,0,1,1)))))+1)))</f>
        <v>12.1</v>
      </c>
      <c r="H1183" t="str">
        <f t="shared" ca="1" si="18"/>
        <v>1.1</v>
      </c>
      <c r="I1183" t="str" cm="1">
        <f t="array" aca="1" ref="I1183" ca="1">pseudoGuid</f>
        <v>e6b0-10b6150e</v>
      </c>
      <c r="J1183" t="str">
        <f ca="1">IF(E1183="","",REPT("#",markmap!$E1183)&amp;" "&amp;(IF(B$1="mindmap",markmap!$F1183,markmap!$H1183&amp;" "&amp;markmap!$F1183))&amp;"["&amp;B$2&amp;"]("&amp;B$4&amp;markmap!$I1183&amp;".html)"&amp;" ["&amp;$B$3&amp;"]("&amp;B$4&amp;markmap!$I1183&amp;".md)")</f>
        <v>## 1.1 Family of Vehicles[📃](./db/e6b0-10b6150e.html) [✏️](./db/e6b0-10b6150e.md)</v>
      </c>
    </row>
    <row r="1184" spans="4:10" x14ac:dyDescent="0.5">
      <c r="D1184" t="s">
        <v>1563</v>
      </c>
      <c r="E1184">
        <v>3</v>
      </c>
      <c r="F1184" t="s">
        <v>628</v>
      </c>
      <c r="G1184" t="str">
        <f ca="1">IF(markmap!$E1184="","",IF(markmap!$E1184&gt;OFFSET(markmap!$E1184,-1,0,1,1),IF(OFFSET(markmap!$G1184,-1,0,1,1)="","1",OFFSET(markmap!$G1184,-1,0,1,1))&amp;REPT(".1",markmap!$E1184-MAX(OFFSET(markmap!$E1184,-1,0,1,1),1)),IF(ISERROR(FIND(".",OFFSET(markmap!$G1184,-1,0,1,1))),REPT("1.",markmap!$E1184-1)&amp;IFERROR(VALUE(OFFSET(markmap!$G1184,-1,0,1,1))+1,"1"),IF(markmap!$E1184=1,"",IFERROR(LEFT(OFFSET(markmap!$G1184,-1,0,1,1),FIND("^",SUBSTITUTE(OFFSET(markmap!$G1184,-1,0,1,1),".","^",markmap!$E1184-1))),""))&amp;VALUE(TRIM(MID(SUBSTITUTE(OFFSET(markmap!$G1184,-1,0,1,1),".",REPT(" ",LEN(OFFSET(markmap!$G1184,-1,0,1,1)))),(markmap!$E1184-1)*LEN(OFFSET(markmap!$G1184,-1,0,1,1))+1,LEN(OFFSET(markmap!$G1184,-1,0,1,1)))))+1)))</f>
        <v>12.1.1</v>
      </c>
      <c r="H1184" t="str">
        <f t="shared" ca="1" si="18"/>
        <v>1.1.1</v>
      </c>
      <c r="I1184" t="str" cm="1">
        <f t="array" aca="1" ref="I1184" ca="1">pseudoGuid</f>
        <v>e6b0-e45772ce</v>
      </c>
      <c r="J1184" t="str">
        <f ca="1">IF(E1184="","",REPT("#",markmap!$E1184)&amp;" "&amp;(IF(B$1="mindmap",markmap!$F1184,markmap!$H1184&amp;" "&amp;markmap!$F1184))&amp;"["&amp;B$2&amp;"]("&amp;B$4&amp;markmap!$I1184&amp;".html)"&amp;" ["&amp;$B$3&amp;"]("&amp;B$4&amp;markmap!$I1184&amp;".md)")</f>
        <v>### 1.1.1 Lead Variant[📃](./db/e6b0-e45772ce.html) [✏️](./db/e6b0-e45772ce.md)</v>
      </c>
    </row>
    <row r="1185" spans="4:10" x14ac:dyDescent="0.5">
      <c r="D1185" t="s">
        <v>1563</v>
      </c>
      <c r="E1185">
        <v>4</v>
      </c>
      <c r="F1185" t="s">
        <v>629</v>
      </c>
      <c r="G1185" t="str">
        <f ca="1">IF(markmap!$E1185="","",IF(markmap!$E1185&gt;OFFSET(markmap!$E1185,-1,0,1,1),IF(OFFSET(markmap!$G1185,-1,0,1,1)="","1",OFFSET(markmap!$G1185,-1,0,1,1))&amp;REPT(".1",markmap!$E1185-MAX(OFFSET(markmap!$E1185,-1,0,1,1),1)),IF(ISERROR(FIND(".",OFFSET(markmap!$G1185,-1,0,1,1))),REPT("1.",markmap!$E1185-1)&amp;IFERROR(VALUE(OFFSET(markmap!$G1185,-1,0,1,1))+1,"1"),IF(markmap!$E1185=1,"",IFERROR(LEFT(OFFSET(markmap!$G1185,-1,0,1,1),FIND("^",SUBSTITUTE(OFFSET(markmap!$G1185,-1,0,1,1),".","^",markmap!$E1185-1))),""))&amp;VALUE(TRIM(MID(SUBSTITUTE(OFFSET(markmap!$G1185,-1,0,1,1),".",REPT(" ",LEN(OFFSET(markmap!$G1185,-1,0,1,1)))),(markmap!$E1185-1)*LEN(OFFSET(markmap!$G1185,-1,0,1,1))+1,LEN(OFFSET(markmap!$G1185,-1,0,1,1)))))+1)))</f>
        <v>12.1.1.1</v>
      </c>
      <c r="H1185" t="str">
        <f t="shared" ca="1" si="18"/>
        <v>1.1.1.1</v>
      </c>
      <c r="I1185" t="str" cm="1">
        <f t="array" aca="1" ref="I1185" ca="1">pseudoGuid</f>
        <v>e6b0-902eb3fc</v>
      </c>
      <c r="J1185" t="str">
        <f ca="1">IF(E1185="","",REPT("#",markmap!$E1185)&amp;" "&amp;(IF(B$1="mindmap",markmap!$F1185,markmap!$H1185&amp;" "&amp;markmap!$F1185))&amp;"["&amp;B$2&amp;"]("&amp;B$4&amp;markmap!$I1185&amp;".html)"&amp;" ["&amp;$B$3&amp;"]("&amp;B$4&amp;markmap!$I1185&amp;".md)")</f>
        <v>#### 1.1.1.1 Lead Variant Integration[📃](./db/e6b0-902eb3fc.html) [✏️](./db/e6b0-902eb3fc.md)</v>
      </c>
    </row>
    <row r="1186" spans="4:10" x14ac:dyDescent="0.5">
      <c r="D1186" t="s">
        <v>1563</v>
      </c>
      <c r="E1186">
        <v>4</v>
      </c>
      <c r="F1186" t="s">
        <v>630</v>
      </c>
      <c r="G1186" t="str">
        <f ca="1">IF(markmap!$E1186="","",IF(markmap!$E1186&gt;OFFSET(markmap!$E1186,-1,0,1,1),IF(OFFSET(markmap!$G1186,-1,0,1,1)="","1",OFFSET(markmap!$G1186,-1,0,1,1))&amp;REPT(".1",markmap!$E1186-MAX(OFFSET(markmap!$E1186,-1,0,1,1),1)),IF(ISERROR(FIND(".",OFFSET(markmap!$G1186,-1,0,1,1))),REPT("1.",markmap!$E1186-1)&amp;IFERROR(VALUE(OFFSET(markmap!$G1186,-1,0,1,1))+1,"1"),IF(markmap!$E1186=1,"",IFERROR(LEFT(OFFSET(markmap!$G1186,-1,0,1,1),FIND("^",SUBSTITUTE(OFFSET(markmap!$G1186,-1,0,1,1),".","^",markmap!$E1186-1))),""))&amp;VALUE(TRIM(MID(SUBSTITUTE(OFFSET(markmap!$G1186,-1,0,1,1),".",REPT(" ",LEN(OFFSET(markmap!$G1186,-1,0,1,1)))),(markmap!$E1186-1)*LEN(OFFSET(markmap!$G1186,-1,0,1,1))+1,LEN(OFFSET(markmap!$G1186,-1,0,1,1)))))+1)))</f>
        <v>12.1.1.2</v>
      </c>
      <c r="H1186" t="str">
        <f t="shared" ca="1" si="18"/>
        <v>1.1.1.2</v>
      </c>
      <c r="I1186" t="str" cm="1">
        <f t="array" aca="1" ref="I1186" ca="1">pseudoGuid</f>
        <v>e6b0-461f4ebc</v>
      </c>
      <c r="J1186" t="str">
        <f ca="1">IF(E1186="","",REPT("#",markmap!$E1186)&amp;" "&amp;(IF(B$1="mindmap",markmap!$F1186,markmap!$H1186&amp;" "&amp;markmap!$F1186))&amp;"["&amp;B$2&amp;"]("&amp;B$4&amp;markmap!$I1186&amp;".html)"&amp;" ["&amp;$B$3&amp;"]("&amp;B$4&amp;markmap!$I1186&amp;".md)")</f>
        <v>#### 1.1.1.2 Hull/Frame/Body/Cab[📃](./db/e6b0-461f4ebc.html) [✏️](./db/e6b0-461f4ebc.md)</v>
      </c>
    </row>
    <row r="1187" spans="4:10" x14ac:dyDescent="0.5">
      <c r="D1187" t="s">
        <v>1563</v>
      </c>
      <c r="E1187">
        <v>4</v>
      </c>
      <c r="F1187" t="s">
        <v>631</v>
      </c>
      <c r="G1187" t="str">
        <f ca="1">IF(markmap!$E1187="","",IF(markmap!$E1187&gt;OFFSET(markmap!$E1187,-1,0,1,1),IF(OFFSET(markmap!$G1187,-1,0,1,1)="","1",OFFSET(markmap!$G1187,-1,0,1,1))&amp;REPT(".1",markmap!$E1187-MAX(OFFSET(markmap!$E1187,-1,0,1,1),1)),IF(ISERROR(FIND(".",OFFSET(markmap!$G1187,-1,0,1,1))),REPT("1.",markmap!$E1187-1)&amp;IFERROR(VALUE(OFFSET(markmap!$G1187,-1,0,1,1))+1,"1"),IF(markmap!$E1187=1,"",IFERROR(LEFT(OFFSET(markmap!$G1187,-1,0,1,1),FIND("^",SUBSTITUTE(OFFSET(markmap!$G1187,-1,0,1,1),".","^",markmap!$E1187-1))),""))&amp;VALUE(TRIM(MID(SUBSTITUTE(OFFSET(markmap!$G1187,-1,0,1,1),".",REPT(" ",LEN(OFFSET(markmap!$G1187,-1,0,1,1)))),(markmap!$E1187-1)*LEN(OFFSET(markmap!$G1187,-1,0,1,1))+1,LEN(OFFSET(markmap!$G1187,-1,0,1,1)))))+1)))</f>
        <v>12.1.1.3</v>
      </c>
      <c r="H1187" t="str">
        <f t="shared" ca="1" si="18"/>
        <v>1.1.1.3</v>
      </c>
      <c r="I1187" t="str" cm="1">
        <f t="array" aca="1" ref="I1187" ca="1">pseudoGuid</f>
        <v>e6b0-3c800e02</v>
      </c>
      <c r="J1187" t="str">
        <f ca="1">IF(E1187="","",REPT("#",markmap!$E1187)&amp;" "&amp;(IF(B$1="mindmap",markmap!$F1187,markmap!$H1187&amp;" "&amp;markmap!$F1187))&amp;"["&amp;B$2&amp;"]("&amp;B$4&amp;markmap!$I1187&amp;".html)"&amp;" ["&amp;$B$3&amp;"]("&amp;B$4&amp;markmap!$I1187&amp;".md)")</f>
        <v>#### 1.1.1.3 System Survivability[📃](./db/e6b0-3c800e02.html) [✏️](./db/e6b0-3c800e02.md)</v>
      </c>
    </row>
    <row r="1188" spans="4:10" x14ac:dyDescent="0.5">
      <c r="D1188" t="s">
        <v>1563</v>
      </c>
      <c r="E1188">
        <v>4</v>
      </c>
      <c r="F1188" t="s">
        <v>632</v>
      </c>
      <c r="G1188" t="str">
        <f ca="1">IF(markmap!$E1188="","",IF(markmap!$E1188&gt;OFFSET(markmap!$E1188,-1,0,1,1),IF(OFFSET(markmap!$G1188,-1,0,1,1)="","1",OFFSET(markmap!$G1188,-1,0,1,1))&amp;REPT(".1",markmap!$E1188-MAX(OFFSET(markmap!$E1188,-1,0,1,1),1)),IF(ISERROR(FIND(".",OFFSET(markmap!$G1188,-1,0,1,1))),REPT("1.",markmap!$E1188-1)&amp;IFERROR(VALUE(OFFSET(markmap!$G1188,-1,0,1,1))+1,"1"),IF(markmap!$E1188=1,"",IFERROR(LEFT(OFFSET(markmap!$G1188,-1,0,1,1),FIND("^",SUBSTITUTE(OFFSET(markmap!$G1188,-1,0,1,1),".","^",markmap!$E1188-1))),""))&amp;VALUE(TRIM(MID(SUBSTITUTE(OFFSET(markmap!$G1188,-1,0,1,1),".",REPT(" ",LEN(OFFSET(markmap!$G1188,-1,0,1,1)))),(markmap!$E1188-1)*LEN(OFFSET(markmap!$G1188,-1,0,1,1))+1,LEN(OFFSET(markmap!$G1188,-1,0,1,1)))))+1)))</f>
        <v>12.1.1.4</v>
      </c>
      <c r="H1188" t="str">
        <f t="shared" ca="1" si="18"/>
        <v>1.1.1.4</v>
      </c>
      <c r="I1188" t="str" cm="1">
        <f t="array" aca="1" ref="I1188" ca="1">pseudoGuid</f>
        <v>e6b0-b595602a</v>
      </c>
      <c r="J1188" t="str">
        <f ca="1">IF(E1188="","",REPT("#",markmap!$E1188)&amp;" "&amp;(IF(B$1="mindmap",markmap!$F1188,markmap!$H1188&amp;" "&amp;markmap!$F1188))&amp;"["&amp;B$2&amp;"]("&amp;B$4&amp;markmap!$I1188&amp;".html)"&amp;" ["&amp;$B$3&amp;"]("&amp;B$4&amp;markmap!$I1188&amp;".md)")</f>
        <v>#### 1.1.1.4 Turret Assembly[📃](./db/e6b0-b595602a.html) [✏️](./db/e6b0-b595602a.md)</v>
      </c>
    </row>
    <row r="1189" spans="4:10" x14ac:dyDescent="0.5">
      <c r="D1189" t="s">
        <v>1563</v>
      </c>
      <c r="E1189">
        <v>4</v>
      </c>
      <c r="F1189" t="s">
        <v>633</v>
      </c>
      <c r="G1189" t="str">
        <f ca="1">IF(markmap!$E1189="","",IF(markmap!$E1189&gt;OFFSET(markmap!$E1189,-1,0,1,1),IF(OFFSET(markmap!$G1189,-1,0,1,1)="","1",OFFSET(markmap!$G1189,-1,0,1,1))&amp;REPT(".1",markmap!$E1189-MAX(OFFSET(markmap!$E1189,-1,0,1,1),1)),IF(ISERROR(FIND(".",OFFSET(markmap!$G1189,-1,0,1,1))),REPT("1.",markmap!$E1189-1)&amp;IFERROR(VALUE(OFFSET(markmap!$G1189,-1,0,1,1))+1,"1"),IF(markmap!$E1189=1,"",IFERROR(LEFT(OFFSET(markmap!$G1189,-1,0,1,1),FIND("^",SUBSTITUTE(OFFSET(markmap!$G1189,-1,0,1,1),".","^",markmap!$E1189-1))),""))&amp;VALUE(TRIM(MID(SUBSTITUTE(OFFSET(markmap!$G1189,-1,0,1,1),".",REPT(" ",LEN(OFFSET(markmap!$G1189,-1,0,1,1)))),(markmap!$E1189-1)*LEN(OFFSET(markmap!$G1189,-1,0,1,1))+1,LEN(OFFSET(markmap!$G1189,-1,0,1,1)))))+1)))</f>
        <v>12.1.1.5</v>
      </c>
      <c r="H1189" t="str">
        <f t="shared" ca="1" si="18"/>
        <v>1.1.1.5</v>
      </c>
      <c r="I1189" t="str" cm="1">
        <f t="array" aca="1" ref="I1189" ca="1">pseudoGuid</f>
        <v>e6b0-98c9aa7e</v>
      </c>
      <c r="J1189" t="str">
        <f ca="1">IF(E1189="","",REPT("#",markmap!$E1189)&amp;" "&amp;(IF(B$1="mindmap",markmap!$F1189,markmap!$H1189&amp;" "&amp;markmap!$F1189))&amp;"["&amp;B$2&amp;"]("&amp;B$4&amp;markmap!$I1189&amp;".html)"&amp;" ["&amp;$B$3&amp;"]("&amp;B$4&amp;markmap!$I1189&amp;".md)")</f>
        <v>#### 1.1.1.5 Suspension/Steering[📃](./db/e6b0-98c9aa7e.html) [✏️](./db/e6b0-98c9aa7e.md)</v>
      </c>
    </row>
    <row r="1190" spans="4:10" x14ac:dyDescent="0.5">
      <c r="D1190" t="s">
        <v>1563</v>
      </c>
      <c r="E1190">
        <v>4</v>
      </c>
      <c r="F1190" t="s">
        <v>634</v>
      </c>
      <c r="G1190" t="str">
        <f ca="1">IF(markmap!$E1190="","",IF(markmap!$E1190&gt;OFFSET(markmap!$E1190,-1,0,1,1),IF(OFFSET(markmap!$G1190,-1,0,1,1)="","1",OFFSET(markmap!$G1190,-1,0,1,1))&amp;REPT(".1",markmap!$E1190-MAX(OFFSET(markmap!$E1190,-1,0,1,1),1)),IF(ISERROR(FIND(".",OFFSET(markmap!$G1190,-1,0,1,1))),REPT("1.",markmap!$E1190-1)&amp;IFERROR(VALUE(OFFSET(markmap!$G1190,-1,0,1,1))+1,"1"),IF(markmap!$E1190=1,"",IFERROR(LEFT(OFFSET(markmap!$G1190,-1,0,1,1),FIND("^",SUBSTITUTE(OFFSET(markmap!$G1190,-1,0,1,1),".","^",markmap!$E1190-1))),""))&amp;VALUE(TRIM(MID(SUBSTITUTE(OFFSET(markmap!$G1190,-1,0,1,1),".",REPT(" ",LEN(OFFSET(markmap!$G1190,-1,0,1,1)))),(markmap!$E1190-1)*LEN(OFFSET(markmap!$G1190,-1,0,1,1))+1,LEN(OFFSET(markmap!$G1190,-1,0,1,1)))))+1)))</f>
        <v>12.1.1.6</v>
      </c>
      <c r="H1190" t="str">
        <f t="shared" ca="1" si="18"/>
        <v>1.1.1.6</v>
      </c>
      <c r="I1190" t="str" cm="1">
        <f t="array" aca="1" ref="I1190" ca="1">pseudoGuid</f>
        <v>e6b0-dc24995f</v>
      </c>
      <c r="J1190" t="str">
        <f ca="1">IF(E1190="","",REPT("#",markmap!$E1190)&amp;" "&amp;(IF(B$1="mindmap",markmap!$F1190,markmap!$H1190&amp;" "&amp;markmap!$F1190))&amp;"["&amp;B$2&amp;"]("&amp;B$4&amp;markmap!$I1190&amp;".html)"&amp;" ["&amp;$B$3&amp;"]("&amp;B$4&amp;markmap!$I1190&amp;".md)")</f>
        <v>#### 1.1.1.6 Vehicle Electronics[📃](./db/e6b0-dc24995f.html) [✏️](./db/e6b0-dc24995f.md)</v>
      </c>
    </row>
    <row r="1191" spans="4:10" x14ac:dyDescent="0.5">
      <c r="D1191" t="s">
        <v>1563</v>
      </c>
      <c r="E1191">
        <v>4</v>
      </c>
      <c r="F1191" t="s">
        <v>635</v>
      </c>
      <c r="G1191" t="str">
        <f ca="1">IF(markmap!$E1191="","",IF(markmap!$E1191&gt;OFFSET(markmap!$E1191,-1,0,1,1),IF(OFFSET(markmap!$G1191,-1,0,1,1)="","1",OFFSET(markmap!$G1191,-1,0,1,1))&amp;REPT(".1",markmap!$E1191-MAX(OFFSET(markmap!$E1191,-1,0,1,1),1)),IF(ISERROR(FIND(".",OFFSET(markmap!$G1191,-1,0,1,1))),REPT("1.",markmap!$E1191-1)&amp;IFERROR(VALUE(OFFSET(markmap!$G1191,-1,0,1,1))+1,"1"),IF(markmap!$E1191=1,"",IFERROR(LEFT(OFFSET(markmap!$G1191,-1,0,1,1),FIND("^",SUBSTITUTE(OFFSET(markmap!$G1191,-1,0,1,1),".","^",markmap!$E1191-1))),""))&amp;VALUE(TRIM(MID(SUBSTITUTE(OFFSET(markmap!$G1191,-1,0,1,1),".",REPT(" ",LEN(OFFSET(markmap!$G1191,-1,0,1,1)))),(markmap!$E1191-1)*LEN(OFFSET(markmap!$G1191,-1,0,1,1))+1,LEN(OFFSET(markmap!$G1191,-1,0,1,1)))))+1)))</f>
        <v>12.1.1.7</v>
      </c>
      <c r="H1191" t="str">
        <f t="shared" ca="1" si="18"/>
        <v>1.1.1.7</v>
      </c>
      <c r="I1191" t="str" cm="1">
        <f t="array" aca="1" ref="I1191" ca="1">pseudoGuid</f>
        <v>e6b0-28e148d7</v>
      </c>
      <c r="J1191" t="str">
        <f ca="1">IF(E1191="","",REPT("#",markmap!$E1191)&amp;" "&amp;(IF(B$1="mindmap",markmap!$F1191,markmap!$H1191&amp;" "&amp;markmap!$F1191))&amp;"["&amp;B$2&amp;"]("&amp;B$4&amp;markmap!$I1191&amp;".html)"&amp;" ["&amp;$B$3&amp;"]("&amp;B$4&amp;markmap!$I1191&amp;".md)")</f>
        <v>#### 1.1.1.7 Power Package/Drive Train[📃](./db/e6b0-28e148d7.html) [✏️](./db/e6b0-28e148d7.md)</v>
      </c>
    </row>
    <row r="1192" spans="4:10" x14ac:dyDescent="0.5">
      <c r="D1192" t="s">
        <v>1563</v>
      </c>
      <c r="E1192">
        <v>4</v>
      </c>
      <c r="F1192" t="s">
        <v>636</v>
      </c>
      <c r="G1192" t="str">
        <f ca="1">IF(markmap!$E1192="","",IF(markmap!$E1192&gt;OFFSET(markmap!$E1192,-1,0,1,1),IF(OFFSET(markmap!$G1192,-1,0,1,1)="","1",OFFSET(markmap!$G1192,-1,0,1,1))&amp;REPT(".1",markmap!$E1192-MAX(OFFSET(markmap!$E1192,-1,0,1,1),1)),IF(ISERROR(FIND(".",OFFSET(markmap!$G1192,-1,0,1,1))),REPT("1.",markmap!$E1192-1)&amp;IFERROR(VALUE(OFFSET(markmap!$G1192,-1,0,1,1))+1,"1"),IF(markmap!$E1192=1,"",IFERROR(LEFT(OFFSET(markmap!$G1192,-1,0,1,1),FIND("^",SUBSTITUTE(OFFSET(markmap!$G1192,-1,0,1,1),".","^",markmap!$E1192-1))),""))&amp;VALUE(TRIM(MID(SUBSTITUTE(OFFSET(markmap!$G1192,-1,0,1,1),".",REPT(" ",LEN(OFFSET(markmap!$G1192,-1,0,1,1)))),(markmap!$E1192-1)*LEN(OFFSET(markmap!$G1192,-1,0,1,1))+1,LEN(OFFSET(markmap!$G1192,-1,0,1,1)))))+1)))</f>
        <v>12.1.1.8</v>
      </c>
      <c r="H1192" t="str">
        <f t="shared" ca="1" si="18"/>
        <v>1.1.1.8</v>
      </c>
      <c r="I1192" t="str" cm="1">
        <f t="array" aca="1" ref="I1192" ca="1">pseudoGuid</f>
        <v>e6b0-04ba8f51</v>
      </c>
      <c r="J1192" t="str">
        <f ca="1">IF(E1192="","",REPT("#",markmap!$E1192)&amp;" "&amp;(IF(B$1="mindmap",markmap!$F1192,markmap!$H1192&amp;" "&amp;markmap!$F1192))&amp;"["&amp;B$2&amp;"]("&amp;B$4&amp;markmap!$I1192&amp;".html)"&amp;" ["&amp;$B$3&amp;"]("&amp;B$4&amp;markmap!$I1192&amp;".md)")</f>
        <v>#### 1.1.1.8 Auxiliary Automotive[📃](./db/e6b0-04ba8f51.html) [✏️](./db/e6b0-04ba8f51.md)</v>
      </c>
    </row>
    <row r="1193" spans="4:10" x14ac:dyDescent="0.5">
      <c r="D1193" t="s">
        <v>1563</v>
      </c>
      <c r="E1193">
        <v>4</v>
      </c>
      <c r="F1193" t="s">
        <v>34</v>
      </c>
      <c r="G1193" t="str">
        <f ca="1">IF(markmap!$E1193="","",IF(markmap!$E1193&gt;OFFSET(markmap!$E1193,-1,0,1,1),IF(OFFSET(markmap!$G1193,-1,0,1,1)="","1",OFFSET(markmap!$G1193,-1,0,1,1))&amp;REPT(".1",markmap!$E1193-MAX(OFFSET(markmap!$E1193,-1,0,1,1),1)),IF(ISERROR(FIND(".",OFFSET(markmap!$G1193,-1,0,1,1))),REPT("1.",markmap!$E1193-1)&amp;IFERROR(VALUE(OFFSET(markmap!$G1193,-1,0,1,1))+1,"1"),IF(markmap!$E1193=1,"",IFERROR(LEFT(OFFSET(markmap!$G1193,-1,0,1,1),FIND("^",SUBSTITUTE(OFFSET(markmap!$G1193,-1,0,1,1),".","^",markmap!$E1193-1))),""))&amp;VALUE(TRIM(MID(SUBSTITUTE(OFFSET(markmap!$G1193,-1,0,1,1),".",REPT(" ",LEN(OFFSET(markmap!$G1193,-1,0,1,1)))),(markmap!$E1193-1)*LEN(OFFSET(markmap!$G1193,-1,0,1,1))+1,LEN(OFFSET(markmap!$G1193,-1,0,1,1)))))+1)))</f>
        <v>12.1.1.9</v>
      </c>
      <c r="H1193" t="str">
        <f t="shared" ca="1" si="18"/>
        <v>1.1.1.9</v>
      </c>
      <c r="I1193" t="str" cm="1">
        <f t="array" aca="1" ref="I1193" ca="1">pseudoGuid</f>
        <v>e6b0-d794b0da</v>
      </c>
      <c r="J1193" t="str">
        <f ca="1">IF(E1193="","",REPT("#",markmap!$E1193)&amp;" "&amp;(IF(B$1="mindmap",markmap!$F1193,markmap!$H1193&amp;" "&amp;markmap!$F1193))&amp;"["&amp;B$2&amp;"]("&amp;B$4&amp;markmap!$I1193&amp;".html)"&amp;" ["&amp;$B$3&amp;"]("&amp;B$4&amp;markmap!$I1193&amp;".md)")</f>
        <v>#### 1.1.1.9 Fire Control[📃](./db/e6b0-d794b0da.html) [✏️](./db/e6b0-d794b0da.md)</v>
      </c>
    </row>
    <row r="1194" spans="4:10" x14ac:dyDescent="0.5">
      <c r="D1194" t="s">
        <v>1563</v>
      </c>
      <c r="E1194">
        <v>4</v>
      </c>
      <c r="F1194" t="s">
        <v>379</v>
      </c>
      <c r="G1194" t="str">
        <f ca="1">IF(markmap!$E1194="","",IF(markmap!$E1194&gt;OFFSET(markmap!$E1194,-1,0,1,1),IF(OFFSET(markmap!$G1194,-1,0,1,1)="","1",OFFSET(markmap!$G1194,-1,0,1,1))&amp;REPT(".1",markmap!$E1194-MAX(OFFSET(markmap!$E1194,-1,0,1,1),1)),IF(ISERROR(FIND(".",OFFSET(markmap!$G1194,-1,0,1,1))),REPT("1.",markmap!$E1194-1)&amp;IFERROR(VALUE(OFFSET(markmap!$G1194,-1,0,1,1))+1,"1"),IF(markmap!$E1194=1,"",IFERROR(LEFT(OFFSET(markmap!$G1194,-1,0,1,1),FIND("^",SUBSTITUTE(OFFSET(markmap!$G1194,-1,0,1,1),".","^",markmap!$E1194-1))),""))&amp;VALUE(TRIM(MID(SUBSTITUTE(OFFSET(markmap!$G1194,-1,0,1,1),".",REPT(" ",LEN(OFFSET(markmap!$G1194,-1,0,1,1)))),(markmap!$E1194-1)*LEN(OFFSET(markmap!$G1194,-1,0,1,1))+1,LEN(OFFSET(markmap!$G1194,-1,0,1,1)))))+1)))</f>
        <v>12.1.1.10</v>
      </c>
      <c r="H1194" t="str">
        <f t="shared" ca="1" si="18"/>
        <v>1.1.1.10</v>
      </c>
      <c r="I1194" t="str" cm="1">
        <f t="array" aca="1" ref="I1194" ca="1">pseudoGuid</f>
        <v>e6b0-279c954e</v>
      </c>
      <c r="J1194" t="str">
        <f ca="1">IF(E1194="","",REPT("#",markmap!$E1194)&amp;" "&amp;(IF(B$1="mindmap",markmap!$F1194,markmap!$H1194&amp;" "&amp;markmap!$F1194))&amp;"["&amp;B$2&amp;"]("&amp;B$4&amp;markmap!$I1194&amp;".html)"&amp;" ["&amp;$B$3&amp;"]("&amp;B$4&amp;markmap!$I1194&amp;".md)")</f>
        <v>#### 1.1.1.10 Armament[📃](./db/e6b0-279c954e.html) [✏️](./db/e6b0-279c954e.md)</v>
      </c>
    </row>
    <row r="1195" spans="4:10" x14ac:dyDescent="0.5">
      <c r="D1195" t="s">
        <v>1563</v>
      </c>
      <c r="E1195">
        <v>4</v>
      </c>
      <c r="F1195" t="s">
        <v>637</v>
      </c>
      <c r="G1195" t="str">
        <f ca="1">IF(markmap!$E1195="","",IF(markmap!$E1195&gt;OFFSET(markmap!$E1195,-1,0,1,1),IF(OFFSET(markmap!$G1195,-1,0,1,1)="","1",OFFSET(markmap!$G1195,-1,0,1,1))&amp;REPT(".1",markmap!$E1195-MAX(OFFSET(markmap!$E1195,-1,0,1,1),1)),IF(ISERROR(FIND(".",OFFSET(markmap!$G1195,-1,0,1,1))),REPT("1.",markmap!$E1195-1)&amp;IFERROR(VALUE(OFFSET(markmap!$G1195,-1,0,1,1))+1,"1"),IF(markmap!$E1195=1,"",IFERROR(LEFT(OFFSET(markmap!$G1195,-1,0,1,1),FIND("^",SUBSTITUTE(OFFSET(markmap!$G1195,-1,0,1,1),".","^",markmap!$E1195-1))),""))&amp;VALUE(TRIM(MID(SUBSTITUTE(OFFSET(markmap!$G1195,-1,0,1,1),".",REPT(" ",LEN(OFFSET(markmap!$G1195,-1,0,1,1)))),(markmap!$E1195-1)*LEN(OFFSET(markmap!$G1195,-1,0,1,1))+1,LEN(OFFSET(markmap!$G1195,-1,0,1,1)))))+1)))</f>
        <v>12.1.1.11</v>
      </c>
      <c r="H1195" t="str">
        <f t="shared" ca="1" si="18"/>
        <v>1.1.1.11</v>
      </c>
      <c r="I1195" t="str" cm="1">
        <f t="array" aca="1" ref="I1195" ca="1">pseudoGuid</f>
        <v>e6b0-c254c278</v>
      </c>
      <c r="J1195" t="str">
        <f ca="1">IF(E1195="","",REPT("#",markmap!$E1195)&amp;" "&amp;(IF(B$1="mindmap",markmap!$F1195,markmap!$H1195&amp;" "&amp;markmap!$F1195))&amp;"["&amp;B$2&amp;"]("&amp;B$4&amp;markmap!$I1195&amp;".html)"&amp;" ["&amp;$B$3&amp;"]("&amp;B$4&amp;markmap!$I1195&amp;".md)")</f>
        <v>#### 1.1.1.11 Automatic Ammunition Handling[📃](./db/e6b0-c254c278.html) [✏️](./db/e6b0-c254c278.md)</v>
      </c>
    </row>
    <row r="1196" spans="4:10" x14ac:dyDescent="0.5">
      <c r="D1196" t="s">
        <v>1563</v>
      </c>
      <c r="E1196">
        <v>4</v>
      </c>
      <c r="F1196" t="s">
        <v>638</v>
      </c>
      <c r="G1196" t="str">
        <f ca="1">IF(markmap!$E1196="","",IF(markmap!$E1196&gt;OFFSET(markmap!$E1196,-1,0,1,1),IF(OFFSET(markmap!$G1196,-1,0,1,1)="","1",OFFSET(markmap!$G1196,-1,0,1,1))&amp;REPT(".1",markmap!$E1196-MAX(OFFSET(markmap!$E1196,-1,0,1,1),1)),IF(ISERROR(FIND(".",OFFSET(markmap!$G1196,-1,0,1,1))),REPT("1.",markmap!$E1196-1)&amp;IFERROR(VALUE(OFFSET(markmap!$G1196,-1,0,1,1))+1,"1"),IF(markmap!$E1196=1,"",IFERROR(LEFT(OFFSET(markmap!$G1196,-1,0,1,1),FIND("^",SUBSTITUTE(OFFSET(markmap!$G1196,-1,0,1,1),".","^",markmap!$E1196-1))),""))&amp;VALUE(TRIM(MID(SUBSTITUTE(OFFSET(markmap!$G1196,-1,0,1,1),".",REPT(" ",LEN(OFFSET(markmap!$G1196,-1,0,1,1)))),(markmap!$E1196-1)*LEN(OFFSET(markmap!$G1196,-1,0,1,1))+1,LEN(OFFSET(markmap!$G1196,-1,0,1,1)))))+1)))</f>
        <v>12.1.1.12</v>
      </c>
      <c r="H1196" t="str">
        <f t="shared" ca="1" si="18"/>
        <v>1.1.1.12</v>
      </c>
      <c r="I1196" t="str" cm="1">
        <f t="array" aca="1" ref="I1196" ca="1">pseudoGuid</f>
        <v>e6b0-40c8f5e6</v>
      </c>
      <c r="J1196" t="str">
        <f ca="1">IF(E1196="","",REPT("#",markmap!$E1196)&amp;" "&amp;(IF(B$1="mindmap",markmap!$F1196,markmap!$H1196&amp;" "&amp;markmap!$F1196))&amp;"["&amp;B$2&amp;"]("&amp;B$4&amp;markmap!$I1196&amp;".html)"&amp;" ["&amp;$B$3&amp;"]("&amp;B$4&amp;markmap!$I1196&amp;".md)")</f>
        <v>#### 1.1.1.12 Navigation and Remote Piloting Systems[📃](./db/e6b0-40c8f5e6.html) [✏️](./db/e6b0-40c8f5e6.md)</v>
      </c>
    </row>
    <row r="1197" spans="4:10" x14ac:dyDescent="0.5">
      <c r="D1197" t="s">
        <v>1563</v>
      </c>
      <c r="E1197">
        <v>4</v>
      </c>
      <c r="F1197" t="s">
        <v>639</v>
      </c>
      <c r="G1197" t="str">
        <f ca="1">IF(markmap!$E1197="","",IF(markmap!$E1197&gt;OFFSET(markmap!$E1197,-1,0,1,1),IF(OFFSET(markmap!$G1197,-1,0,1,1)="","1",OFFSET(markmap!$G1197,-1,0,1,1))&amp;REPT(".1",markmap!$E1197-MAX(OFFSET(markmap!$E1197,-1,0,1,1),1)),IF(ISERROR(FIND(".",OFFSET(markmap!$G1197,-1,0,1,1))),REPT("1.",markmap!$E1197-1)&amp;IFERROR(VALUE(OFFSET(markmap!$G1197,-1,0,1,1))+1,"1"),IF(markmap!$E1197=1,"",IFERROR(LEFT(OFFSET(markmap!$G1197,-1,0,1,1),FIND("^",SUBSTITUTE(OFFSET(markmap!$G1197,-1,0,1,1),".","^",markmap!$E1197-1))),""))&amp;VALUE(TRIM(MID(SUBSTITUTE(OFFSET(markmap!$G1197,-1,0,1,1),".",REPT(" ",LEN(OFFSET(markmap!$G1197,-1,0,1,1)))),(markmap!$E1197-1)*LEN(OFFSET(markmap!$G1197,-1,0,1,1))+1,LEN(OFFSET(markmap!$G1197,-1,0,1,1)))))+1)))</f>
        <v>12.1.1.13</v>
      </c>
      <c r="H1197" t="str">
        <f t="shared" ca="1" si="18"/>
        <v>1.1.1.13</v>
      </c>
      <c r="I1197" t="str" cm="1">
        <f t="array" aca="1" ref="I1197" ca="1">pseudoGuid</f>
        <v>e6b0-2809dd27</v>
      </c>
      <c r="J1197" t="str">
        <f ca="1">IF(E1197="","",REPT("#",markmap!$E1197)&amp;" "&amp;(IF(B$1="mindmap",markmap!$F1197,markmap!$H1197&amp;" "&amp;markmap!$F1197))&amp;"["&amp;B$2&amp;"]("&amp;B$4&amp;markmap!$I1197&amp;".html)"&amp;" ["&amp;$B$3&amp;"]("&amp;B$4&amp;markmap!$I1197&amp;".md)")</f>
        <v>#### 1.1.1.13 Special Equipment[📃](./db/e6b0-2809dd27.html) [✏️](./db/e6b0-2809dd27.md)</v>
      </c>
    </row>
    <row r="1198" spans="4:10" x14ac:dyDescent="0.5">
      <c r="D1198" t="s">
        <v>1563</v>
      </c>
      <c r="E1198">
        <v>4</v>
      </c>
      <c r="F1198" t="s">
        <v>218</v>
      </c>
      <c r="G1198" t="str">
        <f ca="1">IF(markmap!$E1198="","",IF(markmap!$E1198&gt;OFFSET(markmap!$E1198,-1,0,1,1),IF(OFFSET(markmap!$G1198,-1,0,1,1)="","1",OFFSET(markmap!$G1198,-1,0,1,1))&amp;REPT(".1",markmap!$E1198-MAX(OFFSET(markmap!$E1198,-1,0,1,1),1)),IF(ISERROR(FIND(".",OFFSET(markmap!$G1198,-1,0,1,1))),REPT("1.",markmap!$E1198-1)&amp;IFERROR(VALUE(OFFSET(markmap!$G1198,-1,0,1,1))+1,"1"),IF(markmap!$E1198=1,"",IFERROR(LEFT(OFFSET(markmap!$G1198,-1,0,1,1),FIND("^",SUBSTITUTE(OFFSET(markmap!$G1198,-1,0,1,1),".","^",markmap!$E1198-1))),""))&amp;VALUE(TRIM(MID(SUBSTITUTE(OFFSET(markmap!$G1198,-1,0,1,1),".",REPT(" ",LEN(OFFSET(markmap!$G1198,-1,0,1,1)))),(markmap!$E1198-1)*LEN(OFFSET(markmap!$G1198,-1,0,1,1))+1,LEN(OFFSET(markmap!$G1198,-1,0,1,1)))))+1)))</f>
        <v>12.1.1.14</v>
      </c>
      <c r="H1198" t="str">
        <f t="shared" ca="1" si="18"/>
        <v>1.1.1.14</v>
      </c>
      <c r="I1198" t="str" cm="1">
        <f t="array" aca="1" ref="I1198" ca="1">pseudoGuid</f>
        <v>e6b0-40811130</v>
      </c>
      <c r="J1198" t="str">
        <f ca="1">IF(E1198="","",REPT("#",markmap!$E1198)&amp;" "&amp;(IF(B$1="mindmap",markmap!$F1198,markmap!$H1198&amp;" "&amp;markmap!$F1198))&amp;"["&amp;B$2&amp;"]("&amp;B$4&amp;markmap!$I1198&amp;".html)"&amp;" ["&amp;$B$3&amp;"]("&amp;B$4&amp;markmap!$I1198&amp;".md)")</f>
        <v>#### 1.1.1.14 Communications[📃](./db/e6b0-40811130.html) [✏️](./db/e6b0-40811130.md)</v>
      </c>
    </row>
    <row r="1199" spans="4:10" x14ac:dyDescent="0.5">
      <c r="D1199" t="s">
        <v>1563</v>
      </c>
      <c r="E1199">
        <v>4</v>
      </c>
      <c r="F1199" t="s">
        <v>640</v>
      </c>
      <c r="G1199" t="str">
        <f ca="1">IF(markmap!$E1199="","",IF(markmap!$E1199&gt;OFFSET(markmap!$E1199,-1,0,1,1),IF(OFFSET(markmap!$G1199,-1,0,1,1)="","1",OFFSET(markmap!$G1199,-1,0,1,1))&amp;REPT(".1",markmap!$E1199-MAX(OFFSET(markmap!$E1199,-1,0,1,1),1)),IF(ISERROR(FIND(".",OFFSET(markmap!$G1199,-1,0,1,1))),REPT("1.",markmap!$E1199-1)&amp;IFERROR(VALUE(OFFSET(markmap!$G1199,-1,0,1,1))+1,"1"),IF(markmap!$E1199=1,"",IFERROR(LEFT(OFFSET(markmap!$G1199,-1,0,1,1),FIND("^",SUBSTITUTE(OFFSET(markmap!$G1199,-1,0,1,1),".","^",markmap!$E1199-1))),""))&amp;VALUE(TRIM(MID(SUBSTITUTE(OFFSET(markmap!$G1199,-1,0,1,1),".",REPT(" ",LEN(OFFSET(markmap!$G1199,-1,0,1,1)))),(markmap!$E1199-1)*LEN(OFFSET(markmap!$G1199,-1,0,1,1))+1,LEN(OFFSET(markmap!$G1199,-1,0,1,1)))))+1)))</f>
        <v>12.1.1.15</v>
      </c>
      <c r="H1199" t="str">
        <f t="shared" ca="1" si="18"/>
        <v>1.1.1.15</v>
      </c>
      <c r="I1199" t="str" cm="1">
        <f t="array" aca="1" ref="I1199" ca="1">pseudoGuid</f>
        <v>e6b0-7a141794</v>
      </c>
      <c r="J1199" t="str">
        <f ca="1">IF(E1199="","",REPT("#",markmap!$E1199)&amp;" "&amp;(IF(B$1="mindmap",markmap!$F1199,markmap!$H1199&amp;" "&amp;markmap!$F1199))&amp;"["&amp;B$2&amp;"]("&amp;B$4&amp;markmap!$I1199&amp;".html)"&amp;" ["&amp;$B$3&amp;"]("&amp;B$4&amp;markmap!$I1199&amp;".md)")</f>
        <v>#### 1.1.1.15 Lead Variant Software Release 1...n (Specify)[📃](./db/e6b0-7a141794.html) [✏️](./db/e6b0-7a141794.md)</v>
      </c>
    </row>
    <row r="1200" spans="4:10" x14ac:dyDescent="0.5">
      <c r="D1200" t="s">
        <v>1563</v>
      </c>
      <c r="E1200">
        <v>4</v>
      </c>
      <c r="F1200" t="s">
        <v>641</v>
      </c>
      <c r="G1200" t="str">
        <f ca="1">IF(markmap!$E1200="","",IF(markmap!$E1200&gt;OFFSET(markmap!$E1200,-1,0,1,1),IF(OFFSET(markmap!$G1200,-1,0,1,1)="","1",OFFSET(markmap!$G1200,-1,0,1,1))&amp;REPT(".1",markmap!$E1200-MAX(OFFSET(markmap!$E1200,-1,0,1,1),1)),IF(ISERROR(FIND(".",OFFSET(markmap!$G1200,-1,0,1,1))),REPT("1.",markmap!$E1200-1)&amp;IFERROR(VALUE(OFFSET(markmap!$G1200,-1,0,1,1))+1,"1"),IF(markmap!$E1200=1,"",IFERROR(LEFT(OFFSET(markmap!$G1200,-1,0,1,1),FIND("^",SUBSTITUTE(OFFSET(markmap!$G1200,-1,0,1,1),".","^",markmap!$E1200-1))),""))&amp;VALUE(TRIM(MID(SUBSTITUTE(OFFSET(markmap!$G1200,-1,0,1,1),".",REPT(" ",LEN(OFFSET(markmap!$G1200,-1,0,1,1)))),(markmap!$E1200-1)*LEN(OFFSET(markmap!$G1200,-1,0,1,1))+1,LEN(OFFSET(markmap!$G1200,-1,0,1,1)))))+1)))</f>
        <v>12.1.1.16</v>
      </c>
      <c r="H1200" t="str">
        <f t="shared" ca="1" si="18"/>
        <v>1.1.1.16</v>
      </c>
      <c r="I1200" t="str" cm="1">
        <f t="array" aca="1" ref="I1200" ca="1">pseudoGuid</f>
        <v>e6b0-6c0ff2dd</v>
      </c>
      <c r="J1200" t="str">
        <f ca="1">IF(E1200="","",REPT("#",markmap!$E1200)&amp;" "&amp;(IF(B$1="mindmap",markmap!$F1200,markmap!$H1200&amp;" "&amp;markmap!$F1200))&amp;"["&amp;B$2&amp;"]("&amp;B$4&amp;markmap!$I1200&amp;".html)"&amp;" ["&amp;$B$3&amp;"]("&amp;B$4&amp;markmap!$I1200&amp;".md)")</f>
        <v>#### 1.1.1.16 Other Lead Variant Subsystems 1...n (Specify)[📃](./db/e6b0-6c0ff2dd.html) [✏️](./db/e6b0-6c0ff2dd.md)</v>
      </c>
    </row>
    <row r="1201" spans="4:10" x14ac:dyDescent="0.5">
      <c r="D1201" t="s">
        <v>1563</v>
      </c>
      <c r="E1201">
        <v>3</v>
      </c>
      <c r="F1201" t="s">
        <v>642</v>
      </c>
      <c r="G1201" t="str">
        <f ca="1">IF(markmap!$E1201="","",IF(markmap!$E1201&gt;OFFSET(markmap!$E1201,-1,0,1,1),IF(OFFSET(markmap!$G1201,-1,0,1,1)="","1",OFFSET(markmap!$G1201,-1,0,1,1))&amp;REPT(".1",markmap!$E1201-MAX(OFFSET(markmap!$E1201,-1,0,1,1),1)),IF(ISERROR(FIND(".",OFFSET(markmap!$G1201,-1,0,1,1))),REPT("1.",markmap!$E1201-1)&amp;IFERROR(VALUE(OFFSET(markmap!$G1201,-1,0,1,1))+1,"1"),IF(markmap!$E1201=1,"",IFERROR(LEFT(OFFSET(markmap!$G1201,-1,0,1,1),FIND("^",SUBSTITUTE(OFFSET(markmap!$G1201,-1,0,1,1),".","^",markmap!$E1201-1))),""))&amp;VALUE(TRIM(MID(SUBSTITUTE(OFFSET(markmap!$G1201,-1,0,1,1),".",REPT(" ",LEN(OFFSET(markmap!$G1201,-1,0,1,1)))),(markmap!$E1201-1)*LEN(OFFSET(markmap!$G1201,-1,0,1,1))+1,LEN(OFFSET(markmap!$G1201,-1,0,1,1)))))+1)))</f>
        <v>12.1.2</v>
      </c>
      <c r="H1201" t="str">
        <f t="shared" ca="1" si="18"/>
        <v>1.1.2</v>
      </c>
      <c r="I1201" t="str" cm="1">
        <f t="array" aca="1" ref="I1201" ca="1">pseudoGuid</f>
        <v>e6b0-0b8ef2ad</v>
      </c>
      <c r="J1201" t="str">
        <f ca="1">IF(E1201="","",REPT("#",markmap!$E1201)&amp;" "&amp;(IF(B$1="mindmap",markmap!$F1201,markmap!$H1201&amp;" "&amp;markmap!$F1201))&amp;"["&amp;B$2&amp;"]("&amp;B$4&amp;markmap!$I1201&amp;".html)"&amp;" ["&amp;$B$3&amp;"]("&amp;B$4&amp;markmap!$I1201&amp;".md)")</f>
        <v>### 1.1.2 Variant 2...n (Specify)[📃](./db/e6b0-0b8ef2ad.html) [✏️](./db/e6b0-0b8ef2ad.md)</v>
      </c>
    </row>
    <row r="1202" spans="4:10" x14ac:dyDescent="0.5">
      <c r="D1202" t="s">
        <v>1563</v>
      </c>
      <c r="E1202">
        <v>4</v>
      </c>
      <c r="F1202" t="s">
        <v>643</v>
      </c>
      <c r="G1202" t="str">
        <f ca="1">IF(markmap!$E1202="","",IF(markmap!$E1202&gt;OFFSET(markmap!$E1202,-1,0,1,1),IF(OFFSET(markmap!$G1202,-1,0,1,1)="","1",OFFSET(markmap!$G1202,-1,0,1,1))&amp;REPT(".1",markmap!$E1202-MAX(OFFSET(markmap!$E1202,-1,0,1,1),1)),IF(ISERROR(FIND(".",OFFSET(markmap!$G1202,-1,0,1,1))),REPT("1.",markmap!$E1202-1)&amp;IFERROR(VALUE(OFFSET(markmap!$G1202,-1,0,1,1))+1,"1"),IF(markmap!$E1202=1,"",IFERROR(LEFT(OFFSET(markmap!$G1202,-1,0,1,1),FIND("^",SUBSTITUTE(OFFSET(markmap!$G1202,-1,0,1,1),".","^",markmap!$E1202-1))),""))&amp;VALUE(TRIM(MID(SUBSTITUTE(OFFSET(markmap!$G1202,-1,0,1,1),".",REPT(" ",LEN(OFFSET(markmap!$G1202,-1,0,1,1)))),(markmap!$E1202-1)*LEN(OFFSET(markmap!$G1202,-1,0,1,1))+1,LEN(OFFSET(markmap!$G1202,-1,0,1,1)))))+1)))</f>
        <v>12.1.2.1</v>
      </c>
      <c r="H1202" t="str">
        <f t="shared" ca="1" si="18"/>
        <v>1.1.2.1</v>
      </c>
      <c r="I1202" t="str" cm="1">
        <f t="array" aca="1" ref="I1202" ca="1">pseudoGuid</f>
        <v>e6b0-a4eb7e7a</v>
      </c>
      <c r="J1202" t="str">
        <f ca="1">IF(E1202="","",REPT("#",markmap!$E1202)&amp;" "&amp;(IF(B$1="mindmap",markmap!$F1202,markmap!$H1202&amp;" "&amp;markmap!$F1202))&amp;"["&amp;B$2&amp;"]("&amp;B$4&amp;markmap!$I1202&amp;".html)"&amp;" ["&amp;$B$3&amp;"]("&amp;B$4&amp;markmap!$I1202&amp;".md)")</f>
        <v>#### 1.1.2.1 Variant Integration[📃](./db/e6b0-a4eb7e7a.html) [✏️](./db/e6b0-a4eb7e7a.md)</v>
      </c>
    </row>
    <row r="1203" spans="4:10" x14ac:dyDescent="0.5">
      <c r="D1203" t="s">
        <v>1563</v>
      </c>
      <c r="E1203">
        <v>4</v>
      </c>
      <c r="F1203" t="s">
        <v>630</v>
      </c>
      <c r="G1203" t="str">
        <f ca="1">IF(markmap!$E1203="","",IF(markmap!$E1203&gt;OFFSET(markmap!$E1203,-1,0,1,1),IF(OFFSET(markmap!$G1203,-1,0,1,1)="","1",OFFSET(markmap!$G1203,-1,0,1,1))&amp;REPT(".1",markmap!$E1203-MAX(OFFSET(markmap!$E1203,-1,0,1,1),1)),IF(ISERROR(FIND(".",OFFSET(markmap!$G1203,-1,0,1,1))),REPT("1.",markmap!$E1203-1)&amp;IFERROR(VALUE(OFFSET(markmap!$G1203,-1,0,1,1))+1,"1"),IF(markmap!$E1203=1,"",IFERROR(LEFT(OFFSET(markmap!$G1203,-1,0,1,1),FIND("^",SUBSTITUTE(OFFSET(markmap!$G1203,-1,0,1,1),".","^",markmap!$E1203-1))),""))&amp;VALUE(TRIM(MID(SUBSTITUTE(OFFSET(markmap!$G1203,-1,0,1,1),".",REPT(" ",LEN(OFFSET(markmap!$G1203,-1,0,1,1)))),(markmap!$E1203-1)*LEN(OFFSET(markmap!$G1203,-1,0,1,1))+1,LEN(OFFSET(markmap!$G1203,-1,0,1,1)))))+1)))</f>
        <v>12.1.2.2</v>
      </c>
      <c r="H1203" t="str">
        <f t="shared" ca="1" si="18"/>
        <v>1.1.2.2</v>
      </c>
      <c r="I1203" t="str" cm="1">
        <f t="array" aca="1" ref="I1203" ca="1">pseudoGuid</f>
        <v>e6b0-6289a917</v>
      </c>
      <c r="J1203" t="str">
        <f ca="1">IF(E1203="","",REPT("#",markmap!$E1203)&amp;" "&amp;(IF(B$1="mindmap",markmap!$F1203,markmap!$H1203&amp;" "&amp;markmap!$F1203))&amp;"["&amp;B$2&amp;"]("&amp;B$4&amp;markmap!$I1203&amp;".html)"&amp;" ["&amp;$B$3&amp;"]("&amp;B$4&amp;markmap!$I1203&amp;".md)")</f>
        <v>#### 1.1.2.2 Hull/Frame/Body/Cab[📃](./db/e6b0-6289a917.html) [✏️](./db/e6b0-6289a917.md)</v>
      </c>
    </row>
    <row r="1204" spans="4:10" x14ac:dyDescent="0.5">
      <c r="D1204" t="s">
        <v>1563</v>
      </c>
      <c r="E1204">
        <v>4</v>
      </c>
      <c r="F1204" t="s">
        <v>631</v>
      </c>
      <c r="G1204" t="str">
        <f ca="1">IF(markmap!$E1204="","",IF(markmap!$E1204&gt;OFFSET(markmap!$E1204,-1,0,1,1),IF(OFFSET(markmap!$G1204,-1,0,1,1)="","1",OFFSET(markmap!$G1204,-1,0,1,1))&amp;REPT(".1",markmap!$E1204-MAX(OFFSET(markmap!$E1204,-1,0,1,1),1)),IF(ISERROR(FIND(".",OFFSET(markmap!$G1204,-1,0,1,1))),REPT("1.",markmap!$E1204-1)&amp;IFERROR(VALUE(OFFSET(markmap!$G1204,-1,0,1,1))+1,"1"),IF(markmap!$E1204=1,"",IFERROR(LEFT(OFFSET(markmap!$G1204,-1,0,1,1),FIND("^",SUBSTITUTE(OFFSET(markmap!$G1204,-1,0,1,1),".","^",markmap!$E1204-1))),""))&amp;VALUE(TRIM(MID(SUBSTITUTE(OFFSET(markmap!$G1204,-1,0,1,1),".",REPT(" ",LEN(OFFSET(markmap!$G1204,-1,0,1,1)))),(markmap!$E1204-1)*LEN(OFFSET(markmap!$G1204,-1,0,1,1))+1,LEN(OFFSET(markmap!$G1204,-1,0,1,1)))))+1)))</f>
        <v>12.1.2.3</v>
      </c>
      <c r="H1204" t="str">
        <f t="shared" ca="1" si="18"/>
        <v>1.1.2.3</v>
      </c>
      <c r="I1204" t="str" cm="1">
        <f t="array" aca="1" ref="I1204" ca="1">pseudoGuid</f>
        <v>e6b0-f6559876</v>
      </c>
      <c r="J1204" t="str">
        <f ca="1">IF(E1204="","",REPT("#",markmap!$E1204)&amp;" "&amp;(IF(B$1="mindmap",markmap!$F1204,markmap!$H1204&amp;" "&amp;markmap!$F1204))&amp;"["&amp;B$2&amp;"]("&amp;B$4&amp;markmap!$I1204&amp;".html)"&amp;" ["&amp;$B$3&amp;"]("&amp;B$4&amp;markmap!$I1204&amp;".md)")</f>
        <v>#### 1.1.2.3 System Survivability[📃](./db/e6b0-f6559876.html) [✏️](./db/e6b0-f6559876.md)</v>
      </c>
    </row>
    <row r="1205" spans="4:10" x14ac:dyDescent="0.5">
      <c r="D1205" t="s">
        <v>1563</v>
      </c>
      <c r="E1205">
        <v>4</v>
      </c>
      <c r="F1205" t="s">
        <v>632</v>
      </c>
      <c r="G1205" t="str">
        <f ca="1">IF(markmap!$E1205="","",IF(markmap!$E1205&gt;OFFSET(markmap!$E1205,-1,0,1,1),IF(OFFSET(markmap!$G1205,-1,0,1,1)="","1",OFFSET(markmap!$G1205,-1,0,1,1))&amp;REPT(".1",markmap!$E1205-MAX(OFFSET(markmap!$E1205,-1,0,1,1),1)),IF(ISERROR(FIND(".",OFFSET(markmap!$G1205,-1,0,1,1))),REPT("1.",markmap!$E1205-1)&amp;IFERROR(VALUE(OFFSET(markmap!$G1205,-1,0,1,1))+1,"1"),IF(markmap!$E1205=1,"",IFERROR(LEFT(OFFSET(markmap!$G1205,-1,0,1,1),FIND("^",SUBSTITUTE(OFFSET(markmap!$G1205,-1,0,1,1),".","^",markmap!$E1205-1))),""))&amp;VALUE(TRIM(MID(SUBSTITUTE(OFFSET(markmap!$G1205,-1,0,1,1),".",REPT(" ",LEN(OFFSET(markmap!$G1205,-1,0,1,1)))),(markmap!$E1205-1)*LEN(OFFSET(markmap!$G1205,-1,0,1,1))+1,LEN(OFFSET(markmap!$G1205,-1,0,1,1)))))+1)))</f>
        <v>12.1.2.4</v>
      </c>
      <c r="H1205" t="str">
        <f t="shared" ca="1" si="18"/>
        <v>1.1.2.4</v>
      </c>
      <c r="I1205" t="str" cm="1">
        <f t="array" aca="1" ref="I1205" ca="1">pseudoGuid</f>
        <v>e6b0-c909f9a5</v>
      </c>
      <c r="J1205" t="str">
        <f ca="1">IF(E1205="","",REPT("#",markmap!$E1205)&amp;" "&amp;(IF(B$1="mindmap",markmap!$F1205,markmap!$H1205&amp;" "&amp;markmap!$F1205))&amp;"["&amp;B$2&amp;"]("&amp;B$4&amp;markmap!$I1205&amp;".html)"&amp;" ["&amp;$B$3&amp;"]("&amp;B$4&amp;markmap!$I1205&amp;".md)")</f>
        <v>#### 1.1.2.4 Turret Assembly[📃](./db/e6b0-c909f9a5.html) [✏️](./db/e6b0-c909f9a5.md)</v>
      </c>
    </row>
    <row r="1206" spans="4:10" x14ac:dyDescent="0.5">
      <c r="D1206" t="s">
        <v>1563</v>
      </c>
      <c r="E1206">
        <v>4</v>
      </c>
      <c r="F1206" t="s">
        <v>633</v>
      </c>
      <c r="G1206" t="str">
        <f ca="1">IF(markmap!$E1206="","",IF(markmap!$E1206&gt;OFFSET(markmap!$E1206,-1,0,1,1),IF(OFFSET(markmap!$G1206,-1,0,1,1)="","1",OFFSET(markmap!$G1206,-1,0,1,1))&amp;REPT(".1",markmap!$E1206-MAX(OFFSET(markmap!$E1206,-1,0,1,1),1)),IF(ISERROR(FIND(".",OFFSET(markmap!$G1206,-1,0,1,1))),REPT("1.",markmap!$E1206-1)&amp;IFERROR(VALUE(OFFSET(markmap!$G1206,-1,0,1,1))+1,"1"),IF(markmap!$E1206=1,"",IFERROR(LEFT(OFFSET(markmap!$G1206,-1,0,1,1),FIND("^",SUBSTITUTE(OFFSET(markmap!$G1206,-1,0,1,1),".","^",markmap!$E1206-1))),""))&amp;VALUE(TRIM(MID(SUBSTITUTE(OFFSET(markmap!$G1206,-1,0,1,1),".",REPT(" ",LEN(OFFSET(markmap!$G1206,-1,0,1,1)))),(markmap!$E1206-1)*LEN(OFFSET(markmap!$G1206,-1,0,1,1))+1,LEN(OFFSET(markmap!$G1206,-1,0,1,1)))))+1)))</f>
        <v>12.1.2.5</v>
      </c>
      <c r="H1206" t="str">
        <f t="shared" ca="1" si="18"/>
        <v>1.1.2.5</v>
      </c>
      <c r="I1206" t="str" cm="1">
        <f t="array" aca="1" ref="I1206" ca="1">pseudoGuid</f>
        <v>e6b0-f3767e30</v>
      </c>
      <c r="J1206" t="str">
        <f ca="1">IF(E1206="","",REPT("#",markmap!$E1206)&amp;" "&amp;(IF(B$1="mindmap",markmap!$F1206,markmap!$H1206&amp;" "&amp;markmap!$F1206))&amp;"["&amp;B$2&amp;"]("&amp;B$4&amp;markmap!$I1206&amp;".html)"&amp;" ["&amp;$B$3&amp;"]("&amp;B$4&amp;markmap!$I1206&amp;".md)")</f>
        <v>#### 1.1.2.5 Suspension/Steering[📃](./db/e6b0-f3767e30.html) [✏️](./db/e6b0-f3767e30.md)</v>
      </c>
    </row>
    <row r="1207" spans="4:10" x14ac:dyDescent="0.5">
      <c r="D1207" t="s">
        <v>1563</v>
      </c>
      <c r="E1207">
        <v>4</v>
      </c>
      <c r="F1207" t="s">
        <v>634</v>
      </c>
      <c r="G1207" t="str">
        <f ca="1">IF(markmap!$E1207="","",IF(markmap!$E1207&gt;OFFSET(markmap!$E1207,-1,0,1,1),IF(OFFSET(markmap!$G1207,-1,0,1,1)="","1",OFFSET(markmap!$G1207,-1,0,1,1))&amp;REPT(".1",markmap!$E1207-MAX(OFFSET(markmap!$E1207,-1,0,1,1),1)),IF(ISERROR(FIND(".",OFFSET(markmap!$G1207,-1,0,1,1))),REPT("1.",markmap!$E1207-1)&amp;IFERROR(VALUE(OFFSET(markmap!$G1207,-1,0,1,1))+1,"1"),IF(markmap!$E1207=1,"",IFERROR(LEFT(OFFSET(markmap!$G1207,-1,0,1,1),FIND("^",SUBSTITUTE(OFFSET(markmap!$G1207,-1,0,1,1),".","^",markmap!$E1207-1))),""))&amp;VALUE(TRIM(MID(SUBSTITUTE(OFFSET(markmap!$G1207,-1,0,1,1),".",REPT(" ",LEN(OFFSET(markmap!$G1207,-1,0,1,1)))),(markmap!$E1207-1)*LEN(OFFSET(markmap!$G1207,-1,0,1,1))+1,LEN(OFFSET(markmap!$G1207,-1,0,1,1)))))+1)))</f>
        <v>12.1.2.6</v>
      </c>
      <c r="H1207" t="str">
        <f t="shared" ca="1" si="18"/>
        <v>1.1.2.6</v>
      </c>
      <c r="I1207" t="str" cm="1">
        <f t="array" aca="1" ref="I1207" ca="1">pseudoGuid</f>
        <v>e6b0-68bcae0c</v>
      </c>
      <c r="J1207" t="str">
        <f ca="1">IF(E1207="","",REPT("#",markmap!$E1207)&amp;" "&amp;(IF(B$1="mindmap",markmap!$F1207,markmap!$H1207&amp;" "&amp;markmap!$F1207))&amp;"["&amp;B$2&amp;"]("&amp;B$4&amp;markmap!$I1207&amp;".html)"&amp;" ["&amp;$B$3&amp;"]("&amp;B$4&amp;markmap!$I1207&amp;".md)")</f>
        <v>#### 1.1.2.6 Vehicle Electronics[📃](./db/e6b0-68bcae0c.html) [✏️](./db/e6b0-68bcae0c.md)</v>
      </c>
    </row>
    <row r="1208" spans="4:10" x14ac:dyDescent="0.5">
      <c r="D1208" t="s">
        <v>1563</v>
      </c>
      <c r="E1208">
        <v>4</v>
      </c>
      <c r="F1208" t="s">
        <v>635</v>
      </c>
      <c r="G1208" t="str">
        <f ca="1">IF(markmap!$E1208="","",IF(markmap!$E1208&gt;OFFSET(markmap!$E1208,-1,0,1,1),IF(OFFSET(markmap!$G1208,-1,0,1,1)="","1",OFFSET(markmap!$G1208,-1,0,1,1))&amp;REPT(".1",markmap!$E1208-MAX(OFFSET(markmap!$E1208,-1,0,1,1),1)),IF(ISERROR(FIND(".",OFFSET(markmap!$G1208,-1,0,1,1))),REPT("1.",markmap!$E1208-1)&amp;IFERROR(VALUE(OFFSET(markmap!$G1208,-1,0,1,1))+1,"1"),IF(markmap!$E1208=1,"",IFERROR(LEFT(OFFSET(markmap!$G1208,-1,0,1,1),FIND("^",SUBSTITUTE(OFFSET(markmap!$G1208,-1,0,1,1),".","^",markmap!$E1208-1))),""))&amp;VALUE(TRIM(MID(SUBSTITUTE(OFFSET(markmap!$G1208,-1,0,1,1),".",REPT(" ",LEN(OFFSET(markmap!$G1208,-1,0,1,1)))),(markmap!$E1208-1)*LEN(OFFSET(markmap!$G1208,-1,0,1,1))+1,LEN(OFFSET(markmap!$G1208,-1,0,1,1)))))+1)))</f>
        <v>12.1.2.7</v>
      </c>
      <c r="H1208" t="str">
        <f t="shared" ca="1" si="18"/>
        <v>1.1.2.7</v>
      </c>
      <c r="I1208" t="str" cm="1">
        <f t="array" aca="1" ref="I1208" ca="1">pseudoGuid</f>
        <v>e6b0-acc20d81</v>
      </c>
      <c r="J1208" t="str">
        <f ca="1">IF(E1208="","",REPT("#",markmap!$E1208)&amp;" "&amp;(IF(B$1="mindmap",markmap!$F1208,markmap!$H1208&amp;" "&amp;markmap!$F1208))&amp;"["&amp;B$2&amp;"]("&amp;B$4&amp;markmap!$I1208&amp;".html)"&amp;" ["&amp;$B$3&amp;"]("&amp;B$4&amp;markmap!$I1208&amp;".md)")</f>
        <v>#### 1.1.2.7 Power Package/Drive Train[📃](./db/e6b0-acc20d81.html) [✏️](./db/e6b0-acc20d81.md)</v>
      </c>
    </row>
    <row r="1209" spans="4:10" x14ac:dyDescent="0.5">
      <c r="D1209" t="s">
        <v>1563</v>
      </c>
      <c r="E1209">
        <v>4</v>
      </c>
      <c r="F1209" t="s">
        <v>636</v>
      </c>
      <c r="G1209" t="str">
        <f ca="1">IF(markmap!$E1209="","",IF(markmap!$E1209&gt;OFFSET(markmap!$E1209,-1,0,1,1),IF(OFFSET(markmap!$G1209,-1,0,1,1)="","1",OFFSET(markmap!$G1209,-1,0,1,1))&amp;REPT(".1",markmap!$E1209-MAX(OFFSET(markmap!$E1209,-1,0,1,1),1)),IF(ISERROR(FIND(".",OFFSET(markmap!$G1209,-1,0,1,1))),REPT("1.",markmap!$E1209-1)&amp;IFERROR(VALUE(OFFSET(markmap!$G1209,-1,0,1,1))+1,"1"),IF(markmap!$E1209=1,"",IFERROR(LEFT(OFFSET(markmap!$G1209,-1,0,1,1),FIND("^",SUBSTITUTE(OFFSET(markmap!$G1209,-1,0,1,1),".","^",markmap!$E1209-1))),""))&amp;VALUE(TRIM(MID(SUBSTITUTE(OFFSET(markmap!$G1209,-1,0,1,1),".",REPT(" ",LEN(OFFSET(markmap!$G1209,-1,0,1,1)))),(markmap!$E1209-1)*LEN(OFFSET(markmap!$G1209,-1,0,1,1))+1,LEN(OFFSET(markmap!$G1209,-1,0,1,1)))))+1)))</f>
        <v>12.1.2.8</v>
      </c>
      <c r="H1209" t="str">
        <f t="shared" ca="1" si="18"/>
        <v>1.1.2.8</v>
      </c>
      <c r="I1209" t="str" cm="1">
        <f t="array" aca="1" ref="I1209" ca="1">pseudoGuid</f>
        <v>e6b0-23c06697</v>
      </c>
      <c r="J1209" t="str">
        <f ca="1">IF(E1209="","",REPT("#",markmap!$E1209)&amp;" "&amp;(IF(B$1="mindmap",markmap!$F1209,markmap!$H1209&amp;" "&amp;markmap!$F1209))&amp;"["&amp;B$2&amp;"]("&amp;B$4&amp;markmap!$I1209&amp;".html)"&amp;" ["&amp;$B$3&amp;"]("&amp;B$4&amp;markmap!$I1209&amp;".md)")</f>
        <v>#### 1.1.2.8 Auxiliary Automotive[📃](./db/e6b0-23c06697.html) [✏️](./db/e6b0-23c06697.md)</v>
      </c>
    </row>
    <row r="1210" spans="4:10" x14ac:dyDescent="0.5">
      <c r="D1210" t="s">
        <v>1563</v>
      </c>
      <c r="E1210">
        <v>4</v>
      </c>
      <c r="F1210" t="s">
        <v>34</v>
      </c>
      <c r="G1210" t="str">
        <f ca="1">IF(markmap!$E1210="","",IF(markmap!$E1210&gt;OFFSET(markmap!$E1210,-1,0,1,1),IF(OFFSET(markmap!$G1210,-1,0,1,1)="","1",OFFSET(markmap!$G1210,-1,0,1,1))&amp;REPT(".1",markmap!$E1210-MAX(OFFSET(markmap!$E1210,-1,0,1,1),1)),IF(ISERROR(FIND(".",OFFSET(markmap!$G1210,-1,0,1,1))),REPT("1.",markmap!$E1210-1)&amp;IFERROR(VALUE(OFFSET(markmap!$G1210,-1,0,1,1))+1,"1"),IF(markmap!$E1210=1,"",IFERROR(LEFT(OFFSET(markmap!$G1210,-1,0,1,1),FIND("^",SUBSTITUTE(OFFSET(markmap!$G1210,-1,0,1,1),".","^",markmap!$E1210-1))),""))&amp;VALUE(TRIM(MID(SUBSTITUTE(OFFSET(markmap!$G1210,-1,0,1,1),".",REPT(" ",LEN(OFFSET(markmap!$G1210,-1,0,1,1)))),(markmap!$E1210-1)*LEN(OFFSET(markmap!$G1210,-1,0,1,1))+1,LEN(OFFSET(markmap!$G1210,-1,0,1,1)))))+1)))</f>
        <v>12.1.2.9</v>
      </c>
      <c r="H1210" t="str">
        <f t="shared" ca="1" si="18"/>
        <v>1.1.2.9</v>
      </c>
      <c r="I1210" t="str" cm="1">
        <f t="array" aca="1" ref="I1210" ca="1">pseudoGuid</f>
        <v>e6b0-fe1c484f</v>
      </c>
      <c r="J1210" t="str">
        <f ca="1">IF(E1210="","",REPT("#",markmap!$E1210)&amp;" "&amp;(IF(B$1="mindmap",markmap!$F1210,markmap!$H1210&amp;" "&amp;markmap!$F1210))&amp;"["&amp;B$2&amp;"]("&amp;B$4&amp;markmap!$I1210&amp;".html)"&amp;" ["&amp;$B$3&amp;"]("&amp;B$4&amp;markmap!$I1210&amp;".md)")</f>
        <v>#### 1.1.2.9 Fire Control[📃](./db/e6b0-fe1c484f.html) [✏️](./db/e6b0-fe1c484f.md)</v>
      </c>
    </row>
    <row r="1211" spans="4:10" x14ac:dyDescent="0.5">
      <c r="D1211" t="s">
        <v>1563</v>
      </c>
      <c r="E1211">
        <v>4</v>
      </c>
      <c r="F1211" t="s">
        <v>379</v>
      </c>
      <c r="G1211" t="str">
        <f ca="1">IF(markmap!$E1211="","",IF(markmap!$E1211&gt;OFFSET(markmap!$E1211,-1,0,1,1),IF(OFFSET(markmap!$G1211,-1,0,1,1)="","1",OFFSET(markmap!$G1211,-1,0,1,1))&amp;REPT(".1",markmap!$E1211-MAX(OFFSET(markmap!$E1211,-1,0,1,1),1)),IF(ISERROR(FIND(".",OFFSET(markmap!$G1211,-1,0,1,1))),REPT("1.",markmap!$E1211-1)&amp;IFERROR(VALUE(OFFSET(markmap!$G1211,-1,0,1,1))+1,"1"),IF(markmap!$E1211=1,"",IFERROR(LEFT(OFFSET(markmap!$G1211,-1,0,1,1),FIND("^",SUBSTITUTE(OFFSET(markmap!$G1211,-1,0,1,1),".","^",markmap!$E1211-1))),""))&amp;VALUE(TRIM(MID(SUBSTITUTE(OFFSET(markmap!$G1211,-1,0,1,1),".",REPT(" ",LEN(OFFSET(markmap!$G1211,-1,0,1,1)))),(markmap!$E1211-1)*LEN(OFFSET(markmap!$G1211,-1,0,1,1))+1,LEN(OFFSET(markmap!$G1211,-1,0,1,1)))))+1)))</f>
        <v>12.1.2.10</v>
      </c>
      <c r="H1211" t="str">
        <f t="shared" ca="1" si="18"/>
        <v>1.1.2.10</v>
      </c>
      <c r="I1211" t="str" cm="1">
        <f t="array" aca="1" ref="I1211" ca="1">pseudoGuid</f>
        <v>e6b0-348e0cdf</v>
      </c>
      <c r="J1211" t="str">
        <f ca="1">IF(E1211="","",REPT("#",markmap!$E1211)&amp;" "&amp;(IF(B$1="mindmap",markmap!$F1211,markmap!$H1211&amp;" "&amp;markmap!$F1211))&amp;"["&amp;B$2&amp;"]("&amp;B$4&amp;markmap!$I1211&amp;".html)"&amp;" ["&amp;$B$3&amp;"]("&amp;B$4&amp;markmap!$I1211&amp;".md)")</f>
        <v>#### 1.1.2.10 Armament[📃](./db/e6b0-348e0cdf.html) [✏️](./db/e6b0-348e0cdf.md)</v>
      </c>
    </row>
    <row r="1212" spans="4:10" x14ac:dyDescent="0.5">
      <c r="D1212" t="s">
        <v>1563</v>
      </c>
      <c r="E1212">
        <v>4</v>
      </c>
      <c r="F1212" t="s">
        <v>637</v>
      </c>
      <c r="G1212" t="str">
        <f ca="1">IF(markmap!$E1212="","",IF(markmap!$E1212&gt;OFFSET(markmap!$E1212,-1,0,1,1),IF(OFFSET(markmap!$G1212,-1,0,1,1)="","1",OFFSET(markmap!$G1212,-1,0,1,1))&amp;REPT(".1",markmap!$E1212-MAX(OFFSET(markmap!$E1212,-1,0,1,1),1)),IF(ISERROR(FIND(".",OFFSET(markmap!$G1212,-1,0,1,1))),REPT("1.",markmap!$E1212-1)&amp;IFERROR(VALUE(OFFSET(markmap!$G1212,-1,0,1,1))+1,"1"),IF(markmap!$E1212=1,"",IFERROR(LEFT(OFFSET(markmap!$G1212,-1,0,1,1),FIND("^",SUBSTITUTE(OFFSET(markmap!$G1212,-1,0,1,1),".","^",markmap!$E1212-1))),""))&amp;VALUE(TRIM(MID(SUBSTITUTE(OFFSET(markmap!$G1212,-1,0,1,1),".",REPT(" ",LEN(OFFSET(markmap!$G1212,-1,0,1,1)))),(markmap!$E1212-1)*LEN(OFFSET(markmap!$G1212,-1,0,1,1))+1,LEN(OFFSET(markmap!$G1212,-1,0,1,1)))))+1)))</f>
        <v>12.1.2.11</v>
      </c>
      <c r="H1212" t="str">
        <f t="shared" ca="1" si="18"/>
        <v>1.1.2.11</v>
      </c>
      <c r="I1212" t="str" cm="1">
        <f t="array" aca="1" ref="I1212" ca="1">pseudoGuid</f>
        <v>e6b0-03f0c392</v>
      </c>
      <c r="J1212" t="str">
        <f ca="1">IF(E1212="","",REPT("#",markmap!$E1212)&amp;" "&amp;(IF(B$1="mindmap",markmap!$F1212,markmap!$H1212&amp;" "&amp;markmap!$F1212))&amp;"["&amp;B$2&amp;"]("&amp;B$4&amp;markmap!$I1212&amp;".html)"&amp;" ["&amp;$B$3&amp;"]("&amp;B$4&amp;markmap!$I1212&amp;".md)")</f>
        <v>#### 1.1.2.11 Automatic Ammunition Handling[📃](./db/e6b0-03f0c392.html) [✏️](./db/e6b0-03f0c392.md)</v>
      </c>
    </row>
    <row r="1213" spans="4:10" x14ac:dyDescent="0.5">
      <c r="D1213" t="s">
        <v>1563</v>
      </c>
      <c r="E1213">
        <v>4</v>
      </c>
      <c r="F1213" t="s">
        <v>638</v>
      </c>
      <c r="G1213" t="str">
        <f ca="1">IF(markmap!$E1213="","",IF(markmap!$E1213&gt;OFFSET(markmap!$E1213,-1,0,1,1),IF(OFFSET(markmap!$G1213,-1,0,1,1)="","1",OFFSET(markmap!$G1213,-1,0,1,1))&amp;REPT(".1",markmap!$E1213-MAX(OFFSET(markmap!$E1213,-1,0,1,1),1)),IF(ISERROR(FIND(".",OFFSET(markmap!$G1213,-1,0,1,1))),REPT("1.",markmap!$E1213-1)&amp;IFERROR(VALUE(OFFSET(markmap!$G1213,-1,0,1,1))+1,"1"),IF(markmap!$E1213=1,"",IFERROR(LEFT(OFFSET(markmap!$G1213,-1,0,1,1),FIND("^",SUBSTITUTE(OFFSET(markmap!$G1213,-1,0,1,1),".","^",markmap!$E1213-1))),""))&amp;VALUE(TRIM(MID(SUBSTITUTE(OFFSET(markmap!$G1213,-1,0,1,1),".",REPT(" ",LEN(OFFSET(markmap!$G1213,-1,0,1,1)))),(markmap!$E1213-1)*LEN(OFFSET(markmap!$G1213,-1,0,1,1))+1,LEN(OFFSET(markmap!$G1213,-1,0,1,1)))))+1)))</f>
        <v>12.1.2.12</v>
      </c>
      <c r="H1213" t="str">
        <f t="shared" ca="1" si="18"/>
        <v>1.1.2.12</v>
      </c>
      <c r="I1213" t="str" cm="1">
        <f t="array" aca="1" ref="I1213" ca="1">pseudoGuid</f>
        <v>e6b0-943eb190</v>
      </c>
      <c r="J1213" t="str">
        <f ca="1">IF(E1213="","",REPT("#",markmap!$E1213)&amp;" "&amp;(IF(B$1="mindmap",markmap!$F1213,markmap!$H1213&amp;" "&amp;markmap!$F1213))&amp;"["&amp;B$2&amp;"]("&amp;B$4&amp;markmap!$I1213&amp;".html)"&amp;" ["&amp;$B$3&amp;"]("&amp;B$4&amp;markmap!$I1213&amp;".md)")</f>
        <v>#### 1.1.2.12 Navigation and Remote Piloting Systems[📃](./db/e6b0-943eb190.html) [✏️](./db/e6b0-943eb190.md)</v>
      </c>
    </row>
    <row r="1214" spans="4:10" x14ac:dyDescent="0.5">
      <c r="D1214" t="s">
        <v>1563</v>
      </c>
      <c r="E1214">
        <v>4</v>
      </c>
      <c r="F1214" t="s">
        <v>639</v>
      </c>
      <c r="G1214" t="str">
        <f ca="1">IF(markmap!$E1214="","",IF(markmap!$E1214&gt;OFFSET(markmap!$E1214,-1,0,1,1),IF(OFFSET(markmap!$G1214,-1,0,1,1)="","1",OFFSET(markmap!$G1214,-1,0,1,1))&amp;REPT(".1",markmap!$E1214-MAX(OFFSET(markmap!$E1214,-1,0,1,1),1)),IF(ISERROR(FIND(".",OFFSET(markmap!$G1214,-1,0,1,1))),REPT("1.",markmap!$E1214-1)&amp;IFERROR(VALUE(OFFSET(markmap!$G1214,-1,0,1,1))+1,"1"),IF(markmap!$E1214=1,"",IFERROR(LEFT(OFFSET(markmap!$G1214,-1,0,1,1),FIND("^",SUBSTITUTE(OFFSET(markmap!$G1214,-1,0,1,1),".","^",markmap!$E1214-1))),""))&amp;VALUE(TRIM(MID(SUBSTITUTE(OFFSET(markmap!$G1214,-1,0,1,1),".",REPT(" ",LEN(OFFSET(markmap!$G1214,-1,0,1,1)))),(markmap!$E1214-1)*LEN(OFFSET(markmap!$G1214,-1,0,1,1))+1,LEN(OFFSET(markmap!$G1214,-1,0,1,1)))))+1)))</f>
        <v>12.1.2.13</v>
      </c>
      <c r="H1214" t="str">
        <f t="shared" ca="1" si="18"/>
        <v>1.1.2.13</v>
      </c>
      <c r="I1214" t="str" cm="1">
        <f t="array" aca="1" ref="I1214" ca="1">pseudoGuid</f>
        <v>e6b0-55e27863</v>
      </c>
      <c r="J1214" t="str">
        <f ca="1">IF(E1214="","",REPT("#",markmap!$E1214)&amp;" "&amp;(IF(B$1="mindmap",markmap!$F1214,markmap!$H1214&amp;" "&amp;markmap!$F1214))&amp;"["&amp;B$2&amp;"]("&amp;B$4&amp;markmap!$I1214&amp;".html)"&amp;" ["&amp;$B$3&amp;"]("&amp;B$4&amp;markmap!$I1214&amp;".md)")</f>
        <v>#### 1.1.2.13 Special Equipment[📃](./db/e6b0-55e27863.html) [✏️](./db/e6b0-55e27863.md)</v>
      </c>
    </row>
    <row r="1215" spans="4:10" x14ac:dyDescent="0.5">
      <c r="D1215" t="s">
        <v>1563</v>
      </c>
      <c r="E1215">
        <v>4</v>
      </c>
      <c r="F1215" t="s">
        <v>218</v>
      </c>
      <c r="G1215" t="str">
        <f ca="1">IF(markmap!$E1215="","",IF(markmap!$E1215&gt;OFFSET(markmap!$E1215,-1,0,1,1),IF(OFFSET(markmap!$G1215,-1,0,1,1)="","1",OFFSET(markmap!$G1215,-1,0,1,1))&amp;REPT(".1",markmap!$E1215-MAX(OFFSET(markmap!$E1215,-1,0,1,1),1)),IF(ISERROR(FIND(".",OFFSET(markmap!$G1215,-1,0,1,1))),REPT("1.",markmap!$E1215-1)&amp;IFERROR(VALUE(OFFSET(markmap!$G1215,-1,0,1,1))+1,"1"),IF(markmap!$E1215=1,"",IFERROR(LEFT(OFFSET(markmap!$G1215,-1,0,1,1),FIND("^",SUBSTITUTE(OFFSET(markmap!$G1215,-1,0,1,1),".","^",markmap!$E1215-1))),""))&amp;VALUE(TRIM(MID(SUBSTITUTE(OFFSET(markmap!$G1215,-1,0,1,1),".",REPT(" ",LEN(OFFSET(markmap!$G1215,-1,0,1,1)))),(markmap!$E1215-1)*LEN(OFFSET(markmap!$G1215,-1,0,1,1))+1,LEN(OFFSET(markmap!$G1215,-1,0,1,1)))))+1)))</f>
        <v>12.1.2.14</v>
      </c>
      <c r="H1215" t="str">
        <f t="shared" ca="1" si="18"/>
        <v>1.1.2.14</v>
      </c>
      <c r="I1215" t="str" cm="1">
        <f t="array" aca="1" ref="I1215" ca="1">pseudoGuid</f>
        <v>e6b0-841f2f23</v>
      </c>
      <c r="J1215" t="str">
        <f ca="1">IF(E1215="","",REPT("#",markmap!$E1215)&amp;" "&amp;(IF(B$1="mindmap",markmap!$F1215,markmap!$H1215&amp;" "&amp;markmap!$F1215))&amp;"["&amp;B$2&amp;"]("&amp;B$4&amp;markmap!$I1215&amp;".html)"&amp;" ["&amp;$B$3&amp;"]("&amp;B$4&amp;markmap!$I1215&amp;".md)")</f>
        <v>#### 1.1.2.14 Communications[📃](./db/e6b0-841f2f23.html) [✏️](./db/e6b0-841f2f23.md)</v>
      </c>
    </row>
    <row r="1216" spans="4:10" x14ac:dyDescent="0.5">
      <c r="D1216" t="s">
        <v>1563</v>
      </c>
      <c r="E1216">
        <v>4</v>
      </c>
      <c r="F1216" t="s">
        <v>644</v>
      </c>
      <c r="G1216" t="str">
        <f ca="1">IF(markmap!$E1216="","",IF(markmap!$E1216&gt;OFFSET(markmap!$E1216,-1,0,1,1),IF(OFFSET(markmap!$G1216,-1,0,1,1)="","1",OFFSET(markmap!$G1216,-1,0,1,1))&amp;REPT(".1",markmap!$E1216-MAX(OFFSET(markmap!$E1216,-1,0,1,1),1)),IF(ISERROR(FIND(".",OFFSET(markmap!$G1216,-1,0,1,1))),REPT("1.",markmap!$E1216-1)&amp;IFERROR(VALUE(OFFSET(markmap!$G1216,-1,0,1,1))+1,"1"),IF(markmap!$E1216=1,"",IFERROR(LEFT(OFFSET(markmap!$G1216,-1,0,1,1),FIND("^",SUBSTITUTE(OFFSET(markmap!$G1216,-1,0,1,1),".","^",markmap!$E1216-1))),""))&amp;VALUE(TRIM(MID(SUBSTITUTE(OFFSET(markmap!$G1216,-1,0,1,1),".",REPT(" ",LEN(OFFSET(markmap!$G1216,-1,0,1,1)))),(markmap!$E1216-1)*LEN(OFFSET(markmap!$G1216,-1,0,1,1))+1,LEN(OFFSET(markmap!$G1216,-1,0,1,1)))))+1)))</f>
        <v>12.1.2.15</v>
      </c>
      <c r="H1216" t="str">
        <f t="shared" ca="1" si="18"/>
        <v>1.1.2.15</v>
      </c>
      <c r="I1216" t="str" cm="1">
        <f t="array" aca="1" ref="I1216" ca="1">pseudoGuid</f>
        <v>e6b0-03d10333</v>
      </c>
      <c r="J1216" t="str">
        <f ca="1">IF(E1216="","",REPT("#",markmap!$E1216)&amp;" "&amp;(IF(B$1="mindmap",markmap!$F1216,markmap!$H1216&amp;" "&amp;markmap!$F1216))&amp;"["&amp;B$2&amp;"]("&amp;B$4&amp;markmap!$I1216&amp;".html)"&amp;" ["&amp;$B$3&amp;"]("&amp;B$4&amp;markmap!$I1216&amp;".md)")</f>
        <v>#### 1.1.2.15 Variant Software Release 1...n (Specify)[📃](./db/e6b0-03d10333.html) [✏️](./db/e6b0-03d10333.md)</v>
      </c>
    </row>
    <row r="1217" spans="4:10" x14ac:dyDescent="0.5">
      <c r="D1217" t="s">
        <v>1563</v>
      </c>
      <c r="E1217">
        <v>4</v>
      </c>
      <c r="F1217" t="s">
        <v>645</v>
      </c>
      <c r="G1217" t="str">
        <f ca="1">IF(markmap!$E1217="","",IF(markmap!$E1217&gt;OFFSET(markmap!$E1217,-1,0,1,1),IF(OFFSET(markmap!$G1217,-1,0,1,1)="","1",OFFSET(markmap!$G1217,-1,0,1,1))&amp;REPT(".1",markmap!$E1217-MAX(OFFSET(markmap!$E1217,-1,0,1,1),1)),IF(ISERROR(FIND(".",OFFSET(markmap!$G1217,-1,0,1,1))),REPT("1.",markmap!$E1217-1)&amp;IFERROR(VALUE(OFFSET(markmap!$G1217,-1,0,1,1))+1,"1"),IF(markmap!$E1217=1,"",IFERROR(LEFT(OFFSET(markmap!$G1217,-1,0,1,1),FIND("^",SUBSTITUTE(OFFSET(markmap!$G1217,-1,0,1,1),".","^",markmap!$E1217-1))),""))&amp;VALUE(TRIM(MID(SUBSTITUTE(OFFSET(markmap!$G1217,-1,0,1,1),".",REPT(" ",LEN(OFFSET(markmap!$G1217,-1,0,1,1)))),(markmap!$E1217-1)*LEN(OFFSET(markmap!$G1217,-1,0,1,1))+1,LEN(OFFSET(markmap!$G1217,-1,0,1,1)))))+1)))</f>
        <v>12.1.2.16</v>
      </c>
      <c r="H1217" t="str">
        <f t="shared" ca="1" si="18"/>
        <v>1.1.2.16</v>
      </c>
      <c r="I1217" t="str" cm="1">
        <f t="array" aca="1" ref="I1217" ca="1">pseudoGuid</f>
        <v>e6b0-23201471</v>
      </c>
      <c r="J1217" t="str">
        <f ca="1">IF(E1217="","",REPT("#",markmap!$E1217)&amp;" "&amp;(IF(B$1="mindmap",markmap!$F1217,markmap!$H1217&amp;" "&amp;markmap!$F1217))&amp;"["&amp;B$2&amp;"]("&amp;B$4&amp;markmap!$I1217&amp;".html)"&amp;" ["&amp;$B$3&amp;"]("&amp;B$4&amp;markmap!$I1217&amp;".md)")</f>
        <v>#### 1.1.2.16 Other Variant Subsystems 1...n (Specify)[📃](./db/e6b0-23201471.html) [✏️](./db/e6b0-23201471.md)</v>
      </c>
    </row>
    <row r="1218" spans="4:10" x14ac:dyDescent="0.5">
      <c r="D1218" t="s">
        <v>1563</v>
      </c>
      <c r="E1218">
        <v>3</v>
      </c>
      <c r="F1218" t="s">
        <v>646</v>
      </c>
      <c r="G1218" t="str">
        <f ca="1">IF(markmap!$E1218="","",IF(markmap!$E1218&gt;OFFSET(markmap!$E1218,-1,0,1,1),IF(OFFSET(markmap!$G1218,-1,0,1,1)="","1",OFFSET(markmap!$G1218,-1,0,1,1))&amp;REPT(".1",markmap!$E1218-MAX(OFFSET(markmap!$E1218,-1,0,1,1),1)),IF(ISERROR(FIND(".",OFFSET(markmap!$G1218,-1,0,1,1))),REPT("1.",markmap!$E1218-1)&amp;IFERROR(VALUE(OFFSET(markmap!$G1218,-1,0,1,1))+1,"1"),IF(markmap!$E1218=1,"",IFERROR(LEFT(OFFSET(markmap!$G1218,-1,0,1,1),FIND("^",SUBSTITUTE(OFFSET(markmap!$G1218,-1,0,1,1),".","^",markmap!$E1218-1))),""))&amp;VALUE(TRIM(MID(SUBSTITUTE(OFFSET(markmap!$G1218,-1,0,1,1),".",REPT(" ",LEN(OFFSET(markmap!$G1218,-1,0,1,1)))),(markmap!$E1218-1)*LEN(OFFSET(markmap!$G1218,-1,0,1,1))+1,LEN(OFFSET(markmap!$G1218,-1,0,1,1)))))+1)))</f>
        <v>12.1.3</v>
      </c>
      <c r="H1218" t="str">
        <f t="shared" ca="1" si="18"/>
        <v>1.1.3</v>
      </c>
      <c r="I1218" t="str" cm="1">
        <f t="array" aca="1" ref="I1218" ca="1">pseudoGuid</f>
        <v>e6b0-0724ad6a</v>
      </c>
      <c r="J1218" t="str">
        <f ca="1">IF(E1218="","",REPT("#",markmap!$E1218)&amp;" "&amp;(IF(B$1="mindmap",markmap!$F1218,markmap!$H1218&amp;" "&amp;markmap!$F1218))&amp;"["&amp;B$2&amp;"]("&amp;B$4&amp;markmap!$I1218&amp;".html)"&amp;" ["&amp;$B$3&amp;"]("&amp;B$4&amp;markmap!$I1218&amp;".md)")</f>
        <v>### 1.1.3 Equipment Kits 1...n (Specify)[📃](./db/e6b0-0724ad6a.html) [✏️](./db/e6b0-0724ad6a.md)</v>
      </c>
    </row>
    <row r="1219" spans="4:10" x14ac:dyDescent="0.5">
      <c r="D1219" t="s">
        <v>1563</v>
      </c>
      <c r="E1219">
        <v>2</v>
      </c>
      <c r="F1219" t="s">
        <v>647</v>
      </c>
      <c r="G1219" t="str">
        <f ca="1">IF(markmap!$E1219="","",IF(markmap!$E1219&gt;OFFSET(markmap!$E1219,-1,0,1,1),IF(OFFSET(markmap!$G1219,-1,0,1,1)="","1",OFFSET(markmap!$G1219,-1,0,1,1))&amp;REPT(".1",markmap!$E1219-MAX(OFFSET(markmap!$E1219,-1,0,1,1),1)),IF(ISERROR(FIND(".",OFFSET(markmap!$G1219,-1,0,1,1))),REPT("1.",markmap!$E1219-1)&amp;IFERROR(VALUE(OFFSET(markmap!$G1219,-1,0,1,1))+1,"1"),IF(markmap!$E1219=1,"",IFERROR(LEFT(OFFSET(markmap!$G1219,-1,0,1,1),FIND("^",SUBSTITUTE(OFFSET(markmap!$G1219,-1,0,1,1),".","^",markmap!$E1219-1))),""))&amp;VALUE(TRIM(MID(SUBSTITUTE(OFFSET(markmap!$G1219,-1,0,1,1),".",REPT(" ",LEN(OFFSET(markmap!$G1219,-1,0,1,1)))),(markmap!$E1219-1)*LEN(OFFSET(markmap!$G1219,-1,0,1,1))+1,LEN(OFFSET(markmap!$G1219,-1,0,1,1)))))+1)))</f>
        <v>12.2</v>
      </c>
      <c r="H1219" t="str">
        <f t="shared" ref="H1219:H1282" ca="1" si="19">IFERROR("1."&amp;RIGHT(G1219,LEN(G1219)-FIND(".",G1219,1)),"1")</f>
        <v>1.2</v>
      </c>
      <c r="I1219" t="str" cm="1">
        <f t="array" aca="1" ref="I1219" ca="1">pseudoGuid</f>
        <v>e6b0-4ca7e268</v>
      </c>
      <c r="J1219" t="str">
        <f ca="1">IF(E1219="","",REPT("#",markmap!$E1219)&amp;" "&amp;(IF(B$1="mindmap",markmap!$F1219,markmap!$H1219&amp;" "&amp;markmap!$F1219))&amp;"["&amp;B$2&amp;"]("&amp;B$4&amp;markmap!$I1219&amp;".html)"&amp;" ["&amp;$B$3&amp;"]("&amp;B$4&amp;markmap!$I1219&amp;".md)")</f>
        <v>## 1.2 Secondary Vehicle (See Note at G.4.3)[📃](./db/e6b0-4ca7e268.html) [✏️](./db/e6b0-4ca7e268.md)</v>
      </c>
    </row>
    <row r="1220" spans="4:10" x14ac:dyDescent="0.5">
      <c r="D1220" t="s">
        <v>1563</v>
      </c>
      <c r="E1220">
        <v>2</v>
      </c>
      <c r="F1220" t="s">
        <v>67</v>
      </c>
      <c r="G1220" t="str">
        <f ca="1">IF(markmap!$E1220="","",IF(markmap!$E1220&gt;OFFSET(markmap!$E1220,-1,0,1,1),IF(OFFSET(markmap!$G1220,-1,0,1,1)="","1",OFFSET(markmap!$G1220,-1,0,1,1))&amp;REPT(".1",markmap!$E1220-MAX(OFFSET(markmap!$E1220,-1,0,1,1),1)),IF(ISERROR(FIND(".",OFFSET(markmap!$G1220,-1,0,1,1))),REPT("1.",markmap!$E1220-1)&amp;IFERROR(VALUE(OFFSET(markmap!$G1220,-1,0,1,1))+1,"1"),IF(markmap!$E1220=1,"",IFERROR(LEFT(OFFSET(markmap!$G1220,-1,0,1,1),FIND("^",SUBSTITUTE(OFFSET(markmap!$G1220,-1,0,1,1),".","^",markmap!$E1220-1))),""))&amp;VALUE(TRIM(MID(SUBSTITUTE(OFFSET(markmap!$G1220,-1,0,1,1),".",REPT(" ",LEN(OFFSET(markmap!$G1220,-1,0,1,1)))),(markmap!$E1220-1)*LEN(OFFSET(markmap!$G1220,-1,0,1,1))+1,LEN(OFFSET(markmap!$G1220,-1,0,1,1)))))+1)))</f>
        <v>12.3</v>
      </c>
      <c r="H1220" t="str">
        <f t="shared" ca="1" si="19"/>
        <v>1.3</v>
      </c>
      <c r="I1220" t="str" cm="1">
        <f t="array" aca="1" ref="I1220" ca="1">pseudoGuid</f>
        <v>e6b0-c33b0ba0</v>
      </c>
      <c r="J1220" t="str">
        <f ca="1">IF(E1220="","",REPT("#",markmap!$E1220)&amp;" "&amp;(IF(B$1="mindmap",markmap!$F1220,markmap!$H1220&amp;" "&amp;markmap!$F1220))&amp;"["&amp;B$2&amp;"]("&amp;B$4&amp;markmap!$I1220&amp;".html)"&amp;" ["&amp;$B$3&amp;"]("&amp;B$4&amp;markmap!$I1220&amp;".md)")</f>
        <v>## 1.3 Systems Engineering[📃](./db/e6b0-c33b0ba0.html) [✏️](./db/e6b0-c33b0ba0.md)</v>
      </c>
    </row>
    <row r="1221" spans="4:10" x14ac:dyDescent="0.5">
      <c r="D1221" t="s">
        <v>1563</v>
      </c>
      <c r="E1221">
        <v>3</v>
      </c>
      <c r="F1221" t="s">
        <v>68</v>
      </c>
      <c r="G1221" t="str">
        <f ca="1">IF(markmap!$E1221="","",IF(markmap!$E1221&gt;OFFSET(markmap!$E1221,-1,0,1,1),IF(OFFSET(markmap!$G1221,-1,0,1,1)="","1",OFFSET(markmap!$G1221,-1,0,1,1))&amp;REPT(".1",markmap!$E1221-MAX(OFFSET(markmap!$E1221,-1,0,1,1),1)),IF(ISERROR(FIND(".",OFFSET(markmap!$G1221,-1,0,1,1))),REPT("1.",markmap!$E1221-1)&amp;IFERROR(VALUE(OFFSET(markmap!$G1221,-1,0,1,1))+1,"1"),IF(markmap!$E1221=1,"",IFERROR(LEFT(OFFSET(markmap!$G1221,-1,0,1,1),FIND("^",SUBSTITUTE(OFFSET(markmap!$G1221,-1,0,1,1),".","^",markmap!$E1221-1))),""))&amp;VALUE(TRIM(MID(SUBSTITUTE(OFFSET(markmap!$G1221,-1,0,1,1),".",REPT(" ",LEN(OFFSET(markmap!$G1221,-1,0,1,1)))),(markmap!$E1221-1)*LEN(OFFSET(markmap!$G1221,-1,0,1,1))+1,LEN(OFFSET(markmap!$G1221,-1,0,1,1)))))+1)))</f>
        <v>12.3.1</v>
      </c>
      <c r="H1221" t="str">
        <f t="shared" ca="1" si="19"/>
        <v>1.3.1</v>
      </c>
      <c r="I1221" t="str" cm="1">
        <f t="array" aca="1" ref="I1221" ca="1">pseudoGuid</f>
        <v>e6b0-326c906a</v>
      </c>
      <c r="J1221" t="str">
        <f ca="1">IF(E1221="","",REPT("#",markmap!$E1221)&amp;" "&amp;(IF(B$1="mindmap",markmap!$F1221,markmap!$H1221&amp;" "&amp;markmap!$F1221))&amp;"["&amp;B$2&amp;"]("&amp;B$4&amp;markmap!$I1221&amp;".html)"&amp;" ["&amp;$B$3&amp;"]("&amp;B$4&amp;markmap!$I1221&amp;".md)")</f>
        <v>### 1.3.1 Software Systems Engineering[📃](./db/e6b0-326c906a.html) [✏️](./db/e6b0-326c906a.md)</v>
      </c>
    </row>
    <row r="1222" spans="4:10" x14ac:dyDescent="0.5">
      <c r="D1222" t="s">
        <v>1563</v>
      </c>
      <c r="E1222">
        <v>3</v>
      </c>
      <c r="F1222" t="s">
        <v>69</v>
      </c>
      <c r="G1222" t="str">
        <f ca="1">IF(markmap!$E1222="","",IF(markmap!$E1222&gt;OFFSET(markmap!$E1222,-1,0,1,1),IF(OFFSET(markmap!$G1222,-1,0,1,1)="","1",OFFSET(markmap!$G1222,-1,0,1,1))&amp;REPT(".1",markmap!$E1222-MAX(OFFSET(markmap!$E1222,-1,0,1,1),1)),IF(ISERROR(FIND(".",OFFSET(markmap!$G1222,-1,0,1,1))),REPT("1.",markmap!$E1222-1)&amp;IFERROR(VALUE(OFFSET(markmap!$G1222,-1,0,1,1))+1,"1"),IF(markmap!$E1222=1,"",IFERROR(LEFT(OFFSET(markmap!$G1222,-1,0,1,1),FIND("^",SUBSTITUTE(OFFSET(markmap!$G1222,-1,0,1,1),".","^",markmap!$E1222-1))),""))&amp;VALUE(TRIM(MID(SUBSTITUTE(OFFSET(markmap!$G1222,-1,0,1,1),".",REPT(" ",LEN(OFFSET(markmap!$G1222,-1,0,1,1)))),(markmap!$E1222-1)*LEN(OFFSET(markmap!$G1222,-1,0,1,1))+1,LEN(OFFSET(markmap!$G1222,-1,0,1,1)))))+1)))</f>
        <v>12.3.2</v>
      </c>
      <c r="H1222" t="str">
        <f t="shared" ca="1" si="19"/>
        <v>1.3.2</v>
      </c>
      <c r="I1222" t="str" cm="1">
        <f t="array" aca="1" ref="I1222" ca="1">pseudoGuid</f>
        <v>e6b0-59efb124</v>
      </c>
      <c r="J1222" t="str">
        <f ca="1">IF(E1222="","",REPT("#",markmap!$E1222)&amp;" "&amp;(IF(B$1="mindmap",markmap!$F1222,markmap!$H1222&amp;" "&amp;markmap!$F1222))&amp;"["&amp;B$2&amp;"]("&amp;B$4&amp;markmap!$I1222&amp;".html)"&amp;" ["&amp;$B$3&amp;"]("&amp;B$4&amp;markmap!$I1222&amp;".md)")</f>
        <v>### 1.3.2 Integrated Logistics Support (ILS) Systems Engineering[📃](./db/e6b0-59efb124.html) [✏️](./db/e6b0-59efb124.md)</v>
      </c>
    </row>
    <row r="1223" spans="4:10" x14ac:dyDescent="0.5">
      <c r="D1223" t="s">
        <v>1563</v>
      </c>
      <c r="E1223">
        <v>3</v>
      </c>
      <c r="F1223" t="s">
        <v>70</v>
      </c>
      <c r="G1223" t="str">
        <f ca="1">IF(markmap!$E1223="","",IF(markmap!$E1223&gt;OFFSET(markmap!$E1223,-1,0,1,1),IF(OFFSET(markmap!$G1223,-1,0,1,1)="","1",OFFSET(markmap!$G1223,-1,0,1,1))&amp;REPT(".1",markmap!$E1223-MAX(OFFSET(markmap!$E1223,-1,0,1,1),1)),IF(ISERROR(FIND(".",OFFSET(markmap!$G1223,-1,0,1,1))),REPT("1.",markmap!$E1223-1)&amp;IFERROR(VALUE(OFFSET(markmap!$G1223,-1,0,1,1))+1,"1"),IF(markmap!$E1223=1,"",IFERROR(LEFT(OFFSET(markmap!$G1223,-1,0,1,1),FIND("^",SUBSTITUTE(OFFSET(markmap!$G1223,-1,0,1,1),".","^",markmap!$E1223-1))),""))&amp;VALUE(TRIM(MID(SUBSTITUTE(OFFSET(markmap!$G1223,-1,0,1,1),".",REPT(" ",LEN(OFFSET(markmap!$G1223,-1,0,1,1)))),(markmap!$E1223-1)*LEN(OFFSET(markmap!$G1223,-1,0,1,1))+1,LEN(OFFSET(markmap!$G1223,-1,0,1,1)))))+1)))</f>
        <v>12.3.3</v>
      </c>
      <c r="H1223" t="str">
        <f t="shared" ca="1" si="19"/>
        <v>1.3.3</v>
      </c>
      <c r="I1223" t="str" cm="1">
        <f t="array" aca="1" ref="I1223" ca="1">pseudoGuid</f>
        <v>e6b0-4ff75775</v>
      </c>
      <c r="J1223" t="str">
        <f ca="1">IF(E1223="","",REPT("#",markmap!$E1223)&amp;" "&amp;(IF(B$1="mindmap",markmap!$F1223,markmap!$H1223&amp;" "&amp;markmap!$F1223))&amp;"["&amp;B$2&amp;"]("&amp;B$4&amp;markmap!$I1223&amp;".html)"&amp;" ["&amp;$B$3&amp;"]("&amp;B$4&amp;markmap!$I1223&amp;".md)")</f>
        <v>### 1.3.3 Cybersecurity Systems Engineering[📃](./db/e6b0-4ff75775.html) [✏️](./db/e6b0-4ff75775.md)</v>
      </c>
    </row>
    <row r="1224" spans="4:10" x14ac:dyDescent="0.5">
      <c r="D1224" t="s">
        <v>1563</v>
      </c>
      <c r="E1224">
        <v>3</v>
      </c>
      <c r="F1224" t="s">
        <v>71</v>
      </c>
      <c r="G1224" t="str">
        <f ca="1">IF(markmap!$E1224="","",IF(markmap!$E1224&gt;OFFSET(markmap!$E1224,-1,0,1,1),IF(OFFSET(markmap!$G1224,-1,0,1,1)="","1",OFFSET(markmap!$G1224,-1,0,1,1))&amp;REPT(".1",markmap!$E1224-MAX(OFFSET(markmap!$E1224,-1,0,1,1),1)),IF(ISERROR(FIND(".",OFFSET(markmap!$G1224,-1,0,1,1))),REPT("1.",markmap!$E1224-1)&amp;IFERROR(VALUE(OFFSET(markmap!$G1224,-1,0,1,1))+1,"1"),IF(markmap!$E1224=1,"",IFERROR(LEFT(OFFSET(markmap!$G1224,-1,0,1,1),FIND("^",SUBSTITUTE(OFFSET(markmap!$G1224,-1,0,1,1),".","^",markmap!$E1224-1))),""))&amp;VALUE(TRIM(MID(SUBSTITUTE(OFFSET(markmap!$G1224,-1,0,1,1),".",REPT(" ",LEN(OFFSET(markmap!$G1224,-1,0,1,1)))),(markmap!$E1224-1)*LEN(OFFSET(markmap!$G1224,-1,0,1,1))+1,LEN(OFFSET(markmap!$G1224,-1,0,1,1)))))+1)))</f>
        <v>12.3.4</v>
      </c>
      <c r="H1224" t="str">
        <f t="shared" ca="1" si="19"/>
        <v>1.3.4</v>
      </c>
      <c r="I1224" t="str" cm="1">
        <f t="array" aca="1" ref="I1224" ca="1">pseudoGuid</f>
        <v>e6b0-15bc2607</v>
      </c>
      <c r="J1224" t="str">
        <f ca="1">IF(E1224="","",REPT("#",markmap!$E1224)&amp;" "&amp;(IF(B$1="mindmap",markmap!$F1224,markmap!$H1224&amp;" "&amp;markmap!$F1224))&amp;"["&amp;B$2&amp;"]("&amp;B$4&amp;markmap!$I1224&amp;".html)"&amp;" ["&amp;$B$3&amp;"]("&amp;B$4&amp;markmap!$I1224&amp;".md)")</f>
        <v>### 1.3.4 Core Systems Engineering[📃](./db/e6b0-15bc2607.html) [✏️](./db/e6b0-15bc2607.md)</v>
      </c>
    </row>
    <row r="1225" spans="4:10" x14ac:dyDescent="0.5">
      <c r="D1225" t="s">
        <v>1563</v>
      </c>
      <c r="E1225">
        <v>3</v>
      </c>
      <c r="F1225" t="s">
        <v>72</v>
      </c>
      <c r="G1225" t="str">
        <f ca="1">IF(markmap!$E1225="","",IF(markmap!$E1225&gt;OFFSET(markmap!$E1225,-1,0,1,1),IF(OFFSET(markmap!$G1225,-1,0,1,1)="","1",OFFSET(markmap!$G1225,-1,0,1,1))&amp;REPT(".1",markmap!$E1225-MAX(OFFSET(markmap!$E1225,-1,0,1,1),1)),IF(ISERROR(FIND(".",OFFSET(markmap!$G1225,-1,0,1,1))),REPT("1.",markmap!$E1225-1)&amp;IFERROR(VALUE(OFFSET(markmap!$G1225,-1,0,1,1))+1,"1"),IF(markmap!$E1225=1,"",IFERROR(LEFT(OFFSET(markmap!$G1225,-1,0,1,1),FIND("^",SUBSTITUTE(OFFSET(markmap!$G1225,-1,0,1,1),".","^",markmap!$E1225-1))),""))&amp;VALUE(TRIM(MID(SUBSTITUTE(OFFSET(markmap!$G1225,-1,0,1,1),".",REPT(" ",LEN(OFFSET(markmap!$G1225,-1,0,1,1)))),(markmap!$E1225-1)*LEN(OFFSET(markmap!$G1225,-1,0,1,1))+1,LEN(OFFSET(markmap!$G1225,-1,0,1,1)))))+1)))</f>
        <v>12.3.5</v>
      </c>
      <c r="H1225" t="str">
        <f t="shared" ca="1" si="19"/>
        <v>1.3.5</v>
      </c>
      <c r="I1225" t="str" cm="1">
        <f t="array" aca="1" ref="I1225" ca="1">pseudoGuid</f>
        <v>e6b0-91a8ba90</v>
      </c>
      <c r="J1225" t="str">
        <f ca="1">IF(E1225="","",REPT("#",markmap!$E1225)&amp;" "&amp;(IF(B$1="mindmap",markmap!$F1225,markmap!$H1225&amp;" "&amp;markmap!$F1225))&amp;"["&amp;B$2&amp;"]("&amp;B$4&amp;markmap!$I1225&amp;".html)"&amp;" ["&amp;$B$3&amp;"]("&amp;B$4&amp;markmap!$I1225&amp;".md)")</f>
        <v>### 1.3.5 Other Systems Engineering 1...n (Specify)[📃](./db/e6b0-91a8ba90.html) [✏️](./db/e6b0-91a8ba90.md)</v>
      </c>
    </row>
    <row r="1226" spans="4:10" x14ac:dyDescent="0.5">
      <c r="D1226" t="s">
        <v>1563</v>
      </c>
      <c r="E1226">
        <v>2</v>
      </c>
      <c r="F1226" t="s">
        <v>73</v>
      </c>
      <c r="G1226" t="str">
        <f ca="1">IF(markmap!$E1226="","",IF(markmap!$E1226&gt;OFFSET(markmap!$E1226,-1,0,1,1),IF(OFFSET(markmap!$G1226,-1,0,1,1)="","1",OFFSET(markmap!$G1226,-1,0,1,1))&amp;REPT(".1",markmap!$E1226-MAX(OFFSET(markmap!$E1226,-1,0,1,1),1)),IF(ISERROR(FIND(".",OFFSET(markmap!$G1226,-1,0,1,1))),REPT("1.",markmap!$E1226-1)&amp;IFERROR(VALUE(OFFSET(markmap!$G1226,-1,0,1,1))+1,"1"),IF(markmap!$E1226=1,"",IFERROR(LEFT(OFFSET(markmap!$G1226,-1,0,1,1),FIND("^",SUBSTITUTE(OFFSET(markmap!$G1226,-1,0,1,1),".","^",markmap!$E1226-1))),""))&amp;VALUE(TRIM(MID(SUBSTITUTE(OFFSET(markmap!$G1226,-1,0,1,1),".",REPT(" ",LEN(OFFSET(markmap!$G1226,-1,0,1,1)))),(markmap!$E1226-1)*LEN(OFFSET(markmap!$G1226,-1,0,1,1))+1,LEN(OFFSET(markmap!$G1226,-1,0,1,1)))))+1)))</f>
        <v>12.4</v>
      </c>
      <c r="H1226" t="str">
        <f t="shared" ca="1" si="19"/>
        <v>1.4</v>
      </c>
      <c r="I1226" t="str" cm="1">
        <f t="array" aca="1" ref="I1226" ca="1">pseudoGuid</f>
        <v>e6b0-4030d35e</v>
      </c>
      <c r="J1226" t="str">
        <f ca="1">IF(E1226="","",REPT("#",markmap!$E1226)&amp;" "&amp;(IF(B$1="mindmap",markmap!$F1226,markmap!$H1226&amp;" "&amp;markmap!$F1226))&amp;"["&amp;B$2&amp;"]("&amp;B$4&amp;markmap!$I1226&amp;".html)"&amp;" ["&amp;$B$3&amp;"]("&amp;B$4&amp;markmap!$I1226&amp;".md)")</f>
        <v>## 1.4 Program Management[📃](./db/e6b0-4030d35e.html) [✏️](./db/e6b0-4030d35e.md)</v>
      </c>
    </row>
    <row r="1227" spans="4:10" x14ac:dyDescent="0.5">
      <c r="D1227" t="s">
        <v>1563</v>
      </c>
      <c r="E1227">
        <v>3</v>
      </c>
      <c r="F1227" t="s">
        <v>74</v>
      </c>
      <c r="G1227" t="str">
        <f ca="1">IF(markmap!$E1227="","",IF(markmap!$E1227&gt;OFFSET(markmap!$E1227,-1,0,1,1),IF(OFFSET(markmap!$G1227,-1,0,1,1)="","1",OFFSET(markmap!$G1227,-1,0,1,1))&amp;REPT(".1",markmap!$E1227-MAX(OFFSET(markmap!$E1227,-1,0,1,1),1)),IF(ISERROR(FIND(".",OFFSET(markmap!$G1227,-1,0,1,1))),REPT("1.",markmap!$E1227-1)&amp;IFERROR(VALUE(OFFSET(markmap!$G1227,-1,0,1,1))+1,"1"),IF(markmap!$E1227=1,"",IFERROR(LEFT(OFFSET(markmap!$G1227,-1,0,1,1),FIND("^",SUBSTITUTE(OFFSET(markmap!$G1227,-1,0,1,1),".","^",markmap!$E1227-1))),""))&amp;VALUE(TRIM(MID(SUBSTITUTE(OFFSET(markmap!$G1227,-1,0,1,1),".",REPT(" ",LEN(OFFSET(markmap!$G1227,-1,0,1,1)))),(markmap!$E1227-1)*LEN(OFFSET(markmap!$G1227,-1,0,1,1))+1,LEN(OFFSET(markmap!$G1227,-1,0,1,1)))))+1)))</f>
        <v>12.4.1</v>
      </c>
      <c r="H1227" t="str">
        <f t="shared" ca="1" si="19"/>
        <v>1.4.1</v>
      </c>
      <c r="I1227" t="str" cm="1">
        <f t="array" aca="1" ref="I1227" ca="1">pseudoGuid</f>
        <v>e6b0-05c8b98c</v>
      </c>
      <c r="J1227" t="str">
        <f ca="1">IF(E1227="","",REPT("#",markmap!$E1227)&amp;" "&amp;(IF(B$1="mindmap",markmap!$F1227,markmap!$H1227&amp;" "&amp;markmap!$F1227))&amp;"["&amp;B$2&amp;"]("&amp;B$4&amp;markmap!$I1227&amp;".html)"&amp;" ["&amp;$B$3&amp;"]("&amp;B$4&amp;markmap!$I1227&amp;".md)")</f>
        <v>### 1.4.1 Software Program Management[📃](./db/e6b0-05c8b98c.html) [✏️](./db/e6b0-05c8b98c.md)</v>
      </c>
    </row>
    <row r="1228" spans="4:10" x14ac:dyDescent="0.5">
      <c r="D1228" t="s">
        <v>1563</v>
      </c>
      <c r="E1228">
        <v>3</v>
      </c>
      <c r="F1228" t="s">
        <v>75</v>
      </c>
      <c r="G1228" t="str">
        <f ca="1">IF(markmap!$E1228="","",IF(markmap!$E1228&gt;OFFSET(markmap!$E1228,-1,0,1,1),IF(OFFSET(markmap!$G1228,-1,0,1,1)="","1",OFFSET(markmap!$G1228,-1,0,1,1))&amp;REPT(".1",markmap!$E1228-MAX(OFFSET(markmap!$E1228,-1,0,1,1),1)),IF(ISERROR(FIND(".",OFFSET(markmap!$G1228,-1,0,1,1))),REPT("1.",markmap!$E1228-1)&amp;IFERROR(VALUE(OFFSET(markmap!$G1228,-1,0,1,1))+1,"1"),IF(markmap!$E1228=1,"",IFERROR(LEFT(OFFSET(markmap!$G1228,-1,0,1,1),FIND("^",SUBSTITUTE(OFFSET(markmap!$G1228,-1,0,1,1),".","^",markmap!$E1228-1))),""))&amp;VALUE(TRIM(MID(SUBSTITUTE(OFFSET(markmap!$G1228,-1,0,1,1),".",REPT(" ",LEN(OFFSET(markmap!$G1228,-1,0,1,1)))),(markmap!$E1228-1)*LEN(OFFSET(markmap!$G1228,-1,0,1,1))+1,LEN(OFFSET(markmap!$G1228,-1,0,1,1)))))+1)))</f>
        <v>12.4.2</v>
      </c>
      <c r="H1228" t="str">
        <f t="shared" ca="1" si="19"/>
        <v>1.4.2</v>
      </c>
      <c r="I1228" t="str" cm="1">
        <f t="array" aca="1" ref="I1228" ca="1">pseudoGuid</f>
        <v>e6b0-1fb73e4c</v>
      </c>
      <c r="J1228" t="str">
        <f ca="1">IF(E1228="","",REPT("#",markmap!$E1228)&amp;" "&amp;(IF(B$1="mindmap",markmap!$F1228,markmap!$H1228&amp;" "&amp;markmap!$F1228))&amp;"["&amp;B$2&amp;"]("&amp;B$4&amp;markmap!$I1228&amp;".html)"&amp;" ["&amp;$B$3&amp;"]("&amp;B$4&amp;markmap!$I1228&amp;".md)")</f>
        <v>### 1.4.2 Integrated Logistics Support (ILS) Program Management[📃](./db/e6b0-1fb73e4c.html) [✏️](./db/e6b0-1fb73e4c.md)</v>
      </c>
    </row>
    <row r="1229" spans="4:10" x14ac:dyDescent="0.5">
      <c r="D1229" t="s">
        <v>1563</v>
      </c>
      <c r="E1229">
        <v>3</v>
      </c>
      <c r="F1229" t="s">
        <v>76</v>
      </c>
      <c r="G1229" t="str">
        <f ca="1">IF(markmap!$E1229="","",IF(markmap!$E1229&gt;OFFSET(markmap!$E1229,-1,0,1,1),IF(OFFSET(markmap!$G1229,-1,0,1,1)="","1",OFFSET(markmap!$G1229,-1,0,1,1))&amp;REPT(".1",markmap!$E1229-MAX(OFFSET(markmap!$E1229,-1,0,1,1),1)),IF(ISERROR(FIND(".",OFFSET(markmap!$G1229,-1,0,1,1))),REPT("1.",markmap!$E1229-1)&amp;IFERROR(VALUE(OFFSET(markmap!$G1229,-1,0,1,1))+1,"1"),IF(markmap!$E1229=1,"",IFERROR(LEFT(OFFSET(markmap!$G1229,-1,0,1,1),FIND("^",SUBSTITUTE(OFFSET(markmap!$G1229,-1,0,1,1),".","^",markmap!$E1229-1))),""))&amp;VALUE(TRIM(MID(SUBSTITUTE(OFFSET(markmap!$G1229,-1,0,1,1),".",REPT(" ",LEN(OFFSET(markmap!$G1229,-1,0,1,1)))),(markmap!$E1229-1)*LEN(OFFSET(markmap!$G1229,-1,0,1,1))+1,LEN(OFFSET(markmap!$G1229,-1,0,1,1)))))+1)))</f>
        <v>12.4.3</v>
      </c>
      <c r="H1229" t="str">
        <f t="shared" ca="1" si="19"/>
        <v>1.4.3</v>
      </c>
      <c r="I1229" t="str" cm="1">
        <f t="array" aca="1" ref="I1229" ca="1">pseudoGuid</f>
        <v>e6b0-16478609</v>
      </c>
      <c r="J1229" t="str">
        <f ca="1">IF(E1229="","",REPT("#",markmap!$E1229)&amp;" "&amp;(IF(B$1="mindmap",markmap!$F1229,markmap!$H1229&amp;" "&amp;markmap!$F1229))&amp;"["&amp;B$2&amp;"]("&amp;B$4&amp;markmap!$I1229&amp;".html)"&amp;" ["&amp;$B$3&amp;"]("&amp;B$4&amp;markmap!$I1229&amp;".md)")</f>
        <v>### 1.4.3 Cybersecurity Management[📃](./db/e6b0-16478609.html) [✏️](./db/e6b0-16478609.md)</v>
      </c>
    </row>
    <row r="1230" spans="4:10" x14ac:dyDescent="0.5">
      <c r="D1230" t="s">
        <v>1563</v>
      </c>
      <c r="E1230">
        <v>3</v>
      </c>
      <c r="F1230" t="s">
        <v>77</v>
      </c>
      <c r="G1230" t="str">
        <f ca="1">IF(markmap!$E1230="","",IF(markmap!$E1230&gt;OFFSET(markmap!$E1230,-1,0,1,1),IF(OFFSET(markmap!$G1230,-1,0,1,1)="","1",OFFSET(markmap!$G1230,-1,0,1,1))&amp;REPT(".1",markmap!$E1230-MAX(OFFSET(markmap!$E1230,-1,0,1,1),1)),IF(ISERROR(FIND(".",OFFSET(markmap!$G1230,-1,0,1,1))),REPT("1.",markmap!$E1230-1)&amp;IFERROR(VALUE(OFFSET(markmap!$G1230,-1,0,1,1))+1,"1"),IF(markmap!$E1230=1,"",IFERROR(LEFT(OFFSET(markmap!$G1230,-1,0,1,1),FIND("^",SUBSTITUTE(OFFSET(markmap!$G1230,-1,0,1,1),".","^",markmap!$E1230-1))),""))&amp;VALUE(TRIM(MID(SUBSTITUTE(OFFSET(markmap!$G1230,-1,0,1,1),".",REPT(" ",LEN(OFFSET(markmap!$G1230,-1,0,1,1)))),(markmap!$E1230-1)*LEN(OFFSET(markmap!$G1230,-1,0,1,1))+1,LEN(OFFSET(markmap!$G1230,-1,0,1,1)))))+1)))</f>
        <v>12.4.4</v>
      </c>
      <c r="H1230" t="str">
        <f t="shared" ca="1" si="19"/>
        <v>1.4.4</v>
      </c>
      <c r="I1230" t="str" cm="1">
        <f t="array" aca="1" ref="I1230" ca="1">pseudoGuid</f>
        <v>e6b0-c68137a6</v>
      </c>
      <c r="J1230" t="str">
        <f ca="1">IF(E1230="","",REPT("#",markmap!$E1230)&amp;" "&amp;(IF(B$1="mindmap",markmap!$F1230,markmap!$H1230&amp;" "&amp;markmap!$F1230))&amp;"["&amp;B$2&amp;"]("&amp;B$4&amp;markmap!$I1230&amp;".html)"&amp;" ["&amp;$B$3&amp;"]("&amp;B$4&amp;markmap!$I1230&amp;".md)")</f>
        <v>### 1.4.4 Core Program Management[📃](./db/e6b0-c68137a6.html) [✏️](./db/e6b0-c68137a6.md)</v>
      </c>
    </row>
    <row r="1231" spans="4:10" x14ac:dyDescent="0.5">
      <c r="D1231" t="s">
        <v>1563</v>
      </c>
      <c r="E1231">
        <v>3</v>
      </c>
      <c r="F1231" t="s">
        <v>78</v>
      </c>
      <c r="G1231" t="str">
        <f ca="1">IF(markmap!$E1231="","",IF(markmap!$E1231&gt;OFFSET(markmap!$E1231,-1,0,1,1),IF(OFFSET(markmap!$G1231,-1,0,1,1)="","1",OFFSET(markmap!$G1231,-1,0,1,1))&amp;REPT(".1",markmap!$E1231-MAX(OFFSET(markmap!$E1231,-1,0,1,1),1)),IF(ISERROR(FIND(".",OFFSET(markmap!$G1231,-1,0,1,1))),REPT("1.",markmap!$E1231-1)&amp;IFERROR(VALUE(OFFSET(markmap!$G1231,-1,0,1,1))+1,"1"),IF(markmap!$E1231=1,"",IFERROR(LEFT(OFFSET(markmap!$G1231,-1,0,1,1),FIND("^",SUBSTITUTE(OFFSET(markmap!$G1231,-1,0,1,1),".","^",markmap!$E1231-1))),""))&amp;VALUE(TRIM(MID(SUBSTITUTE(OFFSET(markmap!$G1231,-1,0,1,1),".",REPT(" ",LEN(OFFSET(markmap!$G1231,-1,0,1,1)))),(markmap!$E1231-1)*LEN(OFFSET(markmap!$G1231,-1,0,1,1))+1,LEN(OFFSET(markmap!$G1231,-1,0,1,1)))))+1)))</f>
        <v>12.4.5</v>
      </c>
      <c r="H1231" t="str">
        <f t="shared" ca="1" si="19"/>
        <v>1.4.5</v>
      </c>
      <c r="I1231" t="str" cm="1">
        <f t="array" aca="1" ref="I1231" ca="1">pseudoGuid</f>
        <v>e6b0-23b37523</v>
      </c>
      <c r="J1231" t="str">
        <f ca="1">IF(E1231="","",REPT("#",markmap!$E1231)&amp;" "&amp;(IF(B$1="mindmap",markmap!$F1231,markmap!$H1231&amp;" "&amp;markmap!$F1231))&amp;"["&amp;B$2&amp;"]("&amp;B$4&amp;markmap!$I1231&amp;".html)"&amp;" ["&amp;$B$3&amp;"]("&amp;B$4&amp;markmap!$I1231&amp;".md)")</f>
        <v>### 1.4.5 Other Program Management 1...n (Specify)[📃](./db/e6b0-23b37523.html) [✏️](./db/e6b0-23b37523.md)</v>
      </c>
    </row>
    <row r="1232" spans="4:10" x14ac:dyDescent="0.5">
      <c r="D1232" t="s">
        <v>1563</v>
      </c>
      <c r="E1232">
        <v>2</v>
      </c>
      <c r="F1232" t="s">
        <v>79</v>
      </c>
      <c r="G1232" t="str">
        <f ca="1">IF(markmap!$E1232="","",IF(markmap!$E1232&gt;OFFSET(markmap!$E1232,-1,0,1,1),IF(OFFSET(markmap!$G1232,-1,0,1,1)="","1",OFFSET(markmap!$G1232,-1,0,1,1))&amp;REPT(".1",markmap!$E1232-MAX(OFFSET(markmap!$E1232,-1,0,1,1),1)),IF(ISERROR(FIND(".",OFFSET(markmap!$G1232,-1,0,1,1))),REPT("1.",markmap!$E1232-1)&amp;IFERROR(VALUE(OFFSET(markmap!$G1232,-1,0,1,1))+1,"1"),IF(markmap!$E1232=1,"",IFERROR(LEFT(OFFSET(markmap!$G1232,-1,0,1,1),FIND("^",SUBSTITUTE(OFFSET(markmap!$G1232,-1,0,1,1),".","^",markmap!$E1232-1))),""))&amp;VALUE(TRIM(MID(SUBSTITUTE(OFFSET(markmap!$G1232,-1,0,1,1),".",REPT(" ",LEN(OFFSET(markmap!$G1232,-1,0,1,1)))),(markmap!$E1232-1)*LEN(OFFSET(markmap!$G1232,-1,0,1,1))+1,LEN(OFFSET(markmap!$G1232,-1,0,1,1)))))+1)))</f>
        <v>12.5</v>
      </c>
      <c r="H1232" t="str">
        <f t="shared" ca="1" si="19"/>
        <v>1.5</v>
      </c>
      <c r="I1232" t="str" cm="1">
        <f t="array" aca="1" ref="I1232" ca="1">pseudoGuid</f>
        <v>e6b0-282fc79b</v>
      </c>
      <c r="J1232" t="str">
        <f ca="1">IF(E1232="","",REPT("#",markmap!$E1232)&amp;" "&amp;(IF(B$1="mindmap",markmap!$F1232,markmap!$H1232&amp;" "&amp;markmap!$F1232))&amp;"["&amp;B$2&amp;"]("&amp;B$4&amp;markmap!$I1232&amp;".html)"&amp;" ["&amp;$B$3&amp;"]("&amp;B$4&amp;markmap!$I1232&amp;".md)")</f>
        <v>## 1.5 System Test and Evaluation[📃](./db/e6b0-282fc79b.html) [✏️](./db/e6b0-282fc79b.md)</v>
      </c>
    </row>
    <row r="1233" spans="4:10" x14ac:dyDescent="0.5">
      <c r="D1233" t="s">
        <v>1563</v>
      </c>
      <c r="E1233">
        <v>3</v>
      </c>
      <c r="F1233" t="s">
        <v>80</v>
      </c>
      <c r="G1233" t="str">
        <f ca="1">IF(markmap!$E1233="","",IF(markmap!$E1233&gt;OFFSET(markmap!$E1233,-1,0,1,1),IF(OFFSET(markmap!$G1233,-1,0,1,1)="","1",OFFSET(markmap!$G1233,-1,0,1,1))&amp;REPT(".1",markmap!$E1233-MAX(OFFSET(markmap!$E1233,-1,0,1,1),1)),IF(ISERROR(FIND(".",OFFSET(markmap!$G1233,-1,0,1,1))),REPT("1.",markmap!$E1233-1)&amp;IFERROR(VALUE(OFFSET(markmap!$G1233,-1,0,1,1))+1,"1"),IF(markmap!$E1233=1,"",IFERROR(LEFT(OFFSET(markmap!$G1233,-1,0,1,1),FIND("^",SUBSTITUTE(OFFSET(markmap!$G1233,-1,0,1,1),".","^",markmap!$E1233-1))),""))&amp;VALUE(TRIM(MID(SUBSTITUTE(OFFSET(markmap!$G1233,-1,0,1,1),".",REPT(" ",LEN(OFFSET(markmap!$G1233,-1,0,1,1)))),(markmap!$E1233-1)*LEN(OFFSET(markmap!$G1233,-1,0,1,1))+1,LEN(OFFSET(markmap!$G1233,-1,0,1,1)))))+1)))</f>
        <v>12.5.1</v>
      </c>
      <c r="H1233" t="str">
        <f t="shared" ca="1" si="19"/>
        <v>1.5.1</v>
      </c>
      <c r="I1233" t="str" cm="1">
        <f t="array" aca="1" ref="I1233" ca="1">pseudoGuid</f>
        <v>e6b0-fa0d752f</v>
      </c>
      <c r="J1233" t="str">
        <f ca="1">IF(E1233="","",REPT("#",markmap!$E1233)&amp;" "&amp;(IF(B$1="mindmap",markmap!$F1233,markmap!$H1233&amp;" "&amp;markmap!$F1233))&amp;"["&amp;B$2&amp;"]("&amp;B$4&amp;markmap!$I1233&amp;".html)"&amp;" ["&amp;$B$3&amp;"]("&amp;B$4&amp;markmap!$I1233&amp;".md)")</f>
        <v>### 1.5.1 Developmental Test and Evaluation[📃](./db/e6b0-fa0d752f.html) [✏️](./db/e6b0-fa0d752f.md)</v>
      </c>
    </row>
    <row r="1234" spans="4:10" x14ac:dyDescent="0.5">
      <c r="D1234" t="s">
        <v>1563</v>
      </c>
      <c r="E1234">
        <v>4</v>
      </c>
      <c r="F1234" t="s">
        <v>86</v>
      </c>
      <c r="G1234" t="str">
        <f ca="1">IF(markmap!$E1234="","",IF(markmap!$E1234&gt;OFFSET(markmap!$E1234,-1,0,1,1),IF(OFFSET(markmap!$G1234,-1,0,1,1)="","1",OFFSET(markmap!$G1234,-1,0,1,1))&amp;REPT(".1",markmap!$E1234-MAX(OFFSET(markmap!$E1234,-1,0,1,1),1)),IF(ISERROR(FIND(".",OFFSET(markmap!$G1234,-1,0,1,1))),REPT("1.",markmap!$E1234-1)&amp;IFERROR(VALUE(OFFSET(markmap!$G1234,-1,0,1,1))+1,"1"),IF(markmap!$E1234=1,"",IFERROR(LEFT(OFFSET(markmap!$G1234,-1,0,1,1),FIND("^",SUBSTITUTE(OFFSET(markmap!$G1234,-1,0,1,1),".","^",markmap!$E1234-1))),""))&amp;VALUE(TRIM(MID(SUBSTITUTE(OFFSET(markmap!$G1234,-1,0,1,1),".",REPT(" ",LEN(OFFSET(markmap!$G1234,-1,0,1,1)))),(markmap!$E1234-1)*LEN(OFFSET(markmap!$G1234,-1,0,1,1))+1,LEN(OFFSET(markmap!$G1234,-1,0,1,1)))))+1)))</f>
        <v>12.5.1.1</v>
      </c>
      <c r="H1234" t="str">
        <f t="shared" ca="1" si="19"/>
        <v>1.5.1.1</v>
      </c>
      <c r="I1234" t="str" cm="1">
        <f t="array" aca="1" ref="I1234" ca="1">pseudoGuid</f>
        <v>e6b0-181606f7</v>
      </c>
      <c r="J1234" t="str">
        <f ca="1">IF(E1234="","",REPT("#",markmap!$E1234)&amp;" "&amp;(IF(B$1="mindmap",markmap!$F1234,markmap!$H1234&amp;" "&amp;markmap!$F1234))&amp;"["&amp;B$2&amp;"]("&amp;B$4&amp;markmap!$I1234&amp;".html)"&amp;" ["&amp;$B$3&amp;"]("&amp;B$4&amp;markmap!$I1234&amp;".md)")</f>
        <v>#### 1.5.1.1 Cybersecurity Test and Evaluation[📃](./db/e6b0-181606f7.html) [✏️](./db/e6b0-181606f7.md)</v>
      </c>
    </row>
    <row r="1235" spans="4:10" x14ac:dyDescent="0.5">
      <c r="D1235" t="s">
        <v>1563</v>
      </c>
      <c r="E1235">
        <v>4</v>
      </c>
      <c r="F1235" t="s">
        <v>87</v>
      </c>
      <c r="G1235" t="str">
        <f ca="1">IF(markmap!$E1235="","",IF(markmap!$E1235&gt;OFFSET(markmap!$E1235,-1,0,1,1),IF(OFFSET(markmap!$G1235,-1,0,1,1)="","1",OFFSET(markmap!$G1235,-1,0,1,1))&amp;REPT(".1",markmap!$E1235-MAX(OFFSET(markmap!$E1235,-1,0,1,1),1)),IF(ISERROR(FIND(".",OFFSET(markmap!$G1235,-1,0,1,1))),REPT("1.",markmap!$E1235-1)&amp;IFERROR(VALUE(OFFSET(markmap!$G1235,-1,0,1,1))+1,"1"),IF(markmap!$E1235=1,"",IFERROR(LEFT(OFFSET(markmap!$G1235,-1,0,1,1),FIND("^",SUBSTITUTE(OFFSET(markmap!$G1235,-1,0,1,1),".","^",markmap!$E1235-1))),""))&amp;VALUE(TRIM(MID(SUBSTITUTE(OFFSET(markmap!$G1235,-1,0,1,1),".",REPT(" ",LEN(OFFSET(markmap!$G1235,-1,0,1,1)))),(markmap!$E1235-1)*LEN(OFFSET(markmap!$G1235,-1,0,1,1))+1,LEN(OFFSET(markmap!$G1235,-1,0,1,1)))))+1)))</f>
        <v>12.5.1.2</v>
      </c>
      <c r="H1235" t="str">
        <f t="shared" ca="1" si="19"/>
        <v>1.5.1.2</v>
      </c>
      <c r="I1235" t="str" cm="1">
        <f t="array" aca="1" ref="I1235" ca="1">pseudoGuid</f>
        <v>e6b0-bf0987d4</v>
      </c>
      <c r="J1235" t="str">
        <f ca="1">IF(E1235="","",REPT("#",markmap!$E1235)&amp;" "&amp;(IF(B$1="mindmap",markmap!$F1235,markmap!$H1235&amp;" "&amp;markmap!$F1235))&amp;"["&amp;B$2&amp;"]("&amp;B$4&amp;markmap!$I1235&amp;".html)"&amp;" ["&amp;$B$3&amp;"]("&amp;B$4&amp;markmap!$I1235&amp;".md)")</f>
        <v>#### 1.5.1.2 Other DT&amp;E Tests 1…n (Specify)[📃](./db/e6b0-bf0987d4.html) [✏️](./db/e6b0-bf0987d4.md)</v>
      </c>
    </row>
    <row r="1236" spans="4:10" x14ac:dyDescent="0.5">
      <c r="D1236" t="s">
        <v>1563</v>
      </c>
      <c r="E1236">
        <v>3</v>
      </c>
      <c r="F1236" t="s">
        <v>88</v>
      </c>
      <c r="G1236" t="str">
        <f ca="1">IF(markmap!$E1236="","",IF(markmap!$E1236&gt;OFFSET(markmap!$E1236,-1,0,1,1),IF(OFFSET(markmap!$G1236,-1,0,1,1)="","1",OFFSET(markmap!$G1236,-1,0,1,1))&amp;REPT(".1",markmap!$E1236-MAX(OFFSET(markmap!$E1236,-1,0,1,1),1)),IF(ISERROR(FIND(".",OFFSET(markmap!$G1236,-1,0,1,1))),REPT("1.",markmap!$E1236-1)&amp;IFERROR(VALUE(OFFSET(markmap!$G1236,-1,0,1,1))+1,"1"),IF(markmap!$E1236=1,"",IFERROR(LEFT(OFFSET(markmap!$G1236,-1,0,1,1),FIND("^",SUBSTITUTE(OFFSET(markmap!$G1236,-1,0,1,1),".","^",markmap!$E1236-1))),""))&amp;VALUE(TRIM(MID(SUBSTITUTE(OFFSET(markmap!$G1236,-1,0,1,1),".",REPT(" ",LEN(OFFSET(markmap!$G1236,-1,0,1,1)))),(markmap!$E1236-1)*LEN(OFFSET(markmap!$G1236,-1,0,1,1))+1,LEN(OFFSET(markmap!$G1236,-1,0,1,1)))))+1)))</f>
        <v>12.5.2</v>
      </c>
      <c r="H1236" t="str">
        <f t="shared" ca="1" si="19"/>
        <v>1.5.2</v>
      </c>
      <c r="I1236" t="str" cm="1">
        <f t="array" aca="1" ref="I1236" ca="1">pseudoGuid</f>
        <v>e6b0-0030d220</v>
      </c>
      <c r="J1236" t="str">
        <f ca="1">IF(E1236="","",REPT("#",markmap!$E1236)&amp;" "&amp;(IF(B$1="mindmap",markmap!$F1236,markmap!$H1236&amp;" "&amp;markmap!$F1236))&amp;"["&amp;B$2&amp;"]("&amp;B$4&amp;markmap!$I1236&amp;".html)"&amp;" ["&amp;$B$3&amp;"]("&amp;B$4&amp;markmap!$I1236&amp;".md)")</f>
        <v>### 1.5.2 Operational Test and Evaluation[📃](./db/e6b0-0030d220.html) [✏️](./db/e6b0-0030d220.md)</v>
      </c>
    </row>
    <row r="1237" spans="4:10" x14ac:dyDescent="0.5">
      <c r="D1237" t="s">
        <v>1563</v>
      </c>
      <c r="E1237">
        <v>4</v>
      </c>
      <c r="F1237" t="s">
        <v>86</v>
      </c>
      <c r="G1237" t="str">
        <f ca="1">IF(markmap!$E1237="","",IF(markmap!$E1237&gt;OFFSET(markmap!$E1237,-1,0,1,1),IF(OFFSET(markmap!$G1237,-1,0,1,1)="","1",OFFSET(markmap!$G1237,-1,0,1,1))&amp;REPT(".1",markmap!$E1237-MAX(OFFSET(markmap!$E1237,-1,0,1,1),1)),IF(ISERROR(FIND(".",OFFSET(markmap!$G1237,-1,0,1,1))),REPT("1.",markmap!$E1237-1)&amp;IFERROR(VALUE(OFFSET(markmap!$G1237,-1,0,1,1))+1,"1"),IF(markmap!$E1237=1,"",IFERROR(LEFT(OFFSET(markmap!$G1237,-1,0,1,1),FIND("^",SUBSTITUTE(OFFSET(markmap!$G1237,-1,0,1,1),".","^",markmap!$E1237-1))),""))&amp;VALUE(TRIM(MID(SUBSTITUTE(OFFSET(markmap!$G1237,-1,0,1,1),".",REPT(" ",LEN(OFFSET(markmap!$G1237,-1,0,1,1)))),(markmap!$E1237-1)*LEN(OFFSET(markmap!$G1237,-1,0,1,1))+1,LEN(OFFSET(markmap!$G1237,-1,0,1,1)))))+1)))</f>
        <v>12.5.2.1</v>
      </c>
      <c r="H1237" t="str">
        <f t="shared" ca="1" si="19"/>
        <v>1.5.2.1</v>
      </c>
      <c r="I1237" t="str" cm="1">
        <f t="array" aca="1" ref="I1237" ca="1">pseudoGuid</f>
        <v>e6b0-1917e96d</v>
      </c>
      <c r="J1237" t="str">
        <f ca="1">IF(E1237="","",REPT("#",markmap!$E1237)&amp;" "&amp;(IF(B$1="mindmap",markmap!$F1237,markmap!$H1237&amp;" "&amp;markmap!$F1237))&amp;"["&amp;B$2&amp;"]("&amp;B$4&amp;markmap!$I1237&amp;".html)"&amp;" ["&amp;$B$3&amp;"]("&amp;B$4&amp;markmap!$I1237&amp;".md)")</f>
        <v>#### 1.5.2.1 Cybersecurity Test and Evaluation[📃](./db/e6b0-1917e96d.html) [✏️](./db/e6b0-1917e96d.md)</v>
      </c>
    </row>
    <row r="1238" spans="4:10" x14ac:dyDescent="0.5">
      <c r="D1238" t="s">
        <v>1563</v>
      </c>
      <c r="E1238">
        <v>4</v>
      </c>
      <c r="F1238" t="s">
        <v>91</v>
      </c>
      <c r="G1238" t="str">
        <f ca="1">IF(markmap!$E1238="","",IF(markmap!$E1238&gt;OFFSET(markmap!$E1238,-1,0,1,1),IF(OFFSET(markmap!$G1238,-1,0,1,1)="","1",OFFSET(markmap!$G1238,-1,0,1,1))&amp;REPT(".1",markmap!$E1238-MAX(OFFSET(markmap!$E1238,-1,0,1,1),1)),IF(ISERROR(FIND(".",OFFSET(markmap!$G1238,-1,0,1,1))),REPT("1.",markmap!$E1238-1)&amp;IFERROR(VALUE(OFFSET(markmap!$G1238,-1,0,1,1))+1,"1"),IF(markmap!$E1238=1,"",IFERROR(LEFT(OFFSET(markmap!$G1238,-1,0,1,1),FIND("^",SUBSTITUTE(OFFSET(markmap!$G1238,-1,0,1,1),".","^",markmap!$E1238-1))),""))&amp;VALUE(TRIM(MID(SUBSTITUTE(OFFSET(markmap!$G1238,-1,0,1,1),".",REPT(" ",LEN(OFFSET(markmap!$G1238,-1,0,1,1)))),(markmap!$E1238-1)*LEN(OFFSET(markmap!$G1238,-1,0,1,1))+1,LEN(OFFSET(markmap!$G1238,-1,0,1,1)))))+1)))</f>
        <v>12.5.2.2</v>
      </c>
      <c r="H1238" t="str">
        <f t="shared" ca="1" si="19"/>
        <v>1.5.2.2</v>
      </c>
      <c r="I1238" t="str" cm="1">
        <f t="array" aca="1" ref="I1238" ca="1">pseudoGuid</f>
        <v>e6b0-fae863aa</v>
      </c>
      <c r="J1238" t="str">
        <f ca="1">IF(E1238="","",REPT("#",markmap!$E1238)&amp;" "&amp;(IF(B$1="mindmap",markmap!$F1238,markmap!$H1238&amp;" "&amp;markmap!$F1238))&amp;"["&amp;B$2&amp;"]("&amp;B$4&amp;markmap!$I1238&amp;".html)"&amp;" ["&amp;$B$3&amp;"]("&amp;B$4&amp;markmap!$I1238&amp;".md)")</f>
        <v>#### 1.5.2.2 Other OT&amp;E Tests 1…n (Specify)[📃](./db/e6b0-fae863aa.html) [✏️](./db/e6b0-fae863aa.md)</v>
      </c>
    </row>
    <row r="1239" spans="4:10" x14ac:dyDescent="0.5">
      <c r="D1239" t="s">
        <v>1563</v>
      </c>
      <c r="E1239">
        <v>3</v>
      </c>
      <c r="F1239" t="s">
        <v>92</v>
      </c>
      <c r="G1239" t="str">
        <f ca="1">IF(markmap!$E1239="","",IF(markmap!$E1239&gt;OFFSET(markmap!$E1239,-1,0,1,1),IF(OFFSET(markmap!$G1239,-1,0,1,1)="","1",OFFSET(markmap!$G1239,-1,0,1,1))&amp;REPT(".1",markmap!$E1239-MAX(OFFSET(markmap!$E1239,-1,0,1,1),1)),IF(ISERROR(FIND(".",OFFSET(markmap!$G1239,-1,0,1,1))),REPT("1.",markmap!$E1239-1)&amp;IFERROR(VALUE(OFFSET(markmap!$G1239,-1,0,1,1))+1,"1"),IF(markmap!$E1239=1,"",IFERROR(LEFT(OFFSET(markmap!$G1239,-1,0,1,1),FIND("^",SUBSTITUTE(OFFSET(markmap!$G1239,-1,0,1,1),".","^",markmap!$E1239-1))),""))&amp;VALUE(TRIM(MID(SUBSTITUTE(OFFSET(markmap!$G1239,-1,0,1,1),".",REPT(" ",LEN(OFFSET(markmap!$G1239,-1,0,1,1)))),(markmap!$E1239-1)*LEN(OFFSET(markmap!$G1239,-1,0,1,1))+1,LEN(OFFSET(markmap!$G1239,-1,0,1,1)))))+1)))</f>
        <v>12.5.3</v>
      </c>
      <c r="H1239" t="str">
        <f t="shared" ca="1" si="19"/>
        <v>1.5.3</v>
      </c>
      <c r="I1239" t="str" cm="1">
        <f t="array" aca="1" ref="I1239" ca="1">pseudoGuid</f>
        <v>e6b0-9f7d69cc</v>
      </c>
      <c r="J1239" t="str">
        <f ca="1">IF(E1239="","",REPT("#",markmap!$E1239)&amp;" "&amp;(IF(B$1="mindmap",markmap!$F1239,markmap!$H1239&amp;" "&amp;markmap!$F1239))&amp;"["&amp;B$2&amp;"]("&amp;B$4&amp;markmap!$I1239&amp;".html)"&amp;" ["&amp;$B$3&amp;"]("&amp;B$4&amp;markmap!$I1239&amp;".md)")</f>
        <v>### 1.5.3 Live Fire Test and Evaluation[📃](./db/e6b0-9f7d69cc.html) [✏️](./db/e6b0-9f7d69cc.md)</v>
      </c>
    </row>
    <row r="1240" spans="4:10" x14ac:dyDescent="0.5">
      <c r="D1240" t="s">
        <v>1563</v>
      </c>
      <c r="E1240">
        <v>3</v>
      </c>
      <c r="F1240" t="s">
        <v>93</v>
      </c>
      <c r="G1240" t="str">
        <f ca="1">IF(markmap!$E1240="","",IF(markmap!$E1240&gt;OFFSET(markmap!$E1240,-1,0,1,1),IF(OFFSET(markmap!$G1240,-1,0,1,1)="","1",OFFSET(markmap!$G1240,-1,0,1,1))&amp;REPT(".1",markmap!$E1240-MAX(OFFSET(markmap!$E1240,-1,0,1,1),1)),IF(ISERROR(FIND(".",OFFSET(markmap!$G1240,-1,0,1,1))),REPT("1.",markmap!$E1240-1)&amp;IFERROR(VALUE(OFFSET(markmap!$G1240,-1,0,1,1))+1,"1"),IF(markmap!$E1240=1,"",IFERROR(LEFT(OFFSET(markmap!$G1240,-1,0,1,1),FIND("^",SUBSTITUTE(OFFSET(markmap!$G1240,-1,0,1,1),".","^",markmap!$E1240-1))),""))&amp;VALUE(TRIM(MID(SUBSTITUTE(OFFSET(markmap!$G1240,-1,0,1,1),".",REPT(" ",LEN(OFFSET(markmap!$G1240,-1,0,1,1)))),(markmap!$E1240-1)*LEN(OFFSET(markmap!$G1240,-1,0,1,1))+1,LEN(OFFSET(markmap!$G1240,-1,0,1,1)))))+1)))</f>
        <v>12.5.4</v>
      </c>
      <c r="H1240" t="str">
        <f t="shared" ca="1" si="19"/>
        <v>1.5.4</v>
      </c>
      <c r="I1240" t="str" cm="1">
        <f t="array" aca="1" ref="I1240" ca="1">pseudoGuid</f>
        <v>e6b0-fb66ff8d</v>
      </c>
      <c r="J1240" t="str">
        <f ca="1">IF(E1240="","",REPT("#",markmap!$E1240)&amp;" "&amp;(IF(B$1="mindmap",markmap!$F1240,markmap!$H1240&amp;" "&amp;markmap!$F1240))&amp;"["&amp;B$2&amp;"]("&amp;B$4&amp;markmap!$I1240&amp;".html)"&amp;" ["&amp;$B$3&amp;"]("&amp;B$4&amp;markmap!$I1240&amp;".md)")</f>
        <v>### 1.5.4 Mock-ups/System Integration Labs (SILs)[📃](./db/e6b0-fb66ff8d.html) [✏️](./db/e6b0-fb66ff8d.md)</v>
      </c>
    </row>
    <row r="1241" spans="4:10" x14ac:dyDescent="0.5">
      <c r="D1241" t="s">
        <v>1563</v>
      </c>
      <c r="E1241">
        <v>3</v>
      </c>
      <c r="F1241" t="s">
        <v>94</v>
      </c>
      <c r="G1241" t="str">
        <f ca="1">IF(markmap!$E1241="","",IF(markmap!$E1241&gt;OFFSET(markmap!$E1241,-1,0,1,1),IF(OFFSET(markmap!$G1241,-1,0,1,1)="","1",OFFSET(markmap!$G1241,-1,0,1,1))&amp;REPT(".1",markmap!$E1241-MAX(OFFSET(markmap!$E1241,-1,0,1,1),1)),IF(ISERROR(FIND(".",OFFSET(markmap!$G1241,-1,0,1,1))),REPT("1.",markmap!$E1241-1)&amp;IFERROR(VALUE(OFFSET(markmap!$G1241,-1,0,1,1))+1,"1"),IF(markmap!$E1241=1,"",IFERROR(LEFT(OFFSET(markmap!$G1241,-1,0,1,1),FIND("^",SUBSTITUTE(OFFSET(markmap!$G1241,-1,0,1,1),".","^",markmap!$E1241-1))),""))&amp;VALUE(TRIM(MID(SUBSTITUTE(OFFSET(markmap!$G1241,-1,0,1,1),".",REPT(" ",LEN(OFFSET(markmap!$G1241,-1,0,1,1)))),(markmap!$E1241-1)*LEN(OFFSET(markmap!$G1241,-1,0,1,1))+1,LEN(OFFSET(markmap!$G1241,-1,0,1,1)))))+1)))</f>
        <v>12.5.5</v>
      </c>
      <c r="H1241" t="str">
        <f t="shared" ca="1" si="19"/>
        <v>1.5.5</v>
      </c>
      <c r="I1241" t="str" cm="1">
        <f t="array" aca="1" ref="I1241" ca="1">pseudoGuid</f>
        <v>e6b0-89c37ba4</v>
      </c>
      <c r="J1241" t="str">
        <f ca="1">IF(E1241="","",REPT("#",markmap!$E1241)&amp;" "&amp;(IF(B$1="mindmap",markmap!$F1241,markmap!$H1241&amp;" "&amp;markmap!$F1241))&amp;"["&amp;B$2&amp;"]("&amp;B$4&amp;markmap!$I1241&amp;".html)"&amp;" ["&amp;$B$3&amp;"]("&amp;B$4&amp;markmap!$I1241&amp;".md)")</f>
        <v>### 1.5.5 Test and Evaluation Support[📃](./db/e6b0-89c37ba4.html) [✏️](./db/e6b0-89c37ba4.md)</v>
      </c>
    </row>
    <row r="1242" spans="4:10" x14ac:dyDescent="0.5">
      <c r="D1242" t="s">
        <v>1563</v>
      </c>
      <c r="E1242">
        <v>3</v>
      </c>
      <c r="F1242" t="s">
        <v>95</v>
      </c>
      <c r="G1242" t="str">
        <f ca="1">IF(markmap!$E1242="","",IF(markmap!$E1242&gt;OFFSET(markmap!$E1242,-1,0,1,1),IF(OFFSET(markmap!$G1242,-1,0,1,1)="","1",OFFSET(markmap!$G1242,-1,0,1,1))&amp;REPT(".1",markmap!$E1242-MAX(OFFSET(markmap!$E1242,-1,0,1,1),1)),IF(ISERROR(FIND(".",OFFSET(markmap!$G1242,-1,0,1,1))),REPT("1.",markmap!$E1242-1)&amp;IFERROR(VALUE(OFFSET(markmap!$G1242,-1,0,1,1))+1,"1"),IF(markmap!$E1242=1,"",IFERROR(LEFT(OFFSET(markmap!$G1242,-1,0,1,1),FIND("^",SUBSTITUTE(OFFSET(markmap!$G1242,-1,0,1,1),".","^",markmap!$E1242-1))),""))&amp;VALUE(TRIM(MID(SUBSTITUTE(OFFSET(markmap!$G1242,-1,0,1,1),".",REPT(" ",LEN(OFFSET(markmap!$G1242,-1,0,1,1)))),(markmap!$E1242-1)*LEN(OFFSET(markmap!$G1242,-1,0,1,1))+1,LEN(OFFSET(markmap!$G1242,-1,0,1,1)))))+1)))</f>
        <v>12.5.6</v>
      </c>
      <c r="H1242" t="str">
        <f t="shared" ca="1" si="19"/>
        <v>1.5.6</v>
      </c>
      <c r="I1242" t="str" cm="1">
        <f t="array" aca="1" ref="I1242" ca="1">pseudoGuid</f>
        <v>e6b0-0c91b3d4</v>
      </c>
      <c r="J1242" t="str">
        <f ca="1">IF(E1242="","",REPT("#",markmap!$E1242)&amp;" "&amp;(IF(B$1="mindmap",markmap!$F1242,markmap!$H1242&amp;" "&amp;markmap!$F1242))&amp;"["&amp;B$2&amp;"]("&amp;B$4&amp;markmap!$I1242&amp;".html)"&amp;" ["&amp;$B$3&amp;"]("&amp;B$4&amp;markmap!$I1242&amp;".md)")</f>
        <v>### 1.5.6 Test Facilities[📃](./db/e6b0-0c91b3d4.html) [✏️](./db/e6b0-0c91b3d4.md)</v>
      </c>
    </row>
    <row r="1243" spans="4:10" x14ac:dyDescent="0.5">
      <c r="D1243" t="s">
        <v>1563</v>
      </c>
      <c r="E1243">
        <v>2</v>
      </c>
      <c r="F1243" t="s">
        <v>96</v>
      </c>
      <c r="G1243" t="str">
        <f ca="1">IF(markmap!$E1243="","",IF(markmap!$E1243&gt;OFFSET(markmap!$E1243,-1,0,1,1),IF(OFFSET(markmap!$G1243,-1,0,1,1)="","1",OFFSET(markmap!$G1243,-1,0,1,1))&amp;REPT(".1",markmap!$E1243-MAX(OFFSET(markmap!$E1243,-1,0,1,1),1)),IF(ISERROR(FIND(".",OFFSET(markmap!$G1243,-1,0,1,1))),REPT("1.",markmap!$E1243-1)&amp;IFERROR(VALUE(OFFSET(markmap!$G1243,-1,0,1,1))+1,"1"),IF(markmap!$E1243=1,"",IFERROR(LEFT(OFFSET(markmap!$G1243,-1,0,1,1),FIND("^",SUBSTITUTE(OFFSET(markmap!$G1243,-1,0,1,1),".","^",markmap!$E1243-1))),""))&amp;VALUE(TRIM(MID(SUBSTITUTE(OFFSET(markmap!$G1243,-1,0,1,1),".",REPT(" ",LEN(OFFSET(markmap!$G1243,-1,0,1,1)))),(markmap!$E1243-1)*LEN(OFFSET(markmap!$G1243,-1,0,1,1))+1,LEN(OFFSET(markmap!$G1243,-1,0,1,1)))))+1)))</f>
        <v>12.6</v>
      </c>
      <c r="H1243" t="str">
        <f t="shared" ca="1" si="19"/>
        <v>1.6</v>
      </c>
      <c r="I1243" t="str" cm="1">
        <f t="array" aca="1" ref="I1243" ca="1">pseudoGuid</f>
        <v>e6b0-4f68c6ca</v>
      </c>
      <c r="J1243" t="str">
        <f ca="1">IF(E1243="","",REPT("#",markmap!$E1243)&amp;" "&amp;(IF(B$1="mindmap",markmap!$F1243,markmap!$H1243&amp;" "&amp;markmap!$F1243))&amp;"["&amp;B$2&amp;"]("&amp;B$4&amp;markmap!$I1243&amp;".html)"&amp;" ["&amp;$B$3&amp;"]("&amp;B$4&amp;markmap!$I1243&amp;".md)")</f>
        <v>## 1.6 Training[📃](./db/e6b0-4f68c6ca.html) [✏️](./db/e6b0-4f68c6ca.md)</v>
      </c>
    </row>
    <row r="1244" spans="4:10" x14ac:dyDescent="0.5">
      <c r="D1244" t="s">
        <v>1563</v>
      </c>
      <c r="E1244">
        <v>3</v>
      </c>
      <c r="F1244" t="s">
        <v>97</v>
      </c>
      <c r="G1244" t="str">
        <f ca="1">IF(markmap!$E1244="","",IF(markmap!$E1244&gt;OFFSET(markmap!$E1244,-1,0,1,1),IF(OFFSET(markmap!$G1244,-1,0,1,1)="","1",OFFSET(markmap!$G1244,-1,0,1,1))&amp;REPT(".1",markmap!$E1244-MAX(OFFSET(markmap!$E1244,-1,0,1,1),1)),IF(ISERROR(FIND(".",OFFSET(markmap!$G1244,-1,0,1,1))),REPT("1.",markmap!$E1244-1)&amp;IFERROR(VALUE(OFFSET(markmap!$G1244,-1,0,1,1))+1,"1"),IF(markmap!$E1244=1,"",IFERROR(LEFT(OFFSET(markmap!$G1244,-1,0,1,1),FIND("^",SUBSTITUTE(OFFSET(markmap!$G1244,-1,0,1,1),".","^",markmap!$E1244-1))),""))&amp;VALUE(TRIM(MID(SUBSTITUTE(OFFSET(markmap!$G1244,-1,0,1,1),".",REPT(" ",LEN(OFFSET(markmap!$G1244,-1,0,1,1)))),(markmap!$E1244-1)*LEN(OFFSET(markmap!$G1244,-1,0,1,1))+1,LEN(OFFSET(markmap!$G1244,-1,0,1,1)))))+1)))</f>
        <v>12.6.1</v>
      </c>
      <c r="H1244" t="str">
        <f t="shared" ca="1" si="19"/>
        <v>1.6.1</v>
      </c>
      <c r="I1244" t="str" cm="1">
        <f t="array" aca="1" ref="I1244" ca="1">pseudoGuid</f>
        <v>e6b0-29520e30</v>
      </c>
      <c r="J1244" t="str">
        <f ca="1">IF(E1244="","",REPT("#",markmap!$E1244)&amp;" "&amp;(IF(B$1="mindmap",markmap!$F1244,markmap!$H1244&amp;" "&amp;markmap!$F1244))&amp;"["&amp;B$2&amp;"]("&amp;B$4&amp;markmap!$I1244&amp;".html)"&amp;" ["&amp;$B$3&amp;"]("&amp;B$4&amp;markmap!$I1244&amp;".md)")</f>
        <v>### 1.6.1 Equipment[📃](./db/e6b0-29520e30.html) [✏️](./db/e6b0-29520e30.md)</v>
      </c>
    </row>
    <row r="1245" spans="4:10" x14ac:dyDescent="0.5">
      <c r="D1245" t="s">
        <v>1563</v>
      </c>
      <c r="E1245">
        <v>4</v>
      </c>
      <c r="F1245" t="s">
        <v>98</v>
      </c>
      <c r="G1245" t="str">
        <f ca="1">IF(markmap!$E1245="","",IF(markmap!$E1245&gt;OFFSET(markmap!$E1245,-1,0,1,1),IF(OFFSET(markmap!$G1245,-1,0,1,1)="","1",OFFSET(markmap!$G1245,-1,0,1,1))&amp;REPT(".1",markmap!$E1245-MAX(OFFSET(markmap!$E1245,-1,0,1,1),1)),IF(ISERROR(FIND(".",OFFSET(markmap!$G1245,-1,0,1,1))),REPT("1.",markmap!$E1245-1)&amp;IFERROR(VALUE(OFFSET(markmap!$G1245,-1,0,1,1))+1,"1"),IF(markmap!$E1245=1,"",IFERROR(LEFT(OFFSET(markmap!$G1245,-1,0,1,1),FIND("^",SUBSTITUTE(OFFSET(markmap!$G1245,-1,0,1,1),".","^",markmap!$E1245-1))),""))&amp;VALUE(TRIM(MID(SUBSTITUTE(OFFSET(markmap!$G1245,-1,0,1,1),".",REPT(" ",LEN(OFFSET(markmap!$G1245,-1,0,1,1)))),(markmap!$E1245-1)*LEN(OFFSET(markmap!$G1245,-1,0,1,1))+1,LEN(OFFSET(markmap!$G1245,-1,0,1,1)))))+1)))</f>
        <v>12.6.1.1</v>
      </c>
      <c r="H1245" t="str">
        <f t="shared" ca="1" si="19"/>
        <v>1.6.1.1</v>
      </c>
      <c r="I1245" t="str" cm="1">
        <f t="array" aca="1" ref="I1245" ca="1">pseudoGuid</f>
        <v>e6b0-10f42aba</v>
      </c>
      <c r="J1245" t="str">
        <f ca="1">IF(E1245="","",REPT("#",markmap!$E1245)&amp;" "&amp;(IF(B$1="mindmap",markmap!$F1245,markmap!$H1245&amp;" "&amp;markmap!$F1245))&amp;"["&amp;B$2&amp;"]("&amp;B$4&amp;markmap!$I1245&amp;".html)"&amp;" ["&amp;$B$3&amp;"]("&amp;B$4&amp;markmap!$I1245&amp;".md)")</f>
        <v>#### 1.6.1.1 Operator Instructional Equipment[📃](./db/e6b0-10f42aba.html) [✏️](./db/e6b0-10f42aba.md)</v>
      </c>
    </row>
    <row r="1246" spans="4:10" x14ac:dyDescent="0.5">
      <c r="D1246" t="s">
        <v>1563</v>
      </c>
      <c r="E1246">
        <v>4</v>
      </c>
      <c r="F1246" t="s">
        <v>99</v>
      </c>
      <c r="G1246" t="str">
        <f ca="1">IF(markmap!$E1246="","",IF(markmap!$E1246&gt;OFFSET(markmap!$E1246,-1,0,1,1),IF(OFFSET(markmap!$G1246,-1,0,1,1)="","1",OFFSET(markmap!$G1246,-1,0,1,1))&amp;REPT(".1",markmap!$E1246-MAX(OFFSET(markmap!$E1246,-1,0,1,1),1)),IF(ISERROR(FIND(".",OFFSET(markmap!$G1246,-1,0,1,1))),REPT("1.",markmap!$E1246-1)&amp;IFERROR(VALUE(OFFSET(markmap!$G1246,-1,0,1,1))+1,"1"),IF(markmap!$E1246=1,"",IFERROR(LEFT(OFFSET(markmap!$G1246,-1,0,1,1),FIND("^",SUBSTITUTE(OFFSET(markmap!$G1246,-1,0,1,1),".","^",markmap!$E1246-1))),""))&amp;VALUE(TRIM(MID(SUBSTITUTE(OFFSET(markmap!$G1246,-1,0,1,1),".",REPT(" ",LEN(OFFSET(markmap!$G1246,-1,0,1,1)))),(markmap!$E1246-1)*LEN(OFFSET(markmap!$G1246,-1,0,1,1))+1,LEN(OFFSET(markmap!$G1246,-1,0,1,1)))))+1)))</f>
        <v>12.6.1.2</v>
      </c>
      <c r="H1246" t="str">
        <f t="shared" ca="1" si="19"/>
        <v>1.6.1.2</v>
      </c>
      <c r="I1246" t="str" cm="1">
        <f t="array" aca="1" ref="I1246" ca="1">pseudoGuid</f>
        <v>e6b0-77b46a79</v>
      </c>
      <c r="J1246" t="str">
        <f ca="1">IF(E1246="","",REPT("#",markmap!$E1246)&amp;" "&amp;(IF(B$1="mindmap",markmap!$F1246,markmap!$H1246&amp;" "&amp;markmap!$F1246))&amp;"["&amp;B$2&amp;"]("&amp;B$4&amp;markmap!$I1246&amp;".html)"&amp;" ["&amp;$B$3&amp;"]("&amp;B$4&amp;markmap!$I1246&amp;".md)")</f>
        <v>#### 1.6.1.2 Maintainer Instructional Equipment[📃](./db/e6b0-77b46a79.html) [✏️](./db/e6b0-77b46a79.md)</v>
      </c>
    </row>
    <row r="1247" spans="4:10" x14ac:dyDescent="0.5">
      <c r="D1247" t="s">
        <v>1563</v>
      </c>
      <c r="E1247">
        <v>3</v>
      </c>
      <c r="F1247" t="s">
        <v>100</v>
      </c>
      <c r="G1247" t="str">
        <f ca="1">IF(markmap!$E1247="","",IF(markmap!$E1247&gt;OFFSET(markmap!$E1247,-1,0,1,1),IF(OFFSET(markmap!$G1247,-1,0,1,1)="","1",OFFSET(markmap!$G1247,-1,0,1,1))&amp;REPT(".1",markmap!$E1247-MAX(OFFSET(markmap!$E1247,-1,0,1,1),1)),IF(ISERROR(FIND(".",OFFSET(markmap!$G1247,-1,0,1,1))),REPT("1.",markmap!$E1247-1)&amp;IFERROR(VALUE(OFFSET(markmap!$G1247,-1,0,1,1))+1,"1"),IF(markmap!$E1247=1,"",IFERROR(LEFT(OFFSET(markmap!$G1247,-1,0,1,1),FIND("^",SUBSTITUTE(OFFSET(markmap!$G1247,-1,0,1,1),".","^",markmap!$E1247-1))),""))&amp;VALUE(TRIM(MID(SUBSTITUTE(OFFSET(markmap!$G1247,-1,0,1,1),".",REPT(" ",LEN(OFFSET(markmap!$G1247,-1,0,1,1)))),(markmap!$E1247-1)*LEN(OFFSET(markmap!$G1247,-1,0,1,1))+1,LEN(OFFSET(markmap!$G1247,-1,0,1,1)))))+1)))</f>
        <v>12.6.2</v>
      </c>
      <c r="H1247" t="str">
        <f t="shared" ca="1" si="19"/>
        <v>1.6.2</v>
      </c>
      <c r="I1247" t="str" cm="1">
        <f t="array" aca="1" ref="I1247" ca="1">pseudoGuid</f>
        <v>e6b0-46d792d8</v>
      </c>
      <c r="J1247" t="str">
        <f ca="1">IF(E1247="","",REPT("#",markmap!$E1247)&amp;" "&amp;(IF(B$1="mindmap",markmap!$F1247,markmap!$H1247&amp;" "&amp;markmap!$F1247))&amp;"["&amp;B$2&amp;"]("&amp;B$4&amp;markmap!$I1247&amp;".html)"&amp;" ["&amp;$B$3&amp;"]("&amp;B$4&amp;markmap!$I1247&amp;".md)")</f>
        <v>### 1.6.2 Services[📃](./db/e6b0-46d792d8.html) [✏️](./db/e6b0-46d792d8.md)</v>
      </c>
    </row>
    <row r="1248" spans="4:10" x14ac:dyDescent="0.5">
      <c r="D1248" t="s">
        <v>1563</v>
      </c>
      <c r="E1248">
        <v>4</v>
      </c>
      <c r="F1248" t="s">
        <v>101</v>
      </c>
      <c r="G1248" t="str">
        <f ca="1">IF(markmap!$E1248="","",IF(markmap!$E1248&gt;OFFSET(markmap!$E1248,-1,0,1,1),IF(OFFSET(markmap!$G1248,-1,0,1,1)="","1",OFFSET(markmap!$G1248,-1,0,1,1))&amp;REPT(".1",markmap!$E1248-MAX(OFFSET(markmap!$E1248,-1,0,1,1),1)),IF(ISERROR(FIND(".",OFFSET(markmap!$G1248,-1,0,1,1))),REPT("1.",markmap!$E1248-1)&amp;IFERROR(VALUE(OFFSET(markmap!$G1248,-1,0,1,1))+1,"1"),IF(markmap!$E1248=1,"",IFERROR(LEFT(OFFSET(markmap!$G1248,-1,0,1,1),FIND("^",SUBSTITUTE(OFFSET(markmap!$G1248,-1,0,1,1),".","^",markmap!$E1248-1))),""))&amp;VALUE(TRIM(MID(SUBSTITUTE(OFFSET(markmap!$G1248,-1,0,1,1),".",REPT(" ",LEN(OFFSET(markmap!$G1248,-1,0,1,1)))),(markmap!$E1248-1)*LEN(OFFSET(markmap!$G1248,-1,0,1,1))+1,LEN(OFFSET(markmap!$G1248,-1,0,1,1)))))+1)))</f>
        <v>12.6.2.1</v>
      </c>
      <c r="H1248" t="str">
        <f t="shared" ca="1" si="19"/>
        <v>1.6.2.1</v>
      </c>
      <c r="I1248" t="str" cm="1">
        <f t="array" aca="1" ref="I1248" ca="1">pseudoGuid</f>
        <v>e6b0-68558bdc</v>
      </c>
      <c r="J1248" t="str">
        <f ca="1">IF(E1248="","",REPT("#",markmap!$E1248)&amp;" "&amp;(IF(B$1="mindmap",markmap!$F1248,markmap!$H1248&amp;" "&amp;markmap!$F1248))&amp;"["&amp;B$2&amp;"]("&amp;B$4&amp;markmap!$I1248&amp;".html)"&amp;" ["&amp;$B$3&amp;"]("&amp;B$4&amp;markmap!$I1248&amp;".md)")</f>
        <v>#### 1.6.2.1 Operator Instructional Services[📃](./db/e6b0-68558bdc.html) [✏️](./db/e6b0-68558bdc.md)</v>
      </c>
    </row>
    <row r="1249" spans="4:10" x14ac:dyDescent="0.5">
      <c r="D1249" t="s">
        <v>1563</v>
      </c>
      <c r="E1249">
        <v>4</v>
      </c>
      <c r="F1249" t="s">
        <v>102</v>
      </c>
      <c r="G1249" t="str">
        <f ca="1">IF(markmap!$E1249="","",IF(markmap!$E1249&gt;OFFSET(markmap!$E1249,-1,0,1,1),IF(OFFSET(markmap!$G1249,-1,0,1,1)="","1",OFFSET(markmap!$G1249,-1,0,1,1))&amp;REPT(".1",markmap!$E1249-MAX(OFFSET(markmap!$E1249,-1,0,1,1),1)),IF(ISERROR(FIND(".",OFFSET(markmap!$G1249,-1,0,1,1))),REPT("1.",markmap!$E1249-1)&amp;IFERROR(VALUE(OFFSET(markmap!$G1249,-1,0,1,1))+1,"1"),IF(markmap!$E1249=1,"",IFERROR(LEFT(OFFSET(markmap!$G1249,-1,0,1,1),FIND("^",SUBSTITUTE(OFFSET(markmap!$G1249,-1,0,1,1),".","^",markmap!$E1249-1))),""))&amp;VALUE(TRIM(MID(SUBSTITUTE(OFFSET(markmap!$G1249,-1,0,1,1),".",REPT(" ",LEN(OFFSET(markmap!$G1249,-1,0,1,1)))),(markmap!$E1249-1)*LEN(OFFSET(markmap!$G1249,-1,0,1,1))+1,LEN(OFFSET(markmap!$G1249,-1,0,1,1)))))+1)))</f>
        <v>12.6.2.2</v>
      </c>
      <c r="H1249" t="str">
        <f t="shared" ca="1" si="19"/>
        <v>1.6.2.2</v>
      </c>
      <c r="I1249" t="str" cm="1">
        <f t="array" aca="1" ref="I1249" ca="1">pseudoGuid</f>
        <v>e6b0-b6f13186</v>
      </c>
      <c r="J1249" t="str">
        <f ca="1">IF(E1249="","",REPT("#",markmap!$E1249)&amp;" "&amp;(IF(B$1="mindmap",markmap!$F1249,markmap!$H1249&amp;" "&amp;markmap!$F1249))&amp;"["&amp;B$2&amp;"]("&amp;B$4&amp;markmap!$I1249&amp;".html)"&amp;" ["&amp;$B$3&amp;"]("&amp;B$4&amp;markmap!$I1249&amp;".md)")</f>
        <v>#### 1.6.2.2 Maintainer Instructional Services[📃](./db/e6b0-b6f13186.html) [✏️](./db/e6b0-b6f13186.md)</v>
      </c>
    </row>
    <row r="1250" spans="4:10" x14ac:dyDescent="0.5">
      <c r="D1250" t="s">
        <v>1563</v>
      </c>
      <c r="E1250">
        <v>3</v>
      </c>
      <c r="F1250" t="s">
        <v>103</v>
      </c>
      <c r="G1250" t="str">
        <f ca="1">IF(markmap!$E1250="","",IF(markmap!$E1250&gt;OFFSET(markmap!$E1250,-1,0,1,1),IF(OFFSET(markmap!$G1250,-1,0,1,1)="","1",OFFSET(markmap!$G1250,-1,0,1,1))&amp;REPT(".1",markmap!$E1250-MAX(OFFSET(markmap!$E1250,-1,0,1,1),1)),IF(ISERROR(FIND(".",OFFSET(markmap!$G1250,-1,0,1,1))),REPT("1.",markmap!$E1250-1)&amp;IFERROR(VALUE(OFFSET(markmap!$G1250,-1,0,1,1))+1,"1"),IF(markmap!$E1250=1,"",IFERROR(LEFT(OFFSET(markmap!$G1250,-1,0,1,1),FIND("^",SUBSTITUTE(OFFSET(markmap!$G1250,-1,0,1,1),".","^",markmap!$E1250-1))),""))&amp;VALUE(TRIM(MID(SUBSTITUTE(OFFSET(markmap!$G1250,-1,0,1,1),".",REPT(" ",LEN(OFFSET(markmap!$G1250,-1,0,1,1)))),(markmap!$E1250-1)*LEN(OFFSET(markmap!$G1250,-1,0,1,1))+1,LEN(OFFSET(markmap!$G1250,-1,0,1,1)))))+1)))</f>
        <v>12.6.3</v>
      </c>
      <c r="H1250" t="str">
        <f t="shared" ca="1" si="19"/>
        <v>1.6.3</v>
      </c>
      <c r="I1250" t="str" cm="1">
        <f t="array" aca="1" ref="I1250" ca="1">pseudoGuid</f>
        <v>e6b0-9036348a</v>
      </c>
      <c r="J1250" t="str">
        <f ca="1">IF(E1250="","",REPT("#",markmap!$E1250)&amp;" "&amp;(IF(B$1="mindmap",markmap!$F1250,markmap!$H1250&amp;" "&amp;markmap!$F1250))&amp;"["&amp;B$2&amp;"]("&amp;B$4&amp;markmap!$I1250&amp;".html)"&amp;" ["&amp;$B$3&amp;"]("&amp;B$4&amp;markmap!$I1250&amp;".md)")</f>
        <v>### 1.6.3 Facilities[📃](./db/e6b0-9036348a.html) [✏️](./db/e6b0-9036348a.md)</v>
      </c>
    </row>
    <row r="1251" spans="4:10" x14ac:dyDescent="0.5">
      <c r="D1251" t="s">
        <v>1563</v>
      </c>
      <c r="E1251">
        <v>3</v>
      </c>
      <c r="F1251" t="s">
        <v>104</v>
      </c>
      <c r="G1251" t="str">
        <f ca="1">IF(markmap!$E1251="","",IF(markmap!$E1251&gt;OFFSET(markmap!$E1251,-1,0,1,1),IF(OFFSET(markmap!$G1251,-1,0,1,1)="","1",OFFSET(markmap!$G1251,-1,0,1,1))&amp;REPT(".1",markmap!$E1251-MAX(OFFSET(markmap!$E1251,-1,0,1,1),1)),IF(ISERROR(FIND(".",OFFSET(markmap!$G1251,-1,0,1,1))),REPT("1.",markmap!$E1251-1)&amp;IFERROR(VALUE(OFFSET(markmap!$G1251,-1,0,1,1))+1,"1"),IF(markmap!$E1251=1,"",IFERROR(LEFT(OFFSET(markmap!$G1251,-1,0,1,1),FIND("^",SUBSTITUTE(OFFSET(markmap!$G1251,-1,0,1,1),".","^",markmap!$E1251-1))),""))&amp;VALUE(TRIM(MID(SUBSTITUTE(OFFSET(markmap!$G1251,-1,0,1,1),".",REPT(" ",LEN(OFFSET(markmap!$G1251,-1,0,1,1)))),(markmap!$E1251-1)*LEN(OFFSET(markmap!$G1251,-1,0,1,1))+1,LEN(OFFSET(markmap!$G1251,-1,0,1,1)))))+1)))</f>
        <v>12.6.4</v>
      </c>
      <c r="H1251" t="str">
        <f t="shared" ca="1" si="19"/>
        <v>1.6.4</v>
      </c>
      <c r="I1251" t="str" cm="1">
        <f t="array" aca="1" ref="I1251" ca="1">pseudoGuid</f>
        <v>e6b0-df60a548</v>
      </c>
      <c r="J1251" t="str">
        <f ca="1">IF(E1251="","",REPT("#",markmap!$E1251)&amp;" "&amp;(IF(B$1="mindmap",markmap!$F1251,markmap!$H1251&amp;" "&amp;markmap!$F1251))&amp;"["&amp;B$2&amp;"]("&amp;B$4&amp;markmap!$I1251&amp;".html)"&amp;" ["&amp;$B$3&amp;"]("&amp;B$4&amp;markmap!$I1251&amp;".md)")</f>
        <v>### 1.6.4 Training Software 1...n (Specify)[📃](./db/e6b0-df60a548.html) [✏️](./db/e6b0-df60a548.md)</v>
      </c>
    </row>
    <row r="1252" spans="4:10" x14ac:dyDescent="0.5">
      <c r="D1252" t="s">
        <v>1563</v>
      </c>
      <c r="E1252">
        <v>2</v>
      </c>
      <c r="F1252" t="s">
        <v>105</v>
      </c>
      <c r="G1252" t="str">
        <f ca="1">IF(markmap!$E1252="","",IF(markmap!$E1252&gt;OFFSET(markmap!$E1252,-1,0,1,1),IF(OFFSET(markmap!$G1252,-1,0,1,1)="","1",OFFSET(markmap!$G1252,-1,0,1,1))&amp;REPT(".1",markmap!$E1252-MAX(OFFSET(markmap!$E1252,-1,0,1,1),1)),IF(ISERROR(FIND(".",OFFSET(markmap!$G1252,-1,0,1,1))),REPT("1.",markmap!$E1252-1)&amp;IFERROR(VALUE(OFFSET(markmap!$G1252,-1,0,1,1))+1,"1"),IF(markmap!$E1252=1,"",IFERROR(LEFT(OFFSET(markmap!$G1252,-1,0,1,1),FIND("^",SUBSTITUTE(OFFSET(markmap!$G1252,-1,0,1,1),".","^",markmap!$E1252-1))),""))&amp;VALUE(TRIM(MID(SUBSTITUTE(OFFSET(markmap!$G1252,-1,0,1,1),".",REPT(" ",LEN(OFFSET(markmap!$G1252,-1,0,1,1)))),(markmap!$E1252-1)*LEN(OFFSET(markmap!$G1252,-1,0,1,1))+1,LEN(OFFSET(markmap!$G1252,-1,0,1,1)))))+1)))</f>
        <v>12.7</v>
      </c>
      <c r="H1252" t="str">
        <f t="shared" ca="1" si="19"/>
        <v>1.7</v>
      </c>
      <c r="I1252" t="str" cm="1">
        <f t="array" aca="1" ref="I1252" ca="1">pseudoGuid</f>
        <v>e6b0-73892510</v>
      </c>
      <c r="J1252" t="str">
        <f ca="1">IF(E1252="","",REPT("#",markmap!$E1252)&amp;" "&amp;(IF(B$1="mindmap",markmap!$F1252,markmap!$H1252&amp;" "&amp;markmap!$F1252))&amp;"["&amp;B$2&amp;"]("&amp;B$4&amp;markmap!$I1252&amp;".html)"&amp;" ["&amp;$B$3&amp;"]("&amp;B$4&amp;markmap!$I1252&amp;".md)")</f>
        <v>## 1.7 Data[📃](./db/e6b0-73892510.html) [✏️](./db/e6b0-73892510.md)</v>
      </c>
    </row>
    <row r="1253" spans="4:10" x14ac:dyDescent="0.5">
      <c r="D1253" t="s">
        <v>1563</v>
      </c>
      <c r="E1253">
        <v>3</v>
      </c>
      <c r="F1253" t="s">
        <v>106</v>
      </c>
      <c r="G1253" t="str">
        <f ca="1">IF(markmap!$E1253="","",IF(markmap!$E1253&gt;OFFSET(markmap!$E1253,-1,0,1,1),IF(OFFSET(markmap!$G1253,-1,0,1,1)="","1",OFFSET(markmap!$G1253,-1,0,1,1))&amp;REPT(".1",markmap!$E1253-MAX(OFFSET(markmap!$E1253,-1,0,1,1),1)),IF(ISERROR(FIND(".",OFFSET(markmap!$G1253,-1,0,1,1))),REPT("1.",markmap!$E1253-1)&amp;IFERROR(VALUE(OFFSET(markmap!$G1253,-1,0,1,1))+1,"1"),IF(markmap!$E1253=1,"",IFERROR(LEFT(OFFSET(markmap!$G1253,-1,0,1,1),FIND("^",SUBSTITUTE(OFFSET(markmap!$G1253,-1,0,1,1),".","^",markmap!$E1253-1))),""))&amp;VALUE(TRIM(MID(SUBSTITUTE(OFFSET(markmap!$G1253,-1,0,1,1),".",REPT(" ",LEN(OFFSET(markmap!$G1253,-1,0,1,1)))),(markmap!$E1253-1)*LEN(OFFSET(markmap!$G1253,-1,0,1,1))+1,LEN(OFFSET(markmap!$G1253,-1,0,1,1)))))+1)))</f>
        <v>12.7.1</v>
      </c>
      <c r="H1253" t="str">
        <f t="shared" ca="1" si="19"/>
        <v>1.7.1</v>
      </c>
      <c r="I1253" t="str" cm="1">
        <f t="array" aca="1" ref="I1253" ca="1">pseudoGuid</f>
        <v>e6b0-8ebef1e4</v>
      </c>
      <c r="J1253" t="str">
        <f ca="1">IF(E1253="","",REPT("#",markmap!$E1253)&amp;" "&amp;(IF(B$1="mindmap",markmap!$F1253,markmap!$H1253&amp;" "&amp;markmap!$F1253))&amp;"["&amp;B$2&amp;"]("&amp;B$4&amp;markmap!$I1253&amp;".html)"&amp;" ["&amp;$B$3&amp;"]("&amp;B$4&amp;markmap!$I1253&amp;".md)")</f>
        <v>### 1.7.1 Data Deliverables 1...n (Specify)[📃](./db/e6b0-8ebef1e4.html) [✏️](./db/e6b0-8ebef1e4.md)</v>
      </c>
    </row>
    <row r="1254" spans="4:10" x14ac:dyDescent="0.5">
      <c r="D1254" t="s">
        <v>1563</v>
      </c>
      <c r="E1254">
        <v>3</v>
      </c>
      <c r="F1254" t="s">
        <v>107</v>
      </c>
      <c r="G1254" t="str">
        <f ca="1">IF(markmap!$E1254="","",IF(markmap!$E1254&gt;OFFSET(markmap!$E1254,-1,0,1,1),IF(OFFSET(markmap!$G1254,-1,0,1,1)="","1",OFFSET(markmap!$G1254,-1,0,1,1))&amp;REPT(".1",markmap!$E1254-MAX(OFFSET(markmap!$E1254,-1,0,1,1),1)),IF(ISERROR(FIND(".",OFFSET(markmap!$G1254,-1,0,1,1))),REPT("1.",markmap!$E1254-1)&amp;IFERROR(VALUE(OFFSET(markmap!$G1254,-1,0,1,1))+1,"1"),IF(markmap!$E1254=1,"",IFERROR(LEFT(OFFSET(markmap!$G1254,-1,0,1,1),FIND("^",SUBSTITUTE(OFFSET(markmap!$G1254,-1,0,1,1),".","^",markmap!$E1254-1))),""))&amp;VALUE(TRIM(MID(SUBSTITUTE(OFFSET(markmap!$G1254,-1,0,1,1),".",REPT(" ",LEN(OFFSET(markmap!$G1254,-1,0,1,1)))),(markmap!$E1254-1)*LEN(OFFSET(markmap!$G1254,-1,0,1,1))+1,LEN(OFFSET(markmap!$G1254,-1,0,1,1)))))+1)))</f>
        <v>12.7.2</v>
      </c>
      <c r="H1254" t="str">
        <f t="shared" ca="1" si="19"/>
        <v>1.7.2</v>
      </c>
      <c r="I1254" t="str" cm="1">
        <f t="array" aca="1" ref="I1254" ca="1">pseudoGuid</f>
        <v>e6b0-bc829d93</v>
      </c>
      <c r="J1254" t="str">
        <f ca="1">IF(E1254="","",REPT("#",markmap!$E1254)&amp;" "&amp;(IF(B$1="mindmap",markmap!$F1254,markmap!$H1254&amp;" "&amp;markmap!$F1254))&amp;"["&amp;B$2&amp;"]("&amp;B$4&amp;markmap!$I1254&amp;".html)"&amp;" ["&amp;$B$3&amp;"]("&amp;B$4&amp;markmap!$I1254&amp;".md)")</f>
        <v>### 1.7.2 Data Repository[📃](./db/e6b0-bc829d93.html) [✏️](./db/e6b0-bc829d93.md)</v>
      </c>
    </row>
    <row r="1255" spans="4:10" x14ac:dyDescent="0.5">
      <c r="D1255" t="s">
        <v>1563</v>
      </c>
      <c r="E1255">
        <v>3</v>
      </c>
      <c r="F1255" t="s">
        <v>108</v>
      </c>
      <c r="G1255" t="str">
        <f ca="1">IF(markmap!$E1255="","",IF(markmap!$E1255&gt;OFFSET(markmap!$E1255,-1,0,1,1),IF(OFFSET(markmap!$G1255,-1,0,1,1)="","1",OFFSET(markmap!$G1255,-1,0,1,1))&amp;REPT(".1",markmap!$E1255-MAX(OFFSET(markmap!$E1255,-1,0,1,1),1)),IF(ISERROR(FIND(".",OFFSET(markmap!$G1255,-1,0,1,1))),REPT("1.",markmap!$E1255-1)&amp;IFERROR(VALUE(OFFSET(markmap!$G1255,-1,0,1,1))+1,"1"),IF(markmap!$E1255=1,"",IFERROR(LEFT(OFFSET(markmap!$G1255,-1,0,1,1),FIND("^",SUBSTITUTE(OFFSET(markmap!$G1255,-1,0,1,1),".","^",markmap!$E1255-1))),""))&amp;VALUE(TRIM(MID(SUBSTITUTE(OFFSET(markmap!$G1255,-1,0,1,1),".",REPT(" ",LEN(OFFSET(markmap!$G1255,-1,0,1,1)))),(markmap!$E1255-1)*LEN(OFFSET(markmap!$G1255,-1,0,1,1))+1,LEN(OFFSET(markmap!$G1255,-1,0,1,1)))))+1)))</f>
        <v>12.7.3</v>
      </c>
      <c r="H1255" t="str">
        <f t="shared" ca="1" si="19"/>
        <v>1.7.3</v>
      </c>
      <c r="I1255" t="str" cm="1">
        <f t="array" aca="1" ref="I1255" ca="1">pseudoGuid</f>
        <v>e6b0-28586885</v>
      </c>
      <c r="J1255" t="str">
        <f ca="1">IF(E1255="","",REPT("#",markmap!$E1255)&amp;" "&amp;(IF(B$1="mindmap",markmap!$F1255,markmap!$H1255&amp;" "&amp;markmap!$F1255))&amp;"["&amp;B$2&amp;"]("&amp;B$4&amp;markmap!$I1255&amp;".html)"&amp;" ["&amp;$B$3&amp;"]("&amp;B$4&amp;markmap!$I1255&amp;".md)")</f>
        <v>### 1.7.3 Data Rights 1...n (Specify)[📃](./db/e6b0-28586885.html) [✏️](./db/e6b0-28586885.md)</v>
      </c>
    </row>
    <row r="1256" spans="4:10" x14ac:dyDescent="0.5">
      <c r="D1256" t="s">
        <v>1563</v>
      </c>
      <c r="E1256">
        <v>2</v>
      </c>
      <c r="F1256" t="s">
        <v>109</v>
      </c>
      <c r="G1256" t="str">
        <f ca="1">IF(markmap!$E1256="","",IF(markmap!$E1256&gt;OFFSET(markmap!$E1256,-1,0,1,1),IF(OFFSET(markmap!$G1256,-1,0,1,1)="","1",OFFSET(markmap!$G1256,-1,0,1,1))&amp;REPT(".1",markmap!$E1256-MAX(OFFSET(markmap!$E1256,-1,0,1,1),1)),IF(ISERROR(FIND(".",OFFSET(markmap!$G1256,-1,0,1,1))),REPT("1.",markmap!$E1256-1)&amp;IFERROR(VALUE(OFFSET(markmap!$G1256,-1,0,1,1))+1,"1"),IF(markmap!$E1256=1,"",IFERROR(LEFT(OFFSET(markmap!$G1256,-1,0,1,1),FIND("^",SUBSTITUTE(OFFSET(markmap!$G1256,-1,0,1,1),".","^",markmap!$E1256-1))),""))&amp;VALUE(TRIM(MID(SUBSTITUTE(OFFSET(markmap!$G1256,-1,0,1,1),".",REPT(" ",LEN(OFFSET(markmap!$G1256,-1,0,1,1)))),(markmap!$E1256-1)*LEN(OFFSET(markmap!$G1256,-1,0,1,1))+1,LEN(OFFSET(markmap!$G1256,-1,0,1,1)))))+1)))</f>
        <v>12.8</v>
      </c>
      <c r="H1256" t="str">
        <f t="shared" ca="1" si="19"/>
        <v>1.8</v>
      </c>
      <c r="I1256" t="str" cm="1">
        <f t="array" aca="1" ref="I1256" ca="1">pseudoGuid</f>
        <v>e6b0-3b6f9469</v>
      </c>
      <c r="J1256" t="str">
        <f ca="1">IF(E1256="","",REPT("#",markmap!$E1256)&amp;" "&amp;(IF(B$1="mindmap",markmap!$F1256,markmap!$H1256&amp;" "&amp;markmap!$F1256))&amp;"["&amp;B$2&amp;"]("&amp;B$4&amp;markmap!$I1256&amp;".html)"&amp;" ["&amp;$B$3&amp;"]("&amp;B$4&amp;markmap!$I1256&amp;".md)")</f>
        <v>## 1.8 Peculiar Support Equipment[📃](./db/e6b0-3b6f9469.html) [✏️](./db/e6b0-3b6f9469.md)</v>
      </c>
    </row>
    <row r="1257" spans="4:10" x14ac:dyDescent="0.5">
      <c r="D1257" t="s">
        <v>1563</v>
      </c>
      <c r="E1257">
        <v>3</v>
      </c>
      <c r="F1257" t="s">
        <v>110</v>
      </c>
      <c r="G1257" t="str">
        <f ca="1">IF(markmap!$E1257="","",IF(markmap!$E1257&gt;OFFSET(markmap!$E1257,-1,0,1,1),IF(OFFSET(markmap!$G1257,-1,0,1,1)="","1",OFFSET(markmap!$G1257,-1,0,1,1))&amp;REPT(".1",markmap!$E1257-MAX(OFFSET(markmap!$E1257,-1,0,1,1),1)),IF(ISERROR(FIND(".",OFFSET(markmap!$G1257,-1,0,1,1))),REPT("1.",markmap!$E1257-1)&amp;IFERROR(VALUE(OFFSET(markmap!$G1257,-1,0,1,1))+1,"1"),IF(markmap!$E1257=1,"",IFERROR(LEFT(OFFSET(markmap!$G1257,-1,0,1,1),FIND("^",SUBSTITUTE(OFFSET(markmap!$G1257,-1,0,1,1),".","^",markmap!$E1257-1))),""))&amp;VALUE(TRIM(MID(SUBSTITUTE(OFFSET(markmap!$G1257,-1,0,1,1),".",REPT(" ",LEN(OFFSET(markmap!$G1257,-1,0,1,1)))),(markmap!$E1257-1)*LEN(OFFSET(markmap!$G1257,-1,0,1,1))+1,LEN(OFFSET(markmap!$G1257,-1,0,1,1)))))+1)))</f>
        <v>12.8.1</v>
      </c>
      <c r="H1257" t="str">
        <f t="shared" ca="1" si="19"/>
        <v>1.8.1</v>
      </c>
      <c r="I1257" t="str" cm="1">
        <f t="array" aca="1" ref="I1257" ca="1">pseudoGuid</f>
        <v>e6b0-c3414fe0</v>
      </c>
      <c r="J1257" t="str">
        <f ca="1">IF(E1257="","",REPT("#",markmap!$E1257)&amp;" "&amp;(IF(B$1="mindmap",markmap!$F1257,markmap!$H1257&amp;" "&amp;markmap!$F1257))&amp;"["&amp;B$2&amp;"]("&amp;B$4&amp;markmap!$I1257&amp;".html)"&amp;" ["&amp;$B$3&amp;"]("&amp;B$4&amp;markmap!$I1257&amp;".md)")</f>
        <v>### 1.8.1 Test and Measurement Equipment[📃](./db/e6b0-c3414fe0.html) [✏️](./db/e6b0-c3414fe0.md)</v>
      </c>
    </row>
    <row r="1258" spans="4:10" x14ac:dyDescent="0.5">
      <c r="D1258" t="s">
        <v>1563</v>
      </c>
      <c r="E1258">
        <v>4</v>
      </c>
      <c r="F1258" t="s">
        <v>111</v>
      </c>
      <c r="G1258" t="str">
        <f ca="1">IF(markmap!$E1258="","",IF(markmap!$E1258&gt;OFFSET(markmap!$E1258,-1,0,1,1),IF(OFFSET(markmap!$G1258,-1,0,1,1)="","1",OFFSET(markmap!$G1258,-1,0,1,1))&amp;REPT(".1",markmap!$E1258-MAX(OFFSET(markmap!$E1258,-1,0,1,1),1)),IF(ISERROR(FIND(".",OFFSET(markmap!$G1258,-1,0,1,1))),REPT("1.",markmap!$E1258-1)&amp;IFERROR(VALUE(OFFSET(markmap!$G1258,-1,0,1,1))+1,"1"),IF(markmap!$E1258=1,"",IFERROR(LEFT(OFFSET(markmap!$G1258,-1,0,1,1),FIND("^",SUBSTITUTE(OFFSET(markmap!$G1258,-1,0,1,1),".","^",markmap!$E1258-1))),""))&amp;VALUE(TRIM(MID(SUBSTITUTE(OFFSET(markmap!$G1258,-1,0,1,1),".",REPT(" ",LEN(OFFSET(markmap!$G1258,-1,0,1,1)))),(markmap!$E1258-1)*LEN(OFFSET(markmap!$G1258,-1,0,1,1))+1,LEN(OFFSET(markmap!$G1258,-1,0,1,1)))))+1)))</f>
        <v>12.8.1.1</v>
      </c>
      <c r="H1258" t="str">
        <f t="shared" ca="1" si="19"/>
        <v>1.8.1.1</v>
      </c>
      <c r="I1258" t="str" cm="1">
        <f t="array" aca="1" ref="I1258" ca="1">pseudoGuid</f>
        <v>e6b0-51b7a32b</v>
      </c>
      <c r="J1258" t="str">
        <f ca="1">IF(E1258="","",REPT("#",markmap!$E1258)&amp;" "&amp;(IF(B$1="mindmap",markmap!$F1258,markmap!$H1258&amp;" "&amp;markmap!$F1258))&amp;"["&amp;B$2&amp;"]("&amp;B$4&amp;markmap!$I1258&amp;".html)"&amp;" ["&amp;$B$3&amp;"]("&amp;B$4&amp;markmap!$I1258&amp;".md)")</f>
        <v>#### 1.8.1.1 Test and Measurement Equipment (Airframe/Hull/Vehicle)[📃](./db/e6b0-51b7a32b.html) [✏️](./db/e6b0-51b7a32b.md)</v>
      </c>
    </row>
    <row r="1259" spans="4:10" x14ac:dyDescent="0.5">
      <c r="D1259" t="s">
        <v>1563</v>
      </c>
      <c r="E1259">
        <v>4</v>
      </c>
      <c r="F1259" t="s">
        <v>112</v>
      </c>
      <c r="G1259" t="str">
        <f ca="1">IF(markmap!$E1259="","",IF(markmap!$E1259&gt;OFFSET(markmap!$E1259,-1,0,1,1),IF(OFFSET(markmap!$G1259,-1,0,1,1)="","1",OFFSET(markmap!$G1259,-1,0,1,1))&amp;REPT(".1",markmap!$E1259-MAX(OFFSET(markmap!$E1259,-1,0,1,1),1)),IF(ISERROR(FIND(".",OFFSET(markmap!$G1259,-1,0,1,1))),REPT("1.",markmap!$E1259-1)&amp;IFERROR(VALUE(OFFSET(markmap!$G1259,-1,0,1,1))+1,"1"),IF(markmap!$E1259=1,"",IFERROR(LEFT(OFFSET(markmap!$G1259,-1,0,1,1),FIND("^",SUBSTITUTE(OFFSET(markmap!$G1259,-1,0,1,1),".","^",markmap!$E1259-1))),""))&amp;VALUE(TRIM(MID(SUBSTITUTE(OFFSET(markmap!$G1259,-1,0,1,1),".",REPT(" ",LEN(OFFSET(markmap!$G1259,-1,0,1,1)))),(markmap!$E1259-1)*LEN(OFFSET(markmap!$G1259,-1,0,1,1))+1,LEN(OFFSET(markmap!$G1259,-1,0,1,1)))))+1)))</f>
        <v>12.8.1.2</v>
      </c>
      <c r="H1259" t="str">
        <f t="shared" ca="1" si="19"/>
        <v>1.8.1.2</v>
      </c>
      <c r="I1259" t="str" cm="1">
        <f t="array" aca="1" ref="I1259" ca="1">pseudoGuid</f>
        <v>e6b0-f82402d5</v>
      </c>
      <c r="J1259" t="str">
        <f ca="1">IF(E1259="","",REPT("#",markmap!$E1259)&amp;" "&amp;(IF(B$1="mindmap",markmap!$F1259,markmap!$H1259&amp;" "&amp;markmap!$F1259))&amp;"["&amp;B$2&amp;"]("&amp;B$4&amp;markmap!$I1259&amp;".html)"&amp;" ["&amp;$B$3&amp;"]("&amp;B$4&amp;markmap!$I1259&amp;".md)")</f>
        <v>#### 1.8.1.2 Test and Measurement Equipment (Propulsion)[📃](./db/e6b0-f82402d5.html) [✏️](./db/e6b0-f82402d5.md)</v>
      </c>
    </row>
    <row r="1260" spans="4:10" x14ac:dyDescent="0.5">
      <c r="D1260" t="s">
        <v>1563</v>
      </c>
      <c r="E1260">
        <v>4</v>
      </c>
      <c r="F1260" t="s">
        <v>113</v>
      </c>
      <c r="G1260" t="str">
        <f ca="1">IF(markmap!$E1260="","",IF(markmap!$E1260&gt;OFFSET(markmap!$E1260,-1,0,1,1),IF(OFFSET(markmap!$G1260,-1,0,1,1)="","1",OFFSET(markmap!$G1260,-1,0,1,1))&amp;REPT(".1",markmap!$E1260-MAX(OFFSET(markmap!$E1260,-1,0,1,1),1)),IF(ISERROR(FIND(".",OFFSET(markmap!$G1260,-1,0,1,1))),REPT("1.",markmap!$E1260-1)&amp;IFERROR(VALUE(OFFSET(markmap!$G1260,-1,0,1,1))+1,"1"),IF(markmap!$E1260=1,"",IFERROR(LEFT(OFFSET(markmap!$G1260,-1,0,1,1),FIND("^",SUBSTITUTE(OFFSET(markmap!$G1260,-1,0,1,1),".","^",markmap!$E1260-1))),""))&amp;VALUE(TRIM(MID(SUBSTITUTE(OFFSET(markmap!$G1260,-1,0,1,1),".",REPT(" ",LEN(OFFSET(markmap!$G1260,-1,0,1,1)))),(markmap!$E1260-1)*LEN(OFFSET(markmap!$G1260,-1,0,1,1))+1,LEN(OFFSET(markmap!$G1260,-1,0,1,1)))))+1)))</f>
        <v>12.8.1.3</v>
      </c>
      <c r="H1260" t="str">
        <f t="shared" ca="1" si="19"/>
        <v>1.8.1.3</v>
      </c>
      <c r="I1260" t="str" cm="1">
        <f t="array" aca="1" ref="I1260" ca="1">pseudoGuid</f>
        <v>e6b0-7465453b</v>
      </c>
      <c r="J1260" t="str">
        <f ca="1">IF(E1260="","",REPT("#",markmap!$E1260)&amp;" "&amp;(IF(B$1="mindmap",markmap!$F1260,markmap!$H1260&amp;" "&amp;markmap!$F1260))&amp;"["&amp;B$2&amp;"]("&amp;B$4&amp;markmap!$I1260&amp;".html)"&amp;" ["&amp;$B$3&amp;"]("&amp;B$4&amp;markmap!$I1260&amp;".md)")</f>
        <v>#### 1.8.1.3 Test and Measurement Equipment (Electronics/Avionics)[📃](./db/e6b0-7465453b.html) [✏️](./db/e6b0-7465453b.md)</v>
      </c>
    </row>
    <row r="1261" spans="4:10" x14ac:dyDescent="0.5">
      <c r="D1261" t="s">
        <v>1563</v>
      </c>
      <c r="E1261">
        <v>4</v>
      </c>
      <c r="F1261" t="s">
        <v>114</v>
      </c>
      <c r="G1261" t="str">
        <f ca="1">IF(markmap!$E1261="","",IF(markmap!$E1261&gt;OFFSET(markmap!$E1261,-1,0,1,1),IF(OFFSET(markmap!$G1261,-1,0,1,1)="","1",OFFSET(markmap!$G1261,-1,0,1,1))&amp;REPT(".1",markmap!$E1261-MAX(OFFSET(markmap!$E1261,-1,0,1,1),1)),IF(ISERROR(FIND(".",OFFSET(markmap!$G1261,-1,0,1,1))),REPT("1.",markmap!$E1261-1)&amp;IFERROR(VALUE(OFFSET(markmap!$G1261,-1,0,1,1))+1,"1"),IF(markmap!$E1261=1,"",IFERROR(LEFT(OFFSET(markmap!$G1261,-1,0,1,1),FIND("^",SUBSTITUTE(OFFSET(markmap!$G1261,-1,0,1,1),".","^",markmap!$E1261-1))),""))&amp;VALUE(TRIM(MID(SUBSTITUTE(OFFSET(markmap!$G1261,-1,0,1,1),".",REPT(" ",LEN(OFFSET(markmap!$G1261,-1,0,1,1)))),(markmap!$E1261-1)*LEN(OFFSET(markmap!$G1261,-1,0,1,1))+1,LEN(OFFSET(markmap!$G1261,-1,0,1,1)))))+1)))</f>
        <v>12.8.1.4</v>
      </c>
      <c r="H1261" t="str">
        <f t="shared" ca="1" si="19"/>
        <v>1.8.1.4</v>
      </c>
      <c r="I1261" t="str" cm="1">
        <f t="array" aca="1" ref="I1261" ca="1">pseudoGuid</f>
        <v>e6b0-aac8fef1</v>
      </c>
      <c r="J1261" t="str">
        <f ca="1">IF(E1261="","",REPT("#",markmap!$E1261)&amp;" "&amp;(IF(B$1="mindmap",markmap!$F1261,markmap!$H1261&amp;" "&amp;markmap!$F1261))&amp;"["&amp;B$2&amp;"]("&amp;B$4&amp;markmap!$I1261&amp;".html)"&amp;" ["&amp;$B$3&amp;"]("&amp;B$4&amp;markmap!$I1261&amp;".md)")</f>
        <v>#### 1.8.1.4 Test and Measurement Equipment (Other Major Subsystems 1...n (Specify))[📃](./db/e6b0-aac8fef1.html) [✏️](./db/e6b0-aac8fef1.md)</v>
      </c>
    </row>
    <row r="1262" spans="4:10" x14ac:dyDescent="0.5">
      <c r="D1262" t="s">
        <v>1563</v>
      </c>
      <c r="E1262">
        <v>3</v>
      </c>
      <c r="F1262" t="s">
        <v>115</v>
      </c>
      <c r="G1262" t="str">
        <f ca="1">IF(markmap!$E1262="","",IF(markmap!$E1262&gt;OFFSET(markmap!$E1262,-1,0,1,1),IF(OFFSET(markmap!$G1262,-1,0,1,1)="","1",OFFSET(markmap!$G1262,-1,0,1,1))&amp;REPT(".1",markmap!$E1262-MAX(OFFSET(markmap!$E1262,-1,0,1,1),1)),IF(ISERROR(FIND(".",OFFSET(markmap!$G1262,-1,0,1,1))),REPT("1.",markmap!$E1262-1)&amp;IFERROR(VALUE(OFFSET(markmap!$G1262,-1,0,1,1))+1,"1"),IF(markmap!$E1262=1,"",IFERROR(LEFT(OFFSET(markmap!$G1262,-1,0,1,1),FIND("^",SUBSTITUTE(OFFSET(markmap!$G1262,-1,0,1,1),".","^",markmap!$E1262-1))),""))&amp;VALUE(TRIM(MID(SUBSTITUTE(OFFSET(markmap!$G1262,-1,0,1,1),".",REPT(" ",LEN(OFFSET(markmap!$G1262,-1,0,1,1)))),(markmap!$E1262-1)*LEN(OFFSET(markmap!$G1262,-1,0,1,1))+1,LEN(OFFSET(markmap!$G1262,-1,0,1,1)))))+1)))</f>
        <v>12.8.2</v>
      </c>
      <c r="H1262" t="str">
        <f t="shared" ca="1" si="19"/>
        <v>1.8.2</v>
      </c>
      <c r="I1262" t="str" cm="1">
        <f t="array" aca="1" ref="I1262" ca="1">pseudoGuid</f>
        <v>e6b0-1e2a2b58</v>
      </c>
      <c r="J1262" t="str">
        <f ca="1">IF(E1262="","",REPT("#",markmap!$E1262)&amp;" "&amp;(IF(B$1="mindmap",markmap!$F1262,markmap!$H1262&amp;" "&amp;markmap!$F1262))&amp;"["&amp;B$2&amp;"]("&amp;B$4&amp;markmap!$I1262&amp;".html)"&amp;" ["&amp;$B$3&amp;"]("&amp;B$4&amp;markmap!$I1262&amp;".md)")</f>
        <v>### 1.8.2 Support and Handling Equipment[📃](./db/e6b0-1e2a2b58.html) [✏️](./db/e6b0-1e2a2b58.md)</v>
      </c>
    </row>
    <row r="1263" spans="4:10" x14ac:dyDescent="0.5">
      <c r="D1263" t="s">
        <v>1563</v>
      </c>
      <c r="E1263">
        <v>4</v>
      </c>
      <c r="F1263" t="s">
        <v>116</v>
      </c>
      <c r="G1263" t="str">
        <f ca="1">IF(markmap!$E1263="","",IF(markmap!$E1263&gt;OFFSET(markmap!$E1263,-1,0,1,1),IF(OFFSET(markmap!$G1263,-1,0,1,1)="","1",OFFSET(markmap!$G1263,-1,0,1,1))&amp;REPT(".1",markmap!$E1263-MAX(OFFSET(markmap!$E1263,-1,0,1,1),1)),IF(ISERROR(FIND(".",OFFSET(markmap!$G1263,-1,0,1,1))),REPT("1.",markmap!$E1263-1)&amp;IFERROR(VALUE(OFFSET(markmap!$G1263,-1,0,1,1))+1,"1"),IF(markmap!$E1263=1,"",IFERROR(LEFT(OFFSET(markmap!$G1263,-1,0,1,1),FIND("^",SUBSTITUTE(OFFSET(markmap!$G1263,-1,0,1,1),".","^",markmap!$E1263-1))),""))&amp;VALUE(TRIM(MID(SUBSTITUTE(OFFSET(markmap!$G1263,-1,0,1,1),".",REPT(" ",LEN(OFFSET(markmap!$G1263,-1,0,1,1)))),(markmap!$E1263-1)*LEN(OFFSET(markmap!$G1263,-1,0,1,1))+1,LEN(OFFSET(markmap!$G1263,-1,0,1,1)))))+1)))</f>
        <v>12.8.2.1</v>
      </c>
      <c r="H1263" t="str">
        <f t="shared" ca="1" si="19"/>
        <v>1.8.2.1</v>
      </c>
      <c r="I1263" t="str" cm="1">
        <f t="array" aca="1" ref="I1263" ca="1">pseudoGuid</f>
        <v>e6b0-2b732579</v>
      </c>
      <c r="J1263" t="str">
        <f ca="1">IF(E1263="","",REPT("#",markmap!$E1263)&amp;" "&amp;(IF(B$1="mindmap",markmap!$F1263,markmap!$H1263&amp;" "&amp;markmap!$F1263))&amp;"["&amp;B$2&amp;"]("&amp;B$4&amp;markmap!$I1263&amp;".html)"&amp;" ["&amp;$B$3&amp;"]("&amp;B$4&amp;markmap!$I1263&amp;".md)")</f>
        <v>#### 1.8.2.1 Support and Handling Equipment (Airframe/Hull/Vehicle)[📃](./db/e6b0-2b732579.html) [✏️](./db/e6b0-2b732579.md)</v>
      </c>
    </row>
    <row r="1264" spans="4:10" x14ac:dyDescent="0.5">
      <c r="D1264" t="s">
        <v>1563</v>
      </c>
      <c r="E1264">
        <v>4</v>
      </c>
      <c r="F1264" t="s">
        <v>117</v>
      </c>
      <c r="G1264" t="str">
        <f ca="1">IF(markmap!$E1264="","",IF(markmap!$E1264&gt;OFFSET(markmap!$E1264,-1,0,1,1),IF(OFFSET(markmap!$G1264,-1,0,1,1)="","1",OFFSET(markmap!$G1264,-1,0,1,1))&amp;REPT(".1",markmap!$E1264-MAX(OFFSET(markmap!$E1264,-1,0,1,1),1)),IF(ISERROR(FIND(".",OFFSET(markmap!$G1264,-1,0,1,1))),REPT("1.",markmap!$E1264-1)&amp;IFERROR(VALUE(OFFSET(markmap!$G1264,-1,0,1,1))+1,"1"),IF(markmap!$E1264=1,"",IFERROR(LEFT(OFFSET(markmap!$G1264,-1,0,1,1),FIND("^",SUBSTITUTE(OFFSET(markmap!$G1264,-1,0,1,1),".","^",markmap!$E1264-1))),""))&amp;VALUE(TRIM(MID(SUBSTITUTE(OFFSET(markmap!$G1264,-1,0,1,1),".",REPT(" ",LEN(OFFSET(markmap!$G1264,-1,0,1,1)))),(markmap!$E1264-1)*LEN(OFFSET(markmap!$G1264,-1,0,1,1))+1,LEN(OFFSET(markmap!$G1264,-1,0,1,1)))))+1)))</f>
        <v>12.8.2.2</v>
      </c>
      <c r="H1264" t="str">
        <f t="shared" ca="1" si="19"/>
        <v>1.8.2.2</v>
      </c>
      <c r="I1264" t="str" cm="1">
        <f t="array" aca="1" ref="I1264" ca="1">pseudoGuid</f>
        <v>e6b0-57d498c0</v>
      </c>
      <c r="J1264" t="str">
        <f ca="1">IF(E1264="","",REPT("#",markmap!$E1264)&amp;" "&amp;(IF(B$1="mindmap",markmap!$F1264,markmap!$H1264&amp;" "&amp;markmap!$F1264))&amp;"["&amp;B$2&amp;"]("&amp;B$4&amp;markmap!$I1264&amp;".html)"&amp;" ["&amp;$B$3&amp;"]("&amp;B$4&amp;markmap!$I1264&amp;".md)")</f>
        <v>#### 1.8.2.2 Support and Handling Equipment (Propulsion)[📃](./db/e6b0-57d498c0.html) [✏️](./db/e6b0-57d498c0.md)</v>
      </c>
    </row>
    <row r="1265" spans="4:10" x14ac:dyDescent="0.5">
      <c r="D1265" t="s">
        <v>1563</v>
      </c>
      <c r="E1265">
        <v>4</v>
      </c>
      <c r="F1265" t="s">
        <v>118</v>
      </c>
      <c r="G1265" t="str">
        <f ca="1">IF(markmap!$E1265="","",IF(markmap!$E1265&gt;OFFSET(markmap!$E1265,-1,0,1,1),IF(OFFSET(markmap!$G1265,-1,0,1,1)="","1",OFFSET(markmap!$G1265,-1,0,1,1))&amp;REPT(".1",markmap!$E1265-MAX(OFFSET(markmap!$E1265,-1,0,1,1),1)),IF(ISERROR(FIND(".",OFFSET(markmap!$G1265,-1,0,1,1))),REPT("1.",markmap!$E1265-1)&amp;IFERROR(VALUE(OFFSET(markmap!$G1265,-1,0,1,1))+1,"1"),IF(markmap!$E1265=1,"",IFERROR(LEFT(OFFSET(markmap!$G1265,-1,0,1,1),FIND("^",SUBSTITUTE(OFFSET(markmap!$G1265,-1,0,1,1),".","^",markmap!$E1265-1))),""))&amp;VALUE(TRIM(MID(SUBSTITUTE(OFFSET(markmap!$G1265,-1,0,1,1),".",REPT(" ",LEN(OFFSET(markmap!$G1265,-1,0,1,1)))),(markmap!$E1265-1)*LEN(OFFSET(markmap!$G1265,-1,0,1,1))+1,LEN(OFFSET(markmap!$G1265,-1,0,1,1)))))+1)))</f>
        <v>12.8.2.3</v>
      </c>
      <c r="H1265" t="str">
        <f t="shared" ca="1" si="19"/>
        <v>1.8.2.3</v>
      </c>
      <c r="I1265" t="str" cm="1">
        <f t="array" aca="1" ref="I1265" ca="1">pseudoGuid</f>
        <v>e6b0-e5cc0325</v>
      </c>
      <c r="J1265" t="str">
        <f ca="1">IF(E1265="","",REPT("#",markmap!$E1265)&amp;" "&amp;(IF(B$1="mindmap",markmap!$F1265,markmap!$H1265&amp;" "&amp;markmap!$F1265))&amp;"["&amp;B$2&amp;"]("&amp;B$4&amp;markmap!$I1265&amp;".html)"&amp;" ["&amp;$B$3&amp;"]("&amp;B$4&amp;markmap!$I1265&amp;".md)")</f>
        <v>#### 1.8.2.3 Support and Handling Equipment (Electronics/Avionics)[📃](./db/e6b0-e5cc0325.html) [✏️](./db/e6b0-e5cc0325.md)</v>
      </c>
    </row>
    <row r="1266" spans="4:10" x14ac:dyDescent="0.5">
      <c r="D1266" t="s">
        <v>1563</v>
      </c>
      <c r="E1266">
        <v>4</v>
      </c>
      <c r="F1266" t="s">
        <v>119</v>
      </c>
      <c r="G1266" t="str">
        <f ca="1">IF(markmap!$E1266="","",IF(markmap!$E1266&gt;OFFSET(markmap!$E1266,-1,0,1,1),IF(OFFSET(markmap!$G1266,-1,0,1,1)="","1",OFFSET(markmap!$G1266,-1,0,1,1))&amp;REPT(".1",markmap!$E1266-MAX(OFFSET(markmap!$E1266,-1,0,1,1),1)),IF(ISERROR(FIND(".",OFFSET(markmap!$G1266,-1,0,1,1))),REPT("1.",markmap!$E1266-1)&amp;IFERROR(VALUE(OFFSET(markmap!$G1266,-1,0,1,1))+1,"1"),IF(markmap!$E1266=1,"",IFERROR(LEFT(OFFSET(markmap!$G1266,-1,0,1,1),FIND("^",SUBSTITUTE(OFFSET(markmap!$G1266,-1,0,1,1),".","^",markmap!$E1266-1))),""))&amp;VALUE(TRIM(MID(SUBSTITUTE(OFFSET(markmap!$G1266,-1,0,1,1),".",REPT(" ",LEN(OFFSET(markmap!$G1266,-1,0,1,1)))),(markmap!$E1266-1)*LEN(OFFSET(markmap!$G1266,-1,0,1,1))+1,LEN(OFFSET(markmap!$G1266,-1,0,1,1)))))+1)))</f>
        <v>12.8.2.4</v>
      </c>
      <c r="H1266" t="str">
        <f t="shared" ca="1" si="19"/>
        <v>1.8.2.4</v>
      </c>
      <c r="I1266" t="str" cm="1">
        <f t="array" aca="1" ref="I1266" ca="1">pseudoGuid</f>
        <v>e6b0-bb61aa2c</v>
      </c>
      <c r="J1266" t="str">
        <f ca="1">IF(E1266="","",REPT("#",markmap!$E1266)&amp;" "&amp;(IF(B$1="mindmap",markmap!$F1266,markmap!$H1266&amp;" "&amp;markmap!$F1266))&amp;"["&amp;B$2&amp;"]("&amp;B$4&amp;markmap!$I1266&amp;".html)"&amp;" ["&amp;$B$3&amp;"]("&amp;B$4&amp;markmap!$I1266&amp;".md)")</f>
        <v>#### 1.8.2.4 Support and Handling Equipment (Other Major Subsystems 1...n (Specify))[📃](./db/e6b0-bb61aa2c.html) [✏️](./db/e6b0-bb61aa2c.md)</v>
      </c>
    </row>
    <row r="1267" spans="4:10" x14ac:dyDescent="0.5">
      <c r="D1267" t="s">
        <v>1563</v>
      </c>
      <c r="E1267">
        <v>2</v>
      </c>
      <c r="F1267" t="s">
        <v>120</v>
      </c>
      <c r="G1267" t="str">
        <f ca="1">IF(markmap!$E1267="","",IF(markmap!$E1267&gt;OFFSET(markmap!$E1267,-1,0,1,1),IF(OFFSET(markmap!$G1267,-1,0,1,1)="","1",OFFSET(markmap!$G1267,-1,0,1,1))&amp;REPT(".1",markmap!$E1267-MAX(OFFSET(markmap!$E1267,-1,0,1,1),1)),IF(ISERROR(FIND(".",OFFSET(markmap!$G1267,-1,0,1,1))),REPT("1.",markmap!$E1267-1)&amp;IFERROR(VALUE(OFFSET(markmap!$G1267,-1,0,1,1))+1,"1"),IF(markmap!$E1267=1,"",IFERROR(LEFT(OFFSET(markmap!$G1267,-1,0,1,1),FIND("^",SUBSTITUTE(OFFSET(markmap!$G1267,-1,0,1,1),".","^",markmap!$E1267-1))),""))&amp;VALUE(TRIM(MID(SUBSTITUTE(OFFSET(markmap!$G1267,-1,0,1,1),".",REPT(" ",LEN(OFFSET(markmap!$G1267,-1,0,1,1)))),(markmap!$E1267-1)*LEN(OFFSET(markmap!$G1267,-1,0,1,1))+1,LEN(OFFSET(markmap!$G1267,-1,0,1,1)))))+1)))</f>
        <v>12.9</v>
      </c>
      <c r="H1267" t="str">
        <f t="shared" ca="1" si="19"/>
        <v>1.9</v>
      </c>
      <c r="I1267" t="str" cm="1">
        <f t="array" aca="1" ref="I1267" ca="1">pseudoGuid</f>
        <v>e6b0-14b39f38</v>
      </c>
      <c r="J1267" t="str">
        <f ca="1">IF(E1267="","",REPT("#",markmap!$E1267)&amp;" "&amp;(IF(B$1="mindmap",markmap!$F1267,markmap!$H1267&amp;" "&amp;markmap!$F1267))&amp;"["&amp;B$2&amp;"]("&amp;B$4&amp;markmap!$I1267&amp;".html)"&amp;" ["&amp;$B$3&amp;"]("&amp;B$4&amp;markmap!$I1267&amp;".md)")</f>
        <v>## 1.9 Common Support Equipment[📃](./db/e6b0-14b39f38.html) [✏️](./db/e6b0-14b39f38.md)</v>
      </c>
    </row>
    <row r="1268" spans="4:10" x14ac:dyDescent="0.5">
      <c r="D1268" t="s">
        <v>1563</v>
      </c>
      <c r="E1268">
        <v>3</v>
      </c>
      <c r="F1268" t="s">
        <v>110</v>
      </c>
      <c r="G1268" t="str">
        <f ca="1">IF(markmap!$E1268="","",IF(markmap!$E1268&gt;OFFSET(markmap!$E1268,-1,0,1,1),IF(OFFSET(markmap!$G1268,-1,0,1,1)="","1",OFFSET(markmap!$G1268,-1,0,1,1))&amp;REPT(".1",markmap!$E1268-MAX(OFFSET(markmap!$E1268,-1,0,1,1),1)),IF(ISERROR(FIND(".",OFFSET(markmap!$G1268,-1,0,1,1))),REPT("1.",markmap!$E1268-1)&amp;IFERROR(VALUE(OFFSET(markmap!$G1268,-1,0,1,1))+1,"1"),IF(markmap!$E1268=1,"",IFERROR(LEFT(OFFSET(markmap!$G1268,-1,0,1,1),FIND("^",SUBSTITUTE(OFFSET(markmap!$G1268,-1,0,1,1),".","^",markmap!$E1268-1))),""))&amp;VALUE(TRIM(MID(SUBSTITUTE(OFFSET(markmap!$G1268,-1,0,1,1),".",REPT(" ",LEN(OFFSET(markmap!$G1268,-1,0,1,1)))),(markmap!$E1268-1)*LEN(OFFSET(markmap!$G1268,-1,0,1,1))+1,LEN(OFFSET(markmap!$G1268,-1,0,1,1)))))+1)))</f>
        <v>12.9.1</v>
      </c>
      <c r="H1268" t="str">
        <f t="shared" ca="1" si="19"/>
        <v>1.9.1</v>
      </c>
      <c r="I1268" t="str" cm="1">
        <f t="array" aca="1" ref="I1268" ca="1">pseudoGuid</f>
        <v>e6b0-2bd70069</v>
      </c>
      <c r="J1268" t="str">
        <f ca="1">IF(E1268="","",REPT("#",markmap!$E1268)&amp;" "&amp;(IF(B$1="mindmap",markmap!$F1268,markmap!$H1268&amp;" "&amp;markmap!$F1268))&amp;"["&amp;B$2&amp;"]("&amp;B$4&amp;markmap!$I1268&amp;".html)"&amp;" ["&amp;$B$3&amp;"]("&amp;B$4&amp;markmap!$I1268&amp;".md)")</f>
        <v>### 1.9.1 Test and Measurement Equipment[📃](./db/e6b0-2bd70069.html) [✏️](./db/e6b0-2bd70069.md)</v>
      </c>
    </row>
    <row r="1269" spans="4:10" x14ac:dyDescent="0.5">
      <c r="D1269" t="s">
        <v>1563</v>
      </c>
      <c r="E1269">
        <v>4</v>
      </c>
      <c r="F1269" t="s">
        <v>111</v>
      </c>
      <c r="G1269" t="str">
        <f ca="1">IF(markmap!$E1269="","",IF(markmap!$E1269&gt;OFFSET(markmap!$E1269,-1,0,1,1),IF(OFFSET(markmap!$G1269,-1,0,1,1)="","1",OFFSET(markmap!$G1269,-1,0,1,1))&amp;REPT(".1",markmap!$E1269-MAX(OFFSET(markmap!$E1269,-1,0,1,1),1)),IF(ISERROR(FIND(".",OFFSET(markmap!$G1269,-1,0,1,1))),REPT("1.",markmap!$E1269-1)&amp;IFERROR(VALUE(OFFSET(markmap!$G1269,-1,0,1,1))+1,"1"),IF(markmap!$E1269=1,"",IFERROR(LEFT(OFFSET(markmap!$G1269,-1,0,1,1),FIND("^",SUBSTITUTE(OFFSET(markmap!$G1269,-1,0,1,1),".","^",markmap!$E1269-1))),""))&amp;VALUE(TRIM(MID(SUBSTITUTE(OFFSET(markmap!$G1269,-1,0,1,1),".",REPT(" ",LEN(OFFSET(markmap!$G1269,-1,0,1,1)))),(markmap!$E1269-1)*LEN(OFFSET(markmap!$G1269,-1,0,1,1))+1,LEN(OFFSET(markmap!$G1269,-1,0,1,1)))))+1)))</f>
        <v>12.9.1.1</v>
      </c>
      <c r="H1269" t="str">
        <f t="shared" ca="1" si="19"/>
        <v>1.9.1.1</v>
      </c>
      <c r="I1269" t="str" cm="1">
        <f t="array" aca="1" ref="I1269" ca="1">pseudoGuid</f>
        <v>e6b0-415b3061</v>
      </c>
      <c r="J1269" t="str">
        <f ca="1">IF(E1269="","",REPT("#",markmap!$E1269)&amp;" "&amp;(IF(B$1="mindmap",markmap!$F1269,markmap!$H1269&amp;" "&amp;markmap!$F1269))&amp;"["&amp;B$2&amp;"]("&amp;B$4&amp;markmap!$I1269&amp;".html)"&amp;" ["&amp;$B$3&amp;"]("&amp;B$4&amp;markmap!$I1269&amp;".md)")</f>
        <v>#### 1.9.1.1 Test and Measurement Equipment (Airframe/Hull/Vehicle)[📃](./db/e6b0-415b3061.html) [✏️](./db/e6b0-415b3061.md)</v>
      </c>
    </row>
    <row r="1270" spans="4:10" x14ac:dyDescent="0.5">
      <c r="D1270" t="s">
        <v>1563</v>
      </c>
      <c r="E1270">
        <v>4</v>
      </c>
      <c r="F1270" t="s">
        <v>112</v>
      </c>
      <c r="G1270" t="str">
        <f ca="1">IF(markmap!$E1270="","",IF(markmap!$E1270&gt;OFFSET(markmap!$E1270,-1,0,1,1),IF(OFFSET(markmap!$G1270,-1,0,1,1)="","1",OFFSET(markmap!$G1270,-1,0,1,1))&amp;REPT(".1",markmap!$E1270-MAX(OFFSET(markmap!$E1270,-1,0,1,1),1)),IF(ISERROR(FIND(".",OFFSET(markmap!$G1270,-1,0,1,1))),REPT("1.",markmap!$E1270-1)&amp;IFERROR(VALUE(OFFSET(markmap!$G1270,-1,0,1,1))+1,"1"),IF(markmap!$E1270=1,"",IFERROR(LEFT(OFFSET(markmap!$G1270,-1,0,1,1),FIND("^",SUBSTITUTE(OFFSET(markmap!$G1270,-1,0,1,1),".","^",markmap!$E1270-1))),""))&amp;VALUE(TRIM(MID(SUBSTITUTE(OFFSET(markmap!$G1270,-1,0,1,1),".",REPT(" ",LEN(OFFSET(markmap!$G1270,-1,0,1,1)))),(markmap!$E1270-1)*LEN(OFFSET(markmap!$G1270,-1,0,1,1))+1,LEN(OFFSET(markmap!$G1270,-1,0,1,1)))))+1)))</f>
        <v>12.9.1.2</v>
      </c>
      <c r="H1270" t="str">
        <f t="shared" ca="1" si="19"/>
        <v>1.9.1.2</v>
      </c>
      <c r="I1270" t="str" cm="1">
        <f t="array" aca="1" ref="I1270" ca="1">pseudoGuid</f>
        <v>e6b0-9fd48729</v>
      </c>
      <c r="J1270" t="str">
        <f ca="1">IF(E1270="","",REPT("#",markmap!$E1270)&amp;" "&amp;(IF(B$1="mindmap",markmap!$F1270,markmap!$H1270&amp;" "&amp;markmap!$F1270))&amp;"["&amp;B$2&amp;"]("&amp;B$4&amp;markmap!$I1270&amp;".html)"&amp;" ["&amp;$B$3&amp;"]("&amp;B$4&amp;markmap!$I1270&amp;".md)")</f>
        <v>#### 1.9.1.2 Test and Measurement Equipment (Propulsion)[📃](./db/e6b0-9fd48729.html) [✏️](./db/e6b0-9fd48729.md)</v>
      </c>
    </row>
    <row r="1271" spans="4:10" x14ac:dyDescent="0.5">
      <c r="D1271" t="s">
        <v>1563</v>
      </c>
      <c r="E1271">
        <v>4</v>
      </c>
      <c r="F1271" t="s">
        <v>113</v>
      </c>
      <c r="G1271" t="str">
        <f ca="1">IF(markmap!$E1271="","",IF(markmap!$E1271&gt;OFFSET(markmap!$E1271,-1,0,1,1),IF(OFFSET(markmap!$G1271,-1,0,1,1)="","1",OFFSET(markmap!$G1271,-1,0,1,1))&amp;REPT(".1",markmap!$E1271-MAX(OFFSET(markmap!$E1271,-1,0,1,1),1)),IF(ISERROR(FIND(".",OFFSET(markmap!$G1271,-1,0,1,1))),REPT("1.",markmap!$E1271-1)&amp;IFERROR(VALUE(OFFSET(markmap!$G1271,-1,0,1,1))+1,"1"),IF(markmap!$E1271=1,"",IFERROR(LEFT(OFFSET(markmap!$G1271,-1,0,1,1),FIND("^",SUBSTITUTE(OFFSET(markmap!$G1271,-1,0,1,1),".","^",markmap!$E1271-1))),""))&amp;VALUE(TRIM(MID(SUBSTITUTE(OFFSET(markmap!$G1271,-1,0,1,1),".",REPT(" ",LEN(OFFSET(markmap!$G1271,-1,0,1,1)))),(markmap!$E1271-1)*LEN(OFFSET(markmap!$G1271,-1,0,1,1))+1,LEN(OFFSET(markmap!$G1271,-1,0,1,1)))))+1)))</f>
        <v>12.9.1.3</v>
      </c>
      <c r="H1271" t="str">
        <f t="shared" ca="1" si="19"/>
        <v>1.9.1.3</v>
      </c>
      <c r="I1271" t="str" cm="1">
        <f t="array" aca="1" ref="I1271" ca="1">pseudoGuid</f>
        <v>e6b0-9b5edb1b</v>
      </c>
      <c r="J1271" t="str">
        <f ca="1">IF(E1271="","",REPT("#",markmap!$E1271)&amp;" "&amp;(IF(B$1="mindmap",markmap!$F1271,markmap!$H1271&amp;" "&amp;markmap!$F1271))&amp;"["&amp;B$2&amp;"]("&amp;B$4&amp;markmap!$I1271&amp;".html)"&amp;" ["&amp;$B$3&amp;"]("&amp;B$4&amp;markmap!$I1271&amp;".md)")</f>
        <v>#### 1.9.1.3 Test and Measurement Equipment (Electronics/Avionics)[📃](./db/e6b0-9b5edb1b.html) [✏️](./db/e6b0-9b5edb1b.md)</v>
      </c>
    </row>
    <row r="1272" spans="4:10" x14ac:dyDescent="0.5">
      <c r="D1272" t="s">
        <v>1563</v>
      </c>
      <c r="E1272">
        <v>4</v>
      </c>
      <c r="F1272" t="s">
        <v>114</v>
      </c>
      <c r="G1272" t="str">
        <f ca="1">IF(markmap!$E1272="","",IF(markmap!$E1272&gt;OFFSET(markmap!$E1272,-1,0,1,1),IF(OFFSET(markmap!$G1272,-1,0,1,1)="","1",OFFSET(markmap!$G1272,-1,0,1,1))&amp;REPT(".1",markmap!$E1272-MAX(OFFSET(markmap!$E1272,-1,0,1,1),1)),IF(ISERROR(FIND(".",OFFSET(markmap!$G1272,-1,0,1,1))),REPT("1.",markmap!$E1272-1)&amp;IFERROR(VALUE(OFFSET(markmap!$G1272,-1,0,1,1))+1,"1"),IF(markmap!$E1272=1,"",IFERROR(LEFT(OFFSET(markmap!$G1272,-1,0,1,1),FIND("^",SUBSTITUTE(OFFSET(markmap!$G1272,-1,0,1,1),".","^",markmap!$E1272-1))),""))&amp;VALUE(TRIM(MID(SUBSTITUTE(OFFSET(markmap!$G1272,-1,0,1,1),".",REPT(" ",LEN(OFFSET(markmap!$G1272,-1,0,1,1)))),(markmap!$E1272-1)*LEN(OFFSET(markmap!$G1272,-1,0,1,1))+1,LEN(OFFSET(markmap!$G1272,-1,0,1,1)))))+1)))</f>
        <v>12.9.1.4</v>
      </c>
      <c r="H1272" t="str">
        <f t="shared" ca="1" si="19"/>
        <v>1.9.1.4</v>
      </c>
      <c r="I1272" t="str" cm="1">
        <f t="array" aca="1" ref="I1272" ca="1">pseudoGuid</f>
        <v>e6b0-1e5fdbad</v>
      </c>
      <c r="J1272" t="str">
        <f ca="1">IF(E1272="","",REPT("#",markmap!$E1272)&amp;" "&amp;(IF(B$1="mindmap",markmap!$F1272,markmap!$H1272&amp;" "&amp;markmap!$F1272))&amp;"["&amp;B$2&amp;"]("&amp;B$4&amp;markmap!$I1272&amp;".html)"&amp;" ["&amp;$B$3&amp;"]("&amp;B$4&amp;markmap!$I1272&amp;".md)")</f>
        <v>#### 1.9.1.4 Test and Measurement Equipment (Other Major Subsystems 1...n (Specify))[📃](./db/e6b0-1e5fdbad.html) [✏️](./db/e6b0-1e5fdbad.md)</v>
      </c>
    </row>
    <row r="1273" spans="4:10" x14ac:dyDescent="0.5">
      <c r="D1273" t="s">
        <v>1563</v>
      </c>
      <c r="E1273">
        <v>3</v>
      </c>
      <c r="F1273" t="s">
        <v>115</v>
      </c>
      <c r="G1273" t="str">
        <f ca="1">IF(markmap!$E1273="","",IF(markmap!$E1273&gt;OFFSET(markmap!$E1273,-1,0,1,1),IF(OFFSET(markmap!$G1273,-1,0,1,1)="","1",OFFSET(markmap!$G1273,-1,0,1,1))&amp;REPT(".1",markmap!$E1273-MAX(OFFSET(markmap!$E1273,-1,0,1,1),1)),IF(ISERROR(FIND(".",OFFSET(markmap!$G1273,-1,0,1,1))),REPT("1.",markmap!$E1273-1)&amp;IFERROR(VALUE(OFFSET(markmap!$G1273,-1,0,1,1))+1,"1"),IF(markmap!$E1273=1,"",IFERROR(LEFT(OFFSET(markmap!$G1273,-1,0,1,1),FIND("^",SUBSTITUTE(OFFSET(markmap!$G1273,-1,0,1,1),".","^",markmap!$E1273-1))),""))&amp;VALUE(TRIM(MID(SUBSTITUTE(OFFSET(markmap!$G1273,-1,0,1,1),".",REPT(" ",LEN(OFFSET(markmap!$G1273,-1,0,1,1)))),(markmap!$E1273-1)*LEN(OFFSET(markmap!$G1273,-1,0,1,1))+1,LEN(OFFSET(markmap!$G1273,-1,0,1,1)))))+1)))</f>
        <v>12.9.2</v>
      </c>
      <c r="H1273" t="str">
        <f t="shared" ca="1" si="19"/>
        <v>1.9.2</v>
      </c>
      <c r="I1273" t="str" cm="1">
        <f t="array" aca="1" ref="I1273" ca="1">pseudoGuid</f>
        <v>e6b0-d624ef41</v>
      </c>
      <c r="J1273" t="str">
        <f ca="1">IF(E1273="","",REPT("#",markmap!$E1273)&amp;" "&amp;(IF(B$1="mindmap",markmap!$F1273,markmap!$H1273&amp;" "&amp;markmap!$F1273))&amp;"["&amp;B$2&amp;"]("&amp;B$4&amp;markmap!$I1273&amp;".html)"&amp;" ["&amp;$B$3&amp;"]("&amp;B$4&amp;markmap!$I1273&amp;".md)")</f>
        <v>### 1.9.2 Support and Handling Equipment[📃](./db/e6b0-d624ef41.html) [✏️](./db/e6b0-d624ef41.md)</v>
      </c>
    </row>
    <row r="1274" spans="4:10" x14ac:dyDescent="0.5">
      <c r="D1274" t="s">
        <v>1563</v>
      </c>
      <c r="E1274">
        <v>4</v>
      </c>
      <c r="F1274" t="s">
        <v>116</v>
      </c>
      <c r="G1274" t="str">
        <f ca="1">IF(markmap!$E1274="","",IF(markmap!$E1274&gt;OFFSET(markmap!$E1274,-1,0,1,1),IF(OFFSET(markmap!$G1274,-1,0,1,1)="","1",OFFSET(markmap!$G1274,-1,0,1,1))&amp;REPT(".1",markmap!$E1274-MAX(OFFSET(markmap!$E1274,-1,0,1,1),1)),IF(ISERROR(FIND(".",OFFSET(markmap!$G1274,-1,0,1,1))),REPT("1.",markmap!$E1274-1)&amp;IFERROR(VALUE(OFFSET(markmap!$G1274,-1,0,1,1))+1,"1"),IF(markmap!$E1274=1,"",IFERROR(LEFT(OFFSET(markmap!$G1274,-1,0,1,1),FIND("^",SUBSTITUTE(OFFSET(markmap!$G1274,-1,0,1,1),".","^",markmap!$E1274-1))),""))&amp;VALUE(TRIM(MID(SUBSTITUTE(OFFSET(markmap!$G1274,-1,0,1,1),".",REPT(" ",LEN(OFFSET(markmap!$G1274,-1,0,1,1)))),(markmap!$E1274-1)*LEN(OFFSET(markmap!$G1274,-1,0,1,1))+1,LEN(OFFSET(markmap!$G1274,-1,0,1,1)))))+1)))</f>
        <v>12.9.2.1</v>
      </c>
      <c r="H1274" t="str">
        <f t="shared" ca="1" si="19"/>
        <v>1.9.2.1</v>
      </c>
      <c r="I1274" t="str" cm="1">
        <f t="array" aca="1" ref="I1274" ca="1">pseudoGuid</f>
        <v>e6b0-14efead0</v>
      </c>
      <c r="J1274" t="str">
        <f ca="1">IF(E1274="","",REPT("#",markmap!$E1274)&amp;" "&amp;(IF(B$1="mindmap",markmap!$F1274,markmap!$H1274&amp;" "&amp;markmap!$F1274))&amp;"["&amp;B$2&amp;"]("&amp;B$4&amp;markmap!$I1274&amp;".html)"&amp;" ["&amp;$B$3&amp;"]("&amp;B$4&amp;markmap!$I1274&amp;".md)")</f>
        <v>#### 1.9.2.1 Support and Handling Equipment (Airframe/Hull/Vehicle)[📃](./db/e6b0-14efead0.html) [✏️](./db/e6b0-14efead0.md)</v>
      </c>
    </row>
    <row r="1275" spans="4:10" x14ac:dyDescent="0.5">
      <c r="D1275" t="s">
        <v>1563</v>
      </c>
      <c r="E1275">
        <v>4</v>
      </c>
      <c r="F1275" t="s">
        <v>117</v>
      </c>
      <c r="G1275" t="str">
        <f ca="1">IF(markmap!$E1275="","",IF(markmap!$E1275&gt;OFFSET(markmap!$E1275,-1,0,1,1),IF(OFFSET(markmap!$G1275,-1,0,1,1)="","1",OFFSET(markmap!$G1275,-1,0,1,1))&amp;REPT(".1",markmap!$E1275-MAX(OFFSET(markmap!$E1275,-1,0,1,1),1)),IF(ISERROR(FIND(".",OFFSET(markmap!$G1275,-1,0,1,1))),REPT("1.",markmap!$E1275-1)&amp;IFERROR(VALUE(OFFSET(markmap!$G1275,-1,0,1,1))+1,"1"),IF(markmap!$E1275=1,"",IFERROR(LEFT(OFFSET(markmap!$G1275,-1,0,1,1),FIND("^",SUBSTITUTE(OFFSET(markmap!$G1275,-1,0,1,1),".","^",markmap!$E1275-1))),""))&amp;VALUE(TRIM(MID(SUBSTITUTE(OFFSET(markmap!$G1275,-1,0,1,1),".",REPT(" ",LEN(OFFSET(markmap!$G1275,-1,0,1,1)))),(markmap!$E1275-1)*LEN(OFFSET(markmap!$G1275,-1,0,1,1))+1,LEN(OFFSET(markmap!$G1275,-1,0,1,1)))))+1)))</f>
        <v>12.9.2.2</v>
      </c>
      <c r="H1275" t="str">
        <f t="shared" ca="1" si="19"/>
        <v>1.9.2.2</v>
      </c>
      <c r="I1275" t="str" cm="1">
        <f t="array" aca="1" ref="I1275" ca="1">pseudoGuid</f>
        <v>e6b0-c68524e9</v>
      </c>
      <c r="J1275" t="str">
        <f ca="1">IF(E1275="","",REPT("#",markmap!$E1275)&amp;" "&amp;(IF(B$1="mindmap",markmap!$F1275,markmap!$H1275&amp;" "&amp;markmap!$F1275))&amp;"["&amp;B$2&amp;"]("&amp;B$4&amp;markmap!$I1275&amp;".html)"&amp;" ["&amp;$B$3&amp;"]("&amp;B$4&amp;markmap!$I1275&amp;".md)")</f>
        <v>#### 1.9.2.2 Support and Handling Equipment (Propulsion)[📃](./db/e6b0-c68524e9.html) [✏️](./db/e6b0-c68524e9.md)</v>
      </c>
    </row>
    <row r="1276" spans="4:10" x14ac:dyDescent="0.5">
      <c r="D1276" t="s">
        <v>1563</v>
      </c>
      <c r="E1276">
        <v>4</v>
      </c>
      <c r="F1276" t="s">
        <v>118</v>
      </c>
      <c r="G1276" t="str">
        <f ca="1">IF(markmap!$E1276="","",IF(markmap!$E1276&gt;OFFSET(markmap!$E1276,-1,0,1,1),IF(OFFSET(markmap!$G1276,-1,0,1,1)="","1",OFFSET(markmap!$G1276,-1,0,1,1))&amp;REPT(".1",markmap!$E1276-MAX(OFFSET(markmap!$E1276,-1,0,1,1),1)),IF(ISERROR(FIND(".",OFFSET(markmap!$G1276,-1,0,1,1))),REPT("1.",markmap!$E1276-1)&amp;IFERROR(VALUE(OFFSET(markmap!$G1276,-1,0,1,1))+1,"1"),IF(markmap!$E1276=1,"",IFERROR(LEFT(OFFSET(markmap!$G1276,-1,0,1,1),FIND("^",SUBSTITUTE(OFFSET(markmap!$G1276,-1,0,1,1),".","^",markmap!$E1276-1))),""))&amp;VALUE(TRIM(MID(SUBSTITUTE(OFFSET(markmap!$G1276,-1,0,1,1),".",REPT(" ",LEN(OFFSET(markmap!$G1276,-1,0,1,1)))),(markmap!$E1276-1)*LEN(OFFSET(markmap!$G1276,-1,0,1,1))+1,LEN(OFFSET(markmap!$G1276,-1,0,1,1)))))+1)))</f>
        <v>12.9.2.3</v>
      </c>
      <c r="H1276" t="str">
        <f t="shared" ca="1" si="19"/>
        <v>1.9.2.3</v>
      </c>
      <c r="I1276" t="str" cm="1">
        <f t="array" aca="1" ref="I1276" ca="1">pseudoGuid</f>
        <v>e6b0-abf0ba3d</v>
      </c>
      <c r="J1276" t="str">
        <f ca="1">IF(E1276="","",REPT("#",markmap!$E1276)&amp;" "&amp;(IF(B$1="mindmap",markmap!$F1276,markmap!$H1276&amp;" "&amp;markmap!$F1276))&amp;"["&amp;B$2&amp;"]("&amp;B$4&amp;markmap!$I1276&amp;".html)"&amp;" ["&amp;$B$3&amp;"]("&amp;B$4&amp;markmap!$I1276&amp;".md)")</f>
        <v>#### 1.9.2.3 Support and Handling Equipment (Electronics/Avionics)[📃](./db/e6b0-abf0ba3d.html) [✏️](./db/e6b0-abf0ba3d.md)</v>
      </c>
    </row>
    <row r="1277" spans="4:10" x14ac:dyDescent="0.5">
      <c r="D1277" t="s">
        <v>1563</v>
      </c>
      <c r="E1277">
        <v>4</v>
      </c>
      <c r="F1277" t="s">
        <v>119</v>
      </c>
      <c r="G1277" t="str">
        <f ca="1">IF(markmap!$E1277="","",IF(markmap!$E1277&gt;OFFSET(markmap!$E1277,-1,0,1,1),IF(OFFSET(markmap!$G1277,-1,0,1,1)="","1",OFFSET(markmap!$G1277,-1,0,1,1))&amp;REPT(".1",markmap!$E1277-MAX(OFFSET(markmap!$E1277,-1,0,1,1),1)),IF(ISERROR(FIND(".",OFFSET(markmap!$G1277,-1,0,1,1))),REPT("1.",markmap!$E1277-1)&amp;IFERROR(VALUE(OFFSET(markmap!$G1277,-1,0,1,1))+1,"1"),IF(markmap!$E1277=1,"",IFERROR(LEFT(OFFSET(markmap!$G1277,-1,0,1,1),FIND("^",SUBSTITUTE(OFFSET(markmap!$G1277,-1,0,1,1),".","^",markmap!$E1277-1))),""))&amp;VALUE(TRIM(MID(SUBSTITUTE(OFFSET(markmap!$G1277,-1,0,1,1),".",REPT(" ",LEN(OFFSET(markmap!$G1277,-1,0,1,1)))),(markmap!$E1277-1)*LEN(OFFSET(markmap!$G1277,-1,0,1,1))+1,LEN(OFFSET(markmap!$G1277,-1,0,1,1)))))+1)))</f>
        <v>12.9.2.4</v>
      </c>
      <c r="H1277" t="str">
        <f t="shared" ca="1" si="19"/>
        <v>1.9.2.4</v>
      </c>
      <c r="I1277" t="str" cm="1">
        <f t="array" aca="1" ref="I1277" ca="1">pseudoGuid</f>
        <v>e6b0-2268c835</v>
      </c>
      <c r="J1277" t="str">
        <f ca="1">IF(E1277="","",REPT("#",markmap!$E1277)&amp;" "&amp;(IF(B$1="mindmap",markmap!$F1277,markmap!$H1277&amp;" "&amp;markmap!$F1277))&amp;"["&amp;B$2&amp;"]("&amp;B$4&amp;markmap!$I1277&amp;".html)"&amp;" ["&amp;$B$3&amp;"]("&amp;B$4&amp;markmap!$I1277&amp;".md)")</f>
        <v>#### 1.9.2.4 Support and Handling Equipment (Other Major Subsystems 1...n (Specify))[📃](./db/e6b0-2268c835.html) [✏️](./db/e6b0-2268c835.md)</v>
      </c>
    </row>
    <row r="1278" spans="4:10" x14ac:dyDescent="0.5">
      <c r="D1278" t="s">
        <v>1563</v>
      </c>
      <c r="E1278">
        <v>2</v>
      </c>
      <c r="F1278" t="s">
        <v>121</v>
      </c>
      <c r="G1278" t="str">
        <f ca="1">IF(markmap!$E1278="","",IF(markmap!$E1278&gt;OFFSET(markmap!$E1278,-1,0,1,1),IF(OFFSET(markmap!$G1278,-1,0,1,1)="","1",OFFSET(markmap!$G1278,-1,0,1,1))&amp;REPT(".1",markmap!$E1278-MAX(OFFSET(markmap!$E1278,-1,0,1,1),1)),IF(ISERROR(FIND(".",OFFSET(markmap!$G1278,-1,0,1,1))),REPT("1.",markmap!$E1278-1)&amp;IFERROR(VALUE(OFFSET(markmap!$G1278,-1,0,1,1))+1,"1"),IF(markmap!$E1278=1,"",IFERROR(LEFT(OFFSET(markmap!$G1278,-1,0,1,1),FIND("^",SUBSTITUTE(OFFSET(markmap!$G1278,-1,0,1,1),".","^",markmap!$E1278-1))),""))&amp;VALUE(TRIM(MID(SUBSTITUTE(OFFSET(markmap!$G1278,-1,0,1,1),".",REPT(" ",LEN(OFFSET(markmap!$G1278,-1,0,1,1)))),(markmap!$E1278-1)*LEN(OFFSET(markmap!$G1278,-1,0,1,1))+1,LEN(OFFSET(markmap!$G1278,-1,0,1,1)))))+1)))</f>
        <v>12.10</v>
      </c>
      <c r="H1278" t="str">
        <f t="shared" ca="1" si="19"/>
        <v>1.10</v>
      </c>
      <c r="I1278" t="str" cm="1">
        <f t="array" aca="1" ref="I1278" ca="1">pseudoGuid</f>
        <v>e6b0-ad264e2d</v>
      </c>
      <c r="J1278" t="str">
        <f ca="1">IF(E1278="","",REPT("#",markmap!$E1278)&amp;" "&amp;(IF(B$1="mindmap",markmap!$F1278,markmap!$H1278&amp;" "&amp;markmap!$F1278))&amp;"["&amp;B$2&amp;"]("&amp;B$4&amp;markmap!$I1278&amp;".html)"&amp;" ["&amp;$B$3&amp;"]("&amp;B$4&amp;markmap!$I1278&amp;".md)")</f>
        <v>## 1.10 Operational/Site Activation by Site 1...n (Specify)[📃](./db/e6b0-ad264e2d.html) [✏️](./db/e6b0-ad264e2d.md)</v>
      </c>
    </row>
    <row r="1279" spans="4:10" x14ac:dyDescent="0.5">
      <c r="D1279" t="s">
        <v>1563</v>
      </c>
      <c r="E1279">
        <v>3</v>
      </c>
      <c r="F1279" t="s">
        <v>122</v>
      </c>
      <c r="G1279" t="str">
        <f ca="1">IF(markmap!$E1279="","",IF(markmap!$E1279&gt;OFFSET(markmap!$E1279,-1,0,1,1),IF(OFFSET(markmap!$G1279,-1,0,1,1)="","1",OFFSET(markmap!$G1279,-1,0,1,1))&amp;REPT(".1",markmap!$E1279-MAX(OFFSET(markmap!$E1279,-1,0,1,1),1)),IF(ISERROR(FIND(".",OFFSET(markmap!$G1279,-1,0,1,1))),REPT("1.",markmap!$E1279-1)&amp;IFERROR(VALUE(OFFSET(markmap!$G1279,-1,0,1,1))+1,"1"),IF(markmap!$E1279=1,"",IFERROR(LEFT(OFFSET(markmap!$G1279,-1,0,1,1),FIND("^",SUBSTITUTE(OFFSET(markmap!$G1279,-1,0,1,1),".","^",markmap!$E1279-1))),""))&amp;VALUE(TRIM(MID(SUBSTITUTE(OFFSET(markmap!$G1279,-1,0,1,1),".",REPT(" ",LEN(OFFSET(markmap!$G1279,-1,0,1,1)))),(markmap!$E1279-1)*LEN(OFFSET(markmap!$G1279,-1,0,1,1))+1,LEN(OFFSET(markmap!$G1279,-1,0,1,1)))))+1)))</f>
        <v>12.10.1</v>
      </c>
      <c r="H1279" t="str">
        <f t="shared" ca="1" si="19"/>
        <v>1.10.1</v>
      </c>
      <c r="I1279" t="str" cm="1">
        <f t="array" aca="1" ref="I1279" ca="1">pseudoGuid</f>
        <v>e6b0-d7e106aa</v>
      </c>
      <c r="J1279" t="str">
        <f ca="1">IF(E1279="","",REPT("#",markmap!$E1279)&amp;" "&amp;(IF(B$1="mindmap",markmap!$F1279,markmap!$H1279&amp;" "&amp;markmap!$F1279))&amp;"["&amp;B$2&amp;"]("&amp;B$4&amp;markmap!$I1279&amp;".html)"&amp;" ["&amp;$B$3&amp;"]("&amp;B$4&amp;markmap!$I1279&amp;".md)")</f>
        <v>### 1.10.1 System Assembly[📃](./db/e6b0-d7e106aa.html) [✏️](./db/e6b0-d7e106aa.md)</v>
      </c>
    </row>
    <row r="1280" spans="4:10" x14ac:dyDescent="0.5">
      <c r="D1280" t="s">
        <v>1563</v>
      </c>
      <c r="E1280">
        <v>3</v>
      </c>
      <c r="F1280" t="s">
        <v>123</v>
      </c>
      <c r="G1280" t="str">
        <f ca="1">IF(markmap!$E1280="","",IF(markmap!$E1280&gt;OFFSET(markmap!$E1280,-1,0,1,1),IF(OFFSET(markmap!$G1280,-1,0,1,1)="","1",OFFSET(markmap!$G1280,-1,0,1,1))&amp;REPT(".1",markmap!$E1280-MAX(OFFSET(markmap!$E1280,-1,0,1,1),1)),IF(ISERROR(FIND(".",OFFSET(markmap!$G1280,-1,0,1,1))),REPT("1.",markmap!$E1280-1)&amp;IFERROR(VALUE(OFFSET(markmap!$G1280,-1,0,1,1))+1,"1"),IF(markmap!$E1280=1,"",IFERROR(LEFT(OFFSET(markmap!$G1280,-1,0,1,1),FIND("^",SUBSTITUTE(OFFSET(markmap!$G1280,-1,0,1,1),".","^",markmap!$E1280-1))),""))&amp;VALUE(TRIM(MID(SUBSTITUTE(OFFSET(markmap!$G1280,-1,0,1,1),".",REPT(" ",LEN(OFFSET(markmap!$G1280,-1,0,1,1)))),(markmap!$E1280-1)*LEN(OFFSET(markmap!$G1280,-1,0,1,1))+1,LEN(OFFSET(markmap!$G1280,-1,0,1,1)))))+1)))</f>
        <v>12.10.2</v>
      </c>
      <c r="H1280" t="str">
        <f t="shared" ca="1" si="19"/>
        <v>1.10.2</v>
      </c>
      <c r="I1280" t="str" cm="1">
        <f t="array" aca="1" ref="I1280" ca="1">pseudoGuid</f>
        <v>e6b0-27e1b7fa</v>
      </c>
      <c r="J1280" t="str">
        <f ca="1">IF(E1280="","",REPT("#",markmap!$E1280)&amp;" "&amp;(IF(B$1="mindmap",markmap!$F1280,markmap!$H1280&amp;" "&amp;markmap!$F1280))&amp;"["&amp;B$2&amp;"]("&amp;B$4&amp;markmap!$I1280&amp;".html)"&amp;" ["&amp;$B$3&amp;"]("&amp;B$4&amp;markmap!$I1280&amp;".md)")</f>
        <v>### 1.10.2 Contractor Technical Support[📃](./db/e6b0-27e1b7fa.html) [✏️](./db/e6b0-27e1b7fa.md)</v>
      </c>
    </row>
    <row r="1281" spans="4:10" x14ac:dyDescent="0.5">
      <c r="D1281" t="s">
        <v>1563</v>
      </c>
      <c r="E1281">
        <v>3</v>
      </c>
      <c r="F1281" t="s">
        <v>124</v>
      </c>
      <c r="G1281" t="str">
        <f ca="1">IF(markmap!$E1281="","",IF(markmap!$E1281&gt;OFFSET(markmap!$E1281,-1,0,1,1),IF(OFFSET(markmap!$G1281,-1,0,1,1)="","1",OFFSET(markmap!$G1281,-1,0,1,1))&amp;REPT(".1",markmap!$E1281-MAX(OFFSET(markmap!$E1281,-1,0,1,1),1)),IF(ISERROR(FIND(".",OFFSET(markmap!$G1281,-1,0,1,1))),REPT("1.",markmap!$E1281-1)&amp;IFERROR(VALUE(OFFSET(markmap!$G1281,-1,0,1,1))+1,"1"),IF(markmap!$E1281=1,"",IFERROR(LEFT(OFFSET(markmap!$G1281,-1,0,1,1),FIND("^",SUBSTITUTE(OFFSET(markmap!$G1281,-1,0,1,1),".","^",markmap!$E1281-1))),""))&amp;VALUE(TRIM(MID(SUBSTITUTE(OFFSET(markmap!$G1281,-1,0,1,1),".",REPT(" ",LEN(OFFSET(markmap!$G1281,-1,0,1,1)))),(markmap!$E1281-1)*LEN(OFFSET(markmap!$G1281,-1,0,1,1))+1,LEN(OFFSET(markmap!$G1281,-1,0,1,1)))))+1)))</f>
        <v>12.10.3</v>
      </c>
      <c r="H1281" t="str">
        <f t="shared" ca="1" si="19"/>
        <v>1.10.3</v>
      </c>
      <c r="I1281" t="str" cm="1">
        <f t="array" aca="1" ref="I1281" ca="1">pseudoGuid</f>
        <v>e6b0-e5c67f67</v>
      </c>
      <c r="J1281" t="str">
        <f ca="1">IF(E1281="","",REPT("#",markmap!$E1281)&amp;" "&amp;(IF(B$1="mindmap",markmap!$F1281,markmap!$H1281&amp;" "&amp;markmap!$F1281))&amp;"["&amp;B$2&amp;"]("&amp;B$4&amp;markmap!$I1281&amp;".html)"&amp;" ["&amp;$B$3&amp;"]("&amp;B$4&amp;markmap!$I1281&amp;".md)")</f>
        <v>### 1.10.3 Site Construction[📃](./db/e6b0-e5c67f67.html) [✏️](./db/e6b0-e5c67f67.md)</v>
      </c>
    </row>
    <row r="1282" spans="4:10" x14ac:dyDescent="0.5">
      <c r="D1282" t="s">
        <v>1563</v>
      </c>
      <c r="E1282">
        <v>3</v>
      </c>
      <c r="F1282" t="s">
        <v>125</v>
      </c>
      <c r="G1282" t="str">
        <f ca="1">IF(markmap!$E1282="","",IF(markmap!$E1282&gt;OFFSET(markmap!$E1282,-1,0,1,1),IF(OFFSET(markmap!$G1282,-1,0,1,1)="","1",OFFSET(markmap!$G1282,-1,0,1,1))&amp;REPT(".1",markmap!$E1282-MAX(OFFSET(markmap!$E1282,-1,0,1,1),1)),IF(ISERROR(FIND(".",OFFSET(markmap!$G1282,-1,0,1,1))),REPT("1.",markmap!$E1282-1)&amp;IFERROR(VALUE(OFFSET(markmap!$G1282,-1,0,1,1))+1,"1"),IF(markmap!$E1282=1,"",IFERROR(LEFT(OFFSET(markmap!$G1282,-1,0,1,1),FIND("^",SUBSTITUTE(OFFSET(markmap!$G1282,-1,0,1,1),".","^",markmap!$E1282-1))),""))&amp;VALUE(TRIM(MID(SUBSTITUTE(OFFSET(markmap!$G1282,-1,0,1,1),".",REPT(" ",LEN(OFFSET(markmap!$G1282,-1,0,1,1)))),(markmap!$E1282-1)*LEN(OFFSET(markmap!$G1282,-1,0,1,1))+1,LEN(OFFSET(markmap!$G1282,-1,0,1,1)))))+1)))</f>
        <v>12.10.4</v>
      </c>
      <c r="H1282" t="str">
        <f t="shared" ca="1" si="19"/>
        <v>1.10.4</v>
      </c>
      <c r="I1282" t="str" cm="1">
        <f t="array" aca="1" ref="I1282" ca="1">pseudoGuid</f>
        <v>e6b0-85654529</v>
      </c>
      <c r="J1282" t="str">
        <f ca="1">IF(E1282="","",REPT("#",markmap!$E1282)&amp;" "&amp;(IF(B$1="mindmap",markmap!$F1282,markmap!$H1282&amp;" "&amp;markmap!$F1282))&amp;"["&amp;B$2&amp;"]("&amp;B$4&amp;markmap!$I1282&amp;".html)"&amp;" ["&amp;$B$3&amp;"]("&amp;B$4&amp;markmap!$I1282&amp;".md)")</f>
        <v>### 1.10.4 Site/Ship/Vehicle Conversion[📃](./db/e6b0-85654529.html) [✏️](./db/e6b0-85654529.md)</v>
      </c>
    </row>
    <row r="1283" spans="4:10" x14ac:dyDescent="0.5">
      <c r="D1283" t="s">
        <v>1563</v>
      </c>
      <c r="E1283">
        <v>3</v>
      </c>
      <c r="F1283" t="s">
        <v>648</v>
      </c>
      <c r="G1283" t="str">
        <f ca="1">IF(markmap!$E1283="","",IF(markmap!$E1283&gt;OFFSET(markmap!$E1283,-1,0,1,1),IF(OFFSET(markmap!$G1283,-1,0,1,1)="","1",OFFSET(markmap!$G1283,-1,0,1,1))&amp;REPT(".1",markmap!$E1283-MAX(OFFSET(markmap!$E1283,-1,0,1,1),1)),IF(ISERROR(FIND(".",OFFSET(markmap!$G1283,-1,0,1,1))),REPT("1.",markmap!$E1283-1)&amp;IFERROR(VALUE(OFFSET(markmap!$G1283,-1,0,1,1))+1,"1"),IF(markmap!$E1283=1,"",IFERROR(LEFT(OFFSET(markmap!$G1283,-1,0,1,1),FIND("^",SUBSTITUTE(OFFSET(markmap!$G1283,-1,0,1,1),".","^",markmap!$E1283-1))),""))&amp;VALUE(TRIM(MID(SUBSTITUTE(OFFSET(markmap!$G1283,-1,0,1,1),".",REPT(" ",LEN(OFFSET(markmap!$G1283,-1,0,1,1)))),(markmap!$E1283-1)*LEN(OFFSET(markmap!$G1283,-1,0,1,1))+1,LEN(OFFSET(markmap!$G1283,-1,0,1,1)))))+1)))</f>
        <v>12.10.5</v>
      </c>
      <c r="H1283" t="str">
        <f t="shared" ref="H1283:H1346" ca="1" si="20">IFERROR("1."&amp;RIGHT(G1283,LEN(G1283)-FIND(".",G1283,1)),"1")</f>
        <v>1.10.5</v>
      </c>
      <c r="I1283" t="str" cm="1">
        <f t="array" aca="1" ref="I1283" ca="1">pseudoGuid</f>
        <v>e6b0-abbf3ea4</v>
      </c>
      <c r="J1283" t="str">
        <f ca="1">IF(E1283="","",REPT("#",markmap!$E1283)&amp;" "&amp;(IF(B$1="mindmap",markmap!$F1283,markmap!$H1283&amp;" "&amp;markmap!$F1283))&amp;"["&amp;B$2&amp;"]("&amp;B$4&amp;markmap!$I1283&amp;".html)"&amp;" ["&amp;$B$3&amp;"]("&amp;B$4&amp;markmap!$I1283&amp;".md)")</f>
        <v>### 1.10.5 Interim Contractor Support[📃](./db/e6b0-abbf3ea4.html) [✏️](./db/e6b0-abbf3ea4.md)</v>
      </c>
    </row>
    <row r="1284" spans="4:10" x14ac:dyDescent="0.5">
      <c r="D1284" t="s">
        <v>1563</v>
      </c>
      <c r="E1284">
        <v>2</v>
      </c>
      <c r="F1284" t="s">
        <v>127</v>
      </c>
      <c r="G1284" t="str">
        <f ca="1">IF(markmap!$E1284="","",IF(markmap!$E1284&gt;OFFSET(markmap!$E1284,-1,0,1,1),IF(OFFSET(markmap!$G1284,-1,0,1,1)="","1",OFFSET(markmap!$G1284,-1,0,1,1))&amp;REPT(".1",markmap!$E1284-MAX(OFFSET(markmap!$E1284,-1,0,1,1),1)),IF(ISERROR(FIND(".",OFFSET(markmap!$G1284,-1,0,1,1))),REPT("1.",markmap!$E1284-1)&amp;IFERROR(VALUE(OFFSET(markmap!$G1284,-1,0,1,1))+1,"1"),IF(markmap!$E1284=1,"",IFERROR(LEFT(OFFSET(markmap!$G1284,-1,0,1,1),FIND("^",SUBSTITUTE(OFFSET(markmap!$G1284,-1,0,1,1),".","^",markmap!$E1284-1))),""))&amp;VALUE(TRIM(MID(SUBSTITUTE(OFFSET(markmap!$G1284,-1,0,1,1),".",REPT(" ",LEN(OFFSET(markmap!$G1284,-1,0,1,1)))),(markmap!$E1284-1)*LEN(OFFSET(markmap!$G1284,-1,0,1,1))+1,LEN(OFFSET(markmap!$G1284,-1,0,1,1)))))+1)))</f>
        <v>12.11</v>
      </c>
      <c r="H1284" t="str">
        <f t="shared" ca="1" si="20"/>
        <v>1.11</v>
      </c>
      <c r="I1284" t="str" cm="1">
        <f t="array" aca="1" ref="I1284" ca="1">pseudoGuid</f>
        <v>e6b0-f2a49410</v>
      </c>
      <c r="J1284" t="str">
        <f ca="1">IF(E1284="","",REPT("#",markmap!$E1284)&amp;" "&amp;(IF(B$1="mindmap",markmap!$F1284,markmap!$H1284&amp;" "&amp;markmap!$F1284))&amp;"["&amp;B$2&amp;"]("&amp;B$4&amp;markmap!$I1284&amp;".html)"&amp;" ["&amp;$B$3&amp;"]("&amp;B$4&amp;markmap!$I1284&amp;".md)")</f>
        <v>## 1.11 Contractor Logistics Support (CLS)[📃](./db/e6b0-f2a49410.html) [✏️](./db/e6b0-f2a49410.md)</v>
      </c>
    </row>
    <row r="1285" spans="4:10" x14ac:dyDescent="0.5">
      <c r="D1285" t="s">
        <v>1563</v>
      </c>
      <c r="E1285">
        <v>2</v>
      </c>
      <c r="F1285" t="s">
        <v>128</v>
      </c>
      <c r="G1285" t="str">
        <f ca="1">IF(markmap!$E1285="","",IF(markmap!$E1285&gt;OFFSET(markmap!$E1285,-1,0,1,1),IF(OFFSET(markmap!$G1285,-1,0,1,1)="","1",OFFSET(markmap!$G1285,-1,0,1,1))&amp;REPT(".1",markmap!$E1285-MAX(OFFSET(markmap!$E1285,-1,0,1,1),1)),IF(ISERROR(FIND(".",OFFSET(markmap!$G1285,-1,0,1,1))),REPT("1.",markmap!$E1285-1)&amp;IFERROR(VALUE(OFFSET(markmap!$G1285,-1,0,1,1))+1,"1"),IF(markmap!$E1285=1,"",IFERROR(LEFT(OFFSET(markmap!$G1285,-1,0,1,1),FIND("^",SUBSTITUTE(OFFSET(markmap!$G1285,-1,0,1,1),".","^",markmap!$E1285-1))),""))&amp;VALUE(TRIM(MID(SUBSTITUTE(OFFSET(markmap!$G1285,-1,0,1,1),".",REPT(" ",LEN(OFFSET(markmap!$G1285,-1,0,1,1)))),(markmap!$E1285-1)*LEN(OFFSET(markmap!$G1285,-1,0,1,1))+1,LEN(OFFSET(markmap!$G1285,-1,0,1,1)))))+1)))</f>
        <v>12.12</v>
      </c>
      <c r="H1285" t="str">
        <f t="shared" ca="1" si="20"/>
        <v>1.12</v>
      </c>
      <c r="I1285" t="str" cm="1">
        <f t="array" aca="1" ref="I1285" ca="1">pseudoGuid</f>
        <v>e6b0-f98c4035</v>
      </c>
      <c r="J1285" t="str">
        <f ca="1">IF(E1285="","",REPT("#",markmap!$E1285)&amp;" "&amp;(IF(B$1="mindmap",markmap!$F1285,markmap!$H1285&amp;" "&amp;markmap!$F1285))&amp;"["&amp;B$2&amp;"]("&amp;B$4&amp;markmap!$I1285&amp;".html)"&amp;" ["&amp;$B$3&amp;"]("&amp;B$4&amp;markmap!$I1285&amp;".md)")</f>
        <v>## 1.12 Industrial Facilities[📃](./db/e6b0-f98c4035.html) [✏️](./db/e6b0-f98c4035.md)</v>
      </c>
    </row>
    <row r="1286" spans="4:10" x14ac:dyDescent="0.5">
      <c r="D1286" t="s">
        <v>1563</v>
      </c>
      <c r="E1286">
        <v>3</v>
      </c>
      <c r="F1286" t="s">
        <v>129</v>
      </c>
      <c r="G1286" t="str">
        <f ca="1">IF(markmap!$E1286="","",IF(markmap!$E1286&gt;OFFSET(markmap!$E1286,-1,0,1,1),IF(OFFSET(markmap!$G1286,-1,0,1,1)="","1",OFFSET(markmap!$G1286,-1,0,1,1))&amp;REPT(".1",markmap!$E1286-MAX(OFFSET(markmap!$E1286,-1,0,1,1),1)),IF(ISERROR(FIND(".",OFFSET(markmap!$G1286,-1,0,1,1))),REPT("1.",markmap!$E1286-1)&amp;IFERROR(VALUE(OFFSET(markmap!$G1286,-1,0,1,1))+1,"1"),IF(markmap!$E1286=1,"",IFERROR(LEFT(OFFSET(markmap!$G1286,-1,0,1,1),FIND("^",SUBSTITUTE(OFFSET(markmap!$G1286,-1,0,1,1),".","^",markmap!$E1286-1))),""))&amp;VALUE(TRIM(MID(SUBSTITUTE(OFFSET(markmap!$G1286,-1,0,1,1),".",REPT(" ",LEN(OFFSET(markmap!$G1286,-1,0,1,1)))),(markmap!$E1286-1)*LEN(OFFSET(markmap!$G1286,-1,0,1,1))+1,LEN(OFFSET(markmap!$G1286,-1,0,1,1)))))+1)))</f>
        <v>12.12.1</v>
      </c>
      <c r="H1286" t="str">
        <f t="shared" ca="1" si="20"/>
        <v>1.12.1</v>
      </c>
      <c r="I1286" t="str" cm="1">
        <f t="array" aca="1" ref="I1286" ca="1">pseudoGuid</f>
        <v>e6b0-7a454516</v>
      </c>
      <c r="J1286" t="str">
        <f ca="1">IF(E1286="","",REPT("#",markmap!$E1286)&amp;" "&amp;(IF(B$1="mindmap",markmap!$F1286,markmap!$H1286&amp;" "&amp;markmap!$F1286))&amp;"["&amp;B$2&amp;"]("&amp;B$4&amp;markmap!$I1286&amp;".html)"&amp;" ["&amp;$B$3&amp;"]("&amp;B$4&amp;markmap!$I1286&amp;".md)")</f>
        <v>### 1.12.1 Construction/Conversion/Expansion[📃](./db/e6b0-7a454516.html) [✏️](./db/e6b0-7a454516.md)</v>
      </c>
    </row>
    <row r="1287" spans="4:10" x14ac:dyDescent="0.5">
      <c r="D1287" t="s">
        <v>1563</v>
      </c>
      <c r="E1287">
        <v>3</v>
      </c>
      <c r="F1287" t="s">
        <v>130</v>
      </c>
      <c r="G1287" t="str">
        <f ca="1">IF(markmap!$E1287="","",IF(markmap!$E1287&gt;OFFSET(markmap!$E1287,-1,0,1,1),IF(OFFSET(markmap!$G1287,-1,0,1,1)="","1",OFFSET(markmap!$G1287,-1,0,1,1))&amp;REPT(".1",markmap!$E1287-MAX(OFFSET(markmap!$E1287,-1,0,1,1),1)),IF(ISERROR(FIND(".",OFFSET(markmap!$G1287,-1,0,1,1))),REPT("1.",markmap!$E1287-1)&amp;IFERROR(VALUE(OFFSET(markmap!$G1287,-1,0,1,1))+1,"1"),IF(markmap!$E1287=1,"",IFERROR(LEFT(OFFSET(markmap!$G1287,-1,0,1,1),FIND("^",SUBSTITUTE(OFFSET(markmap!$G1287,-1,0,1,1),".","^",markmap!$E1287-1))),""))&amp;VALUE(TRIM(MID(SUBSTITUTE(OFFSET(markmap!$G1287,-1,0,1,1),".",REPT(" ",LEN(OFFSET(markmap!$G1287,-1,0,1,1)))),(markmap!$E1287-1)*LEN(OFFSET(markmap!$G1287,-1,0,1,1))+1,LEN(OFFSET(markmap!$G1287,-1,0,1,1)))))+1)))</f>
        <v>12.12.2</v>
      </c>
      <c r="H1287" t="str">
        <f t="shared" ca="1" si="20"/>
        <v>1.12.2</v>
      </c>
      <c r="I1287" t="str" cm="1">
        <f t="array" aca="1" ref="I1287" ca="1">pseudoGuid</f>
        <v>e6b0-11ba24c7</v>
      </c>
      <c r="J1287" t="str">
        <f ca="1">IF(E1287="","",REPT("#",markmap!$E1287)&amp;" "&amp;(IF(B$1="mindmap",markmap!$F1287,markmap!$H1287&amp;" "&amp;markmap!$F1287))&amp;"["&amp;B$2&amp;"]("&amp;B$4&amp;markmap!$I1287&amp;".html)"&amp;" ["&amp;$B$3&amp;"]("&amp;B$4&amp;markmap!$I1287&amp;".md)")</f>
        <v>### 1.12.2 Equipment Acquisition or Modernization[📃](./db/e6b0-11ba24c7.html) [✏️](./db/e6b0-11ba24c7.md)</v>
      </c>
    </row>
    <row r="1288" spans="4:10" x14ac:dyDescent="0.5">
      <c r="D1288" t="s">
        <v>1563</v>
      </c>
      <c r="E1288">
        <v>3</v>
      </c>
      <c r="F1288" t="s">
        <v>131</v>
      </c>
      <c r="G1288" t="str">
        <f ca="1">IF(markmap!$E1288="","",IF(markmap!$E1288&gt;OFFSET(markmap!$E1288,-1,0,1,1),IF(OFFSET(markmap!$G1288,-1,0,1,1)="","1",OFFSET(markmap!$G1288,-1,0,1,1))&amp;REPT(".1",markmap!$E1288-MAX(OFFSET(markmap!$E1288,-1,0,1,1),1)),IF(ISERROR(FIND(".",OFFSET(markmap!$G1288,-1,0,1,1))),REPT("1.",markmap!$E1288-1)&amp;IFERROR(VALUE(OFFSET(markmap!$G1288,-1,0,1,1))+1,"1"),IF(markmap!$E1288=1,"",IFERROR(LEFT(OFFSET(markmap!$G1288,-1,0,1,1),FIND("^",SUBSTITUTE(OFFSET(markmap!$G1288,-1,0,1,1),".","^",markmap!$E1288-1))),""))&amp;VALUE(TRIM(MID(SUBSTITUTE(OFFSET(markmap!$G1288,-1,0,1,1),".",REPT(" ",LEN(OFFSET(markmap!$G1288,-1,0,1,1)))),(markmap!$E1288-1)*LEN(OFFSET(markmap!$G1288,-1,0,1,1))+1,LEN(OFFSET(markmap!$G1288,-1,0,1,1)))))+1)))</f>
        <v>12.12.3</v>
      </c>
      <c r="H1288" t="str">
        <f t="shared" ca="1" si="20"/>
        <v>1.12.3</v>
      </c>
      <c r="I1288" t="str" cm="1">
        <f t="array" aca="1" ref="I1288" ca="1">pseudoGuid</f>
        <v>e6b0-436403b3</v>
      </c>
      <c r="J1288" t="str">
        <f ca="1">IF(E1288="","",REPT("#",markmap!$E1288)&amp;" "&amp;(IF(B$1="mindmap",markmap!$F1288,markmap!$H1288&amp;" "&amp;markmap!$F1288))&amp;"["&amp;B$2&amp;"]("&amp;B$4&amp;markmap!$I1288&amp;".html)"&amp;" ["&amp;$B$3&amp;"]("&amp;B$4&amp;markmap!$I1288&amp;".md)")</f>
        <v>### 1.12.3 Maintenance (Industrial Facilities)[📃](./db/e6b0-436403b3.html) [✏️](./db/e6b0-436403b3.md)</v>
      </c>
    </row>
    <row r="1289" spans="4:10" x14ac:dyDescent="0.5">
      <c r="D1289" t="s">
        <v>1563</v>
      </c>
      <c r="E1289">
        <v>2</v>
      </c>
      <c r="F1289" t="s">
        <v>132</v>
      </c>
      <c r="G1289" t="str">
        <f ca="1">IF(markmap!$E1289="","",IF(markmap!$E1289&gt;OFFSET(markmap!$E1289,-1,0,1,1),IF(OFFSET(markmap!$G1289,-1,0,1,1)="","1",OFFSET(markmap!$G1289,-1,0,1,1))&amp;REPT(".1",markmap!$E1289-MAX(OFFSET(markmap!$E1289,-1,0,1,1),1)),IF(ISERROR(FIND(".",OFFSET(markmap!$G1289,-1,0,1,1))),REPT("1.",markmap!$E1289-1)&amp;IFERROR(VALUE(OFFSET(markmap!$G1289,-1,0,1,1))+1,"1"),IF(markmap!$E1289=1,"",IFERROR(LEFT(OFFSET(markmap!$G1289,-1,0,1,1),FIND("^",SUBSTITUTE(OFFSET(markmap!$G1289,-1,0,1,1),".","^",markmap!$E1289-1))),""))&amp;VALUE(TRIM(MID(SUBSTITUTE(OFFSET(markmap!$G1289,-1,0,1,1),".",REPT(" ",LEN(OFFSET(markmap!$G1289,-1,0,1,1)))),(markmap!$E1289-1)*LEN(OFFSET(markmap!$G1289,-1,0,1,1))+1,LEN(OFFSET(markmap!$G1289,-1,0,1,1)))))+1)))</f>
        <v>12.13</v>
      </c>
      <c r="H1289" t="str">
        <f t="shared" ca="1" si="20"/>
        <v>1.13</v>
      </c>
      <c r="I1289" t="str" cm="1">
        <f t="array" aca="1" ref="I1289" ca="1">pseudoGuid</f>
        <v>e6b0-3aca669c</v>
      </c>
      <c r="J1289" t="str">
        <f ca="1">IF(E1289="","",REPT("#",markmap!$E1289)&amp;" "&amp;(IF(B$1="mindmap",markmap!$F1289,markmap!$H1289&amp;" "&amp;markmap!$F1289))&amp;"["&amp;B$2&amp;"]("&amp;B$4&amp;markmap!$I1289&amp;".html)"&amp;" ["&amp;$B$3&amp;"]("&amp;B$4&amp;markmap!$I1289&amp;".md)")</f>
        <v>## 1.13 Initial Spares and Repair Parts[📃](./db/e6b0-3aca669c.html) [✏️](./db/e6b0-3aca669c.md)</v>
      </c>
    </row>
    <row r="1290" spans="4:10" x14ac:dyDescent="0.5">
      <c r="D1290" t="s">
        <v>1564</v>
      </c>
      <c r="E1290">
        <v>1</v>
      </c>
      <c r="F1290" t="s">
        <v>649</v>
      </c>
      <c r="G1290" t="str">
        <f ca="1">IF(markmap!$E1290="","",IF(markmap!$E1290&gt;OFFSET(markmap!$E1290,-1,0,1,1),IF(OFFSET(markmap!$G1290,-1,0,1,1)="","1",OFFSET(markmap!$G1290,-1,0,1,1))&amp;REPT(".1",markmap!$E1290-MAX(OFFSET(markmap!$E1290,-1,0,1,1),1)),IF(ISERROR(FIND(".",OFFSET(markmap!$G1290,-1,0,1,1))),REPT("1.",markmap!$E1290-1)&amp;IFERROR(VALUE(OFFSET(markmap!$G1290,-1,0,1,1))+1,"1"),IF(markmap!$E1290=1,"",IFERROR(LEFT(OFFSET(markmap!$G1290,-1,0,1,1),FIND("^",SUBSTITUTE(OFFSET(markmap!$G1290,-1,0,1,1),".","^",markmap!$E1290-1))),""))&amp;VALUE(TRIM(MID(SUBSTITUTE(OFFSET(markmap!$G1290,-1,0,1,1),".",REPT(" ",LEN(OFFSET(markmap!$G1290,-1,0,1,1)))),(markmap!$E1290-1)*LEN(OFFSET(markmap!$G1290,-1,0,1,1))+1,LEN(OFFSET(markmap!$G1290,-1,0,1,1)))))+1)))</f>
        <v>13</v>
      </c>
      <c r="H1290" t="str">
        <f t="shared" ca="1" si="20"/>
        <v>1</v>
      </c>
      <c r="I1290" t="str" cm="1">
        <f t="array" aca="1" ref="I1290" ca="1">pseudoGuid</f>
        <v>e6b0-787834be</v>
      </c>
      <c r="J1290" t="str">
        <f ca="1">IF(E1290="","",REPT("#",markmap!$E1290)&amp;" "&amp;(IF(B$1="mindmap",markmap!$F1290,markmap!$H1290&amp;" "&amp;markmap!$F1290))&amp;"["&amp;B$2&amp;"]("&amp;B$4&amp;markmap!$I1290&amp;".html)"&amp;" ["&amp;$B$3&amp;"]("&amp;B$4&amp;markmap!$I1290&amp;".md)")</f>
        <v># 1 WBS for MIL-STD-811f Appendix H: Unmanned Maritime System[📃](./db/e6b0-787834be.html) [✏️](./db/e6b0-787834be.md)</v>
      </c>
    </row>
    <row r="1291" spans="4:10" x14ac:dyDescent="0.5">
      <c r="D1291" t="s">
        <v>1564</v>
      </c>
      <c r="E1291">
        <v>2</v>
      </c>
      <c r="F1291" t="s">
        <v>650</v>
      </c>
      <c r="G1291" t="str">
        <f ca="1">IF(markmap!$E1291="","",IF(markmap!$E1291&gt;OFFSET(markmap!$E1291,-1,0,1,1),IF(OFFSET(markmap!$G1291,-1,0,1,1)="","1",OFFSET(markmap!$G1291,-1,0,1,1))&amp;REPT(".1",markmap!$E1291-MAX(OFFSET(markmap!$E1291,-1,0,1,1),1)),IF(ISERROR(FIND(".",OFFSET(markmap!$G1291,-1,0,1,1))),REPT("1.",markmap!$E1291-1)&amp;IFERROR(VALUE(OFFSET(markmap!$G1291,-1,0,1,1))+1,"1"),IF(markmap!$E1291=1,"",IFERROR(LEFT(OFFSET(markmap!$G1291,-1,0,1,1),FIND("^",SUBSTITUTE(OFFSET(markmap!$G1291,-1,0,1,1),".","^",markmap!$E1291-1))),""))&amp;VALUE(TRIM(MID(SUBSTITUTE(OFFSET(markmap!$G1291,-1,0,1,1),".",REPT(" ",LEN(OFFSET(markmap!$G1291,-1,0,1,1)))),(markmap!$E1291-1)*LEN(OFFSET(markmap!$G1291,-1,0,1,1))+1,LEN(OFFSET(markmap!$G1291,-1,0,1,1)))))+1)))</f>
        <v>13.1</v>
      </c>
      <c r="H1291" t="str">
        <f t="shared" ca="1" si="20"/>
        <v>1.1</v>
      </c>
      <c r="I1291" t="str" cm="1">
        <f t="array" aca="1" ref="I1291" ca="1">pseudoGuid</f>
        <v>e6b0-d8a33b3e</v>
      </c>
      <c r="J1291" t="str">
        <f ca="1">IF(E1291="","",REPT("#",markmap!$E1291)&amp;" "&amp;(IF(B$1="mindmap",markmap!$F1291,markmap!$H1291&amp;" "&amp;markmap!$F1291))&amp;"["&amp;B$2&amp;"]("&amp;B$4&amp;markmap!$I1291&amp;".html)"&amp;" ["&amp;$B$3&amp;"]("&amp;B$4&amp;markmap!$I1291&amp;".md)")</f>
        <v>## 1.1 UMS Integration[📃](./db/e6b0-d8a33b3e.html) [✏️](./db/e6b0-d8a33b3e.md)</v>
      </c>
    </row>
    <row r="1292" spans="4:10" x14ac:dyDescent="0.5">
      <c r="D1292" t="s">
        <v>1564</v>
      </c>
      <c r="E1292">
        <v>2</v>
      </c>
      <c r="F1292" t="s">
        <v>651</v>
      </c>
      <c r="G1292" t="str">
        <f ca="1">IF(markmap!$E1292="","",IF(markmap!$E1292&gt;OFFSET(markmap!$E1292,-1,0,1,1),IF(OFFSET(markmap!$G1292,-1,0,1,1)="","1",OFFSET(markmap!$G1292,-1,0,1,1))&amp;REPT(".1",markmap!$E1292-MAX(OFFSET(markmap!$E1292,-1,0,1,1),1)),IF(ISERROR(FIND(".",OFFSET(markmap!$G1292,-1,0,1,1))),REPT("1.",markmap!$E1292-1)&amp;IFERROR(VALUE(OFFSET(markmap!$G1292,-1,0,1,1))+1,"1"),IF(markmap!$E1292=1,"",IFERROR(LEFT(OFFSET(markmap!$G1292,-1,0,1,1),FIND("^",SUBSTITUTE(OFFSET(markmap!$G1292,-1,0,1,1),".","^",markmap!$E1292-1))),""))&amp;VALUE(TRIM(MID(SUBSTITUTE(OFFSET(markmap!$G1292,-1,0,1,1),".",REPT(" ",LEN(OFFSET(markmap!$G1292,-1,0,1,1)))),(markmap!$E1292-1)*LEN(OFFSET(markmap!$G1292,-1,0,1,1))+1,LEN(OFFSET(markmap!$G1292,-1,0,1,1)))))+1)))</f>
        <v>13.2</v>
      </c>
      <c r="H1292" t="str">
        <f t="shared" ca="1" si="20"/>
        <v>1.2</v>
      </c>
      <c r="I1292" t="str" cm="1">
        <f t="array" aca="1" ref="I1292" ca="1">pseudoGuid</f>
        <v>e6b0-c5238715</v>
      </c>
      <c r="J1292" t="str">
        <f ca="1">IF(E1292="","",REPT("#",markmap!$E1292)&amp;" "&amp;(IF(B$1="mindmap",markmap!$F1292,markmap!$H1292&amp;" "&amp;markmap!$F1292))&amp;"["&amp;B$2&amp;"]("&amp;B$4&amp;markmap!$I1292&amp;".html)"&amp;" ["&amp;$B$3&amp;"]("&amp;B$4&amp;markmap!$I1292&amp;".md)")</f>
        <v>## 1.2 Maritime Vehicle[📃](./db/e6b0-c5238715.html) [✏️](./db/e6b0-c5238715.md)</v>
      </c>
    </row>
    <row r="1293" spans="4:10" x14ac:dyDescent="0.5">
      <c r="D1293" t="s">
        <v>1564</v>
      </c>
      <c r="E1293">
        <v>3</v>
      </c>
      <c r="F1293" t="s">
        <v>652</v>
      </c>
      <c r="G1293" t="str">
        <f ca="1">IF(markmap!$E1293="","",IF(markmap!$E1293&gt;OFFSET(markmap!$E1293,-1,0,1,1),IF(OFFSET(markmap!$G1293,-1,0,1,1)="","1",OFFSET(markmap!$G1293,-1,0,1,1))&amp;REPT(".1",markmap!$E1293-MAX(OFFSET(markmap!$E1293,-1,0,1,1),1)),IF(ISERROR(FIND(".",OFFSET(markmap!$G1293,-1,0,1,1))),REPT("1.",markmap!$E1293-1)&amp;IFERROR(VALUE(OFFSET(markmap!$G1293,-1,0,1,1))+1,"1"),IF(markmap!$E1293=1,"",IFERROR(LEFT(OFFSET(markmap!$G1293,-1,0,1,1),FIND("^",SUBSTITUTE(OFFSET(markmap!$G1293,-1,0,1,1),".","^",markmap!$E1293-1))),""))&amp;VALUE(TRIM(MID(SUBSTITUTE(OFFSET(markmap!$G1293,-1,0,1,1),".",REPT(" ",LEN(OFFSET(markmap!$G1293,-1,0,1,1)))),(markmap!$E1293-1)*LEN(OFFSET(markmap!$G1293,-1,0,1,1))+1,LEN(OFFSET(markmap!$G1293,-1,0,1,1)))))+1)))</f>
        <v>13.2.1</v>
      </c>
      <c r="H1293" t="str">
        <f t="shared" ca="1" si="20"/>
        <v>1.2.1</v>
      </c>
      <c r="I1293" t="str" cm="1">
        <f t="array" aca="1" ref="I1293" ca="1">pseudoGuid</f>
        <v>e6b0-a657d137</v>
      </c>
      <c r="J1293" t="str">
        <f ca="1">IF(E1293="","",REPT("#",markmap!$E1293)&amp;" "&amp;(IF(B$1="mindmap",markmap!$F1293,markmap!$H1293&amp;" "&amp;markmap!$F1293))&amp;"["&amp;B$2&amp;"]("&amp;B$4&amp;markmap!$I1293&amp;".html)"&amp;" ["&amp;$B$3&amp;"]("&amp;B$4&amp;markmap!$I1293&amp;".md)")</f>
        <v>### 1.2.1 Vehicle Integration[📃](./db/e6b0-a657d137.html) [✏️](./db/e6b0-a657d137.md)</v>
      </c>
    </row>
    <row r="1294" spans="4:10" x14ac:dyDescent="0.5">
      <c r="D1294" t="s">
        <v>1564</v>
      </c>
      <c r="E1294">
        <v>3</v>
      </c>
      <c r="F1294" t="s">
        <v>653</v>
      </c>
      <c r="G1294" t="str">
        <f ca="1">IF(markmap!$E1294="","",IF(markmap!$E1294&gt;OFFSET(markmap!$E1294,-1,0,1,1),IF(OFFSET(markmap!$G1294,-1,0,1,1)="","1",OFFSET(markmap!$G1294,-1,0,1,1))&amp;REPT(".1",markmap!$E1294-MAX(OFFSET(markmap!$E1294,-1,0,1,1),1)),IF(ISERROR(FIND(".",OFFSET(markmap!$G1294,-1,0,1,1))),REPT("1.",markmap!$E1294-1)&amp;IFERROR(VALUE(OFFSET(markmap!$G1294,-1,0,1,1))+1,"1"),IF(markmap!$E1294=1,"",IFERROR(LEFT(OFFSET(markmap!$G1294,-1,0,1,1),FIND("^",SUBSTITUTE(OFFSET(markmap!$G1294,-1,0,1,1),".","^",markmap!$E1294-1))),""))&amp;VALUE(TRIM(MID(SUBSTITUTE(OFFSET(markmap!$G1294,-1,0,1,1),".",REPT(" ",LEN(OFFSET(markmap!$G1294,-1,0,1,1)))),(markmap!$E1294-1)*LEN(OFFSET(markmap!$G1294,-1,0,1,1))+1,LEN(OFFSET(markmap!$G1294,-1,0,1,1)))))+1)))</f>
        <v>13.2.2</v>
      </c>
      <c r="H1294" t="str">
        <f t="shared" ca="1" si="20"/>
        <v>1.2.2</v>
      </c>
      <c r="I1294" t="str" cm="1">
        <f t="array" aca="1" ref="I1294" ca="1">pseudoGuid</f>
        <v>e6b0-f599e661</v>
      </c>
      <c r="J1294" t="str">
        <f ca="1">IF(E1294="","",REPT("#",markmap!$E1294)&amp;" "&amp;(IF(B$1="mindmap",markmap!$F1294,markmap!$H1294&amp;" "&amp;markmap!$F1294))&amp;"["&amp;B$2&amp;"]("&amp;B$4&amp;markmap!$I1294&amp;".html)"&amp;" ["&amp;$B$3&amp;"]("&amp;B$4&amp;markmap!$I1294&amp;".md)")</f>
        <v>### 1.2.2 Hull and Structure[📃](./db/e6b0-f599e661.html) [✏️](./db/e6b0-f599e661.md)</v>
      </c>
    </row>
    <row r="1295" spans="4:10" x14ac:dyDescent="0.5">
      <c r="D1295" t="s">
        <v>1564</v>
      </c>
      <c r="E1295">
        <v>3</v>
      </c>
      <c r="F1295" t="s">
        <v>14</v>
      </c>
      <c r="G1295" t="str">
        <f ca="1">IF(markmap!$E1295="","",IF(markmap!$E1295&gt;OFFSET(markmap!$E1295,-1,0,1,1),IF(OFFSET(markmap!$G1295,-1,0,1,1)="","1",OFFSET(markmap!$G1295,-1,0,1,1))&amp;REPT(".1",markmap!$E1295-MAX(OFFSET(markmap!$E1295,-1,0,1,1),1)),IF(ISERROR(FIND(".",OFFSET(markmap!$G1295,-1,0,1,1))),REPT("1.",markmap!$E1295-1)&amp;IFERROR(VALUE(OFFSET(markmap!$G1295,-1,0,1,1))+1,"1"),IF(markmap!$E1295=1,"",IFERROR(LEFT(OFFSET(markmap!$G1295,-1,0,1,1),FIND("^",SUBSTITUTE(OFFSET(markmap!$G1295,-1,0,1,1),".","^",markmap!$E1295-1))),""))&amp;VALUE(TRIM(MID(SUBSTITUTE(OFFSET(markmap!$G1295,-1,0,1,1),".",REPT(" ",LEN(OFFSET(markmap!$G1295,-1,0,1,1)))),(markmap!$E1295-1)*LEN(OFFSET(markmap!$G1295,-1,0,1,1))+1,LEN(OFFSET(markmap!$G1295,-1,0,1,1)))))+1)))</f>
        <v>13.2.3</v>
      </c>
      <c r="H1295" t="str">
        <f t="shared" ca="1" si="20"/>
        <v>1.2.3</v>
      </c>
      <c r="I1295" t="str" cm="1">
        <f t="array" aca="1" ref="I1295" ca="1">pseudoGuid</f>
        <v>e6b0-a5120b5b</v>
      </c>
      <c r="J1295" t="str">
        <f ca="1">IF(E1295="","",REPT("#",markmap!$E1295)&amp;" "&amp;(IF(B$1="mindmap",markmap!$F1295,markmap!$H1295&amp;" "&amp;markmap!$F1295))&amp;"["&amp;B$2&amp;"]("&amp;B$4&amp;markmap!$I1295&amp;".html)"&amp;" ["&amp;$B$3&amp;"]("&amp;B$4&amp;markmap!$I1295&amp;".md)")</f>
        <v>### 1.2.3 Propulsion[📃](./db/e6b0-a5120b5b.html) [✏️](./db/e6b0-a5120b5b.md)</v>
      </c>
    </row>
    <row r="1296" spans="4:10" x14ac:dyDescent="0.5">
      <c r="D1296" t="s">
        <v>1564</v>
      </c>
      <c r="E1296">
        <v>3</v>
      </c>
      <c r="F1296" t="s">
        <v>654</v>
      </c>
      <c r="G1296" t="str">
        <f ca="1">IF(markmap!$E1296="","",IF(markmap!$E1296&gt;OFFSET(markmap!$E1296,-1,0,1,1),IF(OFFSET(markmap!$G1296,-1,0,1,1)="","1",OFFSET(markmap!$G1296,-1,0,1,1))&amp;REPT(".1",markmap!$E1296-MAX(OFFSET(markmap!$E1296,-1,0,1,1),1)),IF(ISERROR(FIND(".",OFFSET(markmap!$G1296,-1,0,1,1))),REPT("1.",markmap!$E1296-1)&amp;IFERROR(VALUE(OFFSET(markmap!$G1296,-1,0,1,1))+1,"1"),IF(markmap!$E1296=1,"",IFERROR(LEFT(OFFSET(markmap!$G1296,-1,0,1,1),FIND("^",SUBSTITUTE(OFFSET(markmap!$G1296,-1,0,1,1),".","^",markmap!$E1296-1))),""))&amp;VALUE(TRIM(MID(SUBSTITUTE(OFFSET(markmap!$G1296,-1,0,1,1),".",REPT(" ",LEN(OFFSET(markmap!$G1296,-1,0,1,1)))),(markmap!$E1296-1)*LEN(OFFSET(markmap!$G1296,-1,0,1,1))+1,LEN(OFFSET(markmap!$G1296,-1,0,1,1)))))+1)))</f>
        <v>13.2.4</v>
      </c>
      <c r="H1296" t="str">
        <f t="shared" ca="1" si="20"/>
        <v>1.2.4</v>
      </c>
      <c r="I1296" t="str" cm="1">
        <f t="array" aca="1" ref="I1296" ca="1">pseudoGuid</f>
        <v>e6b0-02ea2aec</v>
      </c>
      <c r="J1296" t="str">
        <f ca="1">IF(E1296="","",REPT("#",markmap!$E1296)&amp;" "&amp;(IF(B$1="mindmap",markmap!$F1296,markmap!$H1296&amp;" "&amp;markmap!$F1296))&amp;"["&amp;B$2&amp;"]("&amp;B$4&amp;markmap!$I1296&amp;".html)"&amp;" ["&amp;$B$3&amp;"]("&amp;B$4&amp;markmap!$I1296&amp;".md)")</f>
        <v>### 1.2.4 Energy/Storage/Conversion[📃](./db/e6b0-02ea2aec.html) [✏️](./db/e6b0-02ea2aec.md)</v>
      </c>
    </row>
    <row r="1297" spans="4:10" x14ac:dyDescent="0.5">
      <c r="D1297" t="s">
        <v>1564</v>
      </c>
      <c r="E1297">
        <v>3</v>
      </c>
      <c r="F1297" t="s">
        <v>458</v>
      </c>
      <c r="G1297" t="str">
        <f ca="1">IF(markmap!$E1297="","",IF(markmap!$E1297&gt;OFFSET(markmap!$E1297,-1,0,1,1),IF(OFFSET(markmap!$G1297,-1,0,1,1)="","1",OFFSET(markmap!$G1297,-1,0,1,1))&amp;REPT(".1",markmap!$E1297-MAX(OFFSET(markmap!$E1297,-1,0,1,1),1)),IF(ISERROR(FIND(".",OFFSET(markmap!$G1297,-1,0,1,1))),REPT("1.",markmap!$E1297-1)&amp;IFERROR(VALUE(OFFSET(markmap!$G1297,-1,0,1,1))+1,"1"),IF(markmap!$E1297=1,"",IFERROR(LEFT(OFFSET(markmap!$G1297,-1,0,1,1),FIND("^",SUBSTITUTE(OFFSET(markmap!$G1297,-1,0,1,1),".","^",markmap!$E1297-1))),""))&amp;VALUE(TRIM(MID(SUBSTITUTE(OFFSET(markmap!$G1297,-1,0,1,1),".",REPT(" ",LEN(OFFSET(markmap!$G1297,-1,0,1,1)))),(markmap!$E1297-1)*LEN(OFFSET(markmap!$G1297,-1,0,1,1))+1,LEN(OFFSET(markmap!$G1297,-1,0,1,1)))))+1)))</f>
        <v>13.2.5</v>
      </c>
      <c r="H1297" t="str">
        <f t="shared" ca="1" si="20"/>
        <v>1.2.5</v>
      </c>
      <c r="I1297" t="str" cm="1">
        <f t="array" aca="1" ref="I1297" ca="1">pseudoGuid</f>
        <v>e6b0-a838c02a</v>
      </c>
      <c r="J1297" t="str">
        <f ca="1">IF(E1297="","",REPT("#",markmap!$E1297)&amp;" "&amp;(IF(B$1="mindmap",markmap!$F1297,markmap!$H1297&amp;" "&amp;markmap!$F1297))&amp;"["&amp;B$2&amp;"]("&amp;B$4&amp;markmap!$I1297&amp;".html)"&amp;" ["&amp;$B$3&amp;"]("&amp;B$4&amp;markmap!$I1297&amp;".md)")</f>
        <v>### 1.2.5 Electrical Power[📃](./db/e6b0-a838c02a.html) [✏️](./db/e6b0-a838c02a.md)</v>
      </c>
    </row>
    <row r="1298" spans="4:10" x14ac:dyDescent="0.5">
      <c r="D1298" t="s">
        <v>1564</v>
      </c>
      <c r="E1298">
        <v>3</v>
      </c>
      <c r="F1298" t="s">
        <v>655</v>
      </c>
      <c r="G1298" t="str">
        <f ca="1">IF(markmap!$E1298="","",IF(markmap!$E1298&gt;OFFSET(markmap!$E1298,-1,0,1,1),IF(OFFSET(markmap!$G1298,-1,0,1,1)="","1",OFFSET(markmap!$G1298,-1,0,1,1))&amp;REPT(".1",markmap!$E1298-MAX(OFFSET(markmap!$E1298,-1,0,1,1),1)),IF(ISERROR(FIND(".",OFFSET(markmap!$G1298,-1,0,1,1))),REPT("1.",markmap!$E1298-1)&amp;IFERROR(VALUE(OFFSET(markmap!$G1298,-1,0,1,1))+1,"1"),IF(markmap!$E1298=1,"",IFERROR(LEFT(OFFSET(markmap!$G1298,-1,0,1,1),FIND("^",SUBSTITUTE(OFFSET(markmap!$G1298,-1,0,1,1),".","^",markmap!$E1298-1))),""))&amp;VALUE(TRIM(MID(SUBSTITUTE(OFFSET(markmap!$G1298,-1,0,1,1),".",REPT(" ",LEN(OFFSET(markmap!$G1298,-1,0,1,1)))),(markmap!$E1298-1)*LEN(OFFSET(markmap!$G1298,-1,0,1,1))+1,LEN(OFFSET(markmap!$G1298,-1,0,1,1)))))+1)))</f>
        <v>13.2.6</v>
      </c>
      <c r="H1298" t="str">
        <f t="shared" ca="1" si="20"/>
        <v>1.2.6</v>
      </c>
      <c r="I1298" t="str" cm="1">
        <f t="array" aca="1" ref="I1298" ca="1">pseudoGuid</f>
        <v>e6b0-fe2e849f</v>
      </c>
      <c r="J1298" t="str">
        <f ca="1">IF(E1298="","",REPT("#",markmap!$E1298)&amp;" "&amp;(IF(B$1="mindmap",markmap!$F1298,markmap!$H1298&amp;" "&amp;markmap!$F1298))&amp;"["&amp;B$2&amp;"]("&amp;B$4&amp;markmap!$I1298&amp;".html)"&amp;" ["&amp;$B$3&amp;"]("&amp;B$4&amp;markmap!$I1298&amp;".md)")</f>
        <v>### 1.2.6 Vehicle Command and Control[📃](./db/e6b0-fe2e849f.html) [✏️](./db/e6b0-fe2e849f.md)</v>
      </c>
    </row>
    <row r="1299" spans="4:10" x14ac:dyDescent="0.5">
      <c r="D1299" t="s">
        <v>1564</v>
      </c>
      <c r="E1299">
        <v>4</v>
      </c>
      <c r="F1299" t="s">
        <v>656</v>
      </c>
      <c r="G1299" t="str">
        <f ca="1">IF(markmap!$E1299="","",IF(markmap!$E1299&gt;OFFSET(markmap!$E1299,-1,0,1,1),IF(OFFSET(markmap!$G1299,-1,0,1,1)="","1",OFFSET(markmap!$G1299,-1,0,1,1))&amp;REPT(".1",markmap!$E1299-MAX(OFFSET(markmap!$E1299,-1,0,1,1),1)),IF(ISERROR(FIND(".",OFFSET(markmap!$G1299,-1,0,1,1))),REPT("1.",markmap!$E1299-1)&amp;IFERROR(VALUE(OFFSET(markmap!$G1299,-1,0,1,1))+1,"1"),IF(markmap!$E1299=1,"",IFERROR(LEFT(OFFSET(markmap!$G1299,-1,0,1,1),FIND("^",SUBSTITUTE(OFFSET(markmap!$G1299,-1,0,1,1),".","^",markmap!$E1299-1))),""))&amp;VALUE(TRIM(MID(SUBSTITUTE(OFFSET(markmap!$G1299,-1,0,1,1),".",REPT(" ",LEN(OFFSET(markmap!$G1299,-1,0,1,1)))),(markmap!$E1299-1)*LEN(OFFSET(markmap!$G1299,-1,0,1,1))+1,LEN(OFFSET(markmap!$G1299,-1,0,1,1)))))+1)))</f>
        <v>13.2.6.1</v>
      </c>
      <c r="H1299" t="str">
        <f t="shared" ca="1" si="20"/>
        <v>1.2.6.1</v>
      </c>
      <c r="I1299" t="str" cm="1">
        <f t="array" aca="1" ref="I1299" ca="1">pseudoGuid</f>
        <v>e6b0-0b7990e7</v>
      </c>
      <c r="J1299" t="str">
        <f ca="1">IF(E1299="","",REPT("#",markmap!$E1299)&amp;" "&amp;(IF(B$1="mindmap",markmap!$F1299,markmap!$H1299&amp;" "&amp;markmap!$F1299))&amp;"["&amp;B$2&amp;"]("&amp;B$4&amp;markmap!$I1299&amp;".html)"&amp;" ["&amp;$B$3&amp;"]("&amp;B$4&amp;markmap!$I1299&amp;".md)")</f>
        <v>#### 1.2.6.1 Vehicle Command and Control Integration[📃](./db/e6b0-0b7990e7.html) [✏️](./db/e6b0-0b7990e7.md)</v>
      </c>
    </row>
    <row r="1300" spans="4:10" x14ac:dyDescent="0.5">
      <c r="D1300" t="s">
        <v>1564</v>
      </c>
      <c r="E1300">
        <v>4</v>
      </c>
      <c r="F1300" t="s">
        <v>657</v>
      </c>
      <c r="G1300" t="str">
        <f ca="1">IF(markmap!$E1300="","",IF(markmap!$E1300&gt;OFFSET(markmap!$E1300,-1,0,1,1),IF(OFFSET(markmap!$G1300,-1,0,1,1)="","1",OFFSET(markmap!$G1300,-1,0,1,1))&amp;REPT(".1",markmap!$E1300-MAX(OFFSET(markmap!$E1300,-1,0,1,1),1)),IF(ISERROR(FIND(".",OFFSET(markmap!$G1300,-1,0,1,1))),REPT("1.",markmap!$E1300-1)&amp;IFERROR(VALUE(OFFSET(markmap!$G1300,-1,0,1,1))+1,"1"),IF(markmap!$E1300=1,"",IFERROR(LEFT(OFFSET(markmap!$G1300,-1,0,1,1),FIND("^",SUBSTITUTE(OFFSET(markmap!$G1300,-1,0,1,1),".","^",markmap!$E1300-1))),""))&amp;VALUE(TRIM(MID(SUBSTITUTE(OFFSET(markmap!$G1300,-1,0,1,1),".",REPT(" ",LEN(OFFSET(markmap!$G1300,-1,0,1,1)))),(markmap!$E1300-1)*LEN(OFFSET(markmap!$G1300,-1,0,1,1))+1,LEN(OFFSET(markmap!$G1300,-1,0,1,1)))))+1)))</f>
        <v>13.2.6.2</v>
      </c>
      <c r="H1300" t="str">
        <f t="shared" ca="1" si="20"/>
        <v>1.2.6.2</v>
      </c>
      <c r="I1300" t="str" cm="1">
        <f t="array" aca="1" ref="I1300" ca="1">pseudoGuid</f>
        <v>e6b0-bc6d1475</v>
      </c>
      <c r="J1300" t="str">
        <f ca="1">IF(E1300="","",REPT("#",markmap!$E1300)&amp;" "&amp;(IF(B$1="mindmap",markmap!$F1300,markmap!$H1300&amp;" "&amp;markmap!$F1300))&amp;"["&amp;B$2&amp;"]("&amp;B$4&amp;markmap!$I1300&amp;".html)"&amp;" ["&amp;$B$3&amp;"]("&amp;B$4&amp;markmap!$I1300&amp;".md)")</f>
        <v>#### 1.2.6.2 Mission Control[📃](./db/e6b0-bc6d1475.html) [✏️](./db/e6b0-bc6d1475.md)</v>
      </c>
    </row>
    <row r="1301" spans="4:10" x14ac:dyDescent="0.5">
      <c r="D1301" t="s">
        <v>1564</v>
      </c>
      <c r="E1301">
        <v>4</v>
      </c>
      <c r="F1301" t="s">
        <v>206</v>
      </c>
      <c r="G1301" t="str">
        <f ca="1">IF(markmap!$E1301="","",IF(markmap!$E1301&gt;OFFSET(markmap!$E1301,-1,0,1,1),IF(OFFSET(markmap!$G1301,-1,0,1,1)="","1",OFFSET(markmap!$G1301,-1,0,1,1))&amp;REPT(".1",markmap!$E1301-MAX(OFFSET(markmap!$E1301,-1,0,1,1),1)),IF(ISERROR(FIND(".",OFFSET(markmap!$G1301,-1,0,1,1))),REPT("1.",markmap!$E1301-1)&amp;IFERROR(VALUE(OFFSET(markmap!$G1301,-1,0,1,1))+1,"1"),IF(markmap!$E1301=1,"",IFERROR(LEFT(OFFSET(markmap!$G1301,-1,0,1,1),FIND("^",SUBSTITUTE(OFFSET(markmap!$G1301,-1,0,1,1),".","^",markmap!$E1301-1))),""))&amp;VALUE(TRIM(MID(SUBSTITUTE(OFFSET(markmap!$G1301,-1,0,1,1),".",REPT(" ",LEN(OFFSET(markmap!$G1301,-1,0,1,1)))),(markmap!$E1301-1)*LEN(OFFSET(markmap!$G1301,-1,0,1,1))+1,LEN(OFFSET(markmap!$G1301,-1,0,1,1)))))+1)))</f>
        <v>13.2.6.3</v>
      </c>
      <c r="H1301" t="str">
        <f t="shared" ca="1" si="20"/>
        <v>1.2.6.3</v>
      </c>
      <c r="I1301" t="str" cm="1">
        <f t="array" aca="1" ref="I1301" ca="1">pseudoGuid</f>
        <v>e6b0-9be7251d</v>
      </c>
      <c r="J1301" t="str">
        <f ca="1">IF(E1301="","",REPT("#",markmap!$E1301)&amp;" "&amp;(IF(B$1="mindmap",markmap!$F1301,markmap!$H1301&amp;" "&amp;markmap!$F1301))&amp;"["&amp;B$2&amp;"]("&amp;B$4&amp;markmap!$I1301&amp;".html)"&amp;" ["&amp;$B$3&amp;"]("&amp;B$4&amp;markmap!$I1301&amp;".md)")</f>
        <v>#### 1.2.6.3 Navigation[📃](./db/e6b0-9be7251d.html) [✏️](./db/e6b0-9be7251d.md)</v>
      </c>
    </row>
    <row r="1302" spans="4:10" x14ac:dyDescent="0.5">
      <c r="D1302" t="s">
        <v>1564</v>
      </c>
      <c r="E1302">
        <v>4</v>
      </c>
      <c r="F1302" t="s">
        <v>284</v>
      </c>
      <c r="G1302" t="str">
        <f ca="1">IF(markmap!$E1302="","",IF(markmap!$E1302&gt;OFFSET(markmap!$E1302,-1,0,1,1),IF(OFFSET(markmap!$G1302,-1,0,1,1)="","1",OFFSET(markmap!$G1302,-1,0,1,1))&amp;REPT(".1",markmap!$E1302-MAX(OFFSET(markmap!$E1302,-1,0,1,1),1)),IF(ISERROR(FIND(".",OFFSET(markmap!$G1302,-1,0,1,1))),REPT("1.",markmap!$E1302-1)&amp;IFERROR(VALUE(OFFSET(markmap!$G1302,-1,0,1,1))+1,"1"),IF(markmap!$E1302=1,"",IFERROR(LEFT(OFFSET(markmap!$G1302,-1,0,1,1),FIND("^",SUBSTITUTE(OFFSET(markmap!$G1302,-1,0,1,1),".","^",markmap!$E1302-1))),""))&amp;VALUE(TRIM(MID(SUBSTITUTE(OFFSET(markmap!$G1302,-1,0,1,1),".",REPT(" ",LEN(OFFSET(markmap!$G1302,-1,0,1,1)))),(markmap!$E1302-1)*LEN(OFFSET(markmap!$G1302,-1,0,1,1))+1,LEN(OFFSET(markmap!$G1302,-1,0,1,1)))))+1)))</f>
        <v>13.2.6.4</v>
      </c>
      <c r="H1302" t="str">
        <f t="shared" ca="1" si="20"/>
        <v>1.2.6.4</v>
      </c>
      <c r="I1302" t="str" cm="1">
        <f t="array" aca="1" ref="I1302" ca="1">pseudoGuid</f>
        <v>e6b0-9b6979a4</v>
      </c>
      <c r="J1302" t="str">
        <f ca="1">IF(E1302="","",REPT("#",markmap!$E1302)&amp;" "&amp;(IF(B$1="mindmap",markmap!$F1302,markmap!$H1302&amp;" "&amp;markmap!$F1302))&amp;"["&amp;B$2&amp;"]("&amp;B$4&amp;markmap!$I1302&amp;".html)"&amp;" ["&amp;$B$3&amp;"]("&amp;B$4&amp;markmap!$I1302&amp;".md)")</f>
        <v>#### 1.2.6.4 Guidance and Control[📃](./db/e6b0-9b6979a4.html) [✏️](./db/e6b0-9b6979a4.md)</v>
      </c>
    </row>
    <row r="1303" spans="4:10" x14ac:dyDescent="0.5">
      <c r="D1303" t="s">
        <v>1564</v>
      </c>
      <c r="E1303">
        <v>4</v>
      </c>
      <c r="F1303" t="s">
        <v>658</v>
      </c>
      <c r="G1303" t="str">
        <f ca="1">IF(markmap!$E1303="","",IF(markmap!$E1303&gt;OFFSET(markmap!$E1303,-1,0,1,1),IF(OFFSET(markmap!$G1303,-1,0,1,1)="","1",OFFSET(markmap!$G1303,-1,0,1,1))&amp;REPT(".1",markmap!$E1303-MAX(OFFSET(markmap!$E1303,-1,0,1,1),1)),IF(ISERROR(FIND(".",OFFSET(markmap!$G1303,-1,0,1,1))),REPT("1.",markmap!$E1303-1)&amp;IFERROR(VALUE(OFFSET(markmap!$G1303,-1,0,1,1))+1,"1"),IF(markmap!$E1303=1,"",IFERROR(LEFT(OFFSET(markmap!$G1303,-1,0,1,1),FIND("^",SUBSTITUTE(OFFSET(markmap!$G1303,-1,0,1,1),".","^",markmap!$E1303-1))),""))&amp;VALUE(TRIM(MID(SUBSTITUTE(OFFSET(markmap!$G1303,-1,0,1,1),".",REPT(" ",LEN(OFFSET(markmap!$G1303,-1,0,1,1)))),(markmap!$E1303-1)*LEN(OFFSET(markmap!$G1303,-1,0,1,1))+1,LEN(OFFSET(markmap!$G1303,-1,0,1,1)))))+1)))</f>
        <v>13.2.6.5</v>
      </c>
      <c r="H1303" t="str">
        <f t="shared" ca="1" si="20"/>
        <v>1.2.6.5</v>
      </c>
      <c r="I1303" t="str" cm="1">
        <f t="array" aca="1" ref="I1303" ca="1">pseudoGuid</f>
        <v>e6b0-08abd3cc</v>
      </c>
      <c r="J1303" t="str">
        <f ca="1">IF(E1303="","",REPT("#",markmap!$E1303)&amp;" "&amp;(IF(B$1="mindmap",markmap!$F1303,markmap!$H1303&amp;" "&amp;markmap!$F1303))&amp;"["&amp;B$2&amp;"]("&amp;B$4&amp;markmap!$I1303&amp;".html)"&amp;" ["&amp;$B$3&amp;"]("&amp;B$4&amp;markmap!$I1303&amp;".md)")</f>
        <v>#### 1.2.6.5 Health Status Monitoring[📃](./db/e6b0-08abd3cc.html) [✏️](./db/e6b0-08abd3cc.md)</v>
      </c>
    </row>
    <row r="1304" spans="4:10" x14ac:dyDescent="0.5">
      <c r="D1304" t="s">
        <v>1564</v>
      </c>
      <c r="E1304">
        <v>4</v>
      </c>
      <c r="F1304" t="s">
        <v>659</v>
      </c>
      <c r="G1304" t="str">
        <f ca="1">IF(markmap!$E1304="","",IF(markmap!$E1304&gt;OFFSET(markmap!$E1304,-1,0,1,1),IF(OFFSET(markmap!$G1304,-1,0,1,1)="","1",OFFSET(markmap!$G1304,-1,0,1,1))&amp;REPT(".1",markmap!$E1304-MAX(OFFSET(markmap!$E1304,-1,0,1,1),1)),IF(ISERROR(FIND(".",OFFSET(markmap!$G1304,-1,0,1,1))),REPT("1.",markmap!$E1304-1)&amp;IFERROR(VALUE(OFFSET(markmap!$G1304,-1,0,1,1))+1,"1"),IF(markmap!$E1304=1,"",IFERROR(LEFT(OFFSET(markmap!$G1304,-1,0,1,1),FIND("^",SUBSTITUTE(OFFSET(markmap!$G1304,-1,0,1,1),".","^",markmap!$E1304-1))),""))&amp;VALUE(TRIM(MID(SUBSTITUTE(OFFSET(markmap!$G1304,-1,0,1,1),".",REPT(" ",LEN(OFFSET(markmap!$G1304,-1,0,1,1)))),(markmap!$E1304-1)*LEN(OFFSET(markmap!$G1304,-1,0,1,1))+1,LEN(OFFSET(markmap!$G1304,-1,0,1,1)))))+1)))</f>
        <v>13.2.6.6</v>
      </c>
      <c r="H1304" t="str">
        <f t="shared" ca="1" si="20"/>
        <v>1.2.6.6</v>
      </c>
      <c r="I1304" t="str" cm="1">
        <f t="array" aca="1" ref="I1304" ca="1">pseudoGuid</f>
        <v>e6b0-5953586d</v>
      </c>
      <c r="J1304" t="str">
        <f ca="1">IF(E1304="","",REPT("#",markmap!$E1304)&amp;" "&amp;(IF(B$1="mindmap",markmap!$F1304,markmap!$H1304&amp;" "&amp;markmap!$F1304))&amp;"["&amp;B$2&amp;"]("&amp;B$4&amp;markmap!$I1304&amp;".html)"&amp;" ["&amp;$B$3&amp;"]("&amp;B$4&amp;markmap!$I1304&amp;".md)")</f>
        <v>#### 1.2.6.6 Rendezvous[📃](./db/e6b0-5953586d.html) [✏️](./db/e6b0-5953586d.md)</v>
      </c>
    </row>
    <row r="1305" spans="4:10" x14ac:dyDescent="0.5">
      <c r="D1305" t="s">
        <v>1564</v>
      </c>
      <c r="E1305">
        <v>4</v>
      </c>
      <c r="F1305" t="s">
        <v>34</v>
      </c>
      <c r="G1305" t="str">
        <f ca="1">IF(markmap!$E1305="","",IF(markmap!$E1305&gt;OFFSET(markmap!$E1305,-1,0,1,1),IF(OFFSET(markmap!$G1305,-1,0,1,1)="","1",OFFSET(markmap!$G1305,-1,0,1,1))&amp;REPT(".1",markmap!$E1305-MAX(OFFSET(markmap!$E1305,-1,0,1,1),1)),IF(ISERROR(FIND(".",OFFSET(markmap!$G1305,-1,0,1,1))),REPT("1.",markmap!$E1305-1)&amp;IFERROR(VALUE(OFFSET(markmap!$G1305,-1,0,1,1))+1,"1"),IF(markmap!$E1305=1,"",IFERROR(LEFT(OFFSET(markmap!$G1305,-1,0,1,1),FIND("^",SUBSTITUTE(OFFSET(markmap!$G1305,-1,0,1,1),".","^",markmap!$E1305-1))),""))&amp;VALUE(TRIM(MID(SUBSTITUTE(OFFSET(markmap!$G1305,-1,0,1,1),".",REPT(" ",LEN(OFFSET(markmap!$G1305,-1,0,1,1)))),(markmap!$E1305-1)*LEN(OFFSET(markmap!$G1305,-1,0,1,1))+1,LEN(OFFSET(markmap!$G1305,-1,0,1,1)))))+1)))</f>
        <v>13.2.6.7</v>
      </c>
      <c r="H1305" t="str">
        <f t="shared" ca="1" si="20"/>
        <v>1.2.6.7</v>
      </c>
      <c r="I1305" t="str" cm="1">
        <f t="array" aca="1" ref="I1305" ca="1">pseudoGuid</f>
        <v>e6b0-f4140689</v>
      </c>
      <c r="J1305" t="str">
        <f ca="1">IF(E1305="","",REPT("#",markmap!$E1305)&amp;" "&amp;(IF(B$1="mindmap",markmap!$F1305,markmap!$H1305&amp;" "&amp;markmap!$F1305))&amp;"["&amp;B$2&amp;"]("&amp;B$4&amp;markmap!$I1305&amp;".html)"&amp;" ["&amp;$B$3&amp;"]("&amp;B$4&amp;markmap!$I1305&amp;".md)")</f>
        <v>#### 1.2.6.7 Fire Control[📃](./db/e6b0-f4140689.html) [✏️](./db/e6b0-f4140689.md)</v>
      </c>
    </row>
    <row r="1306" spans="4:10" x14ac:dyDescent="0.5">
      <c r="D1306" t="s">
        <v>1564</v>
      </c>
      <c r="E1306">
        <v>4</v>
      </c>
      <c r="F1306" t="s">
        <v>660</v>
      </c>
      <c r="G1306" t="str">
        <f ca="1">IF(markmap!$E1306="","",IF(markmap!$E1306&gt;OFFSET(markmap!$E1306,-1,0,1,1),IF(OFFSET(markmap!$G1306,-1,0,1,1)="","1",OFFSET(markmap!$G1306,-1,0,1,1))&amp;REPT(".1",markmap!$E1306-MAX(OFFSET(markmap!$E1306,-1,0,1,1),1)),IF(ISERROR(FIND(".",OFFSET(markmap!$G1306,-1,0,1,1))),REPT("1.",markmap!$E1306-1)&amp;IFERROR(VALUE(OFFSET(markmap!$G1306,-1,0,1,1))+1,"1"),IF(markmap!$E1306=1,"",IFERROR(LEFT(OFFSET(markmap!$G1306,-1,0,1,1),FIND("^",SUBSTITUTE(OFFSET(markmap!$G1306,-1,0,1,1),".","^",markmap!$E1306-1))),""))&amp;VALUE(TRIM(MID(SUBSTITUTE(OFFSET(markmap!$G1306,-1,0,1,1),".",REPT(" ",LEN(OFFSET(markmap!$G1306,-1,0,1,1)))),(markmap!$E1306-1)*LEN(OFFSET(markmap!$G1306,-1,0,1,1))+1,LEN(OFFSET(markmap!$G1306,-1,0,1,1)))))+1)))</f>
        <v>13.2.6.8</v>
      </c>
      <c r="H1306" t="str">
        <f t="shared" ca="1" si="20"/>
        <v>1.2.6.8</v>
      </c>
      <c r="I1306" t="str" cm="1">
        <f t="array" aca="1" ref="I1306" ca="1">pseudoGuid</f>
        <v>e6b0-d47ea1c4</v>
      </c>
      <c r="J1306" t="str">
        <f ca="1">IF(E1306="","",REPT("#",markmap!$E1306)&amp;" "&amp;(IF(B$1="mindmap",markmap!$F1306,markmap!$H1306&amp;" "&amp;markmap!$F1306))&amp;"["&amp;B$2&amp;"]("&amp;B$4&amp;markmap!$I1306&amp;".html)"&amp;" ["&amp;$B$3&amp;"]("&amp;B$4&amp;markmap!$I1306&amp;".md)")</f>
        <v>#### 1.2.6.8 Vehicle Command and Control Software Release 1...n (Specify)[📃](./db/e6b0-d47ea1c4.html) [✏️](./db/e6b0-d47ea1c4.md)</v>
      </c>
    </row>
    <row r="1307" spans="4:10" x14ac:dyDescent="0.5">
      <c r="D1307" t="s">
        <v>1564</v>
      </c>
      <c r="E1307">
        <v>4</v>
      </c>
      <c r="F1307" t="s">
        <v>661</v>
      </c>
      <c r="G1307" t="str">
        <f ca="1">IF(markmap!$E1307="","",IF(markmap!$E1307&gt;OFFSET(markmap!$E1307,-1,0,1,1),IF(OFFSET(markmap!$G1307,-1,0,1,1)="","1",OFFSET(markmap!$G1307,-1,0,1,1))&amp;REPT(".1",markmap!$E1307-MAX(OFFSET(markmap!$E1307,-1,0,1,1),1)),IF(ISERROR(FIND(".",OFFSET(markmap!$G1307,-1,0,1,1))),REPT("1.",markmap!$E1307-1)&amp;IFERROR(VALUE(OFFSET(markmap!$G1307,-1,0,1,1))+1,"1"),IF(markmap!$E1307=1,"",IFERROR(LEFT(OFFSET(markmap!$G1307,-1,0,1,1),FIND("^",SUBSTITUTE(OFFSET(markmap!$G1307,-1,0,1,1),".","^",markmap!$E1307-1))),""))&amp;VALUE(TRIM(MID(SUBSTITUTE(OFFSET(markmap!$G1307,-1,0,1,1),".",REPT(" ",LEN(OFFSET(markmap!$G1307,-1,0,1,1)))),(markmap!$E1307-1)*LEN(OFFSET(markmap!$G1307,-1,0,1,1))+1,LEN(OFFSET(markmap!$G1307,-1,0,1,1)))))+1)))</f>
        <v>13.2.6.9</v>
      </c>
      <c r="H1307" t="str">
        <f t="shared" ca="1" si="20"/>
        <v>1.2.6.9</v>
      </c>
      <c r="I1307" t="str" cm="1">
        <f t="array" aca="1" ref="I1307" ca="1">pseudoGuid</f>
        <v>e6b0-ad46ce38</v>
      </c>
      <c r="J1307" t="str">
        <f ca="1">IF(E1307="","",REPT("#",markmap!$E1307)&amp;" "&amp;(IF(B$1="mindmap",markmap!$F1307,markmap!$H1307&amp;" "&amp;markmap!$F1307))&amp;"["&amp;B$2&amp;"]("&amp;B$4&amp;markmap!$I1307&amp;".html)"&amp;" ["&amp;$B$3&amp;"]("&amp;B$4&amp;markmap!$I1307&amp;".md)")</f>
        <v>#### 1.2.6.9 Other Vehicle Command and Control 1...n (Specify)[📃](./db/e6b0-ad46ce38.html) [✏️](./db/e6b0-ad46ce38.md)</v>
      </c>
    </row>
    <row r="1308" spans="4:10" x14ac:dyDescent="0.5">
      <c r="D1308" t="s">
        <v>1564</v>
      </c>
      <c r="E1308">
        <v>3</v>
      </c>
      <c r="F1308" t="s">
        <v>239</v>
      </c>
      <c r="G1308" t="str">
        <f ca="1">IF(markmap!$E1308="","",IF(markmap!$E1308&gt;OFFSET(markmap!$E1308,-1,0,1,1),IF(OFFSET(markmap!$G1308,-1,0,1,1)="","1",OFFSET(markmap!$G1308,-1,0,1,1))&amp;REPT(".1",markmap!$E1308-MAX(OFFSET(markmap!$E1308,-1,0,1,1),1)),IF(ISERROR(FIND(".",OFFSET(markmap!$G1308,-1,0,1,1))),REPT("1.",markmap!$E1308-1)&amp;IFERROR(VALUE(OFFSET(markmap!$G1308,-1,0,1,1))+1,"1"),IF(markmap!$E1308=1,"",IFERROR(LEFT(OFFSET(markmap!$G1308,-1,0,1,1),FIND("^",SUBSTITUTE(OFFSET(markmap!$G1308,-1,0,1,1),".","^",markmap!$E1308-1))),""))&amp;VALUE(TRIM(MID(SUBSTITUTE(OFFSET(markmap!$G1308,-1,0,1,1),".",REPT(" ",LEN(OFFSET(markmap!$G1308,-1,0,1,1)))),(markmap!$E1308-1)*LEN(OFFSET(markmap!$G1308,-1,0,1,1))+1,LEN(OFFSET(markmap!$G1308,-1,0,1,1)))))+1)))</f>
        <v>13.2.7</v>
      </c>
      <c r="H1308" t="str">
        <f t="shared" ca="1" si="20"/>
        <v>1.2.7</v>
      </c>
      <c r="I1308" t="str" cm="1">
        <f t="array" aca="1" ref="I1308" ca="1">pseudoGuid</f>
        <v>e6b0-bfa4d75b</v>
      </c>
      <c r="J1308" t="str">
        <f ca="1">IF(E1308="","",REPT("#",markmap!$E1308)&amp;" "&amp;(IF(B$1="mindmap",markmap!$F1308,markmap!$H1308&amp;" "&amp;markmap!$F1308))&amp;"["&amp;B$2&amp;"]("&amp;B$4&amp;markmap!$I1308&amp;".html)"&amp;" ["&amp;$B$3&amp;"]("&amp;B$4&amp;markmap!$I1308&amp;".md)")</f>
        <v>### 1.2.7 Surveillance[📃](./db/e6b0-bfa4d75b.html) [✏️](./db/e6b0-bfa4d75b.md)</v>
      </c>
    </row>
    <row r="1309" spans="4:10" x14ac:dyDescent="0.5">
      <c r="D1309" t="s">
        <v>1564</v>
      </c>
      <c r="E1309">
        <v>3</v>
      </c>
      <c r="F1309" t="s">
        <v>662</v>
      </c>
      <c r="G1309" t="str">
        <f ca="1">IF(markmap!$E1309="","",IF(markmap!$E1309&gt;OFFSET(markmap!$E1309,-1,0,1,1),IF(OFFSET(markmap!$G1309,-1,0,1,1)="","1",OFFSET(markmap!$G1309,-1,0,1,1))&amp;REPT(".1",markmap!$E1309-MAX(OFFSET(markmap!$E1309,-1,0,1,1),1)),IF(ISERROR(FIND(".",OFFSET(markmap!$G1309,-1,0,1,1))),REPT("1.",markmap!$E1309-1)&amp;IFERROR(VALUE(OFFSET(markmap!$G1309,-1,0,1,1))+1,"1"),IF(markmap!$E1309=1,"",IFERROR(LEFT(OFFSET(markmap!$G1309,-1,0,1,1),FIND("^",SUBSTITUTE(OFFSET(markmap!$G1309,-1,0,1,1),".","^",markmap!$E1309-1))),""))&amp;VALUE(TRIM(MID(SUBSTITUTE(OFFSET(markmap!$G1309,-1,0,1,1),".",REPT(" ",LEN(OFFSET(markmap!$G1309,-1,0,1,1)))),(markmap!$E1309-1)*LEN(OFFSET(markmap!$G1309,-1,0,1,1))+1,LEN(OFFSET(markmap!$G1309,-1,0,1,1)))))+1)))</f>
        <v>13.2.8</v>
      </c>
      <c r="H1309" t="str">
        <f t="shared" ca="1" si="20"/>
        <v>1.2.8</v>
      </c>
      <c r="I1309" t="str" cm="1">
        <f t="array" aca="1" ref="I1309" ca="1">pseudoGuid</f>
        <v>e6b0-a21e0dbf</v>
      </c>
      <c r="J1309" t="str">
        <f ca="1">IF(E1309="","",REPT("#",markmap!$E1309)&amp;" "&amp;(IF(B$1="mindmap",markmap!$F1309,markmap!$H1309&amp;" "&amp;markmap!$F1309))&amp;"["&amp;B$2&amp;"]("&amp;B$4&amp;markmap!$I1309&amp;".html)"&amp;" ["&amp;$B$3&amp;"]("&amp;B$4&amp;markmap!$I1309&amp;".md)")</f>
        <v>### 1.2.8 Communications/Identification[📃](./db/e6b0-a21e0dbf.html) [✏️](./db/e6b0-a21e0dbf.md)</v>
      </c>
    </row>
    <row r="1310" spans="4:10" x14ac:dyDescent="0.5">
      <c r="D1310" t="s">
        <v>1564</v>
      </c>
      <c r="E1310">
        <v>3</v>
      </c>
      <c r="F1310" t="s">
        <v>663</v>
      </c>
      <c r="G1310" t="str">
        <f ca="1">IF(markmap!$E1310="","",IF(markmap!$E1310&gt;OFFSET(markmap!$E1310,-1,0,1,1),IF(OFFSET(markmap!$G1310,-1,0,1,1)="","1",OFFSET(markmap!$G1310,-1,0,1,1))&amp;REPT(".1",markmap!$E1310-MAX(OFFSET(markmap!$E1310,-1,0,1,1),1)),IF(ISERROR(FIND(".",OFFSET(markmap!$G1310,-1,0,1,1))),REPT("1.",markmap!$E1310-1)&amp;IFERROR(VALUE(OFFSET(markmap!$G1310,-1,0,1,1))+1,"1"),IF(markmap!$E1310=1,"",IFERROR(LEFT(OFFSET(markmap!$G1310,-1,0,1,1),FIND("^",SUBSTITUTE(OFFSET(markmap!$G1310,-1,0,1,1),".","^",markmap!$E1310-1))),""))&amp;VALUE(TRIM(MID(SUBSTITUTE(OFFSET(markmap!$G1310,-1,0,1,1),".",REPT(" ",LEN(OFFSET(markmap!$G1310,-1,0,1,1)))),(markmap!$E1310-1)*LEN(OFFSET(markmap!$G1310,-1,0,1,1))+1,LEN(OFFSET(markmap!$G1310,-1,0,1,1)))))+1)))</f>
        <v>13.2.9</v>
      </c>
      <c r="H1310" t="str">
        <f t="shared" ca="1" si="20"/>
        <v>1.2.9</v>
      </c>
      <c r="I1310" t="str" cm="1">
        <f t="array" aca="1" ref="I1310" ca="1">pseudoGuid</f>
        <v>e6b0-b1bc80e2</v>
      </c>
      <c r="J1310" t="str">
        <f ca="1">IF(E1310="","",REPT("#",markmap!$E1310)&amp;" "&amp;(IF(B$1="mindmap",markmap!$F1310,markmap!$H1310&amp;" "&amp;markmap!$F1310))&amp;"["&amp;B$2&amp;"]("&amp;B$4&amp;markmap!$I1310&amp;".html)"&amp;" ["&amp;$B$3&amp;"]("&amp;B$4&amp;markmap!$I1310&amp;".md)")</f>
        <v>### 1.2.9 Ship Control System[📃](./db/e6b0-b1bc80e2.html) [✏️](./db/e6b0-b1bc80e2.md)</v>
      </c>
    </row>
    <row r="1311" spans="4:10" x14ac:dyDescent="0.5">
      <c r="D1311" t="s">
        <v>1564</v>
      </c>
      <c r="E1311">
        <v>4</v>
      </c>
      <c r="F1311" t="s">
        <v>664</v>
      </c>
      <c r="G1311" t="str">
        <f ca="1">IF(markmap!$E1311="","",IF(markmap!$E1311&gt;OFFSET(markmap!$E1311,-1,0,1,1),IF(OFFSET(markmap!$G1311,-1,0,1,1)="","1",OFFSET(markmap!$G1311,-1,0,1,1))&amp;REPT(".1",markmap!$E1311-MAX(OFFSET(markmap!$E1311,-1,0,1,1),1)),IF(ISERROR(FIND(".",OFFSET(markmap!$G1311,-1,0,1,1))),REPT("1.",markmap!$E1311-1)&amp;IFERROR(VALUE(OFFSET(markmap!$G1311,-1,0,1,1))+1,"1"),IF(markmap!$E1311=1,"",IFERROR(LEFT(OFFSET(markmap!$G1311,-1,0,1,1),FIND("^",SUBSTITUTE(OFFSET(markmap!$G1311,-1,0,1,1),".","^",markmap!$E1311-1))),""))&amp;VALUE(TRIM(MID(SUBSTITUTE(OFFSET(markmap!$G1311,-1,0,1,1),".",REPT(" ",LEN(OFFSET(markmap!$G1311,-1,0,1,1)))),(markmap!$E1311-1)*LEN(OFFSET(markmap!$G1311,-1,0,1,1))+1,LEN(OFFSET(markmap!$G1311,-1,0,1,1)))))+1)))</f>
        <v>13.2.9.1</v>
      </c>
      <c r="H1311" t="str">
        <f t="shared" ca="1" si="20"/>
        <v>1.2.9.1</v>
      </c>
      <c r="I1311" t="str" cm="1">
        <f t="array" aca="1" ref="I1311" ca="1">pseudoGuid</f>
        <v>e6b0-6f25d125</v>
      </c>
      <c r="J1311" t="str">
        <f ca="1">IF(E1311="","",REPT("#",markmap!$E1311)&amp;" "&amp;(IF(B$1="mindmap",markmap!$F1311,markmap!$H1311&amp;" "&amp;markmap!$F1311))&amp;"["&amp;B$2&amp;"]("&amp;B$4&amp;markmap!$I1311&amp;".html)"&amp;" ["&amp;$B$3&amp;"]("&amp;B$4&amp;markmap!$I1311&amp;".md)")</f>
        <v>#### 1.2.9.1 Ship Control System Integration[📃](./db/e6b0-6f25d125.html) [✏️](./db/e6b0-6f25d125.md)</v>
      </c>
    </row>
    <row r="1312" spans="4:10" x14ac:dyDescent="0.5">
      <c r="D1312" t="s">
        <v>1564</v>
      </c>
      <c r="E1312">
        <v>4</v>
      </c>
      <c r="F1312" t="s">
        <v>665</v>
      </c>
      <c r="G1312" t="str">
        <f ca="1">IF(markmap!$E1312="","",IF(markmap!$E1312&gt;OFFSET(markmap!$E1312,-1,0,1,1),IF(OFFSET(markmap!$G1312,-1,0,1,1)="","1",OFFSET(markmap!$G1312,-1,0,1,1))&amp;REPT(".1",markmap!$E1312-MAX(OFFSET(markmap!$E1312,-1,0,1,1),1)),IF(ISERROR(FIND(".",OFFSET(markmap!$G1312,-1,0,1,1))),REPT("1.",markmap!$E1312-1)&amp;IFERROR(VALUE(OFFSET(markmap!$G1312,-1,0,1,1))+1,"1"),IF(markmap!$E1312=1,"",IFERROR(LEFT(OFFSET(markmap!$G1312,-1,0,1,1),FIND("^",SUBSTITUTE(OFFSET(markmap!$G1312,-1,0,1,1),".","^",markmap!$E1312-1))),""))&amp;VALUE(TRIM(MID(SUBSTITUTE(OFFSET(markmap!$G1312,-1,0,1,1),".",REPT(" ",LEN(OFFSET(markmap!$G1312,-1,0,1,1)))),(markmap!$E1312-1)*LEN(OFFSET(markmap!$G1312,-1,0,1,1))+1,LEN(OFFSET(markmap!$G1312,-1,0,1,1)))))+1)))</f>
        <v>13.2.9.2</v>
      </c>
      <c r="H1312" t="str">
        <f t="shared" ca="1" si="20"/>
        <v>1.2.9.2</v>
      </c>
      <c r="I1312" t="str" cm="1">
        <f t="array" aca="1" ref="I1312" ca="1">pseudoGuid</f>
        <v>e6b0-734cac96</v>
      </c>
      <c r="J1312" t="str">
        <f ca="1">IF(E1312="","",REPT("#",markmap!$E1312)&amp;" "&amp;(IF(B$1="mindmap",markmap!$F1312,markmap!$H1312&amp;" "&amp;markmap!$F1312))&amp;"["&amp;B$2&amp;"]("&amp;B$4&amp;markmap!$I1312&amp;".html)"&amp;" ["&amp;$B$3&amp;"]("&amp;B$4&amp;markmap!$I1312&amp;".md)")</f>
        <v>#### 1.2.9.2 Steering and Dive Control[📃](./db/e6b0-734cac96.html) [✏️](./db/e6b0-734cac96.md)</v>
      </c>
    </row>
    <row r="1313" spans="4:10" x14ac:dyDescent="0.5">
      <c r="D1313" t="s">
        <v>1564</v>
      </c>
      <c r="E1313">
        <v>4</v>
      </c>
      <c r="F1313" t="s">
        <v>666</v>
      </c>
      <c r="G1313" t="str">
        <f ca="1">IF(markmap!$E1313="","",IF(markmap!$E1313&gt;OFFSET(markmap!$E1313,-1,0,1,1),IF(OFFSET(markmap!$G1313,-1,0,1,1)="","1",OFFSET(markmap!$G1313,-1,0,1,1))&amp;REPT(".1",markmap!$E1313-MAX(OFFSET(markmap!$E1313,-1,0,1,1),1)),IF(ISERROR(FIND(".",OFFSET(markmap!$G1313,-1,0,1,1))),REPT("1.",markmap!$E1313-1)&amp;IFERROR(VALUE(OFFSET(markmap!$G1313,-1,0,1,1))+1,"1"),IF(markmap!$E1313=1,"",IFERROR(LEFT(OFFSET(markmap!$G1313,-1,0,1,1),FIND("^",SUBSTITUTE(OFFSET(markmap!$G1313,-1,0,1,1),".","^",markmap!$E1313-1))),""))&amp;VALUE(TRIM(MID(SUBSTITUTE(OFFSET(markmap!$G1313,-1,0,1,1),".",REPT(" ",LEN(OFFSET(markmap!$G1313,-1,0,1,1)))),(markmap!$E1313-1)*LEN(OFFSET(markmap!$G1313,-1,0,1,1))+1,LEN(OFFSET(markmap!$G1313,-1,0,1,1)))))+1)))</f>
        <v>13.2.9.3</v>
      </c>
      <c r="H1313" t="str">
        <f t="shared" ca="1" si="20"/>
        <v>1.2.9.3</v>
      </c>
      <c r="I1313" t="str" cm="1">
        <f t="array" aca="1" ref="I1313" ca="1">pseudoGuid</f>
        <v>e6b0-80414b30</v>
      </c>
      <c r="J1313" t="str">
        <f ca="1">IF(E1313="","",REPT("#",markmap!$E1313)&amp;" "&amp;(IF(B$1="mindmap",markmap!$F1313,markmap!$H1313&amp;" "&amp;markmap!$F1313))&amp;"["&amp;B$2&amp;"]("&amp;B$4&amp;markmap!$I1313&amp;".html)"&amp;" ["&amp;$B$3&amp;"]("&amp;B$4&amp;markmap!$I1313&amp;".md)")</f>
        <v>#### 1.2.9.3 Hovering and Depth Control[📃](./db/e6b0-80414b30.html) [✏️](./db/e6b0-80414b30.md)</v>
      </c>
    </row>
    <row r="1314" spans="4:10" x14ac:dyDescent="0.5">
      <c r="D1314" t="s">
        <v>1564</v>
      </c>
      <c r="E1314">
        <v>4</v>
      </c>
      <c r="F1314" t="s">
        <v>667</v>
      </c>
      <c r="G1314" t="str">
        <f ca="1">IF(markmap!$E1314="","",IF(markmap!$E1314&gt;OFFSET(markmap!$E1314,-1,0,1,1),IF(OFFSET(markmap!$G1314,-1,0,1,1)="","1",OFFSET(markmap!$G1314,-1,0,1,1))&amp;REPT(".1",markmap!$E1314-MAX(OFFSET(markmap!$E1314,-1,0,1,1),1)),IF(ISERROR(FIND(".",OFFSET(markmap!$G1314,-1,0,1,1))),REPT("1.",markmap!$E1314-1)&amp;IFERROR(VALUE(OFFSET(markmap!$G1314,-1,0,1,1))+1,"1"),IF(markmap!$E1314=1,"",IFERROR(LEFT(OFFSET(markmap!$G1314,-1,0,1,1),FIND("^",SUBSTITUTE(OFFSET(markmap!$G1314,-1,0,1,1),".","^",markmap!$E1314-1))),""))&amp;VALUE(TRIM(MID(SUBSTITUTE(OFFSET(markmap!$G1314,-1,0,1,1),".",REPT(" ",LEN(OFFSET(markmap!$G1314,-1,0,1,1)))),(markmap!$E1314-1)*LEN(OFFSET(markmap!$G1314,-1,0,1,1))+1,LEN(OFFSET(markmap!$G1314,-1,0,1,1)))))+1)))</f>
        <v>13.2.9.4</v>
      </c>
      <c r="H1314" t="str">
        <f t="shared" ca="1" si="20"/>
        <v>1.2.9.4</v>
      </c>
      <c r="I1314" t="str" cm="1">
        <f t="array" aca="1" ref="I1314" ca="1">pseudoGuid</f>
        <v>e6b0-5d11617f</v>
      </c>
      <c r="J1314" t="str">
        <f ca="1">IF(E1314="","",REPT("#",markmap!$E1314)&amp;" "&amp;(IF(B$1="mindmap",markmap!$F1314,markmap!$H1314&amp;" "&amp;markmap!$F1314))&amp;"["&amp;B$2&amp;"]("&amp;B$4&amp;markmap!$I1314&amp;".html)"&amp;" ["&amp;$B$3&amp;"]("&amp;B$4&amp;markmap!$I1314&amp;".md)")</f>
        <v>#### 1.2.9.4 Ballast and Trim[📃](./db/e6b0-5d11617f.html) [✏️](./db/e6b0-5d11617f.md)</v>
      </c>
    </row>
    <row r="1315" spans="4:10" x14ac:dyDescent="0.5">
      <c r="D1315" t="s">
        <v>1564</v>
      </c>
      <c r="E1315">
        <v>4</v>
      </c>
      <c r="F1315" t="s">
        <v>668</v>
      </c>
      <c r="G1315" t="str">
        <f ca="1">IF(markmap!$E1315="","",IF(markmap!$E1315&gt;OFFSET(markmap!$E1315,-1,0,1,1),IF(OFFSET(markmap!$G1315,-1,0,1,1)="","1",OFFSET(markmap!$G1315,-1,0,1,1))&amp;REPT(".1",markmap!$E1315-MAX(OFFSET(markmap!$E1315,-1,0,1,1),1)),IF(ISERROR(FIND(".",OFFSET(markmap!$G1315,-1,0,1,1))),REPT("1.",markmap!$E1315-1)&amp;IFERROR(VALUE(OFFSET(markmap!$G1315,-1,0,1,1))+1,"1"),IF(markmap!$E1315=1,"",IFERROR(LEFT(OFFSET(markmap!$G1315,-1,0,1,1),FIND("^",SUBSTITUTE(OFFSET(markmap!$G1315,-1,0,1,1),".","^",markmap!$E1315-1))),""))&amp;VALUE(TRIM(MID(SUBSTITUTE(OFFSET(markmap!$G1315,-1,0,1,1),".",REPT(" ",LEN(OFFSET(markmap!$G1315,-1,0,1,1)))),(markmap!$E1315-1)*LEN(OFFSET(markmap!$G1315,-1,0,1,1))+1,LEN(OFFSET(markmap!$G1315,-1,0,1,1)))))+1)))</f>
        <v>13.2.9.5</v>
      </c>
      <c r="H1315" t="str">
        <f t="shared" ca="1" si="20"/>
        <v>1.2.9.5</v>
      </c>
      <c r="I1315" t="str" cm="1">
        <f t="array" aca="1" ref="I1315" ca="1">pseudoGuid</f>
        <v>e6b0-3a3b0f1d</v>
      </c>
      <c r="J1315" t="str">
        <f ca="1">IF(E1315="","",REPT("#",markmap!$E1315)&amp;" "&amp;(IF(B$1="mindmap",markmap!$F1315,markmap!$H1315&amp;" "&amp;markmap!$F1315))&amp;"["&amp;B$2&amp;"]("&amp;B$4&amp;markmap!$I1315&amp;".html)"&amp;" ["&amp;$B$3&amp;"]("&amp;B$4&amp;markmap!$I1315&amp;".md)")</f>
        <v>#### 1.2.9.5 Maneuvering System[📃](./db/e6b0-3a3b0f1d.html) [✏️](./db/e6b0-3a3b0f1d.md)</v>
      </c>
    </row>
    <row r="1316" spans="4:10" x14ac:dyDescent="0.5">
      <c r="D1316" t="s">
        <v>1564</v>
      </c>
      <c r="E1316">
        <v>4</v>
      </c>
      <c r="F1316" t="s">
        <v>669</v>
      </c>
      <c r="G1316" t="str">
        <f ca="1">IF(markmap!$E1316="","",IF(markmap!$E1316&gt;OFFSET(markmap!$E1316,-1,0,1,1),IF(OFFSET(markmap!$G1316,-1,0,1,1)="","1",OFFSET(markmap!$G1316,-1,0,1,1))&amp;REPT(".1",markmap!$E1316-MAX(OFFSET(markmap!$E1316,-1,0,1,1),1)),IF(ISERROR(FIND(".",OFFSET(markmap!$G1316,-1,0,1,1))),REPT("1.",markmap!$E1316-1)&amp;IFERROR(VALUE(OFFSET(markmap!$G1316,-1,0,1,1))+1,"1"),IF(markmap!$E1316=1,"",IFERROR(LEFT(OFFSET(markmap!$G1316,-1,0,1,1),FIND("^",SUBSTITUTE(OFFSET(markmap!$G1316,-1,0,1,1),".","^",markmap!$E1316-1))),""))&amp;VALUE(TRIM(MID(SUBSTITUTE(OFFSET(markmap!$G1316,-1,0,1,1),".",REPT(" ",LEN(OFFSET(markmap!$G1316,-1,0,1,1)))),(markmap!$E1316-1)*LEN(OFFSET(markmap!$G1316,-1,0,1,1))+1,LEN(OFFSET(markmap!$G1316,-1,0,1,1)))))+1)))</f>
        <v>13.2.9.6</v>
      </c>
      <c r="H1316" t="str">
        <f t="shared" ca="1" si="20"/>
        <v>1.2.9.6</v>
      </c>
      <c r="I1316" t="str" cm="1">
        <f t="array" aca="1" ref="I1316" ca="1">pseudoGuid</f>
        <v>e6b0-67fd48f1</v>
      </c>
      <c r="J1316" t="str">
        <f ca="1">IF(E1316="","",REPT("#",markmap!$E1316)&amp;" "&amp;(IF(B$1="mindmap",markmap!$F1316,markmap!$H1316&amp;" "&amp;markmap!$F1316))&amp;"["&amp;B$2&amp;"]("&amp;B$4&amp;markmap!$I1316&amp;".html)"&amp;" ["&amp;$B$3&amp;"]("&amp;B$4&amp;markmap!$I1316&amp;".md)")</f>
        <v>#### 1.2.9.6 Ship Control Systems Software Release 1...n (Specify)[📃](./db/e6b0-67fd48f1.html) [✏️](./db/e6b0-67fd48f1.md)</v>
      </c>
    </row>
    <row r="1317" spans="4:10" x14ac:dyDescent="0.5">
      <c r="D1317" t="s">
        <v>1564</v>
      </c>
      <c r="E1317">
        <v>4</v>
      </c>
      <c r="F1317" t="s">
        <v>670</v>
      </c>
      <c r="G1317" t="str">
        <f ca="1">IF(markmap!$E1317="","",IF(markmap!$E1317&gt;OFFSET(markmap!$E1317,-1,0,1,1),IF(OFFSET(markmap!$G1317,-1,0,1,1)="","1",OFFSET(markmap!$G1317,-1,0,1,1))&amp;REPT(".1",markmap!$E1317-MAX(OFFSET(markmap!$E1317,-1,0,1,1),1)),IF(ISERROR(FIND(".",OFFSET(markmap!$G1317,-1,0,1,1))),REPT("1.",markmap!$E1317-1)&amp;IFERROR(VALUE(OFFSET(markmap!$G1317,-1,0,1,1))+1,"1"),IF(markmap!$E1317=1,"",IFERROR(LEFT(OFFSET(markmap!$G1317,-1,0,1,1),FIND("^",SUBSTITUTE(OFFSET(markmap!$G1317,-1,0,1,1),".","^",markmap!$E1317-1))),""))&amp;VALUE(TRIM(MID(SUBSTITUTE(OFFSET(markmap!$G1317,-1,0,1,1),".",REPT(" ",LEN(OFFSET(markmap!$G1317,-1,0,1,1)))),(markmap!$E1317-1)*LEN(OFFSET(markmap!$G1317,-1,0,1,1))+1,LEN(OFFSET(markmap!$G1317,-1,0,1,1)))))+1)))</f>
        <v>13.2.9.7</v>
      </c>
      <c r="H1317" t="str">
        <f t="shared" ca="1" si="20"/>
        <v>1.2.9.7</v>
      </c>
      <c r="I1317" t="str" cm="1">
        <f t="array" aca="1" ref="I1317" ca="1">pseudoGuid</f>
        <v>e6b0-7876c23f</v>
      </c>
      <c r="J1317" t="str">
        <f ca="1">IF(E1317="","",REPT("#",markmap!$E1317)&amp;" "&amp;(IF(B$1="mindmap",markmap!$F1317,markmap!$H1317&amp;" "&amp;markmap!$F1317))&amp;"["&amp;B$2&amp;"]("&amp;B$4&amp;markmap!$I1317&amp;".html)"&amp;" ["&amp;$B$3&amp;"]("&amp;B$4&amp;markmap!$I1317&amp;".md)")</f>
        <v>#### 1.2.9.7 Other Ship Control Systems 1...n (Specify)[📃](./db/e6b0-7876c23f.html) [✏️](./db/e6b0-7876c23f.md)</v>
      </c>
    </row>
    <row r="1318" spans="4:10" x14ac:dyDescent="0.5">
      <c r="D1318" t="s">
        <v>1564</v>
      </c>
      <c r="E1318">
        <v>3</v>
      </c>
      <c r="F1318" t="s">
        <v>377</v>
      </c>
      <c r="G1318" t="str">
        <f ca="1">IF(markmap!$E1318="","",IF(markmap!$E1318&gt;OFFSET(markmap!$E1318,-1,0,1,1),IF(OFFSET(markmap!$G1318,-1,0,1,1)="","1",OFFSET(markmap!$G1318,-1,0,1,1))&amp;REPT(".1",markmap!$E1318-MAX(OFFSET(markmap!$E1318,-1,0,1,1),1)),IF(ISERROR(FIND(".",OFFSET(markmap!$G1318,-1,0,1,1))),REPT("1.",markmap!$E1318-1)&amp;IFERROR(VALUE(OFFSET(markmap!$G1318,-1,0,1,1))+1,"1"),IF(markmap!$E1318=1,"",IFERROR(LEFT(OFFSET(markmap!$G1318,-1,0,1,1),FIND("^",SUBSTITUTE(OFFSET(markmap!$G1318,-1,0,1,1),".","^",markmap!$E1318-1))),""))&amp;VALUE(TRIM(MID(SUBSTITUTE(OFFSET(markmap!$G1318,-1,0,1,1),".",REPT(" ",LEN(OFFSET(markmap!$G1318,-1,0,1,1)))),(markmap!$E1318-1)*LEN(OFFSET(markmap!$G1318,-1,0,1,1))+1,LEN(OFFSET(markmap!$G1318,-1,0,1,1)))))+1)))</f>
        <v>13.2.10</v>
      </c>
      <c r="H1318" t="str">
        <f t="shared" ca="1" si="20"/>
        <v>1.2.10</v>
      </c>
      <c r="I1318" t="str" cm="1">
        <f t="array" aca="1" ref="I1318" ca="1">pseudoGuid</f>
        <v>e6b0-84f395e5</v>
      </c>
      <c r="J1318" t="str">
        <f ca="1">IF(E1318="","",REPT("#",markmap!$E1318)&amp;" "&amp;(IF(B$1="mindmap",markmap!$F1318,markmap!$H1318&amp;" "&amp;markmap!$F1318))&amp;"["&amp;B$2&amp;"]("&amp;B$4&amp;markmap!$I1318&amp;".html)"&amp;" ["&amp;$B$3&amp;"]("&amp;B$4&amp;markmap!$I1318&amp;".md)")</f>
        <v>### 1.2.10 Auxiliary Systems[📃](./db/e6b0-84f395e5.html) [✏️](./db/e6b0-84f395e5.md)</v>
      </c>
    </row>
    <row r="1319" spans="4:10" x14ac:dyDescent="0.5">
      <c r="D1319" t="s">
        <v>1564</v>
      </c>
      <c r="E1319">
        <v>4</v>
      </c>
      <c r="F1319" t="s">
        <v>671</v>
      </c>
      <c r="G1319" t="str">
        <f ca="1">IF(markmap!$E1319="","",IF(markmap!$E1319&gt;OFFSET(markmap!$E1319,-1,0,1,1),IF(OFFSET(markmap!$G1319,-1,0,1,1)="","1",OFFSET(markmap!$G1319,-1,0,1,1))&amp;REPT(".1",markmap!$E1319-MAX(OFFSET(markmap!$E1319,-1,0,1,1),1)),IF(ISERROR(FIND(".",OFFSET(markmap!$G1319,-1,0,1,1))),REPT("1.",markmap!$E1319-1)&amp;IFERROR(VALUE(OFFSET(markmap!$G1319,-1,0,1,1))+1,"1"),IF(markmap!$E1319=1,"",IFERROR(LEFT(OFFSET(markmap!$G1319,-1,0,1,1),FIND("^",SUBSTITUTE(OFFSET(markmap!$G1319,-1,0,1,1),".","^",markmap!$E1319-1))),""))&amp;VALUE(TRIM(MID(SUBSTITUTE(OFFSET(markmap!$G1319,-1,0,1,1),".",REPT(" ",LEN(OFFSET(markmap!$G1319,-1,0,1,1)))),(markmap!$E1319-1)*LEN(OFFSET(markmap!$G1319,-1,0,1,1))+1,LEN(OFFSET(markmap!$G1319,-1,0,1,1)))))+1)))</f>
        <v>13.2.10.1</v>
      </c>
      <c r="H1319" t="str">
        <f t="shared" ca="1" si="20"/>
        <v>1.2.10.1</v>
      </c>
      <c r="I1319" t="str" cm="1">
        <f t="array" aca="1" ref="I1319" ca="1">pseudoGuid</f>
        <v>e6b0-7efd0d73</v>
      </c>
      <c r="J1319" t="str">
        <f ca="1">IF(E1319="","",REPT("#",markmap!$E1319)&amp;" "&amp;(IF(B$1="mindmap",markmap!$F1319,markmap!$H1319&amp;" "&amp;markmap!$F1319))&amp;"["&amp;B$2&amp;"]("&amp;B$4&amp;markmap!$I1319&amp;".html)"&amp;" ["&amp;$B$3&amp;"]("&amp;B$4&amp;markmap!$I1319&amp;".md)")</f>
        <v>#### 1.2.10.1 Auxiliary Equipment Integration[📃](./db/e6b0-7efd0d73.html) [✏️](./db/e6b0-7efd0d73.md)</v>
      </c>
    </row>
    <row r="1320" spans="4:10" x14ac:dyDescent="0.5">
      <c r="D1320" t="s">
        <v>1564</v>
      </c>
      <c r="E1320">
        <v>4</v>
      </c>
      <c r="F1320" t="s">
        <v>672</v>
      </c>
      <c r="G1320" t="str">
        <f ca="1">IF(markmap!$E1320="","",IF(markmap!$E1320&gt;OFFSET(markmap!$E1320,-1,0,1,1),IF(OFFSET(markmap!$G1320,-1,0,1,1)="","1",OFFSET(markmap!$G1320,-1,0,1,1))&amp;REPT(".1",markmap!$E1320-MAX(OFFSET(markmap!$E1320,-1,0,1,1),1)),IF(ISERROR(FIND(".",OFFSET(markmap!$G1320,-1,0,1,1))),REPT("1.",markmap!$E1320-1)&amp;IFERROR(VALUE(OFFSET(markmap!$G1320,-1,0,1,1))+1,"1"),IF(markmap!$E1320=1,"",IFERROR(LEFT(OFFSET(markmap!$G1320,-1,0,1,1),FIND("^",SUBSTITUTE(OFFSET(markmap!$G1320,-1,0,1,1),".","^",markmap!$E1320-1))),""))&amp;VALUE(TRIM(MID(SUBSTITUTE(OFFSET(markmap!$G1320,-1,0,1,1),".",REPT(" ",LEN(OFFSET(markmap!$G1320,-1,0,1,1)))),(markmap!$E1320-1)*LEN(OFFSET(markmap!$G1320,-1,0,1,1))+1,LEN(OFFSET(markmap!$G1320,-1,0,1,1)))))+1)))</f>
        <v>13.2.10.2</v>
      </c>
      <c r="H1320" t="str">
        <f t="shared" ca="1" si="20"/>
        <v>1.2.10.2</v>
      </c>
      <c r="I1320" t="str" cm="1">
        <f t="array" aca="1" ref="I1320" ca="1">pseudoGuid</f>
        <v>e6b0-ee38dc62</v>
      </c>
      <c r="J1320" t="str">
        <f ca="1">IF(E1320="","",REPT("#",markmap!$E1320)&amp;" "&amp;(IF(B$1="mindmap",markmap!$F1320,markmap!$H1320&amp;" "&amp;markmap!$F1320))&amp;"["&amp;B$2&amp;"]("&amp;B$4&amp;markmap!$I1320&amp;".html)"&amp;" ["&amp;$B$3&amp;"]("&amp;B$4&amp;markmap!$I1320&amp;".md)")</f>
        <v>#### 1.2.10.2 Emergency Systems[📃](./db/e6b0-ee38dc62.html) [✏️](./db/e6b0-ee38dc62.md)</v>
      </c>
    </row>
    <row r="1321" spans="4:10" x14ac:dyDescent="0.5">
      <c r="D1321" t="s">
        <v>1564</v>
      </c>
      <c r="E1321">
        <v>4</v>
      </c>
      <c r="F1321" t="s">
        <v>673</v>
      </c>
      <c r="G1321" t="str">
        <f ca="1">IF(markmap!$E1321="","",IF(markmap!$E1321&gt;OFFSET(markmap!$E1321,-1,0,1,1),IF(OFFSET(markmap!$G1321,-1,0,1,1)="","1",OFFSET(markmap!$G1321,-1,0,1,1))&amp;REPT(".1",markmap!$E1321-MAX(OFFSET(markmap!$E1321,-1,0,1,1),1)),IF(ISERROR(FIND(".",OFFSET(markmap!$G1321,-1,0,1,1))),REPT("1.",markmap!$E1321-1)&amp;IFERROR(VALUE(OFFSET(markmap!$G1321,-1,0,1,1))+1,"1"),IF(markmap!$E1321=1,"",IFERROR(LEFT(OFFSET(markmap!$G1321,-1,0,1,1),FIND("^",SUBSTITUTE(OFFSET(markmap!$G1321,-1,0,1,1),".","^",markmap!$E1321-1))),""))&amp;VALUE(TRIM(MID(SUBSTITUTE(OFFSET(markmap!$G1321,-1,0,1,1),".",REPT(" ",LEN(OFFSET(markmap!$G1321,-1,0,1,1)))),(markmap!$E1321-1)*LEN(OFFSET(markmap!$G1321,-1,0,1,1))+1,LEN(OFFSET(markmap!$G1321,-1,0,1,1)))))+1)))</f>
        <v>13.2.10.3</v>
      </c>
      <c r="H1321" t="str">
        <f t="shared" ca="1" si="20"/>
        <v>1.2.10.3</v>
      </c>
      <c r="I1321" t="str" cm="1">
        <f t="array" aca="1" ref="I1321" ca="1">pseudoGuid</f>
        <v>e6b0-6c12a466</v>
      </c>
      <c r="J1321" t="str">
        <f ca="1">IF(E1321="","",REPT("#",markmap!$E1321)&amp;" "&amp;(IF(B$1="mindmap",markmap!$F1321,markmap!$H1321&amp;" "&amp;markmap!$F1321))&amp;"["&amp;B$2&amp;"]("&amp;B$4&amp;markmap!$I1321&amp;".html)"&amp;" ["&amp;$B$3&amp;"]("&amp;B$4&amp;markmap!$I1321&amp;".md)")</f>
        <v>#### 1.2.10.3 Launch and Recovery System[📃](./db/e6b0-6c12a466.html) [✏️](./db/e6b0-6c12a466.md)</v>
      </c>
    </row>
    <row r="1322" spans="4:10" x14ac:dyDescent="0.5">
      <c r="D1322" t="s">
        <v>1564</v>
      </c>
      <c r="E1322">
        <v>4</v>
      </c>
      <c r="F1322" t="s">
        <v>674</v>
      </c>
      <c r="G1322" t="str">
        <f ca="1">IF(markmap!$E1322="","",IF(markmap!$E1322&gt;OFFSET(markmap!$E1322,-1,0,1,1),IF(OFFSET(markmap!$G1322,-1,0,1,1)="","1",OFFSET(markmap!$G1322,-1,0,1,1))&amp;REPT(".1",markmap!$E1322-MAX(OFFSET(markmap!$E1322,-1,0,1,1),1)),IF(ISERROR(FIND(".",OFFSET(markmap!$G1322,-1,0,1,1))),REPT("1.",markmap!$E1322-1)&amp;IFERROR(VALUE(OFFSET(markmap!$G1322,-1,0,1,1))+1,"1"),IF(markmap!$E1322=1,"",IFERROR(LEFT(OFFSET(markmap!$G1322,-1,0,1,1),FIND("^",SUBSTITUTE(OFFSET(markmap!$G1322,-1,0,1,1),".","^",markmap!$E1322-1))),""))&amp;VALUE(TRIM(MID(SUBSTITUTE(OFFSET(markmap!$G1322,-1,0,1,1),".",REPT(" ",LEN(OFFSET(markmap!$G1322,-1,0,1,1)))),(markmap!$E1322-1)*LEN(OFFSET(markmap!$G1322,-1,0,1,1))+1,LEN(OFFSET(markmap!$G1322,-1,0,1,1)))))+1)))</f>
        <v>13.2.10.4</v>
      </c>
      <c r="H1322" t="str">
        <f t="shared" ca="1" si="20"/>
        <v>1.2.10.4</v>
      </c>
      <c r="I1322" t="str" cm="1">
        <f t="array" aca="1" ref="I1322" ca="1">pseudoGuid</f>
        <v>e6b0-944d961f</v>
      </c>
      <c r="J1322" t="str">
        <f ca="1">IF(E1322="","",REPT("#",markmap!$E1322)&amp;" "&amp;(IF(B$1="mindmap",markmap!$F1322,markmap!$H1322&amp;" "&amp;markmap!$F1322))&amp;"["&amp;B$2&amp;"]("&amp;B$4&amp;markmap!$I1322&amp;".html)"&amp;" ["&amp;$B$3&amp;"]("&amp;B$4&amp;markmap!$I1322&amp;".md)")</f>
        <v>#### 1.2.10.4 Environmental Control System[📃](./db/e6b0-944d961f.html) [✏️](./db/e6b0-944d961f.md)</v>
      </c>
    </row>
    <row r="1323" spans="4:10" x14ac:dyDescent="0.5">
      <c r="D1323" t="s">
        <v>1564</v>
      </c>
      <c r="E1323">
        <v>4</v>
      </c>
      <c r="F1323" t="s">
        <v>675</v>
      </c>
      <c r="G1323" t="str">
        <f ca="1">IF(markmap!$E1323="","",IF(markmap!$E1323&gt;OFFSET(markmap!$E1323,-1,0,1,1),IF(OFFSET(markmap!$G1323,-1,0,1,1)="","1",OFFSET(markmap!$G1323,-1,0,1,1))&amp;REPT(".1",markmap!$E1323-MAX(OFFSET(markmap!$E1323,-1,0,1,1),1)),IF(ISERROR(FIND(".",OFFSET(markmap!$G1323,-1,0,1,1))),REPT("1.",markmap!$E1323-1)&amp;IFERROR(VALUE(OFFSET(markmap!$G1323,-1,0,1,1))+1,"1"),IF(markmap!$E1323=1,"",IFERROR(LEFT(OFFSET(markmap!$G1323,-1,0,1,1),FIND("^",SUBSTITUTE(OFFSET(markmap!$G1323,-1,0,1,1),".","^",markmap!$E1323-1))),""))&amp;VALUE(TRIM(MID(SUBSTITUTE(OFFSET(markmap!$G1323,-1,0,1,1),".",REPT(" ",LEN(OFFSET(markmap!$G1323,-1,0,1,1)))),(markmap!$E1323-1)*LEN(OFFSET(markmap!$G1323,-1,0,1,1))+1,LEN(OFFSET(markmap!$G1323,-1,0,1,1)))))+1)))</f>
        <v>13.2.10.5</v>
      </c>
      <c r="H1323" t="str">
        <f t="shared" ca="1" si="20"/>
        <v>1.2.10.5</v>
      </c>
      <c r="I1323" t="str" cm="1">
        <f t="array" aca="1" ref="I1323" ca="1">pseudoGuid</f>
        <v>e6b0-81b67dc0</v>
      </c>
      <c r="J1323" t="str">
        <f ca="1">IF(E1323="","",REPT("#",markmap!$E1323)&amp;" "&amp;(IF(B$1="mindmap",markmap!$F1323,markmap!$H1323&amp;" "&amp;markmap!$F1323))&amp;"["&amp;B$2&amp;"]("&amp;B$4&amp;markmap!$I1323&amp;".html)"&amp;" ["&amp;$B$3&amp;"]("&amp;B$4&amp;markmap!$I1323&amp;".md)")</f>
        <v>#### 1.2.10.5 Anchoring[📃](./db/e6b0-81b67dc0.html) [✏️](./db/e6b0-81b67dc0.md)</v>
      </c>
    </row>
    <row r="1324" spans="4:10" x14ac:dyDescent="0.5">
      <c r="D1324" t="s">
        <v>1564</v>
      </c>
      <c r="E1324">
        <v>4</v>
      </c>
      <c r="F1324" t="s">
        <v>676</v>
      </c>
      <c r="G1324" t="str">
        <f ca="1">IF(markmap!$E1324="","",IF(markmap!$E1324&gt;OFFSET(markmap!$E1324,-1,0,1,1),IF(OFFSET(markmap!$G1324,-1,0,1,1)="","1",OFFSET(markmap!$G1324,-1,0,1,1))&amp;REPT(".1",markmap!$E1324-MAX(OFFSET(markmap!$E1324,-1,0,1,1),1)),IF(ISERROR(FIND(".",OFFSET(markmap!$G1324,-1,0,1,1))),REPT("1.",markmap!$E1324-1)&amp;IFERROR(VALUE(OFFSET(markmap!$G1324,-1,0,1,1))+1,"1"),IF(markmap!$E1324=1,"",IFERROR(LEFT(OFFSET(markmap!$G1324,-1,0,1,1),FIND("^",SUBSTITUTE(OFFSET(markmap!$G1324,-1,0,1,1),".","^",markmap!$E1324-1))),""))&amp;VALUE(TRIM(MID(SUBSTITUTE(OFFSET(markmap!$G1324,-1,0,1,1),".",REPT(" ",LEN(OFFSET(markmap!$G1324,-1,0,1,1)))),(markmap!$E1324-1)*LEN(OFFSET(markmap!$G1324,-1,0,1,1))+1,LEN(OFFSET(markmap!$G1324,-1,0,1,1)))))+1)))</f>
        <v>13.2.10.6</v>
      </c>
      <c r="H1324" t="str">
        <f t="shared" ca="1" si="20"/>
        <v>1.2.10.6</v>
      </c>
      <c r="I1324" t="str" cm="1">
        <f t="array" aca="1" ref="I1324" ca="1">pseudoGuid</f>
        <v>e6b0-0dcac7d7</v>
      </c>
      <c r="J1324" t="str">
        <f ca="1">IF(E1324="","",REPT("#",markmap!$E1324)&amp;" "&amp;(IF(B$1="mindmap",markmap!$F1324,markmap!$H1324&amp;" "&amp;markmap!$F1324))&amp;"["&amp;B$2&amp;"]("&amp;B$4&amp;markmap!$I1324&amp;".html)"&amp;" ["&amp;$B$3&amp;"]("&amp;B$4&amp;markmap!$I1324&amp;".md)")</f>
        <v>#### 1.2.10.6 Miscellaneous Fluid Systems[📃](./db/e6b0-0dcac7d7.html) [✏️](./db/e6b0-0dcac7d7.md)</v>
      </c>
    </row>
    <row r="1325" spans="4:10" x14ac:dyDescent="0.5">
      <c r="D1325" t="s">
        <v>1564</v>
      </c>
      <c r="E1325">
        <v>4</v>
      </c>
      <c r="F1325" t="s">
        <v>677</v>
      </c>
      <c r="G1325" t="str">
        <f ca="1">IF(markmap!$E1325="","",IF(markmap!$E1325&gt;OFFSET(markmap!$E1325,-1,0,1,1),IF(OFFSET(markmap!$G1325,-1,0,1,1)="","1",OFFSET(markmap!$G1325,-1,0,1,1))&amp;REPT(".1",markmap!$E1325-MAX(OFFSET(markmap!$E1325,-1,0,1,1),1)),IF(ISERROR(FIND(".",OFFSET(markmap!$G1325,-1,0,1,1))),REPT("1.",markmap!$E1325-1)&amp;IFERROR(VALUE(OFFSET(markmap!$G1325,-1,0,1,1))+1,"1"),IF(markmap!$E1325=1,"",IFERROR(LEFT(OFFSET(markmap!$G1325,-1,0,1,1),FIND("^",SUBSTITUTE(OFFSET(markmap!$G1325,-1,0,1,1),".","^",markmap!$E1325-1))),""))&amp;VALUE(TRIM(MID(SUBSTITUTE(OFFSET(markmap!$G1325,-1,0,1,1),".",REPT(" ",LEN(OFFSET(markmap!$G1325,-1,0,1,1)))),(markmap!$E1325-1)*LEN(OFFSET(markmap!$G1325,-1,0,1,1))+1,LEN(OFFSET(markmap!$G1325,-1,0,1,1)))))+1)))</f>
        <v>13.2.10.7</v>
      </c>
      <c r="H1325" t="str">
        <f t="shared" ca="1" si="20"/>
        <v>1.2.10.7</v>
      </c>
      <c r="I1325" t="str" cm="1">
        <f t="array" aca="1" ref="I1325" ca="1">pseudoGuid</f>
        <v>e6b0-ddd93d47</v>
      </c>
      <c r="J1325" t="str">
        <f ca="1">IF(E1325="","",REPT("#",markmap!$E1325)&amp;" "&amp;(IF(B$1="mindmap",markmap!$F1325,markmap!$H1325&amp;" "&amp;markmap!$F1325))&amp;"["&amp;B$2&amp;"]("&amp;B$4&amp;markmap!$I1325&amp;".html)"&amp;" ["&amp;$B$3&amp;"]("&amp;B$4&amp;markmap!$I1325&amp;".md)")</f>
        <v>#### 1.2.10.7 Auxiliary Systems Software Release 1...n (Specify)[📃](./db/e6b0-ddd93d47.html) [✏️](./db/e6b0-ddd93d47.md)</v>
      </c>
    </row>
    <row r="1326" spans="4:10" x14ac:dyDescent="0.5">
      <c r="D1326" t="s">
        <v>1564</v>
      </c>
      <c r="E1326">
        <v>4</v>
      </c>
      <c r="F1326" t="s">
        <v>678</v>
      </c>
      <c r="G1326" t="str">
        <f ca="1">IF(markmap!$E1326="","",IF(markmap!$E1326&gt;OFFSET(markmap!$E1326,-1,0,1,1),IF(OFFSET(markmap!$G1326,-1,0,1,1)="","1",OFFSET(markmap!$G1326,-1,0,1,1))&amp;REPT(".1",markmap!$E1326-MAX(OFFSET(markmap!$E1326,-1,0,1,1),1)),IF(ISERROR(FIND(".",OFFSET(markmap!$G1326,-1,0,1,1))),REPT("1.",markmap!$E1326-1)&amp;IFERROR(VALUE(OFFSET(markmap!$G1326,-1,0,1,1))+1,"1"),IF(markmap!$E1326=1,"",IFERROR(LEFT(OFFSET(markmap!$G1326,-1,0,1,1),FIND("^",SUBSTITUTE(OFFSET(markmap!$G1326,-1,0,1,1),".","^",markmap!$E1326-1))),""))&amp;VALUE(TRIM(MID(SUBSTITUTE(OFFSET(markmap!$G1326,-1,0,1,1),".",REPT(" ",LEN(OFFSET(markmap!$G1326,-1,0,1,1)))),(markmap!$E1326-1)*LEN(OFFSET(markmap!$G1326,-1,0,1,1))+1,LEN(OFFSET(markmap!$G1326,-1,0,1,1)))))+1)))</f>
        <v>13.2.10.8</v>
      </c>
      <c r="H1326" t="str">
        <f t="shared" ca="1" si="20"/>
        <v>1.2.10.8</v>
      </c>
      <c r="I1326" t="str" cm="1">
        <f t="array" aca="1" ref="I1326" ca="1">pseudoGuid</f>
        <v>e6b0-5225e1ec</v>
      </c>
      <c r="J1326" t="str">
        <f ca="1">IF(E1326="","",REPT("#",markmap!$E1326)&amp;" "&amp;(IF(B$1="mindmap",markmap!$F1326,markmap!$H1326&amp;" "&amp;markmap!$F1326))&amp;"["&amp;B$2&amp;"]("&amp;B$4&amp;markmap!$I1326&amp;".html)"&amp;" ["&amp;$B$3&amp;"]("&amp;B$4&amp;markmap!$I1326&amp;".md)")</f>
        <v>#### 1.2.10.8 Other Auxiliary Systems 1...n (Specify)[📃](./db/e6b0-5225e1ec.html) [✏️](./db/e6b0-5225e1ec.md)</v>
      </c>
    </row>
    <row r="1327" spans="4:10" x14ac:dyDescent="0.5">
      <c r="D1327" t="s">
        <v>1564</v>
      </c>
      <c r="E1327">
        <v>3</v>
      </c>
      <c r="F1327" t="s">
        <v>679</v>
      </c>
      <c r="G1327" t="str">
        <f ca="1">IF(markmap!$E1327="","",IF(markmap!$E1327&gt;OFFSET(markmap!$E1327,-1,0,1,1),IF(OFFSET(markmap!$G1327,-1,0,1,1)="","1",OFFSET(markmap!$G1327,-1,0,1,1))&amp;REPT(".1",markmap!$E1327-MAX(OFFSET(markmap!$E1327,-1,0,1,1),1)),IF(ISERROR(FIND(".",OFFSET(markmap!$G1327,-1,0,1,1))),REPT("1.",markmap!$E1327-1)&amp;IFERROR(VALUE(OFFSET(markmap!$G1327,-1,0,1,1))+1,"1"),IF(markmap!$E1327=1,"",IFERROR(LEFT(OFFSET(markmap!$G1327,-1,0,1,1),FIND("^",SUBSTITUTE(OFFSET(markmap!$G1327,-1,0,1,1),".","^",markmap!$E1327-1))),""))&amp;VALUE(TRIM(MID(SUBSTITUTE(OFFSET(markmap!$G1327,-1,0,1,1),".",REPT(" ",LEN(OFFSET(markmap!$G1327,-1,0,1,1)))),(markmap!$E1327-1)*LEN(OFFSET(markmap!$G1327,-1,0,1,1))+1,LEN(OFFSET(markmap!$G1327,-1,0,1,1)))))+1)))</f>
        <v>13.2.11</v>
      </c>
      <c r="H1327" t="str">
        <f t="shared" ca="1" si="20"/>
        <v>1.2.11</v>
      </c>
      <c r="I1327" t="str" cm="1">
        <f t="array" aca="1" ref="I1327" ca="1">pseudoGuid</f>
        <v>e6b0-291a11c7</v>
      </c>
      <c r="J1327" t="str">
        <f ca="1">IF(E1327="","",REPT("#",markmap!$E1327)&amp;" "&amp;(IF(B$1="mindmap",markmap!$F1327,markmap!$H1327&amp;" "&amp;markmap!$F1327))&amp;"["&amp;B$2&amp;"]("&amp;B$4&amp;markmap!$I1327&amp;".html)"&amp;" ["&amp;$B$3&amp;"]("&amp;B$4&amp;markmap!$I1327&amp;".md)")</f>
        <v>### 1.2.11 Vehicle Software Release 1...n (Specify)[📃](./db/e6b0-291a11c7.html) [✏️](./db/e6b0-291a11c7.md)</v>
      </c>
    </row>
    <row r="1328" spans="4:10" x14ac:dyDescent="0.5">
      <c r="D1328" t="s">
        <v>1564</v>
      </c>
      <c r="E1328">
        <v>2</v>
      </c>
      <c r="F1328" t="s">
        <v>452</v>
      </c>
      <c r="G1328" t="str">
        <f ca="1">IF(markmap!$E1328="","",IF(markmap!$E1328&gt;OFFSET(markmap!$E1328,-1,0,1,1),IF(OFFSET(markmap!$G1328,-1,0,1,1)="","1",OFFSET(markmap!$G1328,-1,0,1,1))&amp;REPT(".1",markmap!$E1328-MAX(OFFSET(markmap!$E1328,-1,0,1,1),1)),IF(ISERROR(FIND(".",OFFSET(markmap!$G1328,-1,0,1,1))),REPT("1.",markmap!$E1328-1)&amp;IFERROR(VALUE(OFFSET(markmap!$G1328,-1,0,1,1))+1,"1"),IF(markmap!$E1328=1,"",IFERROR(LEFT(OFFSET(markmap!$G1328,-1,0,1,1),FIND("^",SUBSTITUTE(OFFSET(markmap!$G1328,-1,0,1,1),".","^",markmap!$E1328-1))),""))&amp;VALUE(TRIM(MID(SUBSTITUTE(OFFSET(markmap!$G1328,-1,0,1,1),".",REPT(" ",LEN(OFFSET(markmap!$G1328,-1,0,1,1)))),(markmap!$E1328-1)*LEN(OFFSET(markmap!$G1328,-1,0,1,1))+1,LEN(OFFSET(markmap!$G1328,-1,0,1,1)))))+1)))</f>
        <v>13.3</v>
      </c>
      <c r="H1328" t="str">
        <f t="shared" ca="1" si="20"/>
        <v>1.3</v>
      </c>
      <c r="I1328" t="str" cm="1">
        <f t="array" aca="1" ref="I1328" ca="1">pseudoGuid</f>
        <v>e6b0-934e54a8</v>
      </c>
      <c r="J1328" t="str">
        <f ca="1">IF(E1328="","",REPT("#",markmap!$E1328)&amp;" "&amp;(IF(B$1="mindmap",markmap!$F1328,markmap!$H1328&amp;" "&amp;markmap!$F1328))&amp;"["&amp;B$2&amp;"]("&amp;B$4&amp;markmap!$I1328&amp;".html)"&amp;" ["&amp;$B$3&amp;"]("&amp;B$4&amp;markmap!$I1328&amp;".md)")</f>
        <v>## 1.3 Payload 1...n (Specify)[📃](./db/e6b0-934e54a8.html) [✏️](./db/e6b0-934e54a8.md)</v>
      </c>
    </row>
    <row r="1329" spans="4:10" x14ac:dyDescent="0.5">
      <c r="D1329" t="s">
        <v>1564</v>
      </c>
      <c r="E1329">
        <v>3</v>
      </c>
      <c r="F1329" t="s">
        <v>50</v>
      </c>
      <c r="G1329" t="str">
        <f ca="1">IF(markmap!$E1329="","",IF(markmap!$E1329&gt;OFFSET(markmap!$E1329,-1,0,1,1),IF(OFFSET(markmap!$G1329,-1,0,1,1)="","1",OFFSET(markmap!$G1329,-1,0,1,1))&amp;REPT(".1",markmap!$E1329-MAX(OFFSET(markmap!$E1329,-1,0,1,1),1)),IF(ISERROR(FIND(".",OFFSET(markmap!$G1329,-1,0,1,1))),REPT("1.",markmap!$E1329-1)&amp;IFERROR(VALUE(OFFSET(markmap!$G1329,-1,0,1,1))+1,"1"),IF(markmap!$E1329=1,"",IFERROR(LEFT(OFFSET(markmap!$G1329,-1,0,1,1),FIND("^",SUBSTITUTE(OFFSET(markmap!$G1329,-1,0,1,1),".","^",markmap!$E1329-1))),""))&amp;VALUE(TRIM(MID(SUBSTITUTE(OFFSET(markmap!$G1329,-1,0,1,1),".",REPT(" ",LEN(OFFSET(markmap!$G1329,-1,0,1,1)))),(markmap!$E1329-1)*LEN(OFFSET(markmap!$G1329,-1,0,1,1))+1,LEN(OFFSET(markmap!$G1329,-1,0,1,1)))))+1)))</f>
        <v>13.3.1</v>
      </c>
      <c r="H1329" t="str">
        <f t="shared" ca="1" si="20"/>
        <v>1.3.1</v>
      </c>
      <c r="I1329" t="str" cm="1">
        <f t="array" aca="1" ref="I1329" ca="1">pseudoGuid</f>
        <v>e6b0-ea33e3a8</v>
      </c>
      <c r="J1329" t="str">
        <f ca="1">IF(E1329="","",REPT("#",markmap!$E1329)&amp;" "&amp;(IF(B$1="mindmap",markmap!$F1329,markmap!$H1329&amp;" "&amp;markmap!$F1329))&amp;"["&amp;B$2&amp;"]("&amp;B$4&amp;markmap!$I1329&amp;".html)"&amp;" ["&amp;$B$3&amp;"]("&amp;B$4&amp;markmap!$I1329&amp;".md)")</f>
        <v>### 1.3.1 Payload Integration[📃](./db/e6b0-ea33e3a8.html) [✏️](./db/e6b0-ea33e3a8.md)</v>
      </c>
    </row>
    <row r="1330" spans="4:10" x14ac:dyDescent="0.5">
      <c r="D1330" t="s">
        <v>1564</v>
      </c>
      <c r="E1330">
        <v>3</v>
      </c>
      <c r="F1330" t="s">
        <v>51</v>
      </c>
      <c r="G1330" t="str">
        <f ca="1">IF(markmap!$E1330="","",IF(markmap!$E1330&gt;OFFSET(markmap!$E1330,-1,0,1,1),IF(OFFSET(markmap!$G1330,-1,0,1,1)="","1",OFFSET(markmap!$G1330,-1,0,1,1))&amp;REPT(".1",markmap!$E1330-MAX(OFFSET(markmap!$E1330,-1,0,1,1),1)),IF(ISERROR(FIND(".",OFFSET(markmap!$G1330,-1,0,1,1))),REPT("1.",markmap!$E1330-1)&amp;IFERROR(VALUE(OFFSET(markmap!$G1330,-1,0,1,1))+1,"1"),IF(markmap!$E1330=1,"",IFERROR(LEFT(OFFSET(markmap!$G1330,-1,0,1,1),FIND("^",SUBSTITUTE(OFFSET(markmap!$G1330,-1,0,1,1),".","^",markmap!$E1330-1))),""))&amp;VALUE(TRIM(MID(SUBSTITUTE(OFFSET(markmap!$G1330,-1,0,1,1),".",REPT(" ",LEN(OFFSET(markmap!$G1330,-1,0,1,1)))),(markmap!$E1330-1)*LEN(OFFSET(markmap!$G1330,-1,0,1,1))+1,LEN(OFFSET(markmap!$G1330,-1,0,1,1)))))+1)))</f>
        <v>13.3.2</v>
      </c>
      <c r="H1330" t="str">
        <f t="shared" ca="1" si="20"/>
        <v>1.3.2</v>
      </c>
      <c r="I1330" t="str" cm="1">
        <f t="array" aca="1" ref="I1330" ca="1">pseudoGuid</f>
        <v>e6b0-d2201f4e</v>
      </c>
      <c r="J1330" t="str">
        <f ca="1">IF(E1330="","",REPT("#",markmap!$E1330)&amp;" "&amp;(IF(B$1="mindmap",markmap!$F1330,markmap!$H1330&amp;" "&amp;markmap!$F1330))&amp;"["&amp;B$2&amp;"]("&amp;B$4&amp;markmap!$I1330&amp;".html)"&amp;" ["&amp;$B$3&amp;"]("&amp;B$4&amp;markmap!$I1330&amp;".md)")</f>
        <v>### 1.3.2 Survivability Payload 1...n (Specify)[📃](./db/e6b0-d2201f4e.html) [✏️](./db/e6b0-d2201f4e.md)</v>
      </c>
    </row>
    <row r="1331" spans="4:10" x14ac:dyDescent="0.5">
      <c r="D1331" t="s">
        <v>1564</v>
      </c>
      <c r="E1331">
        <v>3</v>
      </c>
      <c r="F1331" t="s">
        <v>680</v>
      </c>
      <c r="G1331" t="str">
        <f ca="1">IF(markmap!$E1331="","",IF(markmap!$E1331&gt;OFFSET(markmap!$E1331,-1,0,1,1),IF(OFFSET(markmap!$G1331,-1,0,1,1)="","1",OFFSET(markmap!$G1331,-1,0,1,1))&amp;REPT(".1",markmap!$E1331-MAX(OFFSET(markmap!$E1331,-1,0,1,1),1)),IF(ISERROR(FIND(".",OFFSET(markmap!$G1331,-1,0,1,1))),REPT("1.",markmap!$E1331-1)&amp;IFERROR(VALUE(OFFSET(markmap!$G1331,-1,0,1,1))+1,"1"),IF(markmap!$E1331=1,"",IFERROR(LEFT(OFFSET(markmap!$G1331,-1,0,1,1),FIND("^",SUBSTITUTE(OFFSET(markmap!$G1331,-1,0,1,1),".","^",markmap!$E1331-1))),""))&amp;VALUE(TRIM(MID(SUBSTITUTE(OFFSET(markmap!$G1331,-1,0,1,1),".",REPT(" ",LEN(OFFSET(markmap!$G1331,-1,0,1,1)))),(markmap!$E1331-1)*LEN(OFFSET(markmap!$G1331,-1,0,1,1))+1,LEN(OFFSET(markmap!$G1331,-1,0,1,1)))))+1)))</f>
        <v>13.3.3</v>
      </c>
      <c r="H1331" t="str">
        <f t="shared" ca="1" si="20"/>
        <v>1.3.3</v>
      </c>
      <c r="I1331" t="str" cm="1">
        <f t="array" aca="1" ref="I1331" ca="1">pseudoGuid</f>
        <v>e6b0-e45b8b99</v>
      </c>
      <c r="J1331" t="str">
        <f ca="1">IF(E1331="","",REPT("#",markmap!$E1331)&amp;" "&amp;(IF(B$1="mindmap",markmap!$F1331,markmap!$H1331&amp;" "&amp;markmap!$F1331))&amp;"["&amp;B$2&amp;"]("&amp;B$4&amp;markmap!$I1331&amp;".html)"&amp;" ["&amp;$B$3&amp;"]("&amp;B$4&amp;markmap!$I1331&amp;".md)")</f>
        <v>### 1.3.3 Intelligence[📃](./db/e6b0-e45b8b99.html) [✏️](./db/e6b0-e45b8b99.md)</v>
      </c>
    </row>
    <row r="1332" spans="4:10" x14ac:dyDescent="0.5">
      <c r="D1332" t="s">
        <v>1564</v>
      </c>
      <c r="E1332">
        <v>3</v>
      </c>
      <c r="F1332" t="s">
        <v>54</v>
      </c>
      <c r="G1332" t="str">
        <f ca="1">IF(markmap!$E1332="","",IF(markmap!$E1332&gt;OFFSET(markmap!$E1332,-1,0,1,1),IF(OFFSET(markmap!$G1332,-1,0,1,1)="","1",OFFSET(markmap!$G1332,-1,0,1,1))&amp;REPT(".1",markmap!$E1332-MAX(OFFSET(markmap!$E1332,-1,0,1,1),1)),IF(ISERROR(FIND(".",OFFSET(markmap!$G1332,-1,0,1,1))),REPT("1.",markmap!$E1332-1)&amp;IFERROR(VALUE(OFFSET(markmap!$G1332,-1,0,1,1))+1,"1"),IF(markmap!$E1332=1,"",IFERROR(LEFT(OFFSET(markmap!$G1332,-1,0,1,1),FIND("^",SUBSTITUTE(OFFSET(markmap!$G1332,-1,0,1,1),".","^",markmap!$E1332-1))),""))&amp;VALUE(TRIM(MID(SUBSTITUTE(OFFSET(markmap!$G1332,-1,0,1,1),".",REPT(" ",LEN(OFFSET(markmap!$G1332,-1,0,1,1)))),(markmap!$E1332-1)*LEN(OFFSET(markmap!$G1332,-1,0,1,1))+1,LEN(OFFSET(markmap!$G1332,-1,0,1,1)))))+1)))</f>
        <v>13.3.4</v>
      </c>
      <c r="H1332" t="str">
        <f t="shared" ca="1" si="20"/>
        <v>1.3.4</v>
      </c>
      <c r="I1332" t="str" cm="1">
        <f t="array" aca="1" ref="I1332" ca="1">pseudoGuid</f>
        <v>e6b0-24118639</v>
      </c>
      <c r="J1332" t="str">
        <f ca="1">IF(E1332="","",REPT("#",markmap!$E1332)&amp;" "&amp;(IF(B$1="mindmap",markmap!$F1332,markmap!$H1332&amp;" "&amp;markmap!$F1332))&amp;"["&amp;B$2&amp;"]("&amp;B$4&amp;markmap!$I1332&amp;".html)"&amp;" ["&amp;$B$3&amp;"]("&amp;B$4&amp;markmap!$I1332&amp;".md)")</f>
        <v>### 1.3.4 Armament/Weapons Delivery Payload 1...n (Specify)[📃](./db/e6b0-24118639.html) [✏️](./db/e6b0-24118639.md)</v>
      </c>
    </row>
    <row r="1333" spans="4:10" x14ac:dyDescent="0.5">
      <c r="D1333" t="s">
        <v>1564</v>
      </c>
      <c r="E1333">
        <v>3</v>
      </c>
      <c r="F1333" t="s">
        <v>681</v>
      </c>
      <c r="G1333" t="str">
        <f ca="1">IF(markmap!$E1333="","",IF(markmap!$E1333&gt;OFFSET(markmap!$E1333,-1,0,1,1),IF(OFFSET(markmap!$G1333,-1,0,1,1)="","1",OFFSET(markmap!$G1333,-1,0,1,1))&amp;REPT(".1",markmap!$E1333-MAX(OFFSET(markmap!$E1333,-1,0,1,1),1)),IF(ISERROR(FIND(".",OFFSET(markmap!$G1333,-1,0,1,1))),REPT("1.",markmap!$E1333-1)&amp;IFERROR(VALUE(OFFSET(markmap!$G1333,-1,0,1,1))+1,"1"),IF(markmap!$E1333=1,"",IFERROR(LEFT(OFFSET(markmap!$G1333,-1,0,1,1),FIND("^",SUBSTITUTE(OFFSET(markmap!$G1333,-1,0,1,1),".","^",markmap!$E1333-1))),""))&amp;VALUE(TRIM(MID(SUBSTITUTE(OFFSET(markmap!$G1333,-1,0,1,1),".",REPT(" ",LEN(OFFSET(markmap!$G1333,-1,0,1,1)))),(markmap!$E1333-1)*LEN(OFFSET(markmap!$G1333,-1,0,1,1))+1,LEN(OFFSET(markmap!$G1333,-1,0,1,1)))))+1)))</f>
        <v>13.3.5</v>
      </c>
      <c r="H1333" t="str">
        <f t="shared" ca="1" si="20"/>
        <v>1.3.5</v>
      </c>
      <c r="I1333" t="str" cm="1">
        <f t="array" aca="1" ref="I1333" ca="1">pseudoGuid</f>
        <v>e6b0-5f5b2923</v>
      </c>
      <c r="J1333" t="str">
        <f ca="1">IF(E1333="","",REPT("#",markmap!$E1333)&amp;" "&amp;(IF(B$1="mindmap",markmap!$F1333,markmap!$H1333&amp;" "&amp;markmap!$F1333))&amp;"["&amp;B$2&amp;"]("&amp;B$4&amp;markmap!$I1333&amp;".html)"&amp;" ["&amp;$B$3&amp;"]("&amp;B$4&amp;markmap!$I1333&amp;".md)")</f>
        <v>### 1.3.5 Mission Payload 1...n (Specify)[📃](./db/e6b0-5f5b2923.html) [✏️](./db/e6b0-5f5b2923.md)</v>
      </c>
    </row>
    <row r="1334" spans="4:10" x14ac:dyDescent="0.5">
      <c r="D1334" t="s">
        <v>1564</v>
      </c>
      <c r="E1334">
        <v>3</v>
      </c>
      <c r="F1334" t="s">
        <v>55</v>
      </c>
      <c r="G1334" t="str">
        <f ca="1">IF(markmap!$E1334="","",IF(markmap!$E1334&gt;OFFSET(markmap!$E1334,-1,0,1,1),IF(OFFSET(markmap!$G1334,-1,0,1,1)="","1",OFFSET(markmap!$G1334,-1,0,1,1))&amp;REPT(".1",markmap!$E1334-MAX(OFFSET(markmap!$E1334,-1,0,1,1),1)),IF(ISERROR(FIND(".",OFFSET(markmap!$G1334,-1,0,1,1))),REPT("1.",markmap!$E1334-1)&amp;IFERROR(VALUE(OFFSET(markmap!$G1334,-1,0,1,1))+1,"1"),IF(markmap!$E1334=1,"",IFERROR(LEFT(OFFSET(markmap!$G1334,-1,0,1,1),FIND("^",SUBSTITUTE(OFFSET(markmap!$G1334,-1,0,1,1),".","^",markmap!$E1334-1))),""))&amp;VALUE(TRIM(MID(SUBSTITUTE(OFFSET(markmap!$G1334,-1,0,1,1),".",REPT(" ",LEN(OFFSET(markmap!$G1334,-1,0,1,1)))),(markmap!$E1334-1)*LEN(OFFSET(markmap!$G1334,-1,0,1,1))+1,LEN(OFFSET(markmap!$G1334,-1,0,1,1)))))+1)))</f>
        <v>13.3.6</v>
      </c>
      <c r="H1334" t="str">
        <f t="shared" ca="1" si="20"/>
        <v>1.3.6</v>
      </c>
      <c r="I1334" t="str" cm="1">
        <f t="array" aca="1" ref="I1334" ca="1">pseudoGuid</f>
        <v>e6b0-718d2f69</v>
      </c>
      <c r="J1334" t="str">
        <f ca="1">IF(E1334="","",REPT("#",markmap!$E1334)&amp;" "&amp;(IF(B$1="mindmap",markmap!$F1334,markmap!$H1334&amp;" "&amp;markmap!$F1334))&amp;"["&amp;B$2&amp;"]("&amp;B$4&amp;markmap!$I1334&amp;".html)"&amp;" ["&amp;$B$3&amp;"]("&amp;B$4&amp;markmap!$I1334&amp;".md)")</f>
        <v>### 1.3.6 Payload Software Release 1...n (Specify)[📃](./db/e6b0-718d2f69.html) [✏️](./db/e6b0-718d2f69.md)</v>
      </c>
    </row>
    <row r="1335" spans="4:10" x14ac:dyDescent="0.5">
      <c r="D1335" t="s">
        <v>1564</v>
      </c>
      <c r="E1335">
        <v>3</v>
      </c>
      <c r="F1335" t="s">
        <v>56</v>
      </c>
      <c r="G1335" t="str">
        <f ca="1">IF(markmap!$E1335="","",IF(markmap!$E1335&gt;OFFSET(markmap!$E1335,-1,0,1,1),IF(OFFSET(markmap!$G1335,-1,0,1,1)="","1",OFFSET(markmap!$G1335,-1,0,1,1))&amp;REPT(".1",markmap!$E1335-MAX(OFFSET(markmap!$E1335,-1,0,1,1),1)),IF(ISERROR(FIND(".",OFFSET(markmap!$G1335,-1,0,1,1))),REPT("1.",markmap!$E1335-1)&amp;IFERROR(VALUE(OFFSET(markmap!$G1335,-1,0,1,1))+1,"1"),IF(markmap!$E1335=1,"",IFERROR(LEFT(OFFSET(markmap!$G1335,-1,0,1,1),FIND("^",SUBSTITUTE(OFFSET(markmap!$G1335,-1,0,1,1),".","^",markmap!$E1335-1))),""))&amp;VALUE(TRIM(MID(SUBSTITUTE(OFFSET(markmap!$G1335,-1,0,1,1),".",REPT(" ",LEN(OFFSET(markmap!$G1335,-1,0,1,1)))),(markmap!$E1335-1)*LEN(OFFSET(markmap!$G1335,-1,0,1,1))+1,LEN(OFFSET(markmap!$G1335,-1,0,1,1)))))+1)))</f>
        <v>13.3.7</v>
      </c>
      <c r="H1335" t="str">
        <f t="shared" ca="1" si="20"/>
        <v>1.3.7</v>
      </c>
      <c r="I1335" t="str" cm="1">
        <f t="array" aca="1" ref="I1335" ca="1">pseudoGuid</f>
        <v>e6b0-b9ea1bf2</v>
      </c>
      <c r="J1335" t="str">
        <f ca="1">IF(E1335="","",REPT("#",markmap!$E1335)&amp;" "&amp;(IF(B$1="mindmap",markmap!$F1335,markmap!$H1335&amp;" "&amp;markmap!$F1335))&amp;"["&amp;B$2&amp;"]("&amp;B$4&amp;markmap!$I1335&amp;".html)"&amp;" ["&amp;$B$3&amp;"]("&amp;B$4&amp;markmap!$I1335&amp;".md)")</f>
        <v>### 1.3.7 Other Payload 1...n (Specify)[📃](./db/e6b0-b9ea1bf2.html) [✏️](./db/e6b0-b9ea1bf2.md)</v>
      </c>
    </row>
    <row r="1336" spans="4:10" x14ac:dyDescent="0.5">
      <c r="D1336" t="s">
        <v>1564</v>
      </c>
      <c r="E1336">
        <v>2</v>
      </c>
      <c r="F1336" t="s">
        <v>682</v>
      </c>
      <c r="G1336" t="str">
        <f ca="1">IF(markmap!$E1336="","",IF(markmap!$E1336&gt;OFFSET(markmap!$E1336,-1,0,1,1),IF(OFFSET(markmap!$G1336,-1,0,1,1)="","1",OFFSET(markmap!$G1336,-1,0,1,1))&amp;REPT(".1",markmap!$E1336-MAX(OFFSET(markmap!$E1336,-1,0,1,1),1)),IF(ISERROR(FIND(".",OFFSET(markmap!$G1336,-1,0,1,1))),REPT("1.",markmap!$E1336-1)&amp;IFERROR(VALUE(OFFSET(markmap!$G1336,-1,0,1,1))+1,"1"),IF(markmap!$E1336=1,"",IFERROR(LEFT(OFFSET(markmap!$G1336,-1,0,1,1),FIND("^",SUBSTITUTE(OFFSET(markmap!$G1336,-1,0,1,1),".","^",markmap!$E1336-1))),""))&amp;VALUE(TRIM(MID(SUBSTITUTE(OFFSET(markmap!$G1336,-1,0,1,1),".",REPT(" ",LEN(OFFSET(markmap!$G1336,-1,0,1,1)))),(markmap!$E1336-1)*LEN(OFFSET(markmap!$G1336,-1,0,1,1))+1,LEN(OFFSET(markmap!$G1336,-1,0,1,1)))))+1)))</f>
        <v>13.4</v>
      </c>
      <c r="H1336" t="str">
        <f t="shared" ca="1" si="20"/>
        <v>1.4</v>
      </c>
      <c r="I1336" t="str" cm="1">
        <f t="array" aca="1" ref="I1336" ca="1">pseudoGuid</f>
        <v>e6b0-d607fcae</v>
      </c>
      <c r="J1336" t="str">
        <f ca="1">IF(E1336="","",REPT("#",markmap!$E1336)&amp;" "&amp;(IF(B$1="mindmap",markmap!$F1336,markmap!$H1336&amp;" "&amp;markmap!$F1336))&amp;"["&amp;B$2&amp;"]("&amp;B$4&amp;markmap!$I1336&amp;".html)"&amp;" ["&amp;$B$3&amp;"]("&amp;B$4&amp;markmap!$I1336&amp;".md)")</f>
        <v>## 1.4 Shipboard Segment[📃](./db/e6b0-d607fcae.html) [✏️](./db/e6b0-d607fcae.md)</v>
      </c>
    </row>
    <row r="1337" spans="4:10" x14ac:dyDescent="0.5">
      <c r="D1337" t="s">
        <v>1564</v>
      </c>
      <c r="E1337">
        <v>3</v>
      </c>
      <c r="F1337" t="s">
        <v>683</v>
      </c>
      <c r="G1337" t="str">
        <f ca="1">IF(markmap!$E1337="","",IF(markmap!$E1337&gt;OFFSET(markmap!$E1337,-1,0,1,1),IF(OFFSET(markmap!$G1337,-1,0,1,1)="","1",OFFSET(markmap!$G1337,-1,0,1,1))&amp;REPT(".1",markmap!$E1337-MAX(OFFSET(markmap!$E1337,-1,0,1,1),1)),IF(ISERROR(FIND(".",OFFSET(markmap!$G1337,-1,0,1,1))),REPT("1.",markmap!$E1337-1)&amp;IFERROR(VALUE(OFFSET(markmap!$G1337,-1,0,1,1))+1,"1"),IF(markmap!$E1337=1,"",IFERROR(LEFT(OFFSET(markmap!$G1337,-1,0,1,1),FIND("^",SUBSTITUTE(OFFSET(markmap!$G1337,-1,0,1,1),".","^",markmap!$E1337-1))),""))&amp;VALUE(TRIM(MID(SUBSTITUTE(OFFSET(markmap!$G1337,-1,0,1,1),".",REPT(" ",LEN(OFFSET(markmap!$G1337,-1,0,1,1)))),(markmap!$E1337-1)*LEN(OFFSET(markmap!$G1337,-1,0,1,1))+1,LEN(OFFSET(markmap!$G1337,-1,0,1,1)))))+1)))</f>
        <v>13.4.1</v>
      </c>
      <c r="H1337" t="str">
        <f t="shared" ca="1" si="20"/>
        <v>1.4.1</v>
      </c>
      <c r="I1337" t="str" cm="1">
        <f t="array" aca="1" ref="I1337" ca="1">pseudoGuid</f>
        <v>e6b0-a04bbc3d</v>
      </c>
      <c r="J1337" t="str">
        <f ca="1">IF(E1337="","",REPT("#",markmap!$E1337)&amp;" "&amp;(IF(B$1="mindmap",markmap!$F1337,markmap!$H1337&amp;" "&amp;markmap!$F1337))&amp;"["&amp;B$2&amp;"]("&amp;B$4&amp;markmap!$I1337&amp;".html)"&amp;" ["&amp;$B$3&amp;"]("&amp;B$4&amp;markmap!$I1337&amp;".md)")</f>
        <v>### 1.4.1 Shipboard Segment Integration[📃](./db/e6b0-a04bbc3d.html) [✏️](./db/e6b0-a04bbc3d.md)</v>
      </c>
    </row>
    <row r="1338" spans="4:10" x14ac:dyDescent="0.5">
      <c r="D1338" t="s">
        <v>1564</v>
      </c>
      <c r="E1338">
        <v>3</v>
      </c>
      <c r="F1338" t="s">
        <v>684</v>
      </c>
      <c r="G1338" t="str">
        <f ca="1">IF(markmap!$E1338="","",IF(markmap!$E1338&gt;OFFSET(markmap!$E1338,-1,0,1,1),IF(OFFSET(markmap!$G1338,-1,0,1,1)="","1",OFFSET(markmap!$G1338,-1,0,1,1))&amp;REPT(".1",markmap!$E1338-MAX(OFFSET(markmap!$E1338,-1,0,1,1),1)),IF(ISERROR(FIND(".",OFFSET(markmap!$G1338,-1,0,1,1))),REPT("1.",markmap!$E1338-1)&amp;IFERROR(VALUE(OFFSET(markmap!$G1338,-1,0,1,1))+1,"1"),IF(markmap!$E1338=1,"",IFERROR(LEFT(OFFSET(markmap!$G1338,-1,0,1,1),FIND("^",SUBSTITUTE(OFFSET(markmap!$G1338,-1,0,1,1),".","^",markmap!$E1338-1))),""))&amp;VALUE(TRIM(MID(SUBSTITUTE(OFFSET(markmap!$G1338,-1,0,1,1),".",REPT(" ",LEN(OFFSET(markmap!$G1338,-1,0,1,1)))),(markmap!$E1338-1)*LEN(OFFSET(markmap!$G1338,-1,0,1,1))+1,LEN(OFFSET(markmap!$G1338,-1,0,1,1)))))+1)))</f>
        <v>13.4.2</v>
      </c>
      <c r="H1338" t="str">
        <f t="shared" ca="1" si="20"/>
        <v>1.4.2</v>
      </c>
      <c r="I1338" t="str" cm="1">
        <f t="array" aca="1" ref="I1338" ca="1">pseudoGuid</f>
        <v>e6b0-84cd6838</v>
      </c>
      <c r="J1338" t="str">
        <f ca="1">IF(E1338="","",REPT("#",markmap!$E1338)&amp;" "&amp;(IF(B$1="mindmap",markmap!$F1338,markmap!$H1338&amp;" "&amp;markmap!$F1338))&amp;"["&amp;B$2&amp;"]("&amp;B$4&amp;markmap!$I1338&amp;".html)"&amp;" ["&amp;$B$3&amp;"]("&amp;B$4&amp;markmap!$I1338&amp;".md)")</f>
        <v>### 1.4.2 Unmanned Maritime System Command and Control Subsystem[📃](./db/e6b0-84cd6838.html) [✏️](./db/e6b0-84cd6838.md)</v>
      </c>
    </row>
    <row r="1339" spans="4:10" x14ac:dyDescent="0.5">
      <c r="D1339" t="s">
        <v>1564</v>
      </c>
      <c r="E1339">
        <v>4</v>
      </c>
      <c r="F1339" t="s">
        <v>685</v>
      </c>
      <c r="G1339" t="str">
        <f ca="1">IF(markmap!$E1339="","",IF(markmap!$E1339&gt;OFFSET(markmap!$E1339,-1,0,1,1),IF(OFFSET(markmap!$G1339,-1,0,1,1)="","1",OFFSET(markmap!$G1339,-1,0,1,1))&amp;REPT(".1",markmap!$E1339-MAX(OFFSET(markmap!$E1339,-1,0,1,1),1)),IF(ISERROR(FIND(".",OFFSET(markmap!$G1339,-1,0,1,1))),REPT("1.",markmap!$E1339-1)&amp;IFERROR(VALUE(OFFSET(markmap!$G1339,-1,0,1,1))+1,"1"),IF(markmap!$E1339=1,"",IFERROR(LEFT(OFFSET(markmap!$G1339,-1,0,1,1),FIND("^",SUBSTITUTE(OFFSET(markmap!$G1339,-1,0,1,1),".","^",markmap!$E1339-1))),""))&amp;VALUE(TRIM(MID(SUBSTITUTE(OFFSET(markmap!$G1339,-1,0,1,1),".",REPT(" ",LEN(OFFSET(markmap!$G1339,-1,0,1,1)))),(markmap!$E1339-1)*LEN(OFFSET(markmap!$G1339,-1,0,1,1))+1,LEN(OFFSET(markmap!$G1339,-1,0,1,1)))))+1)))</f>
        <v>13.4.2.1</v>
      </c>
      <c r="H1339" t="str">
        <f t="shared" ca="1" si="20"/>
        <v>1.4.2.1</v>
      </c>
      <c r="I1339" t="str" cm="1">
        <f t="array" aca="1" ref="I1339" ca="1">pseudoGuid</f>
        <v>e6b0-0459e797</v>
      </c>
      <c r="J1339" t="str">
        <f ca="1">IF(E1339="","",REPT("#",markmap!$E1339)&amp;" "&amp;(IF(B$1="mindmap",markmap!$F1339,markmap!$H1339&amp;" "&amp;markmap!$F1339))&amp;"["&amp;B$2&amp;"]("&amp;B$4&amp;markmap!$I1339&amp;".html)"&amp;" ["&amp;$B$3&amp;"]("&amp;B$4&amp;markmap!$I1339&amp;".md)")</f>
        <v>#### 1.4.2.1 Unmanned Maritime System Control Console(s)[📃](./db/e6b0-0459e797.html) [✏️](./db/e6b0-0459e797.md)</v>
      </c>
    </row>
    <row r="1340" spans="4:10" x14ac:dyDescent="0.5">
      <c r="D1340" t="s">
        <v>1564</v>
      </c>
      <c r="E1340">
        <v>4</v>
      </c>
      <c r="F1340" t="s">
        <v>686</v>
      </c>
      <c r="G1340" t="str">
        <f ca="1">IF(markmap!$E1340="","",IF(markmap!$E1340&gt;OFFSET(markmap!$E1340,-1,0,1,1),IF(OFFSET(markmap!$G1340,-1,0,1,1)="","1",OFFSET(markmap!$G1340,-1,0,1,1))&amp;REPT(".1",markmap!$E1340-MAX(OFFSET(markmap!$E1340,-1,0,1,1),1)),IF(ISERROR(FIND(".",OFFSET(markmap!$G1340,-1,0,1,1))),REPT("1.",markmap!$E1340-1)&amp;IFERROR(VALUE(OFFSET(markmap!$G1340,-1,0,1,1))+1,"1"),IF(markmap!$E1340=1,"",IFERROR(LEFT(OFFSET(markmap!$G1340,-1,0,1,1),FIND("^",SUBSTITUTE(OFFSET(markmap!$G1340,-1,0,1,1),".","^",markmap!$E1340-1))),""))&amp;VALUE(TRIM(MID(SUBSTITUTE(OFFSET(markmap!$G1340,-1,0,1,1),".",REPT(" ",LEN(OFFSET(markmap!$G1340,-1,0,1,1)))),(markmap!$E1340-1)*LEN(OFFSET(markmap!$G1340,-1,0,1,1))+1,LEN(OFFSET(markmap!$G1340,-1,0,1,1)))))+1)))</f>
        <v>13.4.2.2</v>
      </c>
      <c r="H1340" t="str">
        <f t="shared" ca="1" si="20"/>
        <v>1.4.2.2</v>
      </c>
      <c r="I1340" t="str" cm="1">
        <f t="array" aca="1" ref="I1340" ca="1">pseudoGuid</f>
        <v>e6b0-ec1e7e02</v>
      </c>
      <c r="J1340" t="str">
        <f ca="1">IF(E1340="","",REPT("#",markmap!$E1340)&amp;" "&amp;(IF(B$1="mindmap",markmap!$F1340,markmap!$H1340&amp;" "&amp;markmap!$F1340))&amp;"["&amp;B$2&amp;"]("&amp;B$4&amp;markmap!$I1340&amp;".html)"&amp;" ["&amp;$B$3&amp;"]("&amp;B$4&amp;markmap!$I1340&amp;".md)")</f>
        <v>#### 1.4.2.2 Payload Control Console(s)[📃](./db/e6b0-ec1e7e02.html) [✏️](./db/e6b0-ec1e7e02.md)</v>
      </c>
    </row>
    <row r="1341" spans="4:10" x14ac:dyDescent="0.5">
      <c r="D1341" t="s">
        <v>1564</v>
      </c>
      <c r="E1341">
        <v>3</v>
      </c>
      <c r="F1341" t="s">
        <v>687</v>
      </c>
      <c r="G1341" t="str">
        <f ca="1">IF(markmap!$E1341="","",IF(markmap!$E1341&gt;OFFSET(markmap!$E1341,-1,0,1,1),IF(OFFSET(markmap!$G1341,-1,0,1,1)="","1",OFFSET(markmap!$G1341,-1,0,1,1))&amp;REPT(".1",markmap!$E1341-MAX(OFFSET(markmap!$E1341,-1,0,1,1),1)),IF(ISERROR(FIND(".",OFFSET(markmap!$G1341,-1,0,1,1))),REPT("1.",markmap!$E1341-1)&amp;IFERROR(VALUE(OFFSET(markmap!$G1341,-1,0,1,1))+1,"1"),IF(markmap!$E1341=1,"",IFERROR(LEFT(OFFSET(markmap!$G1341,-1,0,1,1),FIND("^",SUBSTITUTE(OFFSET(markmap!$G1341,-1,0,1,1),".","^",markmap!$E1341-1))),""))&amp;VALUE(TRIM(MID(SUBSTITUTE(OFFSET(markmap!$G1341,-1,0,1,1),".",REPT(" ",LEN(OFFSET(markmap!$G1341,-1,0,1,1)))),(markmap!$E1341-1)*LEN(OFFSET(markmap!$G1341,-1,0,1,1))+1,LEN(OFFSET(markmap!$G1341,-1,0,1,1)))))+1)))</f>
        <v>13.4.3</v>
      </c>
      <c r="H1341" t="str">
        <f t="shared" ca="1" si="20"/>
        <v>1.4.3</v>
      </c>
      <c r="I1341" t="str" cm="1">
        <f t="array" aca="1" ref="I1341" ca="1">pseudoGuid</f>
        <v>e6b0-2831f7ec</v>
      </c>
      <c r="J1341" t="str">
        <f ca="1">IF(E1341="","",REPT("#",markmap!$E1341)&amp;" "&amp;(IF(B$1="mindmap",markmap!$F1341,markmap!$H1341&amp;" "&amp;markmap!$F1341))&amp;"["&amp;B$2&amp;"]("&amp;B$4&amp;markmap!$I1341&amp;".html)"&amp;" ["&amp;$B$3&amp;"]("&amp;B$4&amp;markmap!$I1341&amp;".md)")</f>
        <v>### 1.4.3 Communication Subsystem[📃](./db/e6b0-2831f7ec.html) [✏️](./db/e6b0-2831f7ec.md)</v>
      </c>
    </row>
    <row r="1342" spans="4:10" x14ac:dyDescent="0.5">
      <c r="D1342" t="s">
        <v>1564</v>
      </c>
      <c r="E1342">
        <v>3</v>
      </c>
      <c r="F1342" t="s">
        <v>688</v>
      </c>
      <c r="G1342" t="str">
        <f ca="1">IF(markmap!$E1342="","",IF(markmap!$E1342&gt;OFFSET(markmap!$E1342,-1,0,1,1),IF(OFFSET(markmap!$G1342,-1,0,1,1)="","1",OFFSET(markmap!$G1342,-1,0,1,1))&amp;REPT(".1",markmap!$E1342-MAX(OFFSET(markmap!$E1342,-1,0,1,1),1)),IF(ISERROR(FIND(".",OFFSET(markmap!$G1342,-1,0,1,1))),REPT("1.",markmap!$E1342-1)&amp;IFERROR(VALUE(OFFSET(markmap!$G1342,-1,0,1,1))+1,"1"),IF(markmap!$E1342=1,"",IFERROR(LEFT(OFFSET(markmap!$G1342,-1,0,1,1),FIND("^",SUBSTITUTE(OFFSET(markmap!$G1342,-1,0,1,1),".","^",markmap!$E1342-1))),""))&amp;VALUE(TRIM(MID(SUBSTITUTE(OFFSET(markmap!$G1342,-1,0,1,1),".",REPT(" ",LEN(OFFSET(markmap!$G1342,-1,0,1,1)))),(markmap!$E1342-1)*LEN(OFFSET(markmap!$G1342,-1,0,1,1))+1,LEN(OFFSET(markmap!$G1342,-1,0,1,1)))))+1)))</f>
        <v>13.4.4</v>
      </c>
      <c r="H1342" t="str">
        <f t="shared" ca="1" si="20"/>
        <v>1.4.4</v>
      </c>
      <c r="I1342" t="str" cm="1">
        <f t="array" aca="1" ref="I1342" ca="1">pseudoGuid</f>
        <v>e6b0-a2aa89b0</v>
      </c>
      <c r="J1342" t="str">
        <f ca="1">IF(E1342="","",REPT("#",markmap!$E1342)&amp;" "&amp;(IF(B$1="mindmap",markmap!$F1342,markmap!$H1342&amp;" "&amp;markmap!$F1342))&amp;"["&amp;B$2&amp;"]("&amp;B$4&amp;markmap!$I1342&amp;".html)"&amp;" ["&amp;$B$3&amp;"]("&amp;B$4&amp;markmap!$I1342&amp;".md)")</f>
        <v>### 1.4.4 Power Subsystem[📃](./db/e6b0-a2aa89b0.html) [✏️](./db/e6b0-a2aa89b0.md)</v>
      </c>
    </row>
    <row r="1343" spans="4:10" x14ac:dyDescent="0.5">
      <c r="D1343" t="s">
        <v>1564</v>
      </c>
      <c r="E1343">
        <v>3</v>
      </c>
      <c r="F1343" t="s">
        <v>689</v>
      </c>
      <c r="G1343" t="str">
        <f ca="1">IF(markmap!$E1343="","",IF(markmap!$E1343&gt;OFFSET(markmap!$E1343,-1,0,1,1),IF(OFFSET(markmap!$G1343,-1,0,1,1)="","1",OFFSET(markmap!$G1343,-1,0,1,1))&amp;REPT(".1",markmap!$E1343-MAX(OFFSET(markmap!$E1343,-1,0,1,1),1)),IF(ISERROR(FIND(".",OFFSET(markmap!$G1343,-1,0,1,1))),REPT("1.",markmap!$E1343-1)&amp;IFERROR(VALUE(OFFSET(markmap!$G1343,-1,0,1,1))+1,"1"),IF(markmap!$E1343=1,"",IFERROR(LEFT(OFFSET(markmap!$G1343,-1,0,1,1),FIND("^",SUBSTITUTE(OFFSET(markmap!$G1343,-1,0,1,1),".","^",markmap!$E1343-1))),""))&amp;VALUE(TRIM(MID(SUBSTITUTE(OFFSET(markmap!$G1343,-1,0,1,1),".",REPT(" ",LEN(OFFSET(markmap!$G1343,-1,0,1,1)))),(markmap!$E1343-1)*LEN(OFFSET(markmap!$G1343,-1,0,1,1))+1,LEN(OFFSET(markmap!$G1343,-1,0,1,1)))))+1)))</f>
        <v>13.4.5</v>
      </c>
      <c r="H1343" t="str">
        <f t="shared" ca="1" si="20"/>
        <v>1.4.5</v>
      </c>
      <c r="I1343" t="str" cm="1">
        <f t="array" aca="1" ref="I1343" ca="1">pseudoGuid</f>
        <v>e6b0-fd0df4f6</v>
      </c>
      <c r="J1343" t="str">
        <f ca="1">IF(E1343="","",REPT("#",markmap!$E1343)&amp;" "&amp;(IF(B$1="mindmap",markmap!$F1343,markmap!$H1343&amp;" "&amp;markmap!$F1343))&amp;"["&amp;B$2&amp;"]("&amp;B$4&amp;markmap!$I1343&amp;".html)"&amp;" ["&amp;$B$3&amp;"]("&amp;B$4&amp;markmap!$I1343&amp;".md)")</f>
        <v>### 1.4.5 Launch and Recovery Equipment[📃](./db/e6b0-fd0df4f6.html) [✏️](./db/e6b0-fd0df4f6.md)</v>
      </c>
    </row>
    <row r="1344" spans="4:10" x14ac:dyDescent="0.5">
      <c r="D1344" t="s">
        <v>1564</v>
      </c>
      <c r="E1344">
        <v>3</v>
      </c>
      <c r="F1344" t="s">
        <v>690</v>
      </c>
      <c r="G1344" t="str">
        <f ca="1">IF(markmap!$E1344="","",IF(markmap!$E1344&gt;OFFSET(markmap!$E1344,-1,0,1,1),IF(OFFSET(markmap!$G1344,-1,0,1,1)="","1",OFFSET(markmap!$G1344,-1,0,1,1))&amp;REPT(".1",markmap!$E1344-MAX(OFFSET(markmap!$E1344,-1,0,1,1),1)),IF(ISERROR(FIND(".",OFFSET(markmap!$G1344,-1,0,1,1))),REPT("1.",markmap!$E1344-1)&amp;IFERROR(VALUE(OFFSET(markmap!$G1344,-1,0,1,1))+1,"1"),IF(markmap!$E1344=1,"",IFERROR(LEFT(OFFSET(markmap!$G1344,-1,0,1,1),FIND("^",SUBSTITUTE(OFFSET(markmap!$G1344,-1,0,1,1),".","^",markmap!$E1344-1))),""))&amp;VALUE(TRIM(MID(SUBSTITUTE(OFFSET(markmap!$G1344,-1,0,1,1),".",REPT(" ",LEN(OFFSET(markmap!$G1344,-1,0,1,1)))),(markmap!$E1344-1)*LEN(OFFSET(markmap!$G1344,-1,0,1,1))+1,LEN(OFFSET(markmap!$G1344,-1,0,1,1)))))+1)))</f>
        <v>13.4.6</v>
      </c>
      <c r="H1344" t="str">
        <f t="shared" ca="1" si="20"/>
        <v>1.4.6</v>
      </c>
      <c r="I1344" t="str" cm="1">
        <f t="array" aca="1" ref="I1344" ca="1">pseudoGuid</f>
        <v>e6b0-721c888c</v>
      </c>
      <c r="J1344" t="str">
        <f ca="1">IF(E1344="","",REPT("#",markmap!$E1344)&amp;" "&amp;(IF(B$1="mindmap",markmap!$F1344,markmap!$H1344&amp;" "&amp;markmap!$F1344))&amp;"["&amp;B$2&amp;"]("&amp;B$4&amp;markmap!$I1344&amp;".html)"&amp;" ["&amp;$B$3&amp;"]("&amp;B$4&amp;markmap!$I1344&amp;".md)")</f>
        <v>### 1.4.6 Storage Subsystems[📃](./db/e6b0-721c888c.html) [✏️](./db/e6b0-721c888c.md)</v>
      </c>
    </row>
    <row r="1345" spans="4:10" x14ac:dyDescent="0.5">
      <c r="D1345" t="s">
        <v>1564</v>
      </c>
      <c r="E1345">
        <v>3</v>
      </c>
      <c r="F1345" t="s">
        <v>691</v>
      </c>
      <c r="G1345" t="str">
        <f ca="1">IF(markmap!$E1345="","",IF(markmap!$E1345&gt;OFFSET(markmap!$E1345,-1,0,1,1),IF(OFFSET(markmap!$G1345,-1,0,1,1)="","1",OFFSET(markmap!$G1345,-1,0,1,1))&amp;REPT(".1",markmap!$E1345-MAX(OFFSET(markmap!$E1345,-1,0,1,1),1)),IF(ISERROR(FIND(".",OFFSET(markmap!$G1345,-1,0,1,1))),REPT("1.",markmap!$E1345-1)&amp;IFERROR(VALUE(OFFSET(markmap!$G1345,-1,0,1,1))+1,"1"),IF(markmap!$E1345=1,"",IFERROR(LEFT(OFFSET(markmap!$G1345,-1,0,1,1),FIND("^",SUBSTITUTE(OFFSET(markmap!$G1345,-1,0,1,1),".","^",markmap!$E1345-1))),""))&amp;VALUE(TRIM(MID(SUBSTITUTE(OFFSET(markmap!$G1345,-1,0,1,1),".",REPT(" ",LEN(OFFSET(markmap!$G1345,-1,0,1,1)))),(markmap!$E1345-1)*LEN(OFFSET(markmap!$G1345,-1,0,1,1))+1,LEN(OFFSET(markmap!$G1345,-1,0,1,1)))))+1)))</f>
        <v>13.4.7</v>
      </c>
      <c r="H1345" t="str">
        <f t="shared" ca="1" si="20"/>
        <v>1.4.7</v>
      </c>
      <c r="I1345" t="str" cm="1">
        <f t="array" aca="1" ref="I1345" ca="1">pseudoGuid</f>
        <v>e6b0-6b44e668</v>
      </c>
      <c r="J1345" t="str">
        <f ca="1">IF(E1345="","",REPT("#",markmap!$E1345)&amp;" "&amp;(IF(B$1="mindmap",markmap!$F1345,markmap!$H1345&amp;" "&amp;markmap!$F1345))&amp;"["&amp;B$2&amp;"]("&amp;B$4&amp;markmap!$I1345&amp;".html)"&amp;" ["&amp;$B$3&amp;"]("&amp;B$4&amp;markmap!$I1345&amp;".md)")</f>
        <v>### 1.4.7 Vehicle Handling Equipment[📃](./db/e6b0-6b44e668.html) [✏️](./db/e6b0-6b44e668.md)</v>
      </c>
    </row>
    <row r="1346" spans="4:10" x14ac:dyDescent="0.5">
      <c r="D1346" t="s">
        <v>1564</v>
      </c>
      <c r="E1346">
        <v>3</v>
      </c>
      <c r="F1346" t="s">
        <v>45</v>
      </c>
      <c r="G1346" t="str">
        <f ca="1">IF(markmap!$E1346="","",IF(markmap!$E1346&gt;OFFSET(markmap!$E1346,-1,0,1,1),IF(OFFSET(markmap!$G1346,-1,0,1,1)="","1",OFFSET(markmap!$G1346,-1,0,1,1))&amp;REPT(".1",markmap!$E1346-MAX(OFFSET(markmap!$E1346,-1,0,1,1),1)),IF(ISERROR(FIND(".",OFFSET(markmap!$G1346,-1,0,1,1))),REPT("1.",markmap!$E1346-1)&amp;IFERROR(VALUE(OFFSET(markmap!$G1346,-1,0,1,1))+1,"1"),IF(markmap!$E1346=1,"",IFERROR(LEFT(OFFSET(markmap!$G1346,-1,0,1,1),FIND("^",SUBSTITUTE(OFFSET(markmap!$G1346,-1,0,1,1),".","^",markmap!$E1346-1))),""))&amp;VALUE(TRIM(MID(SUBSTITUTE(OFFSET(markmap!$G1346,-1,0,1,1),".",REPT(" ",LEN(OFFSET(markmap!$G1346,-1,0,1,1)))),(markmap!$E1346-1)*LEN(OFFSET(markmap!$G1346,-1,0,1,1))+1,LEN(OFFSET(markmap!$G1346,-1,0,1,1)))))+1)))</f>
        <v>13.4.8</v>
      </c>
      <c r="H1346" t="str">
        <f t="shared" ca="1" si="20"/>
        <v>1.4.8</v>
      </c>
      <c r="I1346" t="str" cm="1">
        <f t="array" aca="1" ref="I1346" ca="1">pseudoGuid</f>
        <v>e6b0-f281c659</v>
      </c>
      <c r="J1346" t="str">
        <f ca="1">IF(E1346="","",REPT("#",markmap!$E1346)&amp;" "&amp;(IF(B$1="mindmap",markmap!$F1346,markmap!$H1346&amp;" "&amp;markmap!$F1346))&amp;"["&amp;B$2&amp;"]("&amp;B$4&amp;markmap!$I1346&amp;".html)"&amp;" ["&amp;$B$3&amp;"]("&amp;B$4&amp;markmap!$I1346&amp;".md)")</f>
        <v>### 1.4.8 Auxiliary Equipment[📃](./db/e6b0-f281c659.html) [✏️](./db/e6b0-f281c659.md)</v>
      </c>
    </row>
    <row r="1347" spans="4:10" x14ac:dyDescent="0.5">
      <c r="D1347" t="s">
        <v>1564</v>
      </c>
      <c r="E1347">
        <v>3</v>
      </c>
      <c r="F1347" t="s">
        <v>692</v>
      </c>
      <c r="G1347" t="str">
        <f ca="1">IF(markmap!$E1347="","",IF(markmap!$E1347&gt;OFFSET(markmap!$E1347,-1,0,1,1),IF(OFFSET(markmap!$G1347,-1,0,1,1)="","1",OFFSET(markmap!$G1347,-1,0,1,1))&amp;REPT(".1",markmap!$E1347-MAX(OFFSET(markmap!$E1347,-1,0,1,1),1)),IF(ISERROR(FIND(".",OFFSET(markmap!$G1347,-1,0,1,1))),REPT("1.",markmap!$E1347-1)&amp;IFERROR(VALUE(OFFSET(markmap!$G1347,-1,0,1,1))+1,"1"),IF(markmap!$E1347=1,"",IFERROR(LEFT(OFFSET(markmap!$G1347,-1,0,1,1),FIND("^",SUBSTITUTE(OFFSET(markmap!$G1347,-1,0,1,1),".","^",markmap!$E1347-1))),""))&amp;VALUE(TRIM(MID(SUBSTITUTE(OFFSET(markmap!$G1347,-1,0,1,1),".",REPT(" ",LEN(OFFSET(markmap!$G1347,-1,0,1,1)))),(markmap!$E1347-1)*LEN(OFFSET(markmap!$G1347,-1,0,1,1))+1,LEN(OFFSET(markmap!$G1347,-1,0,1,1)))))+1)))</f>
        <v>13.4.9</v>
      </c>
      <c r="H1347" t="str">
        <f t="shared" ref="H1347:H1410" ca="1" si="21">IFERROR("1."&amp;RIGHT(G1347,LEN(G1347)-FIND(".",G1347,1)),"1")</f>
        <v>1.4.9</v>
      </c>
      <c r="I1347" t="str" cm="1">
        <f t="array" aca="1" ref="I1347" ca="1">pseudoGuid</f>
        <v>e6b0-af32b9e1</v>
      </c>
      <c r="J1347" t="str">
        <f ca="1">IF(E1347="","",REPT("#",markmap!$E1347)&amp;" "&amp;(IF(B$1="mindmap",markmap!$F1347,markmap!$H1347&amp;" "&amp;markmap!$F1347))&amp;"["&amp;B$2&amp;"]("&amp;B$4&amp;markmap!$I1347&amp;".html)"&amp;" ["&amp;$B$3&amp;"]("&amp;B$4&amp;markmap!$I1347&amp;".md)")</f>
        <v>### 1.4.9 Shipboard Software Release 1...n (Specify)[📃](./db/e6b0-af32b9e1.html) [✏️](./db/e6b0-af32b9e1.md)</v>
      </c>
    </row>
    <row r="1348" spans="4:10" x14ac:dyDescent="0.5">
      <c r="D1348" t="s">
        <v>1564</v>
      </c>
      <c r="E1348">
        <v>3</v>
      </c>
      <c r="F1348" t="s">
        <v>693</v>
      </c>
      <c r="G1348" t="str">
        <f ca="1">IF(markmap!$E1348="","",IF(markmap!$E1348&gt;OFFSET(markmap!$E1348,-1,0,1,1),IF(OFFSET(markmap!$G1348,-1,0,1,1)="","1",OFFSET(markmap!$G1348,-1,0,1,1))&amp;REPT(".1",markmap!$E1348-MAX(OFFSET(markmap!$E1348,-1,0,1,1),1)),IF(ISERROR(FIND(".",OFFSET(markmap!$G1348,-1,0,1,1))),REPT("1.",markmap!$E1348-1)&amp;IFERROR(VALUE(OFFSET(markmap!$G1348,-1,0,1,1))+1,"1"),IF(markmap!$E1348=1,"",IFERROR(LEFT(OFFSET(markmap!$G1348,-1,0,1,1),FIND("^",SUBSTITUTE(OFFSET(markmap!$G1348,-1,0,1,1),".","^",markmap!$E1348-1))),""))&amp;VALUE(TRIM(MID(SUBSTITUTE(OFFSET(markmap!$G1348,-1,0,1,1),".",REPT(" ",LEN(OFFSET(markmap!$G1348,-1,0,1,1)))),(markmap!$E1348-1)*LEN(OFFSET(markmap!$G1348,-1,0,1,1))+1,LEN(OFFSET(markmap!$G1348,-1,0,1,1)))))+1)))</f>
        <v>13.4.10</v>
      </c>
      <c r="H1348" t="str">
        <f t="shared" ca="1" si="21"/>
        <v>1.4.10</v>
      </c>
      <c r="I1348" t="str" cm="1">
        <f t="array" aca="1" ref="I1348" ca="1">pseudoGuid</f>
        <v>e6b0-66d0e54a</v>
      </c>
      <c r="J1348" t="str">
        <f ca="1">IF(E1348="","",REPT("#",markmap!$E1348)&amp;" "&amp;(IF(B$1="mindmap",markmap!$F1348,markmap!$H1348&amp;" "&amp;markmap!$F1348))&amp;"["&amp;B$2&amp;"]("&amp;B$4&amp;markmap!$I1348&amp;".html)"&amp;" ["&amp;$B$3&amp;"]("&amp;B$4&amp;markmap!$I1348&amp;".md)")</f>
        <v>### 1.4.10 Other Shipboard Subsystems 1...n (Specify)[📃](./db/e6b0-66d0e54a.html) [✏️](./db/e6b0-66d0e54a.md)</v>
      </c>
    </row>
    <row r="1349" spans="4:10" x14ac:dyDescent="0.5">
      <c r="D1349" t="s">
        <v>1564</v>
      </c>
      <c r="E1349">
        <v>2</v>
      </c>
      <c r="F1349" t="s">
        <v>694</v>
      </c>
      <c r="G1349" t="str">
        <f ca="1">IF(markmap!$E1349="","",IF(markmap!$E1349&gt;OFFSET(markmap!$E1349,-1,0,1,1),IF(OFFSET(markmap!$G1349,-1,0,1,1)="","1",OFFSET(markmap!$G1349,-1,0,1,1))&amp;REPT(".1",markmap!$E1349-MAX(OFFSET(markmap!$E1349,-1,0,1,1),1)),IF(ISERROR(FIND(".",OFFSET(markmap!$G1349,-1,0,1,1))),REPT("1.",markmap!$E1349-1)&amp;IFERROR(VALUE(OFFSET(markmap!$G1349,-1,0,1,1))+1,"1"),IF(markmap!$E1349=1,"",IFERROR(LEFT(OFFSET(markmap!$G1349,-1,0,1,1),FIND("^",SUBSTITUTE(OFFSET(markmap!$G1349,-1,0,1,1),".","^",markmap!$E1349-1))),""))&amp;VALUE(TRIM(MID(SUBSTITUTE(OFFSET(markmap!$G1349,-1,0,1,1),".",REPT(" ",LEN(OFFSET(markmap!$G1349,-1,0,1,1)))),(markmap!$E1349-1)*LEN(OFFSET(markmap!$G1349,-1,0,1,1))+1,LEN(OFFSET(markmap!$G1349,-1,0,1,1)))))+1)))</f>
        <v>13.5</v>
      </c>
      <c r="H1349" t="str">
        <f t="shared" ca="1" si="21"/>
        <v>1.5</v>
      </c>
      <c r="I1349" t="str" cm="1">
        <f t="array" aca="1" ref="I1349" ca="1">pseudoGuid</f>
        <v>e6b0-7f8f989a</v>
      </c>
      <c r="J1349" t="str">
        <f ca="1">IF(E1349="","",REPT("#",markmap!$E1349)&amp;" "&amp;(IF(B$1="mindmap",markmap!$F1349,markmap!$H1349&amp;" "&amp;markmap!$F1349))&amp;"["&amp;B$2&amp;"]("&amp;B$4&amp;markmap!$I1349&amp;".html)"&amp;" ["&amp;$B$3&amp;"]("&amp;B$4&amp;markmap!$I1349&amp;".md)")</f>
        <v>## 1.5 Shore Segment[📃](./db/e6b0-7f8f989a.html) [✏️](./db/e6b0-7f8f989a.md)</v>
      </c>
    </row>
    <row r="1350" spans="4:10" x14ac:dyDescent="0.5">
      <c r="D1350" t="s">
        <v>1564</v>
      </c>
      <c r="E1350">
        <v>2</v>
      </c>
      <c r="F1350" t="s">
        <v>695</v>
      </c>
      <c r="G1350" t="str">
        <f ca="1">IF(markmap!$E1350="","",IF(markmap!$E1350&gt;OFFSET(markmap!$E1350,-1,0,1,1),IF(OFFSET(markmap!$G1350,-1,0,1,1)="","1",OFFSET(markmap!$G1350,-1,0,1,1))&amp;REPT(".1",markmap!$E1350-MAX(OFFSET(markmap!$E1350,-1,0,1,1),1)),IF(ISERROR(FIND(".",OFFSET(markmap!$G1350,-1,0,1,1))),REPT("1.",markmap!$E1350-1)&amp;IFERROR(VALUE(OFFSET(markmap!$G1350,-1,0,1,1))+1,"1"),IF(markmap!$E1350=1,"",IFERROR(LEFT(OFFSET(markmap!$G1350,-1,0,1,1),FIND("^",SUBSTITUTE(OFFSET(markmap!$G1350,-1,0,1,1),".","^",markmap!$E1350-1))),""))&amp;VALUE(TRIM(MID(SUBSTITUTE(OFFSET(markmap!$G1350,-1,0,1,1),".",REPT(" ",LEN(OFFSET(markmap!$G1350,-1,0,1,1)))),(markmap!$E1350-1)*LEN(OFFSET(markmap!$G1350,-1,0,1,1))+1,LEN(OFFSET(markmap!$G1350,-1,0,1,1)))))+1)))</f>
        <v>13.6</v>
      </c>
      <c r="H1350" t="str">
        <f t="shared" ca="1" si="21"/>
        <v>1.6</v>
      </c>
      <c r="I1350" t="str" cm="1">
        <f t="array" aca="1" ref="I1350" ca="1">pseudoGuid</f>
        <v>e6b0-5705591b</v>
      </c>
      <c r="J1350" t="str">
        <f ca="1">IF(E1350="","",REPT("#",markmap!$E1350)&amp;" "&amp;(IF(B$1="mindmap",markmap!$F1350,markmap!$H1350&amp;" "&amp;markmap!$F1350))&amp;"["&amp;B$2&amp;"]("&amp;B$4&amp;markmap!$I1350&amp;".html)"&amp;" ["&amp;$B$3&amp;"]("&amp;B$4&amp;markmap!$I1350&amp;".md)")</f>
        <v>## 1.6 Transportation Segment/Vehicles[📃](./db/e6b0-5705591b.html) [✏️](./db/e6b0-5705591b.md)</v>
      </c>
    </row>
    <row r="1351" spans="4:10" x14ac:dyDescent="0.5">
      <c r="D1351" t="s">
        <v>1564</v>
      </c>
      <c r="E1351">
        <v>2</v>
      </c>
      <c r="F1351" t="s">
        <v>696</v>
      </c>
      <c r="G1351" t="str">
        <f ca="1">IF(markmap!$E1351="","",IF(markmap!$E1351&gt;OFFSET(markmap!$E1351,-1,0,1,1),IF(OFFSET(markmap!$G1351,-1,0,1,1)="","1",OFFSET(markmap!$G1351,-1,0,1,1))&amp;REPT(".1",markmap!$E1351-MAX(OFFSET(markmap!$E1351,-1,0,1,1),1)),IF(ISERROR(FIND(".",OFFSET(markmap!$G1351,-1,0,1,1))),REPT("1.",markmap!$E1351-1)&amp;IFERROR(VALUE(OFFSET(markmap!$G1351,-1,0,1,1))+1,"1"),IF(markmap!$E1351=1,"",IFERROR(LEFT(OFFSET(markmap!$G1351,-1,0,1,1),FIND("^",SUBSTITUTE(OFFSET(markmap!$G1351,-1,0,1,1),".","^",markmap!$E1351-1))),""))&amp;VALUE(TRIM(MID(SUBSTITUTE(OFFSET(markmap!$G1351,-1,0,1,1),".",REPT(" ",LEN(OFFSET(markmap!$G1351,-1,0,1,1)))),(markmap!$E1351-1)*LEN(OFFSET(markmap!$G1351,-1,0,1,1))+1,LEN(OFFSET(markmap!$G1351,-1,0,1,1)))))+1)))</f>
        <v>13.7</v>
      </c>
      <c r="H1351" t="str">
        <f t="shared" ca="1" si="21"/>
        <v>1.7</v>
      </c>
      <c r="I1351" t="str" cm="1">
        <f t="array" aca="1" ref="I1351" ca="1">pseudoGuid</f>
        <v>e6b0-9c323bc8</v>
      </c>
      <c r="J1351" t="str">
        <f ca="1">IF(E1351="","",REPT("#",markmap!$E1351)&amp;" "&amp;(IF(B$1="mindmap",markmap!$F1351,markmap!$H1351&amp;" "&amp;markmap!$F1351))&amp;"["&amp;B$2&amp;"]("&amp;B$4&amp;markmap!$I1351&amp;".html)"&amp;" ["&amp;$B$3&amp;"]("&amp;B$4&amp;markmap!$I1351&amp;".md)")</f>
        <v>## 1.7 UM System Software Release 1...n (Specify)[📃](./db/e6b0-9c323bc8.html) [✏️](./db/e6b0-9c323bc8.md)</v>
      </c>
    </row>
    <row r="1352" spans="4:10" x14ac:dyDescent="0.5">
      <c r="D1352" t="s">
        <v>1564</v>
      </c>
      <c r="E1352">
        <v>2</v>
      </c>
      <c r="F1352" t="s">
        <v>67</v>
      </c>
      <c r="G1352" t="str">
        <f ca="1">IF(markmap!$E1352="","",IF(markmap!$E1352&gt;OFFSET(markmap!$E1352,-1,0,1,1),IF(OFFSET(markmap!$G1352,-1,0,1,1)="","1",OFFSET(markmap!$G1352,-1,0,1,1))&amp;REPT(".1",markmap!$E1352-MAX(OFFSET(markmap!$E1352,-1,0,1,1),1)),IF(ISERROR(FIND(".",OFFSET(markmap!$G1352,-1,0,1,1))),REPT("1.",markmap!$E1352-1)&amp;IFERROR(VALUE(OFFSET(markmap!$G1352,-1,0,1,1))+1,"1"),IF(markmap!$E1352=1,"",IFERROR(LEFT(OFFSET(markmap!$G1352,-1,0,1,1),FIND("^",SUBSTITUTE(OFFSET(markmap!$G1352,-1,0,1,1),".","^",markmap!$E1352-1))),""))&amp;VALUE(TRIM(MID(SUBSTITUTE(OFFSET(markmap!$G1352,-1,0,1,1),".",REPT(" ",LEN(OFFSET(markmap!$G1352,-1,0,1,1)))),(markmap!$E1352-1)*LEN(OFFSET(markmap!$G1352,-1,0,1,1))+1,LEN(OFFSET(markmap!$G1352,-1,0,1,1)))))+1)))</f>
        <v>13.8</v>
      </c>
      <c r="H1352" t="str">
        <f t="shared" ca="1" si="21"/>
        <v>1.8</v>
      </c>
      <c r="I1352" t="str" cm="1">
        <f t="array" aca="1" ref="I1352" ca="1">pseudoGuid</f>
        <v>e6b0-889f9ad9</v>
      </c>
      <c r="J1352" t="str">
        <f ca="1">IF(E1352="","",REPT("#",markmap!$E1352)&amp;" "&amp;(IF(B$1="mindmap",markmap!$F1352,markmap!$H1352&amp;" "&amp;markmap!$F1352))&amp;"["&amp;B$2&amp;"]("&amp;B$4&amp;markmap!$I1352&amp;".html)"&amp;" ["&amp;$B$3&amp;"]("&amp;B$4&amp;markmap!$I1352&amp;".md)")</f>
        <v>## 1.8 Systems Engineering[📃](./db/e6b0-889f9ad9.html) [✏️](./db/e6b0-889f9ad9.md)</v>
      </c>
    </row>
    <row r="1353" spans="4:10" x14ac:dyDescent="0.5">
      <c r="D1353" t="s">
        <v>1564</v>
      </c>
      <c r="E1353">
        <v>3</v>
      </c>
      <c r="F1353" t="s">
        <v>68</v>
      </c>
      <c r="G1353" t="str">
        <f ca="1">IF(markmap!$E1353="","",IF(markmap!$E1353&gt;OFFSET(markmap!$E1353,-1,0,1,1),IF(OFFSET(markmap!$G1353,-1,0,1,1)="","1",OFFSET(markmap!$G1353,-1,0,1,1))&amp;REPT(".1",markmap!$E1353-MAX(OFFSET(markmap!$E1353,-1,0,1,1),1)),IF(ISERROR(FIND(".",OFFSET(markmap!$G1353,-1,0,1,1))),REPT("1.",markmap!$E1353-1)&amp;IFERROR(VALUE(OFFSET(markmap!$G1353,-1,0,1,1))+1,"1"),IF(markmap!$E1353=1,"",IFERROR(LEFT(OFFSET(markmap!$G1353,-1,0,1,1),FIND("^",SUBSTITUTE(OFFSET(markmap!$G1353,-1,0,1,1),".","^",markmap!$E1353-1))),""))&amp;VALUE(TRIM(MID(SUBSTITUTE(OFFSET(markmap!$G1353,-1,0,1,1),".",REPT(" ",LEN(OFFSET(markmap!$G1353,-1,0,1,1)))),(markmap!$E1353-1)*LEN(OFFSET(markmap!$G1353,-1,0,1,1))+1,LEN(OFFSET(markmap!$G1353,-1,0,1,1)))))+1)))</f>
        <v>13.8.1</v>
      </c>
      <c r="H1353" t="str">
        <f t="shared" ca="1" si="21"/>
        <v>1.8.1</v>
      </c>
      <c r="I1353" t="str" cm="1">
        <f t="array" aca="1" ref="I1353" ca="1">pseudoGuid</f>
        <v>e6b0-0baf45e3</v>
      </c>
      <c r="J1353" t="str">
        <f ca="1">IF(E1353="","",REPT("#",markmap!$E1353)&amp;" "&amp;(IF(B$1="mindmap",markmap!$F1353,markmap!$H1353&amp;" "&amp;markmap!$F1353))&amp;"["&amp;B$2&amp;"]("&amp;B$4&amp;markmap!$I1353&amp;".html)"&amp;" ["&amp;$B$3&amp;"]("&amp;B$4&amp;markmap!$I1353&amp;".md)")</f>
        <v>### 1.8.1 Software Systems Engineering[📃](./db/e6b0-0baf45e3.html) [✏️](./db/e6b0-0baf45e3.md)</v>
      </c>
    </row>
    <row r="1354" spans="4:10" x14ac:dyDescent="0.5">
      <c r="D1354" t="s">
        <v>1564</v>
      </c>
      <c r="E1354">
        <v>3</v>
      </c>
      <c r="F1354" t="s">
        <v>69</v>
      </c>
      <c r="G1354" t="str">
        <f ca="1">IF(markmap!$E1354="","",IF(markmap!$E1354&gt;OFFSET(markmap!$E1354,-1,0,1,1),IF(OFFSET(markmap!$G1354,-1,0,1,1)="","1",OFFSET(markmap!$G1354,-1,0,1,1))&amp;REPT(".1",markmap!$E1354-MAX(OFFSET(markmap!$E1354,-1,0,1,1),1)),IF(ISERROR(FIND(".",OFFSET(markmap!$G1354,-1,0,1,1))),REPT("1.",markmap!$E1354-1)&amp;IFERROR(VALUE(OFFSET(markmap!$G1354,-1,0,1,1))+1,"1"),IF(markmap!$E1354=1,"",IFERROR(LEFT(OFFSET(markmap!$G1354,-1,0,1,1),FIND("^",SUBSTITUTE(OFFSET(markmap!$G1354,-1,0,1,1),".","^",markmap!$E1354-1))),""))&amp;VALUE(TRIM(MID(SUBSTITUTE(OFFSET(markmap!$G1354,-1,0,1,1),".",REPT(" ",LEN(OFFSET(markmap!$G1354,-1,0,1,1)))),(markmap!$E1354-1)*LEN(OFFSET(markmap!$G1354,-1,0,1,1))+1,LEN(OFFSET(markmap!$G1354,-1,0,1,1)))))+1)))</f>
        <v>13.8.2</v>
      </c>
      <c r="H1354" t="str">
        <f t="shared" ca="1" si="21"/>
        <v>1.8.2</v>
      </c>
      <c r="I1354" t="str" cm="1">
        <f t="array" aca="1" ref="I1354" ca="1">pseudoGuid</f>
        <v>e6b0-95748d10</v>
      </c>
      <c r="J1354" t="str">
        <f ca="1">IF(E1354="","",REPT("#",markmap!$E1354)&amp;" "&amp;(IF(B$1="mindmap",markmap!$F1354,markmap!$H1354&amp;" "&amp;markmap!$F1354))&amp;"["&amp;B$2&amp;"]("&amp;B$4&amp;markmap!$I1354&amp;".html)"&amp;" ["&amp;$B$3&amp;"]("&amp;B$4&amp;markmap!$I1354&amp;".md)")</f>
        <v>### 1.8.2 Integrated Logistics Support (ILS) Systems Engineering[📃](./db/e6b0-95748d10.html) [✏️](./db/e6b0-95748d10.md)</v>
      </c>
    </row>
    <row r="1355" spans="4:10" x14ac:dyDescent="0.5">
      <c r="D1355" t="s">
        <v>1564</v>
      </c>
      <c r="E1355">
        <v>3</v>
      </c>
      <c r="F1355" t="s">
        <v>70</v>
      </c>
      <c r="G1355" t="str">
        <f ca="1">IF(markmap!$E1355="","",IF(markmap!$E1355&gt;OFFSET(markmap!$E1355,-1,0,1,1),IF(OFFSET(markmap!$G1355,-1,0,1,1)="","1",OFFSET(markmap!$G1355,-1,0,1,1))&amp;REPT(".1",markmap!$E1355-MAX(OFFSET(markmap!$E1355,-1,0,1,1),1)),IF(ISERROR(FIND(".",OFFSET(markmap!$G1355,-1,0,1,1))),REPT("1.",markmap!$E1355-1)&amp;IFERROR(VALUE(OFFSET(markmap!$G1355,-1,0,1,1))+1,"1"),IF(markmap!$E1355=1,"",IFERROR(LEFT(OFFSET(markmap!$G1355,-1,0,1,1),FIND("^",SUBSTITUTE(OFFSET(markmap!$G1355,-1,0,1,1),".","^",markmap!$E1355-1))),""))&amp;VALUE(TRIM(MID(SUBSTITUTE(OFFSET(markmap!$G1355,-1,0,1,1),".",REPT(" ",LEN(OFFSET(markmap!$G1355,-1,0,1,1)))),(markmap!$E1355-1)*LEN(OFFSET(markmap!$G1355,-1,0,1,1))+1,LEN(OFFSET(markmap!$G1355,-1,0,1,1)))))+1)))</f>
        <v>13.8.3</v>
      </c>
      <c r="H1355" t="str">
        <f t="shared" ca="1" si="21"/>
        <v>1.8.3</v>
      </c>
      <c r="I1355" t="str" cm="1">
        <f t="array" aca="1" ref="I1355" ca="1">pseudoGuid</f>
        <v>e6b0-c9c7c5ed</v>
      </c>
      <c r="J1355" t="str">
        <f ca="1">IF(E1355="","",REPT("#",markmap!$E1355)&amp;" "&amp;(IF(B$1="mindmap",markmap!$F1355,markmap!$H1355&amp;" "&amp;markmap!$F1355))&amp;"["&amp;B$2&amp;"]("&amp;B$4&amp;markmap!$I1355&amp;".html)"&amp;" ["&amp;$B$3&amp;"]("&amp;B$4&amp;markmap!$I1355&amp;".md)")</f>
        <v>### 1.8.3 Cybersecurity Systems Engineering[📃](./db/e6b0-c9c7c5ed.html) [✏️](./db/e6b0-c9c7c5ed.md)</v>
      </c>
    </row>
    <row r="1356" spans="4:10" x14ac:dyDescent="0.5">
      <c r="D1356" t="s">
        <v>1564</v>
      </c>
      <c r="E1356">
        <v>3</v>
      </c>
      <c r="F1356" t="s">
        <v>71</v>
      </c>
      <c r="G1356" t="str">
        <f ca="1">IF(markmap!$E1356="","",IF(markmap!$E1356&gt;OFFSET(markmap!$E1356,-1,0,1,1),IF(OFFSET(markmap!$G1356,-1,0,1,1)="","1",OFFSET(markmap!$G1356,-1,0,1,1))&amp;REPT(".1",markmap!$E1356-MAX(OFFSET(markmap!$E1356,-1,0,1,1),1)),IF(ISERROR(FIND(".",OFFSET(markmap!$G1356,-1,0,1,1))),REPT("1.",markmap!$E1356-1)&amp;IFERROR(VALUE(OFFSET(markmap!$G1356,-1,0,1,1))+1,"1"),IF(markmap!$E1356=1,"",IFERROR(LEFT(OFFSET(markmap!$G1356,-1,0,1,1),FIND("^",SUBSTITUTE(OFFSET(markmap!$G1356,-1,0,1,1),".","^",markmap!$E1356-1))),""))&amp;VALUE(TRIM(MID(SUBSTITUTE(OFFSET(markmap!$G1356,-1,0,1,1),".",REPT(" ",LEN(OFFSET(markmap!$G1356,-1,0,1,1)))),(markmap!$E1356-1)*LEN(OFFSET(markmap!$G1356,-1,0,1,1))+1,LEN(OFFSET(markmap!$G1356,-1,0,1,1)))))+1)))</f>
        <v>13.8.4</v>
      </c>
      <c r="H1356" t="str">
        <f t="shared" ca="1" si="21"/>
        <v>1.8.4</v>
      </c>
      <c r="I1356" t="str" cm="1">
        <f t="array" aca="1" ref="I1356" ca="1">pseudoGuid</f>
        <v>e6b0-4c991ce9</v>
      </c>
      <c r="J1356" t="str">
        <f ca="1">IF(E1356="","",REPT("#",markmap!$E1356)&amp;" "&amp;(IF(B$1="mindmap",markmap!$F1356,markmap!$H1356&amp;" "&amp;markmap!$F1356))&amp;"["&amp;B$2&amp;"]("&amp;B$4&amp;markmap!$I1356&amp;".html)"&amp;" ["&amp;$B$3&amp;"]("&amp;B$4&amp;markmap!$I1356&amp;".md)")</f>
        <v>### 1.8.4 Core Systems Engineering[📃](./db/e6b0-4c991ce9.html) [✏️](./db/e6b0-4c991ce9.md)</v>
      </c>
    </row>
    <row r="1357" spans="4:10" x14ac:dyDescent="0.5">
      <c r="D1357" t="s">
        <v>1564</v>
      </c>
      <c r="E1357">
        <v>3</v>
      </c>
      <c r="F1357" t="s">
        <v>72</v>
      </c>
      <c r="G1357" t="str">
        <f ca="1">IF(markmap!$E1357="","",IF(markmap!$E1357&gt;OFFSET(markmap!$E1357,-1,0,1,1),IF(OFFSET(markmap!$G1357,-1,0,1,1)="","1",OFFSET(markmap!$G1357,-1,0,1,1))&amp;REPT(".1",markmap!$E1357-MAX(OFFSET(markmap!$E1357,-1,0,1,1),1)),IF(ISERROR(FIND(".",OFFSET(markmap!$G1357,-1,0,1,1))),REPT("1.",markmap!$E1357-1)&amp;IFERROR(VALUE(OFFSET(markmap!$G1357,-1,0,1,1))+1,"1"),IF(markmap!$E1357=1,"",IFERROR(LEFT(OFFSET(markmap!$G1357,-1,0,1,1),FIND("^",SUBSTITUTE(OFFSET(markmap!$G1357,-1,0,1,1),".","^",markmap!$E1357-1))),""))&amp;VALUE(TRIM(MID(SUBSTITUTE(OFFSET(markmap!$G1357,-1,0,1,1),".",REPT(" ",LEN(OFFSET(markmap!$G1357,-1,0,1,1)))),(markmap!$E1357-1)*LEN(OFFSET(markmap!$G1357,-1,0,1,1))+1,LEN(OFFSET(markmap!$G1357,-1,0,1,1)))))+1)))</f>
        <v>13.8.5</v>
      </c>
      <c r="H1357" t="str">
        <f t="shared" ca="1" si="21"/>
        <v>1.8.5</v>
      </c>
      <c r="I1357" t="str" cm="1">
        <f t="array" aca="1" ref="I1357" ca="1">pseudoGuid</f>
        <v>e6b0-835631db</v>
      </c>
      <c r="J1357" t="str">
        <f ca="1">IF(E1357="","",REPT("#",markmap!$E1357)&amp;" "&amp;(IF(B$1="mindmap",markmap!$F1357,markmap!$H1357&amp;" "&amp;markmap!$F1357))&amp;"["&amp;B$2&amp;"]("&amp;B$4&amp;markmap!$I1357&amp;".html)"&amp;" ["&amp;$B$3&amp;"]("&amp;B$4&amp;markmap!$I1357&amp;".md)")</f>
        <v>### 1.8.5 Other Systems Engineering 1...n (Specify)[📃](./db/e6b0-835631db.html) [✏️](./db/e6b0-835631db.md)</v>
      </c>
    </row>
    <row r="1358" spans="4:10" x14ac:dyDescent="0.5">
      <c r="D1358" t="s">
        <v>1564</v>
      </c>
      <c r="E1358">
        <v>2</v>
      </c>
      <c r="F1358" t="s">
        <v>73</v>
      </c>
      <c r="G1358" t="str">
        <f ca="1">IF(markmap!$E1358="","",IF(markmap!$E1358&gt;OFFSET(markmap!$E1358,-1,0,1,1),IF(OFFSET(markmap!$G1358,-1,0,1,1)="","1",OFFSET(markmap!$G1358,-1,0,1,1))&amp;REPT(".1",markmap!$E1358-MAX(OFFSET(markmap!$E1358,-1,0,1,1),1)),IF(ISERROR(FIND(".",OFFSET(markmap!$G1358,-1,0,1,1))),REPT("1.",markmap!$E1358-1)&amp;IFERROR(VALUE(OFFSET(markmap!$G1358,-1,0,1,1))+1,"1"),IF(markmap!$E1358=1,"",IFERROR(LEFT(OFFSET(markmap!$G1358,-1,0,1,1),FIND("^",SUBSTITUTE(OFFSET(markmap!$G1358,-1,0,1,1),".","^",markmap!$E1358-1))),""))&amp;VALUE(TRIM(MID(SUBSTITUTE(OFFSET(markmap!$G1358,-1,0,1,1),".",REPT(" ",LEN(OFFSET(markmap!$G1358,-1,0,1,1)))),(markmap!$E1358-1)*LEN(OFFSET(markmap!$G1358,-1,0,1,1))+1,LEN(OFFSET(markmap!$G1358,-1,0,1,1)))))+1)))</f>
        <v>13.9</v>
      </c>
      <c r="H1358" t="str">
        <f t="shared" ca="1" si="21"/>
        <v>1.9</v>
      </c>
      <c r="I1358" t="str" cm="1">
        <f t="array" aca="1" ref="I1358" ca="1">pseudoGuid</f>
        <v>e6b0-b5ac8815</v>
      </c>
      <c r="J1358" t="str">
        <f ca="1">IF(E1358="","",REPT("#",markmap!$E1358)&amp;" "&amp;(IF(B$1="mindmap",markmap!$F1358,markmap!$H1358&amp;" "&amp;markmap!$F1358))&amp;"["&amp;B$2&amp;"]("&amp;B$4&amp;markmap!$I1358&amp;".html)"&amp;" ["&amp;$B$3&amp;"]("&amp;B$4&amp;markmap!$I1358&amp;".md)")</f>
        <v>## 1.9 Program Management[📃](./db/e6b0-b5ac8815.html) [✏️](./db/e6b0-b5ac8815.md)</v>
      </c>
    </row>
    <row r="1359" spans="4:10" x14ac:dyDescent="0.5">
      <c r="D1359" t="s">
        <v>1564</v>
      </c>
      <c r="E1359">
        <v>3</v>
      </c>
      <c r="F1359" t="s">
        <v>74</v>
      </c>
      <c r="G1359" t="str">
        <f ca="1">IF(markmap!$E1359="","",IF(markmap!$E1359&gt;OFFSET(markmap!$E1359,-1,0,1,1),IF(OFFSET(markmap!$G1359,-1,0,1,1)="","1",OFFSET(markmap!$G1359,-1,0,1,1))&amp;REPT(".1",markmap!$E1359-MAX(OFFSET(markmap!$E1359,-1,0,1,1),1)),IF(ISERROR(FIND(".",OFFSET(markmap!$G1359,-1,0,1,1))),REPT("1.",markmap!$E1359-1)&amp;IFERROR(VALUE(OFFSET(markmap!$G1359,-1,0,1,1))+1,"1"),IF(markmap!$E1359=1,"",IFERROR(LEFT(OFFSET(markmap!$G1359,-1,0,1,1),FIND("^",SUBSTITUTE(OFFSET(markmap!$G1359,-1,0,1,1),".","^",markmap!$E1359-1))),""))&amp;VALUE(TRIM(MID(SUBSTITUTE(OFFSET(markmap!$G1359,-1,0,1,1),".",REPT(" ",LEN(OFFSET(markmap!$G1359,-1,0,1,1)))),(markmap!$E1359-1)*LEN(OFFSET(markmap!$G1359,-1,0,1,1))+1,LEN(OFFSET(markmap!$G1359,-1,0,1,1)))))+1)))</f>
        <v>13.9.1</v>
      </c>
      <c r="H1359" t="str">
        <f t="shared" ca="1" si="21"/>
        <v>1.9.1</v>
      </c>
      <c r="I1359" t="str" cm="1">
        <f t="array" aca="1" ref="I1359" ca="1">pseudoGuid</f>
        <v>e6b0-f058306b</v>
      </c>
      <c r="J1359" t="str">
        <f ca="1">IF(E1359="","",REPT("#",markmap!$E1359)&amp;" "&amp;(IF(B$1="mindmap",markmap!$F1359,markmap!$H1359&amp;" "&amp;markmap!$F1359))&amp;"["&amp;B$2&amp;"]("&amp;B$4&amp;markmap!$I1359&amp;".html)"&amp;" ["&amp;$B$3&amp;"]("&amp;B$4&amp;markmap!$I1359&amp;".md)")</f>
        <v>### 1.9.1 Software Program Management[📃](./db/e6b0-f058306b.html) [✏️](./db/e6b0-f058306b.md)</v>
      </c>
    </row>
    <row r="1360" spans="4:10" x14ac:dyDescent="0.5">
      <c r="D1360" t="s">
        <v>1564</v>
      </c>
      <c r="E1360">
        <v>3</v>
      </c>
      <c r="F1360" t="s">
        <v>75</v>
      </c>
      <c r="G1360" t="str">
        <f ca="1">IF(markmap!$E1360="","",IF(markmap!$E1360&gt;OFFSET(markmap!$E1360,-1,0,1,1),IF(OFFSET(markmap!$G1360,-1,0,1,1)="","1",OFFSET(markmap!$G1360,-1,0,1,1))&amp;REPT(".1",markmap!$E1360-MAX(OFFSET(markmap!$E1360,-1,0,1,1),1)),IF(ISERROR(FIND(".",OFFSET(markmap!$G1360,-1,0,1,1))),REPT("1.",markmap!$E1360-1)&amp;IFERROR(VALUE(OFFSET(markmap!$G1360,-1,0,1,1))+1,"1"),IF(markmap!$E1360=1,"",IFERROR(LEFT(OFFSET(markmap!$G1360,-1,0,1,1),FIND("^",SUBSTITUTE(OFFSET(markmap!$G1360,-1,0,1,1),".","^",markmap!$E1360-1))),""))&amp;VALUE(TRIM(MID(SUBSTITUTE(OFFSET(markmap!$G1360,-1,0,1,1),".",REPT(" ",LEN(OFFSET(markmap!$G1360,-1,0,1,1)))),(markmap!$E1360-1)*LEN(OFFSET(markmap!$G1360,-1,0,1,1))+1,LEN(OFFSET(markmap!$G1360,-1,0,1,1)))))+1)))</f>
        <v>13.9.2</v>
      </c>
      <c r="H1360" t="str">
        <f t="shared" ca="1" si="21"/>
        <v>1.9.2</v>
      </c>
      <c r="I1360" t="str" cm="1">
        <f t="array" aca="1" ref="I1360" ca="1">pseudoGuid</f>
        <v>e6b0-82ca451b</v>
      </c>
      <c r="J1360" t="str">
        <f ca="1">IF(E1360="","",REPT("#",markmap!$E1360)&amp;" "&amp;(IF(B$1="mindmap",markmap!$F1360,markmap!$H1360&amp;" "&amp;markmap!$F1360))&amp;"["&amp;B$2&amp;"]("&amp;B$4&amp;markmap!$I1360&amp;".html)"&amp;" ["&amp;$B$3&amp;"]("&amp;B$4&amp;markmap!$I1360&amp;".md)")</f>
        <v>### 1.9.2 Integrated Logistics Support (ILS) Program Management[📃](./db/e6b0-82ca451b.html) [✏️](./db/e6b0-82ca451b.md)</v>
      </c>
    </row>
    <row r="1361" spans="4:10" x14ac:dyDescent="0.5">
      <c r="D1361" t="s">
        <v>1564</v>
      </c>
      <c r="E1361">
        <v>3</v>
      </c>
      <c r="F1361" t="s">
        <v>76</v>
      </c>
      <c r="G1361" t="str">
        <f ca="1">IF(markmap!$E1361="","",IF(markmap!$E1361&gt;OFFSET(markmap!$E1361,-1,0,1,1),IF(OFFSET(markmap!$G1361,-1,0,1,1)="","1",OFFSET(markmap!$G1361,-1,0,1,1))&amp;REPT(".1",markmap!$E1361-MAX(OFFSET(markmap!$E1361,-1,0,1,1),1)),IF(ISERROR(FIND(".",OFFSET(markmap!$G1361,-1,0,1,1))),REPT("1.",markmap!$E1361-1)&amp;IFERROR(VALUE(OFFSET(markmap!$G1361,-1,0,1,1))+1,"1"),IF(markmap!$E1361=1,"",IFERROR(LEFT(OFFSET(markmap!$G1361,-1,0,1,1),FIND("^",SUBSTITUTE(OFFSET(markmap!$G1361,-1,0,1,1),".","^",markmap!$E1361-1))),""))&amp;VALUE(TRIM(MID(SUBSTITUTE(OFFSET(markmap!$G1361,-1,0,1,1),".",REPT(" ",LEN(OFFSET(markmap!$G1361,-1,0,1,1)))),(markmap!$E1361-1)*LEN(OFFSET(markmap!$G1361,-1,0,1,1))+1,LEN(OFFSET(markmap!$G1361,-1,0,1,1)))))+1)))</f>
        <v>13.9.3</v>
      </c>
      <c r="H1361" t="str">
        <f t="shared" ca="1" si="21"/>
        <v>1.9.3</v>
      </c>
      <c r="I1361" t="str" cm="1">
        <f t="array" aca="1" ref="I1361" ca="1">pseudoGuid</f>
        <v>e6b0-f5cc9fa9</v>
      </c>
      <c r="J1361" t="str">
        <f ca="1">IF(E1361="","",REPT("#",markmap!$E1361)&amp;" "&amp;(IF(B$1="mindmap",markmap!$F1361,markmap!$H1361&amp;" "&amp;markmap!$F1361))&amp;"["&amp;B$2&amp;"]("&amp;B$4&amp;markmap!$I1361&amp;".html)"&amp;" ["&amp;$B$3&amp;"]("&amp;B$4&amp;markmap!$I1361&amp;".md)")</f>
        <v>### 1.9.3 Cybersecurity Management[📃](./db/e6b0-f5cc9fa9.html) [✏️](./db/e6b0-f5cc9fa9.md)</v>
      </c>
    </row>
    <row r="1362" spans="4:10" x14ac:dyDescent="0.5">
      <c r="D1362" t="s">
        <v>1564</v>
      </c>
      <c r="E1362">
        <v>3</v>
      </c>
      <c r="F1362" t="s">
        <v>77</v>
      </c>
      <c r="G1362" t="str">
        <f ca="1">IF(markmap!$E1362="","",IF(markmap!$E1362&gt;OFFSET(markmap!$E1362,-1,0,1,1),IF(OFFSET(markmap!$G1362,-1,0,1,1)="","1",OFFSET(markmap!$G1362,-1,0,1,1))&amp;REPT(".1",markmap!$E1362-MAX(OFFSET(markmap!$E1362,-1,0,1,1),1)),IF(ISERROR(FIND(".",OFFSET(markmap!$G1362,-1,0,1,1))),REPT("1.",markmap!$E1362-1)&amp;IFERROR(VALUE(OFFSET(markmap!$G1362,-1,0,1,1))+1,"1"),IF(markmap!$E1362=1,"",IFERROR(LEFT(OFFSET(markmap!$G1362,-1,0,1,1),FIND("^",SUBSTITUTE(OFFSET(markmap!$G1362,-1,0,1,1),".","^",markmap!$E1362-1))),""))&amp;VALUE(TRIM(MID(SUBSTITUTE(OFFSET(markmap!$G1362,-1,0,1,1),".",REPT(" ",LEN(OFFSET(markmap!$G1362,-1,0,1,1)))),(markmap!$E1362-1)*LEN(OFFSET(markmap!$G1362,-1,0,1,1))+1,LEN(OFFSET(markmap!$G1362,-1,0,1,1)))))+1)))</f>
        <v>13.9.4</v>
      </c>
      <c r="H1362" t="str">
        <f t="shared" ca="1" si="21"/>
        <v>1.9.4</v>
      </c>
      <c r="I1362" t="str" cm="1">
        <f t="array" aca="1" ref="I1362" ca="1">pseudoGuid</f>
        <v>e6b0-9cb4635b</v>
      </c>
      <c r="J1362" t="str">
        <f ca="1">IF(E1362="","",REPT("#",markmap!$E1362)&amp;" "&amp;(IF(B$1="mindmap",markmap!$F1362,markmap!$H1362&amp;" "&amp;markmap!$F1362))&amp;"["&amp;B$2&amp;"]("&amp;B$4&amp;markmap!$I1362&amp;".html)"&amp;" ["&amp;$B$3&amp;"]("&amp;B$4&amp;markmap!$I1362&amp;".md)")</f>
        <v>### 1.9.4 Core Program Management[📃](./db/e6b0-9cb4635b.html) [✏️](./db/e6b0-9cb4635b.md)</v>
      </c>
    </row>
    <row r="1363" spans="4:10" x14ac:dyDescent="0.5">
      <c r="D1363" t="s">
        <v>1564</v>
      </c>
      <c r="E1363">
        <v>3</v>
      </c>
      <c r="F1363" t="s">
        <v>78</v>
      </c>
      <c r="G1363" t="str">
        <f ca="1">IF(markmap!$E1363="","",IF(markmap!$E1363&gt;OFFSET(markmap!$E1363,-1,0,1,1),IF(OFFSET(markmap!$G1363,-1,0,1,1)="","1",OFFSET(markmap!$G1363,-1,0,1,1))&amp;REPT(".1",markmap!$E1363-MAX(OFFSET(markmap!$E1363,-1,0,1,1),1)),IF(ISERROR(FIND(".",OFFSET(markmap!$G1363,-1,0,1,1))),REPT("1.",markmap!$E1363-1)&amp;IFERROR(VALUE(OFFSET(markmap!$G1363,-1,0,1,1))+1,"1"),IF(markmap!$E1363=1,"",IFERROR(LEFT(OFFSET(markmap!$G1363,-1,0,1,1),FIND("^",SUBSTITUTE(OFFSET(markmap!$G1363,-1,0,1,1),".","^",markmap!$E1363-1))),""))&amp;VALUE(TRIM(MID(SUBSTITUTE(OFFSET(markmap!$G1363,-1,0,1,1),".",REPT(" ",LEN(OFFSET(markmap!$G1363,-1,0,1,1)))),(markmap!$E1363-1)*LEN(OFFSET(markmap!$G1363,-1,0,1,1))+1,LEN(OFFSET(markmap!$G1363,-1,0,1,1)))))+1)))</f>
        <v>13.9.5</v>
      </c>
      <c r="H1363" t="str">
        <f t="shared" ca="1" si="21"/>
        <v>1.9.5</v>
      </c>
      <c r="I1363" t="str" cm="1">
        <f t="array" aca="1" ref="I1363" ca="1">pseudoGuid</f>
        <v>e6b0-40e5b1a7</v>
      </c>
      <c r="J1363" t="str">
        <f ca="1">IF(E1363="","",REPT("#",markmap!$E1363)&amp;" "&amp;(IF(B$1="mindmap",markmap!$F1363,markmap!$H1363&amp;" "&amp;markmap!$F1363))&amp;"["&amp;B$2&amp;"]("&amp;B$4&amp;markmap!$I1363&amp;".html)"&amp;" ["&amp;$B$3&amp;"]("&amp;B$4&amp;markmap!$I1363&amp;".md)")</f>
        <v>### 1.9.5 Other Program Management 1...n (Specify)[📃](./db/e6b0-40e5b1a7.html) [✏️](./db/e6b0-40e5b1a7.md)</v>
      </c>
    </row>
    <row r="1364" spans="4:10" x14ac:dyDescent="0.5">
      <c r="D1364" t="s">
        <v>1564</v>
      </c>
      <c r="E1364">
        <v>2</v>
      </c>
      <c r="F1364" t="s">
        <v>79</v>
      </c>
      <c r="G1364" t="str">
        <f ca="1">IF(markmap!$E1364="","",IF(markmap!$E1364&gt;OFFSET(markmap!$E1364,-1,0,1,1),IF(OFFSET(markmap!$G1364,-1,0,1,1)="","1",OFFSET(markmap!$G1364,-1,0,1,1))&amp;REPT(".1",markmap!$E1364-MAX(OFFSET(markmap!$E1364,-1,0,1,1),1)),IF(ISERROR(FIND(".",OFFSET(markmap!$G1364,-1,0,1,1))),REPT("1.",markmap!$E1364-1)&amp;IFERROR(VALUE(OFFSET(markmap!$G1364,-1,0,1,1))+1,"1"),IF(markmap!$E1364=1,"",IFERROR(LEFT(OFFSET(markmap!$G1364,-1,0,1,1),FIND("^",SUBSTITUTE(OFFSET(markmap!$G1364,-1,0,1,1),".","^",markmap!$E1364-1))),""))&amp;VALUE(TRIM(MID(SUBSTITUTE(OFFSET(markmap!$G1364,-1,0,1,1),".",REPT(" ",LEN(OFFSET(markmap!$G1364,-1,0,1,1)))),(markmap!$E1364-1)*LEN(OFFSET(markmap!$G1364,-1,0,1,1))+1,LEN(OFFSET(markmap!$G1364,-1,0,1,1)))))+1)))</f>
        <v>13.10</v>
      </c>
      <c r="H1364" t="str">
        <f t="shared" ca="1" si="21"/>
        <v>1.10</v>
      </c>
      <c r="I1364" t="str" cm="1">
        <f t="array" aca="1" ref="I1364" ca="1">pseudoGuid</f>
        <v>e6b0-8dbe6325</v>
      </c>
      <c r="J1364" t="str">
        <f ca="1">IF(E1364="","",REPT("#",markmap!$E1364)&amp;" "&amp;(IF(B$1="mindmap",markmap!$F1364,markmap!$H1364&amp;" "&amp;markmap!$F1364))&amp;"["&amp;B$2&amp;"]("&amp;B$4&amp;markmap!$I1364&amp;".html)"&amp;" ["&amp;$B$3&amp;"]("&amp;B$4&amp;markmap!$I1364&amp;".md)")</f>
        <v>## 1.10 System Test and Evaluation[📃](./db/e6b0-8dbe6325.html) [✏️](./db/e6b0-8dbe6325.md)</v>
      </c>
    </row>
    <row r="1365" spans="4:10" x14ac:dyDescent="0.5">
      <c r="D1365" t="s">
        <v>1564</v>
      </c>
      <c r="E1365">
        <v>3</v>
      </c>
      <c r="F1365" t="s">
        <v>80</v>
      </c>
      <c r="G1365" t="str">
        <f ca="1">IF(markmap!$E1365="","",IF(markmap!$E1365&gt;OFFSET(markmap!$E1365,-1,0,1,1),IF(OFFSET(markmap!$G1365,-1,0,1,1)="","1",OFFSET(markmap!$G1365,-1,0,1,1))&amp;REPT(".1",markmap!$E1365-MAX(OFFSET(markmap!$E1365,-1,0,1,1),1)),IF(ISERROR(FIND(".",OFFSET(markmap!$G1365,-1,0,1,1))),REPT("1.",markmap!$E1365-1)&amp;IFERROR(VALUE(OFFSET(markmap!$G1365,-1,0,1,1))+1,"1"),IF(markmap!$E1365=1,"",IFERROR(LEFT(OFFSET(markmap!$G1365,-1,0,1,1),FIND("^",SUBSTITUTE(OFFSET(markmap!$G1365,-1,0,1,1),".","^",markmap!$E1365-1))),""))&amp;VALUE(TRIM(MID(SUBSTITUTE(OFFSET(markmap!$G1365,-1,0,1,1),".",REPT(" ",LEN(OFFSET(markmap!$G1365,-1,0,1,1)))),(markmap!$E1365-1)*LEN(OFFSET(markmap!$G1365,-1,0,1,1))+1,LEN(OFFSET(markmap!$G1365,-1,0,1,1)))))+1)))</f>
        <v>13.10.1</v>
      </c>
      <c r="H1365" t="str">
        <f t="shared" ca="1" si="21"/>
        <v>1.10.1</v>
      </c>
      <c r="I1365" t="str" cm="1">
        <f t="array" aca="1" ref="I1365" ca="1">pseudoGuid</f>
        <v>e6b0-83cd414c</v>
      </c>
      <c r="J1365" t="str">
        <f ca="1">IF(E1365="","",REPT("#",markmap!$E1365)&amp;" "&amp;(IF(B$1="mindmap",markmap!$F1365,markmap!$H1365&amp;" "&amp;markmap!$F1365))&amp;"["&amp;B$2&amp;"]("&amp;B$4&amp;markmap!$I1365&amp;".html)"&amp;" ["&amp;$B$3&amp;"]("&amp;B$4&amp;markmap!$I1365&amp;".md)")</f>
        <v>### 1.10.1 Developmental Test and Evaluation[📃](./db/e6b0-83cd414c.html) [✏️](./db/e6b0-83cd414c.md)</v>
      </c>
    </row>
    <row r="1366" spans="4:10" x14ac:dyDescent="0.5">
      <c r="D1366" t="s">
        <v>1564</v>
      </c>
      <c r="E1366">
        <v>4</v>
      </c>
      <c r="F1366" t="s">
        <v>86</v>
      </c>
      <c r="G1366" t="str">
        <f ca="1">IF(markmap!$E1366="","",IF(markmap!$E1366&gt;OFFSET(markmap!$E1366,-1,0,1,1),IF(OFFSET(markmap!$G1366,-1,0,1,1)="","1",OFFSET(markmap!$G1366,-1,0,1,1))&amp;REPT(".1",markmap!$E1366-MAX(OFFSET(markmap!$E1366,-1,0,1,1),1)),IF(ISERROR(FIND(".",OFFSET(markmap!$G1366,-1,0,1,1))),REPT("1.",markmap!$E1366-1)&amp;IFERROR(VALUE(OFFSET(markmap!$G1366,-1,0,1,1))+1,"1"),IF(markmap!$E1366=1,"",IFERROR(LEFT(OFFSET(markmap!$G1366,-1,0,1,1),FIND("^",SUBSTITUTE(OFFSET(markmap!$G1366,-1,0,1,1),".","^",markmap!$E1366-1))),""))&amp;VALUE(TRIM(MID(SUBSTITUTE(OFFSET(markmap!$G1366,-1,0,1,1),".",REPT(" ",LEN(OFFSET(markmap!$G1366,-1,0,1,1)))),(markmap!$E1366-1)*LEN(OFFSET(markmap!$G1366,-1,0,1,1))+1,LEN(OFFSET(markmap!$G1366,-1,0,1,1)))))+1)))</f>
        <v>13.10.1.1</v>
      </c>
      <c r="H1366" t="str">
        <f t="shared" ca="1" si="21"/>
        <v>1.10.1.1</v>
      </c>
      <c r="I1366" t="str" cm="1">
        <f t="array" aca="1" ref="I1366" ca="1">pseudoGuid</f>
        <v>e6b0-40cbb678</v>
      </c>
      <c r="J1366" t="str">
        <f ca="1">IF(E1366="","",REPT("#",markmap!$E1366)&amp;" "&amp;(IF(B$1="mindmap",markmap!$F1366,markmap!$H1366&amp;" "&amp;markmap!$F1366))&amp;"["&amp;B$2&amp;"]("&amp;B$4&amp;markmap!$I1366&amp;".html)"&amp;" ["&amp;$B$3&amp;"]("&amp;B$4&amp;markmap!$I1366&amp;".md)")</f>
        <v>#### 1.10.1.1 Cybersecurity Test and Evaluation[📃](./db/e6b0-40cbb678.html) [✏️](./db/e6b0-40cbb678.md)</v>
      </c>
    </row>
    <row r="1367" spans="4:10" x14ac:dyDescent="0.5">
      <c r="D1367" t="s">
        <v>1564</v>
      </c>
      <c r="E1367">
        <v>4</v>
      </c>
      <c r="F1367" t="s">
        <v>87</v>
      </c>
      <c r="G1367" t="str">
        <f ca="1">IF(markmap!$E1367="","",IF(markmap!$E1367&gt;OFFSET(markmap!$E1367,-1,0,1,1),IF(OFFSET(markmap!$G1367,-1,0,1,1)="","1",OFFSET(markmap!$G1367,-1,0,1,1))&amp;REPT(".1",markmap!$E1367-MAX(OFFSET(markmap!$E1367,-1,0,1,1),1)),IF(ISERROR(FIND(".",OFFSET(markmap!$G1367,-1,0,1,1))),REPT("1.",markmap!$E1367-1)&amp;IFERROR(VALUE(OFFSET(markmap!$G1367,-1,0,1,1))+1,"1"),IF(markmap!$E1367=1,"",IFERROR(LEFT(OFFSET(markmap!$G1367,-1,0,1,1),FIND("^",SUBSTITUTE(OFFSET(markmap!$G1367,-1,0,1,1),".","^",markmap!$E1367-1))),""))&amp;VALUE(TRIM(MID(SUBSTITUTE(OFFSET(markmap!$G1367,-1,0,1,1),".",REPT(" ",LEN(OFFSET(markmap!$G1367,-1,0,1,1)))),(markmap!$E1367-1)*LEN(OFFSET(markmap!$G1367,-1,0,1,1))+1,LEN(OFFSET(markmap!$G1367,-1,0,1,1)))))+1)))</f>
        <v>13.10.1.2</v>
      </c>
      <c r="H1367" t="str">
        <f t="shared" ca="1" si="21"/>
        <v>1.10.1.2</v>
      </c>
      <c r="I1367" t="str" cm="1">
        <f t="array" aca="1" ref="I1367" ca="1">pseudoGuid</f>
        <v>e6b0-93ffc9a5</v>
      </c>
      <c r="J1367" t="str">
        <f ca="1">IF(E1367="","",REPT("#",markmap!$E1367)&amp;" "&amp;(IF(B$1="mindmap",markmap!$F1367,markmap!$H1367&amp;" "&amp;markmap!$F1367))&amp;"["&amp;B$2&amp;"]("&amp;B$4&amp;markmap!$I1367&amp;".html)"&amp;" ["&amp;$B$3&amp;"]("&amp;B$4&amp;markmap!$I1367&amp;".md)")</f>
        <v>#### 1.10.1.2 Other DT&amp;E Tests 1…n (Specify)[📃](./db/e6b0-93ffc9a5.html) [✏️](./db/e6b0-93ffc9a5.md)</v>
      </c>
    </row>
    <row r="1368" spans="4:10" x14ac:dyDescent="0.5">
      <c r="D1368" t="s">
        <v>1564</v>
      </c>
      <c r="E1368">
        <v>3</v>
      </c>
      <c r="F1368" t="s">
        <v>88</v>
      </c>
      <c r="G1368" t="str">
        <f ca="1">IF(markmap!$E1368="","",IF(markmap!$E1368&gt;OFFSET(markmap!$E1368,-1,0,1,1),IF(OFFSET(markmap!$G1368,-1,0,1,1)="","1",OFFSET(markmap!$G1368,-1,0,1,1))&amp;REPT(".1",markmap!$E1368-MAX(OFFSET(markmap!$E1368,-1,0,1,1),1)),IF(ISERROR(FIND(".",OFFSET(markmap!$G1368,-1,0,1,1))),REPT("1.",markmap!$E1368-1)&amp;IFERROR(VALUE(OFFSET(markmap!$G1368,-1,0,1,1))+1,"1"),IF(markmap!$E1368=1,"",IFERROR(LEFT(OFFSET(markmap!$G1368,-1,0,1,1),FIND("^",SUBSTITUTE(OFFSET(markmap!$G1368,-1,0,1,1),".","^",markmap!$E1368-1))),""))&amp;VALUE(TRIM(MID(SUBSTITUTE(OFFSET(markmap!$G1368,-1,0,1,1),".",REPT(" ",LEN(OFFSET(markmap!$G1368,-1,0,1,1)))),(markmap!$E1368-1)*LEN(OFFSET(markmap!$G1368,-1,0,1,1))+1,LEN(OFFSET(markmap!$G1368,-1,0,1,1)))))+1)))</f>
        <v>13.10.2</v>
      </c>
      <c r="H1368" t="str">
        <f t="shared" ca="1" si="21"/>
        <v>1.10.2</v>
      </c>
      <c r="I1368" t="str" cm="1">
        <f t="array" aca="1" ref="I1368" ca="1">pseudoGuid</f>
        <v>e6b0-c4868c50</v>
      </c>
      <c r="J1368" t="str">
        <f ca="1">IF(E1368="","",REPT("#",markmap!$E1368)&amp;" "&amp;(IF(B$1="mindmap",markmap!$F1368,markmap!$H1368&amp;" "&amp;markmap!$F1368))&amp;"["&amp;B$2&amp;"]("&amp;B$4&amp;markmap!$I1368&amp;".html)"&amp;" ["&amp;$B$3&amp;"]("&amp;B$4&amp;markmap!$I1368&amp;".md)")</f>
        <v>### 1.10.2 Operational Test and Evaluation[📃](./db/e6b0-c4868c50.html) [✏️](./db/e6b0-c4868c50.md)</v>
      </c>
    </row>
    <row r="1369" spans="4:10" x14ac:dyDescent="0.5">
      <c r="D1369" t="s">
        <v>1564</v>
      </c>
      <c r="E1369">
        <v>4</v>
      </c>
      <c r="F1369" t="s">
        <v>86</v>
      </c>
      <c r="G1369" t="str">
        <f ca="1">IF(markmap!$E1369="","",IF(markmap!$E1369&gt;OFFSET(markmap!$E1369,-1,0,1,1),IF(OFFSET(markmap!$G1369,-1,0,1,1)="","1",OFFSET(markmap!$G1369,-1,0,1,1))&amp;REPT(".1",markmap!$E1369-MAX(OFFSET(markmap!$E1369,-1,0,1,1),1)),IF(ISERROR(FIND(".",OFFSET(markmap!$G1369,-1,0,1,1))),REPT("1.",markmap!$E1369-1)&amp;IFERROR(VALUE(OFFSET(markmap!$G1369,-1,0,1,1))+1,"1"),IF(markmap!$E1369=1,"",IFERROR(LEFT(OFFSET(markmap!$G1369,-1,0,1,1),FIND("^",SUBSTITUTE(OFFSET(markmap!$G1369,-1,0,1,1),".","^",markmap!$E1369-1))),""))&amp;VALUE(TRIM(MID(SUBSTITUTE(OFFSET(markmap!$G1369,-1,0,1,1),".",REPT(" ",LEN(OFFSET(markmap!$G1369,-1,0,1,1)))),(markmap!$E1369-1)*LEN(OFFSET(markmap!$G1369,-1,0,1,1))+1,LEN(OFFSET(markmap!$G1369,-1,0,1,1)))))+1)))</f>
        <v>13.10.2.1</v>
      </c>
      <c r="H1369" t="str">
        <f t="shared" ca="1" si="21"/>
        <v>1.10.2.1</v>
      </c>
      <c r="I1369" t="str" cm="1">
        <f t="array" aca="1" ref="I1369" ca="1">pseudoGuid</f>
        <v>e6b0-c7ebf161</v>
      </c>
      <c r="J1369" t="str">
        <f ca="1">IF(E1369="","",REPT("#",markmap!$E1369)&amp;" "&amp;(IF(B$1="mindmap",markmap!$F1369,markmap!$H1369&amp;" "&amp;markmap!$F1369))&amp;"["&amp;B$2&amp;"]("&amp;B$4&amp;markmap!$I1369&amp;".html)"&amp;" ["&amp;$B$3&amp;"]("&amp;B$4&amp;markmap!$I1369&amp;".md)")</f>
        <v>#### 1.10.2.1 Cybersecurity Test and Evaluation[📃](./db/e6b0-c7ebf161.html) [✏️](./db/e6b0-c7ebf161.md)</v>
      </c>
    </row>
    <row r="1370" spans="4:10" x14ac:dyDescent="0.5">
      <c r="D1370" t="s">
        <v>1564</v>
      </c>
      <c r="E1370">
        <v>4</v>
      </c>
      <c r="F1370" t="s">
        <v>91</v>
      </c>
      <c r="G1370" t="str">
        <f ca="1">IF(markmap!$E1370="","",IF(markmap!$E1370&gt;OFFSET(markmap!$E1370,-1,0,1,1),IF(OFFSET(markmap!$G1370,-1,0,1,1)="","1",OFFSET(markmap!$G1370,-1,0,1,1))&amp;REPT(".1",markmap!$E1370-MAX(OFFSET(markmap!$E1370,-1,0,1,1),1)),IF(ISERROR(FIND(".",OFFSET(markmap!$G1370,-1,0,1,1))),REPT("1.",markmap!$E1370-1)&amp;IFERROR(VALUE(OFFSET(markmap!$G1370,-1,0,1,1))+1,"1"),IF(markmap!$E1370=1,"",IFERROR(LEFT(OFFSET(markmap!$G1370,-1,0,1,1),FIND("^",SUBSTITUTE(OFFSET(markmap!$G1370,-1,0,1,1),".","^",markmap!$E1370-1))),""))&amp;VALUE(TRIM(MID(SUBSTITUTE(OFFSET(markmap!$G1370,-1,0,1,1),".",REPT(" ",LEN(OFFSET(markmap!$G1370,-1,0,1,1)))),(markmap!$E1370-1)*LEN(OFFSET(markmap!$G1370,-1,0,1,1))+1,LEN(OFFSET(markmap!$G1370,-1,0,1,1)))))+1)))</f>
        <v>13.10.2.2</v>
      </c>
      <c r="H1370" t="str">
        <f t="shared" ca="1" si="21"/>
        <v>1.10.2.2</v>
      </c>
      <c r="I1370" t="str" cm="1">
        <f t="array" aca="1" ref="I1370" ca="1">pseudoGuid</f>
        <v>e6b0-adbaae1d</v>
      </c>
      <c r="J1370" t="str">
        <f ca="1">IF(E1370="","",REPT("#",markmap!$E1370)&amp;" "&amp;(IF(B$1="mindmap",markmap!$F1370,markmap!$H1370&amp;" "&amp;markmap!$F1370))&amp;"["&amp;B$2&amp;"]("&amp;B$4&amp;markmap!$I1370&amp;".html)"&amp;" ["&amp;$B$3&amp;"]("&amp;B$4&amp;markmap!$I1370&amp;".md)")</f>
        <v>#### 1.10.2.2 Other OT&amp;E Tests 1…n (Specify)[📃](./db/e6b0-adbaae1d.html) [✏️](./db/e6b0-adbaae1d.md)</v>
      </c>
    </row>
    <row r="1371" spans="4:10" x14ac:dyDescent="0.5">
      <c r="D1371" t="s">
        <v>1564</v>
      </c>
      <c r="E1371">
        <v>3</v>
      </c>
      <c r="F1371" t="s">
        <v>92</v>
      </c>
      <c r="G1371" t="str">
        <f ca="1">IF(markmap!$E1371="","",IF(markmap!$E1371&gt;OFFSET(markmap!$E1371,-1,0,1,1),IF(OFFSET(markmap!$G1371,-1,0,1,1)="","1",OFFSET(markmap!$G1371,-1,0,1,1))&amp;REPT(".1",markmap!$E1371-MAX(OFFSET(markmap!$E1371,-1,0,1,1),1)),IF(ISERROR(FIND(".",OFFSET(markmap!$G1371,-1,0,1,1))),REPT("1.",markmap!$E1371-1)&amp;IFERROR(VALUE(OFFSET(markmap!$G1371,-1,0,1,1))+1,"1"),IF(markmap!$E1371=1,"",IFERROR(LEFT(OFFSET(markmap!$G1371,-1,0,1,1),FIND("^",SUBSTITUTE(OFFSET(markmap!$G1371,-1,0,1,1),".","^",markmap!$E1371-1))),""))&amp;VALUE(TRIM(MID(SUBSTITUTE(OFFSET(markmap!$G1371,-1,0,1,1),".",REPT(" ",LEN(OFFSET(markmap!$G1371,-1,0,1,1)))),(markmap!$E1371-1)*LEN(OFFSET(markmap!$G1371,-1,0,1,1))+1,LEN(OFFSET(markmap!$G1371,-1,0,1,1)))))+1)))</f>
        <v>13.10.3</v>
      </c>
      <c r="H1371" t="str">
        <f t="shared" ca="1" si="21"/>
        <v>1.10.3</v>
      </c>
      <c r="I1371" t="str" cm="1">
        <f t="array" aca="1" ref="I1371" ca="1">pseudoGuid</f>
        <v>e6b0-19fb332a</v>
      </c>
      <c r="J1371" t="str">
        <f ca="1">IF(E1371="","",REPT("#",markmap!$E1371)&amp;" "&amp;(IF(B$1="mindmap",markmap!$F1371,markmap!$H1371&amp;" "&amp;markmap!$F1371))&amp;"["&amp;B$2&amp;"]("&amp;B$4&amp;markmap!$I1371&amp;".html)"&amp;" ["&amp;$B$3&amp;"]("&amp;B$4&amp;markmap!$I1371&amp;".md)")</f>
        <v>### 1.10.3 Live Fire Test and Evaluation[📃](./db/e6b0-19fb332a.html) [✏️](./db/e6b0-19fb332a.md)</v>
      </c>
    </row>
    <row r="1372" spans="4:10" x14ac:dyDescent="0.5">
      <c r="D1372" t="s">
        <v>1564</v>
      </c>
      <c r="E1372">
        <v>3</v>
      </c>
      <c r="F1372" t="s">
        <v>93</v>
      </c>
      <c r="G1372" t="str">
        <f ca="1">IF(markmap!$E1372="","",IF(markmap!$E1372&gt;OFFSET(markmap!$E1372,-1,0,1,1),IF(OFFSET(markmap!$G1372,-1,0,1,1)="","1",OFFSET(markmap!$G1372,-1,0,1,1))&amp;REPT(".1",markmap!$E1372-MAX(OFFSET(markmap!$E1372,-1,0,1,1),1)),IF(ISERROR(FIND(".",OFFSET(markmap!$G1372,-1,0,1,1))),REPT("1.",markmap!$E1372-1)&amp;IFERROR(VALUE(OFFSET(markmap!$G1372,-1,0,1,1))+1,"1"),IF(markmap!$E1372=1,"",IFERROR(LEFT(OFFSET(markmap!$G1372,-1,0,1,1),FIND("^",SUBSTITUTE(OFFSET(markmap!$G1372,-1,0,1,1),".","^",markmap!$E1372-1))),""))&amp;VALUE(TRIM(MID(SUBSTITUTE(OFFSET(markmap!$G1372,-1,0,1,1),".",REPT(" ",LEN(OFFSET(markmap!$G1372,-1,0,1,1)))),(markmap!$E1372-1)*LEN(OFFSET(markmap!$G1372,-1,0,1,1))+1,LEN(OFFSET(markmap!$G1372,-1,0,1,1)))))+1)))</f>
        <v>13.10.4</v>
      </c>
      <c r="H1372" t="str">
        <f t="shared" ca="1" si="21"/>
        <v>1.10.4</v>
      </c>
      <c r="I1372" t="str" cm="1">
        <f t="array" aca="1" ref="I1372" ca="1">pseudoGuid</f>
        <v>e6b0-04190c69</v>
      </c>
      <c r="J1372" t="str">
        <f ca="1">IF(E1372="","",REPT("#",markmap!$E1372)&amp;" "&amp;(IF(B$1="mindmap",markmap!$F1372,markmap!$H1372&amp;" "&amp;markmap!$F1372))&amp;"["&amp;B$2&amp;"]("&amp;B$4&amp;markmap!$I1372&amp;".html)"&amp;" ["&amp;$B$3&amp;"]("&amp;B$4&amp;markmap!$I1372&amp;".md)")</f>
        <v>### 1.10.4 Mock-ups/System Integration Labs (SILs)[📃](./db/e6b0-04190c69.html) [✏️](./db/e6b0-04190c69.md)</v>
      </c>
    </row>
    <row r="1373" spans="4:10" x14ac:dyDescent="0.5">
      <c r="D1373" t="s">
        <v>1564</v>
      </c>
      <c r="E1373">
        <v>3</v>
      </c>
      <c r="F1373" t="s">
        <v>94</v>
      </c>
      <c r="G1373" t="str">
        <f ca="1">IF(markmap!$E1373="","",IF(markmap!$E1373&gt;OFFSET(markmap!$E1373,-1,0,1,1),IF(OFFSET(markmap!$G1373,-1,0,1,1)="","1",OFFSET(markmap!$G1373,-1,0,1,1))&amp;REPT(".1",markmap!$E1373-MAX(OFFSET(markmap!$E1373,-1,0,1,1),1)),IF(ISERROR(FIND(".",OFFSET(markmap!$G1373,-1,0,1,1))),REPT("1.",markmap!$E1373-1)&amp;IFERROR(VALUE(OFFSET(markmap!$G1373,-1,0,1,1))+1,"1"),IF(markmap!$E1373=1,"",IFERROR(LEFT(OFFSET(markmap!$G1373,-1,0,1,1),FIND("^",SUBSTITUTE(OFFSET(markmap!$G1373,-1,0,1,1),".","^",markmap!$E1373-1))),""))&amp;VALUE(TRIM(MID(SUBSTITUTE(OFFSET(markmap!$G1373,-1,0,1,1),".",REPT(" ",LEN(OFFSET(markmap!$G1373,-1,0,1,1)))),(markmap!$E1373-1)*LEN(OFFSET(markmap!$G1373,-1,0,1,1))+1,LEN(OFFSET(markmap!$G1373,-1,0,1,1)))))+1)))</f>
        <v>13.10.5</v>
      </c>
      <c r="H1373" t="str">
        <f t="shared" ca="1" si="21"/>
        <v>1.10.5</v>
      </c>
      <c r="I1373" t="str" cm="1">
        <f t="array" aca="1" ref="I1373" ca="1">pseudoGuid</f>
        <v>e6b0-506075ea</v>
      </c>
      <c r="J1373" t="str">
        <f ca="1">IF(E1373="","",REPT("#",markmap!$E1373)&amp;" "&amp;(IF(B$1="mindmap",markmap!$F1373,markmap!$H1373&amp;" "&amp;markmap!$F1373))&amp;"["&amp;B$2&amp;"]("&amp;B$4&amp;markmap!$I1373&amp;".html)"&amp;" ["&amp;$B$3&amp;"]("&amp;B$4&amp;markmap!$I1373&amp;".md)")</f>
        <v>### 1.10.5 Test and Evaluation Support[📃](./db/e6b0-506075ea.html) [✏️](./db/e6b0-506075ea.md)</v>
      </c>
    </row>
    <row r="1374" spans="4:10" x14ac:dyDescent="0.5">
      <c r="D1374" t="s">
        <v>1564</v>
      </c>
      <c r="E1374">
        <v>3</v>
      </c>
      <c r="F1374" t="s">
        <v>95</v>
      </c>
      <c r="G1374" t="str">
        <f ca="1">IF(markmap!$E1374="","",IF(markmap!$E1374&gt;OFFSET(markmap!$E1374,-1,0,1,1),IF(OFFSET(markmap!$G1374,-1,0,1,1)="","1",OFFSET(markmap!$G1374,-1,0,1,1))&amp;REPT(".1",markmap!$E1374-MAX(OFFSET(markmap!$E1374,-1,0,1,1),1)),IF(ISERROR(FIND(".",OFFSET(markmap!$G1374,-1,0,1,1))),REPT("1.",markmap!$E1374-1)&amp;IFERROR(VALUE(OFFSET(markmap!$G1374,-1,0,1,1))+1,"1"),IF(markmap!$E1374=1,"",IFERROR(LEFT(OFFSET(markmap!$G1374,-1,0,1,1),FIND("^",SUBSTITUTE(OFFSET(markmap!$G1374,-1,0,1,1),".","^",markmap!$E1374-1))),""))&amp;VALUE(TRIM(MID(SUBSTITUTE(OFFSET(markmap!$G1374,-1,0,1,1),".",REPT(" ",LEN(OFFSET(markmap!$G1374,-1,0,1,1)))),(markmap!$E1374-1)*LEN(OFFSET(markmap!$G1374,-1,0,1,1))+1,LEN(OFFSET(markmap!$G1374,-1,0,1,1)))))+1)))</f>
        <v>13.10.6</v>
      </c>
      <c r="H1374" t="str">
        <f t="shared" ca="1" si="21"/>
        <v>1.10.6</v>
      </c>
      <c r="I1374" t="str" cm="1">
        <f t="array" aca="1" ref="I1374" ca="1">pseudoGuid</f>
        <v>e6b0-55d65518</v>
      </c>
      <c r="J1374" t="str">
        <f ca="1">IF(E1374="","",REPT("#",markmap!$E1374)&amp;" "&amp;(IF(B$1="mindmap",markmap!$F1374,markmap!$H1374&amp;" "&amp;markmap!$F1374))&amp;"["&amp;B$2&amp;"]("&amp;B$4&amp;markmap!$I1374&amp;".html)"&amp;" ["&amp;$B$3&amp;"]("&amp;B$4&amp;markmap!$I1374&amp;".md)")</f>
        <v>### 1.10.6 Test Facilities[📃](./db/e6b0-55d65518.html) [✏️](./db/e6b0-55d65518.md)</v>
      </c>
    </row>
    <row r="1375" spans="4:10" x14ac:dyDescent="0.5">
      <c r="D1375" t="s">
        <v>1564</v>
      </c>
      <c r="E1375">
        <v>2</v>
      </c>
      <c r="F1375" t="s">
        <v>96</v>
      </c>
      <c r="G1375" t="str">
        <f ca="1">IF(markmap!$E1375="","",IF(markmap!$E1375&gt;OFFSET(markmap!$E1375,-1,0,1,1),IF(OFFSET(markmap!$G1375,-1,0,1,1)="","1",OFFSET(markmap!$G1375,-1,0,1,1))&amp;REPT(".1",markmap!$E1375-MAX(OFFSET(markmap!$E1375,-1,0,1,1),1)),IF(ISERROR(FIND(".",OFFSET(markmap!$G1375,-1,0,1,1))),REPT("1.",markmap!$E1375-1)&amp;IFERROR(VALUE(OFFSET(markmap!$G1375,-1,0,1,1))+1,"1"),IF(markmap!$E1375=1,"",IFERROR(LEFT(OFFSET(markmap!$G1375,-1,0,1,1),FIND("^",SUBSTITUTE(OFFSET(markmap!$G1375,-1,0,1,1),".","^",markmap!$E1375-1))),""))&amp;VALUE(TRIM(MID(SUBSTITUTE(OFFSET(markmap!$G1375,-1,0,1,1),".",REPT(" ",LEN(OFFSET(markmap!$G1375,-1,0,1,1)))),(markmap!$E1375-1)*LEN(OFFSET(markmap!$G1375,-1,0,1,1))+1,LEN(OFFSET(markmap!$G1375,-1,0,1,1)))))+1)))</f>
        <v>13.11</v>
      </c>
      <c r="H1375" t="str">
        <f t="shared" ca="1" si="21"/>
        <v>1.11</v>
      </c>
      <c r="I1375" t="str" cm="1">
        <f t="array" aca="1" ref="I1375" ca="1">pseudoGuid</f>
        <v>e6b0-71078433</v>
      </c>
      <c r="J1375" t="str">
        <f ca="1">IF(E1375="","",REPT("#",markmap!$E1375)&amp;" "&amp;(IF(B$1="mindmap",markmap!$F1375,markmap!$H1375&amp;" "&amp;markmap!$F1375))&amp;"["&amp;B$2&amp;"]("&amp;B$4&amp;markmap!$I1375&amp;".html)"&amp;" ["&amp;$B$3&amp;"]("&amp;B$4&amp;markmap!$I1375&amp;".md)")</f>
        <v>## 1.11 Training[📃](./db/e6b0-71078433.html) [✏️](./db/e6b0-71078433.md)</v>
      </c>
    </row>
    <row r="1376" spans="4:10" x14ac:dyDescent="0.5">
      <c r="D1376" t="s">
        <v>1564</v>
      </c>
      <c r="E1376">
        <v>3</v>
      </c>
      <c r="F1376" t="s">
        <v>97</v>
      </c>
      <c r="G1376" t="str">
        <f ca="1">IF(markmap!$E1376="","",IF(markmap!$E1376&gt;OFFSET(markmap!$E1376,-1,0,1,1),IF(OFFSET(markmap!$G1376,-1,0,1,1)="","1",OFFSET(markmap!$G1376,-1,0,1,1))&amp;REPT(".1",markmap!$E1376-MAX(OFFSET(markmap!$E1376,-1,0,1,1),1)),IF(ISERROR(FIND(".",OFFSET(markmap!$G1376,-1,0,1,1))),REPT("1.",markmap!$E1376-1)&amp;IFERROR(VALUE(OFFSET(markmap!$G1376,-1,0,1,1))+1,"1"),IF(markmap!$E1376=1,"",IFERROR(LEFT(OFFSET(markmap!$G1376,-1,0,1,1),FIND("^",SUBSTITUTE(OFFSET(markmap!$G1376,-1,0,1,1),".","^",markmap!$E1376-1))),""))&amp;VALUE(TRIM(MID(SUBSTITUTE(OFFSET(markmap!$G1376,-1,0,1,1),".",REPT(" ",LEN(OFFSET(markmap!$G1376,-1,0,1,1)))),(markmap!$E1376-1)*LEN(OFFSET(markmap!$G1376,-1,0,1,1))+1,LEN(OFFSET(markmap!$G1376,-1,0,1,1)))))+1)))</f>
        <v>13.11.1</v>
      </c>
      <c r="H1376" t="str">
        <f t="shared" ca="1" si="21"/>
        <v>1.11.1</v>
      </c>
      <c r="I1376" t="str" cm="1">
        <f t="array" aca="1" ref="I1376" ca="1">pseudoGuid</f>
        <v>e6b0-3bdc8d4e</v>
      </c>
      <c r="J1376" t="str">
        <f ca="1">IF(E1376="","",REPT("#",markmap!$E1376)&amp;" "&amp;(IF(B$1="mindmap",markmap!$F1376,markmap!$H1376&amp;" "&amp;markmap!$F1376))&amp;"["&amp;B$2&amp;"]("&amp;B$4&amp;markmap!$I1376&amp;".html)"&amp;" ["&amp;$B$3&amp;"]("&amp;B$4&amp;markmap!$I1376&amp;".md)")</f>
        <v>### 1.11.1 Equipment[📃](./db/e6b0-3bdc8d4e.html) [✏️](./db/e6b0-3bdc8d4e.md)</v>
      </c>
    </row>
    <row r="1377" spans="4:10" x14ac:dyDescent="0.5">
      <c r="D1377" t="s">
        <v>1564</v>
      </c>
      <c r="E1377">
        <v>4</v>
      </c>
      <c r="F1377" t="s">
        <v>98</v>
      </c>
      <c r="G1377" t="str">
        <f ca="1">IF(markmap!$E1377="","",IF(markmap!$E1377&gt;OFFSET(markmap!$E1377,-1,0,1,1),IF(OFFSET(markmap!$G1377,-1,0,1,1)="","1",OFFSET(markmap!$G1377,-1,0,1,1))&amp;REPT(".1",markmap!$E1377-MAX(OFFSET(markmap!$E1377,-1,0,1,1),1)),IF(ISERROR(FIND(".",OFFSET(markmap!$G1377,-1,0,1,1))),REPT("1.",markmap!$E1377-1)&amp;IFERROR(VALUE(OFFSET(markmap!$G1377,-1,0,1,1))+1,"1"),IF(markmap!$E1377=1,"",IFERROR(LEFT(OFFSET(markmap!$G1377,-1,0,1,1),FIND("^",SUBSTITUTE(OFFSET(markmap!$G1377,-1,0,1,1),".","^",markmap!$E1377-1))),""))&amp;VALUE(TRIM(MID(SUBSTITUTE(OFFSET(markmap!$G1377,-1,0,1,1),".",REPT(" ",LEN(OFFSET(markmap!$G1377,-1,0,1,1)))),(markmap!$E1377-1)*LEN(OFFSET(markmap!$G1377,-1,0,1,1))+1,LEN(OFFSET(markmap!$G1377,-1,0,1,1)))))+1)))</f>
        <v>13.11.1.1</v>
      </c>
      <c r="H1377" t="str">
        <f t="shared" ca="1" si="21"/>
        <v>1.11.1.1</v>
      </c>
      <c r="I1377" t="str" cm="1">
        <f t="array" aca="1" ref="I1377" ca="1">pseudoGuid</f>
        <v>e6b0-47760e11</v>
      </c>
      <c r="J1377" t="str">
        <f ca="1">IF(E1377="","",REPT("#",markmap!$E1377)&amp;" "&amp;(IF(B$1="mindmap",markmap!$F1377,markmap!$H1377&amp;" "&amp;markmap!$F1377))&amp;"["&amp;B$2&amp;"]("&amp;B$4&amp;markmap!$I1377&amp;".html)"&amp;" ["&amp;$B$3&amp;"]("&amp;B$4&amp;markmap!$I1377&amp;".md)")</f>
        <v>#### 1.11.1.1 Operator Instructional Equipment[📃](./db/e6b0-47760e11.html) [✏️](./db/e6b0-47760e11.md)</v>
      </c>
    </row>
    <row r="1378" spans="4:10" x14ac:dyDescent="0.5">
      <c r="D1378" t="s">
        <v>1564</v>
      </c>
      <c r="E1378">
        <v>4</v>
      </c>
      <c r="F1378" t="s">
        <v>99</v>
      </c>
      <c r="G1378" t="str">
        <f ca="1">IF(markmap!$E1378="","",IF(markmap!$E1378&gt;OFFSET(markmap!$E1378,-1,0,1,1),IF(OFFSET(markmap!$G1378,-1,0,1,1)="","1",OFFSET(markmap!$G1378,-1,0,1,1))&amp;REPT(".1",markmap!$E1378-MAX(OFFSET(markmap!$E1378,-1,0,1,1),1)),IF(ISERROR(FIND(".",OFFSET(markmap!$G1378,-1,0,1,1))),REPT("1.",markmap!$E1378-1)&amp;IFERROR(VALUE(OFFSET(markmap!$G1378,-1,0,1,1))+1,"1"),IF(markmap!$E1378=1,"",IFERROR(LEFT(OFFSET(markmap!$G1378,-1,0,1,1),FIND("^",SUBSTITUTE(OFFSET(markmap!$G1378,-1,0,1,1),".","^",markmap!$E1378-1))),""))&amp;VALUE(TRIM(MID(SUBSTITUTE(OFFSET(markmap!$G1378,-1,0,1,1),".",REPT(" ",LEN(OFFSET(markmap!$G1378,-1,0,1,1)))),(markmap!$E1378-1)*LEN(OFFSET(markmap!$G1378,-1,0,1,1))+1,LEN(OFFSET(markmap!$G1378,-1,0,1,1)))))+1)))</f>
        <v>13.11.1.2</v>
      </c>
      <c r="H1378" t="str">
        <f t="shared" ca="1" si="21"/>
        <v>1.11.1.2</v>
      </c>
      <c r="I1378" t="str" cm="1">
        <f t="array" aca="1" ref="I1378" ca="1">pseudoGuid</f>
        <v>e6b0-a3d9fef6</v>
      </c>
      <c r="J1378" t="str">
        <f ca="1">IF(E1378="","",REPT("#",markmap!$E1378)&amp;" "&amp;(IF(B$1="mindmap",markmap!$F1378,markmap!$H1378&amp;" "&amp;markmap!$F1378))&amp;"["&amp;B$2&amp;"]("&amp;B$4&amp;markmap!$I1378&amp;".html)"&amp;" ["&amp;$B$3&amp;"]("&amp;B$4&amp;markmap!$I1378&amp;".md)")</f>
        <v>#### 1.11.1.2 Maintainer Instructional Equipment[📃](./db/e6b0-a3d9fef6.html) [✏️](./db/e6b0-a3d9fef6.md)</v>
      </c>
    </row>
    <row r="1379" spans="4:10" x14ac:dyDescent="0.5">
      <c r="D1379" t="s">
        <v>1564</v>
      </c>
      <c r="E1379">
        <v>3</v>
      </c>
      <c r="F1379" t="s">
        <v>100</v>
      </c>
      <c r="G1379" t="str">
        <f ca="1">IF(markmap!$E1379="","",IF(markmap!$E1379&gt;OFFSET(markmap!$E1379,-1,0,1,1),IF(OFFSET(markmap!$G1379,-1,0,1,1)="","1",OFFSET(markmap!$G1379,-1,0,1,1))&amp;REPT(".1",markmap!$E1379-MAX(OFFSET(markmap!$E1379,-1,0,1,1),1)),IF(ISERROR(FIND(".",OFFSET(markmap!$G1379,-1,0,1,1))),REPT("1.",markmap!$E1379-1)&amp;IFERROR(VALUE(OFFSET(markmap!$G1379,-1,0,1,1))+1,"1"),IF(markmap!$E1379=1,"",IFERROR(LEFT(OFFSET(markmap!$G1379,-1,0,1,1),FIND("^",SUBSTITUTE(OFFSET(markmap!$G1379,-1,0,1,1),".","^",markmap!$E1379-1))),""))&amp;VALUE(TRIM(MID(SUBSTITUTE(OFFSET(markmap!$G1379,-1,0,1,1),".",REPT(" ",LEN(OFFSET(markmap!$G1379,-1,0,1,1)))),(markmap!$E1379-1)*LEN(OFFSET(markmap!$G1379,-1,0,1,1))+1,LEN(OFFSET(markmap!$G1379,-1,0,1,1)))))+1)))</f>
        <v>13.11.2</v>
      </c>
      <c r="H1379" t="str">
        <f t="shared" ca="1" si="21"/>
        <v>1.11.2</v>
      </c>
      <c r="I1379" t="str" cm="1">
        <f t="array" aca="1" ref="I1379" ca="1">pseudoGuid</f>
        <v>e6b0-764c13d2</v>
      </c>
      <c r="J1379" t="str">
        <f ca="1">IF(E1379="","",REPT("#",markmap!$E1379)&amp;" "&amp;(IF(B$1="mindmap",markmap!$F1379,markmap!$H1379&amp;" "&amp;markmap!$F1379))&amp;"["&amp;B$2&amp;"]("&amp;B$4&amp;markmap!$I1379&amp;".html)"&amp;" ["&amp;$B$3&amp;"]("&amp;B$4&amp;markmap!$I1379&amp;".md)")</f>
        <v>### 1.11.2 Services[📃](./db/e6b0-764c13d2.html) [✏️](./db/e6b0-764c13d2.md)</v>
      </c>
    </row>
    <row r="1380" spans="4:10" x14ac:dyDescent="0.5">
      <c r="D1380" t="s">
        <v>1564</v>
      </c>
      <c r="E1380">
        <v>4</v>
      </c>
      <c r="F1380" t="s">
        <v>101</v>
      </c>
      <c r="G1380" t="str">
        <f ca="1">IF(markmap!$E1380="","",IF(markmap!$E1380&gt;OFFSET(markmap!$E1380,-1,0,1,1),IF(OFFSET(markmap!$G1380,-1,0,1,1)="","1",OFFSET(markmap!$G1380,-1,0,1,1))&amp;REPT(".1",markmap!$E1380-MAX(OFFSET(markmap!$E1380,-1,0,1,1),1)),IF(ISERROR(FIND(".",OFFSET(markmap!$G1380,-1,0,1,1))),REPT("1.",markmap!$E1380-1)&amp;IFERROR(VALUE(OFFSET(markmap!$G1380,-1,0,1,1))+1,"1"),IF(markmap!$E1380=1,"",IFERROR(LEFT(OFFSET(markmap!$G1380,-1,0,1,1),FIND("^",SUBSTITUTE(OFFSET(markmap!$G1380,-1,0,1,1),".","^",markmap!$E1380-1))),""))&amp;VALUE(TRIM(MID(SUBSTITUTE(OFFSET(markmap!$G1380,-1,0,1,1),".",REPT(" ",LEN(OFFSET(markmap!$G1380,-1,0,1,1)))),(markmap!$E1380-1)*LEN(OFFSET(markmap!$G1380,-1,0,1,1))+1,LEN(OFFSET(markmap!$G1380,-1,0,1,1)))))+1)))</f>
        <v>13.11.2.1</v>
      </c>
      <c r="H1380" t="str">
        <f t="shared" ca="1" si="21"/>
        <v>1.11.2.1</v>
      </c>
      <c r="I1380" t="str" cm="1">
        <f t="array" aca="1" ref="I1380" ca="1">pseudoGuid</f>
        <v>e6b0-a1936ad1</v>
      </c>
      <c r="J1380" t="str">
        <f ca="1">IF(E1380="","",REPT("#",markmap!$E1380)&amp;" "&amp;(IF(B$1="mindmap",markmap!$F1380,markmap!$H1380&amp;" "&amp;markmap!$F1380))&amp;"["&amp;B$2&amp;"]("&amp;B$4&amp;markmap!$I1380&amp;".html)"&amp;" ["&amp;$B$3&amp;"]("&amp;B$4&amp;markmap!$I1380&amp;".md)")</f>
        <v>#### 1.11.2.1 Operator Instructional Services[📃](./db/e6b0-a1936ad1.html) [✏️](./db/e6b0-a1936ad1.md)</v>
      </c>
    </row>
    <row r="1381" spans="4:10" x14ac:dyDescent="0.5">
      <c r="D1381" t="s">
        <v>1564</v>
      </c>
      <c r="E1381">
        <v>4</v>
      </c>
      <c r="F1381" t="s">
        <v>102</v>
      </c>
      <c r="G1381" t="str">
        <f ca="1">IF(markmap!$E1381="","",IF(markmap!$E1381&gt;OFFSET(markmap!$E1381,-1,0,1,1),IF(OFFSET(markmap!$G1381,-1,0,1,1)="","1",OFFSET(markmap!$G1381,-1,0,1,1))&amp;REPT(".1",markmap!$E1381-MAX(OFFSET(markmap!$E1381,-1,0,1,1),1)),IF(ISERROR(FIND(".",OFFSET(markmap!$G1381,-1,0,1,1))),REPT("1.",markmap!$E1381-1)&amp;IFERROR(VALUE(OFFSET(markmap!$G1381,-1,0,1,1))+1,"1"),IF(markmap!$E1381=1,"",IFERROR(LEFT(OFFSET(markmap!$G1381,-1,0,1,1),FIND("^",SUBSTITUTE(OFFSET(markmap!$G1381,-1,0,1,1),".","^",markmap!$E1381-1))),""))&amp;VALUE(TRIM(MID(SUBSTITUTE(OFFSET(markmap!$G1381,-1,0,1,1),".",REPT(" ",LEN(OFFSET(markmap!$G1381,-1,0,1,1)))),(markmap!$E1381-1)*LEN(OFFSET(markmap!$G1381,-1,0,1,1))+1,LEN(OFFSET(markmap!$G1381,-1,0,1,1)))))+1)))</f>
        <v>13.11.2.2</v>
      </c>
      <c r="H1381" t="str">
        <f t="shared" ca="1" si="21"/>
        <v>1.11.2.2</v>
      </c>
      <c r="I1381" t="str" cm="1">
        <f t="array" aca="1" ref="I1381" ca="1">pseudoGuid</f>
        <v>e6b0-436d248b</v>
      </c>
      <c r="J1381" t="str">
        <f ca="1">IF(E1381="","",REPT("#",markmap!$E1381)&amp;" "&amp;(IF(B$1="mindmap",markmap!$F1381,markmap!$H1381&amp;" "&amp;markmap!$F1381))&amp;"["&amp;B$2&amp;"]("&amp;B$4&amp;markmap!$I1381&amp;".html)"&amp;" ["&amp;$B$3&amp;"]("&amp;B$4&amp;markmap!$I1381&amp;".md)")</f>
        <v>#### 1.11.2.2 Maintainer Instructional Services[📃](./db/e6b0-436d248b.html) [✏️](./db/e6b0-436d248b.md)</v>
      </c>
    </row>
    <row r="1382" spans="4:10" x14ac:dyDescent="0.5">
      <c r="D1382" t="s">
        <v>1564</v>
      </c>
      <c r="E1382">
        <v>3</v>
      </c>
      <c r="F1382" t="s">
        <v>103</v>
      </c>
      <c r="G1382" t="str">
        <f ca="1">IF(markmap!$E1382="","",IF(markmap!$E1382&gt;OFFSET(markmap!$E1382,-1,0,1,1),IF(OFFSET(markmap!$G1382,-1,0,1,1)="","1",OFFSET(markmap!$G1382,-1,0,1,1))&amp;REPT(".1",markmap!$E1382-MAX(OFFSET(markmap!$E1382,-1,0,1,1),1)),IF(ISERROR(FIND(".",OFFSET(markmap!$G1382,-1,0,1,1))),REPT("1.",markmap!$E1382-1)&amp;IFERROR(VALUE(OFFSET(markmap!$G1382,-1,0,1,1))+1,"1"),IF(markmap!$E1382=1,"",IFERROR(LEFT(OFFSET(markmap!$G1382,-1,0,1,1),FIND("^",SUBSTITUTE(OFFSET(markmap!$G1382,-1,0,1,1),".","^",markmap!$E1382-1))),""))&amp;VALUE(TRIM(MID(SUBSTITUTE(OFFSET(markmap!$G1382,-1,0,1,1),".",REPT(" ",LEN(OFFSET(markmap!$G1382,-1,0,1,1)))),(markmap!$E1382-1)*LEN(OFFSET(markmap!$G1382,-1,0,1,1))+1,LEN(OFFSET(markmap!$G1382,-1,0,1,1)))))+1)))</f>
        <v>13.11.3</v>
      </c>
      <c r="H1382" t="str">
        <f t="shared" ca="1" si="21"/>
        <v>1.11.3</v>
      </c>
      <c r="I1382" t="str" cm="1">
        <f t="array" aca="1" ref="I1382" ca="1">pseudoGuid</f>
        <v>e6b0-4ead3b97</v>
      </c>
      <c r="J1382" t="str">
        <f ca="1">IF(E1382="","",REPT("#",markmap!$E1382)&amp;" "&amp;(IF(B$1="mindmap",markmap!$F1382,markmap!$H1382&amp;" "&amp;markmap!$F1382))&amp;"["&amp;B$2&amp;"]("&amp;B$4&amp;markmap!$I1382&amp;".html)"&amp;" ["&amp;$B$3&amp;"]("&amp;B$4&amp;markmap!$I1382&amp;".md)")</f>
        <v>### 1.11.3 Facilities[📃](./db/e6b0-4ead3b97.html) [✏️](./db/e6b0-4ead3b97.md)</v>
      </c>
    </row>
    <row r="1383" spans="4:10" x14ac:dyDescent="0.5">
      <c r="D1383" t="s">
        <v>1564</v>
      </c>
      <c r="E1383">
        <v>3</v>
      </c>
      <c r="F1383" t="s">
        <v>104</v>
      </c>
      <c r="G1383" t="str">
        <f ca="1">IF(markmap!$E1383="","",IF(markmap!$E1383&gt;OFFSET(markmap!$E1383,-1,0,1,1),IF(OFFSET(markmap!$G1383,-1,0,1,1)="","1",OFFSET(markmap!$G1383,-1,0,1,1))&amp;REPT(".1",markmap!$E1383-MAX(OFFSET(markmap!$E1383,-1,0,1,1),1)),IF(ISERROR(FIND(".",OFFSET(markmap!$G1383,-1,0,1,1))),REPT("1.",markmap!$E1383-1)&amp;IFERROR(VALUE(OFFSET(markmap!$G1383,-1,0,1,1))+1,"1"),IF(markmap!$E1383=1,"",IFERROR(LEFT(OFFSET(markmap!$G1383,-1,0,1,1),FIND("^",SUBSTITUTE(OFFSET(markmap!$G1383,-1,0,1,1),".","^",markmap!$E1383-1))),""))&amp;VALUE(TRIM(MID(SUBSTITUTE(OFFSET(markmap!$G1383,-1,0,1,1),".",REPT(" ",LEN(OFFSET(markmap!$G1383,-1,0,1,1)))),(markmap!$E1383-1)*LEN(OFFSET(markmap!$G1383,-1,0,1,1))+1,LEN(OFFSET(markmap!$G1383,-1,0,1,1)))))+1)))</f>
        <v>13.11.4</v>
      </c>
      <c r="H1383" t="str">
        <f t="shared" ca="1" si="21"/>
        <v>1.11.4</v>
      </c>
      <c r="I1383" t="str" cm="1">
        <f t="array" aca="1" ref="I1383" ca="1">pseudoGuid</f>
        <v>e6b0-d4fca8c8</v>
      </c>
      <c r="J1383" t="str">
        <f ca="1">IF(E1383="","",REPT("#",markmap!$E1383)&amp;" "&amp;(IF(B$1="mindmap",markmap!$F1383,markmap!$H1383&amp;" "&amp;markmap!$F1383))&amp;"["&amp;B$2&amp;"]("&amp;B$4&amp;markmap!$I1383&amp;".html)"&amp;" ["&amp;$B$3&amp;"]("&amp;B$4&amp;markmap!$I1383&amp;".md)")</f>
        <v>### 1.11.4 Training Software 1...n (Specify)[📃](./db/e6b0-d4fca8c8.html) [✏️](./db/e6b0-d4fca8c8.md)</v>
      </c>
    </row>
    <row r="1384" spans="4:10" x14ac:dyDescent="0.5">
      <c r="D1384" t="s">
        <v>1564</v>
      </c>
      <c r="E1384">
        <v>2</v>
      </c>
      <c r="F1384" t="s">
        <v>105</v>
      </c>
      <c r="G1384" t="str">
        <f ca="1">IF(markmap!$E1384="","",IF(markmap!$E1384&gt;OFFSET(markmap!$E1384,-1,0,1,1),IF(OFFSET(markmap!$G1384,-1,0,1,1)="","1",OFFSET(markmap!$G1384,-1,0,1,1))&amp;REPT(".1",markmap!$E1384-MAX(OFFSET(markmap!$E1384,-1,0,1,1),1)),IF(ISERROR(FIND(".",OFFSET(markmap!$G1384,-1,0,1,1))),REPT("1.",markmap!$E1384-1)&amp;IFERROR(VALUE(OFFSET(markmap!$G1384,-1,0,1,1))+1,"1"),IF(markmap!$E1384=1,"",IFERROR(LEFT(OFFSET(markmap!$G1384,-1,0,1,1),FIND("^",SUBSTITUTE(OFFSET(markmap!$G1384,-1,0,1,1),".","^",markmap!$E1384-1))),""))&amp;VALUE(TRIM(MID(SUBSTITUTE(OFFSET(markmap!$G1384,-1,0,1,1),".",REPT(" ",LEN(OFFSET(markmap!$G1384,-1,0,1,1)))),(markmap!$E1384-1)*LEN(OFFSET(markmap!$G1384,-1,0,1,1))+1,LEN(OFFSET(markmap!$G1384,-1,0,1,1)))))+1)))</f>
        <v>13.12</v>
      </c>
      <c r="H1384" t="str">
        <f t="shared" ca="1" si="21"/>
        <v>1.12</v>
      </c>
      <c r="I1384" t="str" cm="1">
        <f t="array" aca="1" ref="I1384" ca="1">pseudoGuid</f>
        <v>e6b0-293ae404</v>
      </c>
      <c r="J1384" t="str">
        <f ca="1">IF(E1384="","",REPT("#",markmap!$E1384)&amp;" "&amp;(IF(B$1="mindmap",markmap!$F1384,markmap!$H1384&amp;" "&amp;markmap!$F1384))&amp;"["&amp;B$2&amp;"]("&amp;B$4&amp;markmap!$I1384&amp;".html)"&amp;" ["&amp;$B$3&amp;"]("&amp;B$4&amp;markmap!$I1384&amp;".md)")</f>
        <v>## 1.12 Data[📃](./db/e6b0-293ae404.html) [✏️](./db/e6b0-293ae404.md)</v>
      </c>
    </row>
    <row r="1385" spans="4:10" x14ac:dyDescent="0.5">
      <c r="D1385" t="s">
        <v>1564</v>
      </c>
      <c r="E1385">
        <v>3</v>
      </c>
      <c r="F1385" t="s">
        <v>106</v>
      </c>
      <c r="G1385" t="str">
        <f ca="1">IF(markmap!$E1385="","",IF(markmap!$E1385&gt;OFFSET(markmap!$E1385,-1,0,1,1),IF(OFFSET(markmap!$G1385,-1,0,1,1)="","1",OFFSET(markmap!$G1385,-1,0,1,1))&amp;REPT(".1",markmap!$E1385-MAX(OFFSET(markmap!$E1385,-1,0,1,1),1)),IF(ISERROR(FIND(".",OFFSET(markmap!$G1385,-1,0,1,1))),REPT("1.",markmap!$E1385-1)&amp;IFERROR(VALUE(OFFSET(markmap!$G1385,-1,0,1,1))+1,"1"),IF(markmap!$E1385=1,"",IFERROR(LEFT(OFFSET(markmap!$G1385,-1,0,1,1),FIND("^",SUBSTITUTE(OFFSET(markmap!$G1385,-1,0,1,1),".","^",markmap!$E1385-1))),""))&amp;VALUE(TRIM(MID(SUBSTITUTE(OFFSET(markmap!$G1385,-1,0,1,1),".",REPT(" ",LEN(OFFSET(markmap!$G1385,-1,0,1,1)))),(markmap!$E1385-1)*LEN(OFFSET(markmap!$G1385,-1,0,1,1))+1,LEN(OFFSET(markmap!$G1385,-1,0,1,1)))))+1)))</f>
        <v>13.12.1</v>
      </c>
      <c r="H1385" t="str">
        <f t="shared" ca="1" si="21"/>
        <v>1.12.1</v>
      </c>
      <c r="I1385" t="str" cm="1">
        <f t="array" aca="1" ref="I1385" ca="1">pseudoGuid</f>
        <v>e6b0-3f43023f</v>
      </c>
      <c r="J1385" t="str">
        <f ca="1">IF(E1385="","",REPT("#",markmap!$E1385)&amp;" "&amp;(IF(B$1="mindmap",markmap!$F1385,markmap!$H1385&amp;" "&amp;markmap!$F1385))&amp;"["&amp;B$2&amp;"]("&amp;B$4&amp;markmap!$I1385&amp;".html)"&amp;" ["&amp;$B$3&amp;"]("&amp;B$4&amp;markmap!$I1385&amp;".md)")</f>
        <v>### 1.12.1 Data Deliverables 1...n (Specify)[📃](./db/e6b0-3f43023f.html) [✏️](./db/e6b0-3f43023f.md)</v>
      </c>
    </row>
    <row r="1386" spans="4:10" x14ac:dyDescent="0.5">
      <c r="D1386" t="s">
        <v>1564</v>
      </c>
      <c r="E1386">
        <v>3</v>
      </c>
      <c r="F1386" t="s">
        <v>697</v>
      </c>
      <c r="G1386" t="str">
        <f ca="1">IF(markmap!$E1386="","",IF(markmap!$E1386&gt;OFFSET(markmap!$E1386,-1,0,1,1),IF(OFFSET(markmap!$G1386,-1,0,1,1)="","1",OFFSET(markmap!$G1386,-1,0,1,1))&amp;REPT(".1",markmap!$E1386-MAX(OFFSET(markmap!$E1386,-1,0,1,1),1)),IF(ISERROR(FIND(".",OFFSET(markmap!$G1386,-1,0,1,1))),REPT("1.",markmap!$E1386-1)&amp;IFERROR(VALUE(OFFSET(markmap!$G1386,-1,0,1,1))+1,"1"),IF(markmap!$E1386=1,"",IFERROR(LEFT(OFFSET(markmap!$G1386,-1,0,1,1),FIND("^",SUBSTITUTE(OFFSET(markmap!$G1386,-1,0,1,1),".","^",markmap!$E1386-1))),""))&amp;VALUE(TRIM(MID(SUBSTITUTE(OFFSET(markmap!$G1386,-1,0,1,1),".",REPT(" ",LEN(OFFSET(markmap!$G1386,-1,0,1,1)))),(markmap!$E1386-1)*LEN(OFFSET(markmap!$G1386,-1,0,1,1))+1,LEN(OFFSET(markmap!$G1386,-1,0,1,1)))))+1)))</f>
        <v>13.12.2</v>
      </c>
      <c r="H1386" t="str">
        <f t="shared" ca="1" si="21"/>
        <v>1.12.2</v>
      </c>
      <c r="I1386" t="str" cm="1">
        <f t="array" aca="1" ref="I1386" ca="1">pseudoGuid</f>
        <v>e6b0-5446d0a0</v>
      </c>
      <c r="J1386" t="str">
        <f ca="1">IF(E1386="","",REPT("#",markmap!$E1386)&amp;" "&amp;(IF(B$1="mindmap",markmap!$F1386,markmap!$H1386&amp;" "&amp;markmap!$F1386))&amp;"["&amp;B$2&amp;"]("&amp;B$4&amp;markmap!$I1386&amp;".html)"&amp;" ["&amp;$B$3&amp;"]("&amp;B$4&amp;markmap!$I1386&amp;".md)")</f>
        <v>### 1.12.2 Data Depository[📃](./db/e6b0-5446d0a0.html) [✏️](./db/e6b0-5446d0a0.md)</v>
      </c>
    </row>
    <row r="1387" spans="4:10" x14ac:dyDescent="0.5">
      <c r="D1387" t="s">
        <v>1564</v>
      </c>
      <c r="E1387">
        <v>3</v>
      </c>
      <c r="F1387" t="s">
        <v>108</v>
      </c>
      <c r="G1387" t="str">
        <f ca="1">IF(markmap!$E1387="","",IF(markmap!$E1387&gt;OFFSET(markmap!$E1387,-1,0,1,1),IF(OFFSET(markmap!$G1387,-1,0,1,1)="","1",OFFSET(markmap!$G1387,-1,0,1,1))&amp;REPT(".1",markmap!$E1387-MAX(OFFSET(markmap!$E1387,-1,0,1,1),1)),IF(ISERROR(FIND(".",OFFSET(markmap!$G1387,-1,0,1,1))),REPT("1.",markmap!$E1387-1)&amp;IFERROR(VALUE(OFFSET(markmap!$G1387,-1,0,1,1))+1,"1"),IF(markmap!$E1387=1,"",IFERROR(LEFT(OFFSET(markmap!$G1387,-1,0,1,1),FIND("^",SUBSTITUTE(OFFSET(markmap!$G1387,-1,0,1,1),".","^",markmap!$E1387-1))),""))&amp;VALUE(TRIM(MID(SUBSTITUTE(OFFSET(markmap!$G1387,-1,0,1,1),".",REPT(" ",LEN(OFFSET(markmap!$G1387,-1,0,1,1)))),(markmap!$E1387-1)*LEN(OFFSET(markmap!$G1387,-1,0,1,1))+1,LEN(OFFSET(markmap!$G1387,-1,0,1,1)))))+1)))</f>
        <v>13.12.3</v>
      </c>
      <c r="H1387" t="str">
        <f t="shared" ca="1" si="21"/>
        <v>1.12.3</v>
      </c>
      <c r="I1387" t="str" cm="1">
        <f t="array" aca="1" ref="I1387" ca="1">pseudoGuid</f>
        <v>e6b0-ad1e25c6</v>
      </c>
      <c r="J1387" t="str">
        <f ca="1">IF(E1387="","",REPT("#",markmap!$E1387)&amp;" "&amp;(IF(B$1="mindmap",markmap!$F1387,markmap!$H1387&amp;" "&amp;markmap!$F1387))&amp;"["&amp;B$2&amp;"]("&amp;B$4&amp;markmap!$I1387&amp;".html)"&amp;" ["&amp;$B$3&amp;"]("&amp;B$4&amp;markmap!$I1387&amp;".md)")</f>
        <v>### 1.12.3 Data Rights 1...n (Specify)[📃](./db/e6b0-ad1e25c6.html) [✏️](./db/e6b0-ad1e25c6.md)</v>
      </c>
    </row>
    <row r="1388" spans="4:10" x14ac:dyDescent="0.5">
      <c r="D1388" t="s">
        <v>1564</v>
      </c>
      <c r="E1388">
        <v>2</v>
      </c>
      <c r="F1388" t="s">
        <v>109</v>
      </c>
      <c r="G1388" t="str">
        <f ca="1">IF(markmap!$E1388="","",IF(markmap!$E1388&gt;OFFSET(markmap!$E1388,-1,0,1,1),IF(OFFSET(markmap!$G1388,-1,0,1,1)="","1",OFFSET(markmap!$G1388,-1,0,1,1))&amp;REPT(".1",markmap!$E1388-MAX(OFFSET(markmap!$E1388,-1,0,1,1),1)),IF(ISERROR(FIND(".",OFFSET(markmap!$G1388,-1,0,1,1))),REPT("1.",markmap!$E1388-1)&amp;IFERROR(VALUE(OFFSET(markmap!$G1388,-1,0,1,1))+1,"1"),IF(markmap!$E1388=1,"",IFERROR(LEFT(OFFSET(markmap!$G1388,-1,0,1,1),FIND("^",SUBSTITUTE(OFFSET(markmap!$G1388,-1,0,1,1),".","^",markmap!$E1388-1))),""))&amp;VALUE(TRIM(MID(SUBSTITUTE(OFFSET(markmap!$G1388,-1,0,1,1),".",REPT(" ",LEN(OFFSET(markmap!$G1388,-1,0,1,1)))),(markmap!$E1388-1)*LEN(OFFSET(markmap!$G1388,-1,0,1,1))+1,LEN(OFFSET(markmap!$G1388,-1,0,1,1)))))+1)))</f>
        <v>13.13</v>
      </c>
      <c r="H1388" t="str">
        <f t="shared" ca="1" si="21"/>
        <v>1.13</v>
      </c>
      <c r="I1388" t="str" cm="1">
        <f t="array" aca="1" ref="I1388" ca="1">pseudoGuid</f>
        <v>e6b0-a3dcfeef</v>
      </c>
      <c r="J1388" t="str">
        <f ca="1">IF(E1388="","",REPT("#",markmap!$E1388)&amp;" "&amp;(IF(B$1="mindmap",markmap!$F1388,markmap!$H1388&amp;" "&amp;markmap!$F1388))&amp;"["&amp;B$2&amp;"]("&amp;B$4&amp;markmap!$I1388&amp;".html)"&amp;" ["&amp;$B$3&amp;"]("&amp;B$4&amp;markmap!$I1388&amp;".md)")</f>
        <v>## 1.13 Peculiar Support Equipment[📃](./db/e6b0-a3dcfeef.html) [✏️](./db/e6b0-a3dcfeef.md)</v>
      </c>
    </row>
    <row r="1389" spans="4:10" x14ac:dyDescent="0.5">
      <c r="D1389" t="s">
        <v>1564</v>
      </c>
      <c r="E1389">
        <v>3</v>
      </c>
      <c r="F1389" t="s">
        <v>110</v>
      </c>
      <c r="G1389" t="str">
        <f ca="1">IF(markmap!$E1389="","",IF(markmap!$E1389&gt;OFFSET(markmap!$E1389,-1,0,1,1),IF(OFFSET(markmap!$G1389,-1,0,1,1)="","1",OFFSET(markmap!$G1389,-1,0,1,1))&amp;REPT(".1",markmap!$E1389-MAX(OFFSET(markmap!$E1389,-1,0,1,1),1)),IF(ISERROR(FIND(".",OFFSET(markmap!$G1389,-1,0,1,1))),REPT("1.",markmap!$E1389-1)&amp;IFERROR(VALUE(OFFSET(markmap!$G1389,-1,0,1,1))+1,"1"),IF(markmap!$E1389=1,"",IFERROR(LEFT(OFFSET(markmap!$G1389,-1,0,1,1),FIND("^",SUBSTITUTE(OFFSET(markmap!$G1389,-1,0,1,1),".","^",markmap!$E1389-1))),""))&amp;VALUE(TRIM(MID(SUBSTITUTE(OFFSET(markmap!$G1389,-1,0,1,1),".",REPT(" ",LEN(OFFSET(markmap!$G1389,-1,0,1,1)))),(markmap!$E1389-1)*LEN(OFFSET(markmap!$G1389,-1,0,1,1))+1,LEN(OFFSET(markmap!$G1389,-1,0,1,1)))))+1)))</f>
        <v>13.13.1</v>
      </c>
      <c r="H1389" t="str">
        <f t="shared" ca="1" si="21"/>
        <v>1.13.1</v>
      </c>
      <c r="I1389" t="str" cm="1">
        <f t="array" aca="1" ref="I1389" ca="1">pseudoGuid</f>
        <v>e6b0-7f706306</v>
      </c>
      <c r="J1389" t="str">
        <f ca="1">IF(E1389="","",REPT("#",markmap!$E1389)&amp;" "&amp;(IF(B$1="mindmap",markmap!$F1389,markmap!$H1389&amp;" "&amp;markmap!$F1389))&amp;"["&amp;B$2&amp;"]("&amp;B$4&amp;markmap!$I1389&amp;".html)"&amp;" ["&amp;$B$3&amp;"]("&amp;B$4&amp;markmap!$I1389&amp;".md)")</f>
        <v>### 1.13.1 Test and Measurement Equipment[📃](./db/e6b0-7f706306.html) [✏️](./db/e6b0-7f706306.md)</v>
      </c>
    </row>
    <row r="1390" spans="4:10" x14ac:dyDescent="0.5">
      <c r="D1390" t="s">
        <v>1564</v>
      </c>
      <c r="E1390">
        <v>4</v>
      </c>
      <c r="F1390" t="s">
        <v>111</v>
      </c>
      <c r="G1390" t="str">
        <f ca="1">IF(markmap!$E1390="","",IF(markmap!$E1390&gt;OFFSET(markmap!$E1390,-1,0,1,1),IF(OFFSET(markmap!$G1390,-1,0,1,1)="","1",OFFSET(markmap!$G1390,-1,0,1,1))&amp;REPT(".1",markmap!$E1390-MAX(OFFSET(markmap!$E1390,-1,0,1,1),1)),IF(ISERROR(FIND(".",OFFSET(markmap!$G1390,-1,0,1,1))),REPT("1.",markmap!$E1390-1)&amp;IFERROR(VALUE(OFFSET(markmap!$G1390,-1,0,1,1))+1,"1"),IF(markmap!$E1390=1,"",IFERROR(LEFT(OFFSET(markmap!$G1390,-1,0,1,1),FIND("^",SUBSTITUTE(OFFSET(markmap!$G1390,-1,0,1,1),".","^",markmap!$E1390-1))),""))&amp;VALUE(TRIM(MID(SUBSTITUTE(OFFSET(markmap!$G1390,-1,0,1,1),".",REPT(" ",LEN(OFFSET(markmap!$G1390,-1,0,1,1)))),(markmap!$E1390-1)*LEN(OFFSET(markmap!$G1390,-1,0,1,1))+1,LEN(OFFSET(markmap!$G1390,-1,0,1,1)))))+1)))</f>
        <v>13.13.1.1</v>
      </c>
      <c r="H1390" t="str">
        <f t="shared" ca="1" si="21"/>
        <v>1.13.1.1</v>
      </c>
      <c r="I1390" t="str" cm="1">
        <f t="array" aca="1" ref="I1390" ca="1">pseudoGuid</f>
        <v>e6b0-21aaef99</v>
      </c>
      <c r="J1390" t="str">
        <f ca="1">IF(E1390="","",REPT("#",markmap!$E1390)&amp;" "&amp;(IF(B$1="mindmap",markmap!$F1390,markmap!$H1390&amp;" "&amp;markmap!$F1390))&amp;"["&amp;B$2&amp;"]("&amp;B$4&amp;markmap!$I1390&amp;".html)"&amp;" ["&amp;$B$3&amp;"]("&amp;B$4&amp;markmap!$I1390&amp;".md)")</f>
        <v>#### 1.13.1.1 Test and Measurement Equipment (Airframe/Hull/Vehicle)[📃](./db/e6b0-21aaef99.html) [✏️](./db/e6b0-21aaef99.md)</v>
      </c>
    </row>
    <row r="1391" spans="4:10" x14ac:dyDescent="0.5">
      <c r="D1391" t="s">
        <v>1564</v>
      </c>
      <c r="E1391">
        <v>4</v>
      </c>
      <c r="F1391" t="s">
        <v>112</v>
      </c>
      <c r="G1391" t="str">
        <f ca="1">IF(markmap!$E1391="","",IF(markmap!$E1391&gt;OFFSET(markmap!$E1391,-1,0,1,1),IF(OFFSET(markmap!$G1391,-1,0,1,1)="","1",OFFSET(markmap!$G1391,-1,0,1,1))&amp;REPT(".1",markmap!$E1391-MAX(OFFSET(markmap!$E1391,-1,0,1,1),1)),IF(ISERROR(FIND(".",OFFSET(markmap!$G1391,-1,0,1,1))),REPT("1.",markmap!$E1391-1)&amp;IFERROR(VALUE(OFFSET(markmap!$G1391,-1,0,1,1))+1,"1"),IF(markmap!$E1391=1,"",IFERROR(LEFT(OFFSET(markmap!$G1391,-1,0,1,1),FIND("^",SUBSTITUTE(OFFSET(markmap!$G1391,-1,0,1,1),".","^",markmap!$E1391-1))),""))&amp;VALUE(TRIM(MID(SUBSTITUTE(OFFSET(markmap!$G1391,-1,0,1,1),".",REPT(" ",LEN(OFFSET(markmap!$G1391,-1,0,1,1)))),(markmap!$E1391-1)*LEN(OFFSET(markmap!$G1391,-1,0,1,1))+1,LEN(OFFSET(markmap!$G1391,-1,0,1,1)))))+1)))</f>
        <v>13.13.1.2</v>
      </c>
      <c r="H1391" t="str">
        <f t="shared" ca="1" si="21"/>
        <v>1.13.1.2</v>
      </c>
      <c r="I1391" t="str" cm="1">
        <f t="array" aca="1" ref="I1391" ca="1">pseudoGuid</f>
        <v>e6b0-84903396</v>
      </c>
      <c r="J1391" t="str">
        <f ca="1">IF(E1391="","",REPT("#",markmap!$E1391)&amp;" "&amp;(IF(B$1="mindmap",markmap!$F1391,markmap!$H1391&amp;" "&amp;markmap!$F1391))&amp;"["&amp;B$2&amp;"]("&amp;B$4&amp;markmap!$I1391&amp;".html)"&amp;" ["&amp;$B$3&amp;"]("&amp;B$4&amp;markmap!$I1391&amp;".md)")</f>
        <v>#### 1.13.1.2 Test and Measurement Equipment (Propulsion)[📃](./db/e6b0-84903396.html) [✏️](./db/e6b0-84903396.md)</v>
      </c>
    </row>
    <row r="1392" spans="4:10" x14ac:dyDescent="0.5">
      <c r="D1392" t="s">
        <v>1564</v>
      </c>
      <c r="E1392">
        <v>4</v>
      </c>
      <c r="F1392" t="s">
        <v>113</v>
      </c>
      <c r="G1392" t="str">
        <f ca="1">IF(markmap!$E1392="","",IF(markmap!$E1392&gt;OFFSET(markmap!$E1392,-1,0,1,1),IF(OFFSET(markmap!$G1392,-1,0,1,1)="","1",OFFSET(markmap!$G1392,-1,0,1,1))&amp;REPT(".1",markmap!$E1392-MAX(OFFSET(markmap!$E1392,-1,0,1,1),1)),IF(ISERROR(FIND(".",OFFSET(markmap!$G1392,-1,0,1,1))),REPT("1.",markmap!$E1392-1)&amp;IFERROR(VALUE(OFFSET(markmap!$G1392,-1,0,1,1))+1,"1"),IF(markmap!$E1392=1,"",IFERROR(LEFT(OFFSET(markmap!$G1392,-1,0,1,1),FIND("^",SUBSTITUTE(OFFSET(markmap!$G1392,-1,0,1,1),".","^",markmap!$E1392-1))),""))&amp;VALUE(TRIM(MID(SUBSTITUTE(OFFSET(markmap!$G1392,-1,0,1,1),".",REPT(" ",LEN(OFFSET(markmap!$G1392,-1,0,1,1)))),(markmap!$E1392-1)*LEN(OFFSET(markmap!$G1392,-1,0,1,1))+1,LEN(OFFSET(markmap!$G1392,-1,0,1,1)))))+1)))</f>
        <v>13.13.1.3</v>
      </c>
      <c r="H1392" t="str">
        <f t="shared" ca="1" si="21"/>
        <v>1.13.1.3</v>
      </c>
      <c r="I1392" t="str" cm="1">
        <f t="array" aca="1" ref="I1392" ca="1">pseudoGuid</f>
        <v>e6b0-8db11edf</v>
      </c>
      <c r="J1392" t="str">
        <f ca="1">IF(E1392="","",REPT("#",markmap!$E1392)&amp;" "&amp;(IF(B$1="mindmap",markmap!$F1392,markmap!$H1392&amp;" "&amp;markmap!$F1392))&amp;"["&amp;B$2&amp;"]("&amp;B$4&amp;markmap!$I1392&amp;".html)"&amp;" ["&amp;$B$3&amp;"]("&amp;B$4&amp;markmap!$I1392&amp;".md)")</f>
        <v>#### 1.13.1.3 Test and Measurement Equipment (Electronics/Avionics)[📃](./db/e6b0-8db11edf.html) [✏️](./db/e6b0-8db11edf.md)</v>
      </c>
    </row>
    <row r="1393" spans="4:10" x14ac:dyDescent="0.5">
      <c r="D1393" t="s">
        <v>1564</v>
      </c>
      <c r="E1393">
        <v>4</v>
      </c>
      <c r="F1393" t="s">
        <v>114</v>
      </c>
      <c r="G1393" t="str">
        <f ca="1">IF(markmap!$E1393="","",IF(markmap!$E1393&gt;OFFSET(markmap!$E1393,-1,0,1,1),IF(OFFSET(markmap!$G1393,-1,0,1,1)="","1",OFFSET(markmap!$G1393,-1,0,1,1))&amp;REPT(".1",markmap!$E1393-MAX(OFFSET(markmap!$E1393,-1,0,1,1),1)),IF(ISERROR(FIND(".",OFFSET(markmap!$G1393,-1,0,1,1))),REPT("1.",markmap!$E1393-1)&amp;IFERROR(VALUE(OFFSET(markmap!$G1393,-1,0,1,1))+1,"1"),IF(markmap!$E1393=1,"",IFERROR(LEFT(OFFSET(markmap!$G1393,-1,0,1,1),FIND("^",SUBSTITUTE(OFFSET(markmap!$G1393,-1,0,1,1),".","^",markmap!$E1393-1))),""))&amp;VALUE(TRIM(MID(SUBSTITUTE(OFFSET(markmap!$G1393,-1,0,1,1),".",REPT(" ",LEN(OFFSET(markmap!$G1393,-1,0,1,1)))),(markmap!$E1393-1)*LEN(OFFSET(markmap!$G1393,-1,0,1,1))+1,LEN(OFFSET(markmap!$G1393,-1,0,1,1)))))+1)))</f>
        <v>13.13.1.4</v>
      </c>
      <c r="H1393" t="str">
        <f t="shared" ca="1" si="21"/>
        <v>1.13.1.4</v>
      </c>
      <c r="I1393" t="str" cm="1">
        <f t="array" aca="1" ref="I1393" ca="1">pseudoGuid</f>
        <v>e6b0-a98b7c20</v>
      </c>
      <c r="J1393" t="str">
        <f ca="1">IF(E1393="","",REPT("#",markmap!$E1393)&amp;" "&amp;(IF(B$1="mindmap",markmap!$F1393,markmap!$H1393&amp;" "&amp;markmap!$F1393))&amp;"["&amp;B$2&amp;"]("&amp;B$4&amp;markmap!$I1393&amp;".html)"&amp;" ["&amp;$B$3&amp;"]("&amp;B$4&amp;markmap!$I1393&amp;".md)")</f>
        <v>#### 1.13.1.4 Test and Measurement Equipment (Other Major Subsystems 1...n (Specify))[📃](./db/e6b0-a98b7c20.html) [✏️](./db/e6b0-a98b7c20.md)</v>
      </c>
    </row>
    <row r="1394" spans="4:10" x14ac:dyDescent="0.5">
      <c r="D1394" t="s">
        <v>1564</v>
      </c>
      <c r="E1394">
        <v>3</v>
      </c>
      <c r="F1394" t="s">
        <v>115</v>
      </c>
      <c r="G1394" t="str">
        <f ca="1">IF(markmap!$E1394="","",IF(markmap!$E1394&gt;OFFSET(markmap!$E1394,-1,0,1,1),IF(OFFSET(markmap!$G1394,-1,0,1,1)="","1",OFFSET(markmap!$G1394,-1,0,1,1))&amp;REPT(".1",markmap!$E1394-MAX(OFFSET(markmap!$E1394,-1,0,1,1),1)),IF(ISERROR(FIND(".",OFFSET(markmap!$G1394,-1,0,1,1))),REPT("1.",markmap!$E1394-1)&amp;IFERROR(VALUE(OFFSET(markmap!$G1394,-1,0,1,1))+1,"1"),IF(markmap!$E1394=1,"",IFERROR(LEFT(OFFSET(markmap!$G1394,-1,0,1,1),FIND("^",SUBSTITUTE(OFFSET(markmap!$G1394,-1,0,1,1),".","^",markmap!$E1394-1))),""))&amp;VALUE(TRIM(MID(SUBSTITUTE(OFFSET(markmap!$G1394,-1,0,1,1),".",REPT(" ",LEN(OFFSET(markmap!$G1394,-1,0,1,1)))),(markmap!$E1394-1)*LEN(OFFSET(markmap!$G1394,-1,0,1,1))+1,LEN(OFFSET(markmap!$G1394,-1,0,1,1)))))+1)))</f>
        <v>13.13.2</v>
      </c>
      <c r="H1394" t="str">
        <f t="shared" ca="1" si="21"/>
        <v>1.13.2</v>
      </c>
      <c r="I1394" t="str" cm="1">
        <f t="array" aca="1" ref="I1394" ca="1">pseudoGuid</f>
        <v>e6b0-9139edb5</v>
      </c>
      <c r="J1394" t="str">
        <f ca="1">IF(E1394="","",REPT("#",markmap!$E1394)&amp;" "&amp;(IF(B$1="mindmap",markmap!$F1394,markmap!$H1394&amp;" "&amp;markmap!$F1394))&amp;"["&amp;B$2&amp;"]("&amp;B$4&amp;markmap!$I1394&amp;".html)"&amp;" ["&amp;$B$3&amp;"]("&amp;B$4&amp;markmap!$I1394&amp;".md)")</f>
        <v>### 1.13.2 Support and Handling Equipment[📃](./db/e6b0-9139edb5.html) [✏️](./db/e6b0-9139edb5.md)</v>
      </c>
    </row>
    <row r="1395" spans="4:10" x14ac:dyDescent="0.5">
      <c r="D1395" t="s">
        <v>1564</v>
      </c>
      <c r="E1395">
        <v>4</v>
      </c>
      <c r="F1395" t="s">
        <v>116</v>
      </c>
      <c r="G1395" t="str">
        <f ca="1">IF(markmap!$E1395="","",IF(markmap!$E1395&gt;OFFSET(markmap!$E1395,-1,0,1,1),IF(OFFSET(markmap!$G1395,-1,0,1,1)="","1",OFFSET(markmap!$G1395,-1,0,1,1))&amp;REPT(".1",markmap!$E1395-MAX(OFFSET(markmap!$E1395,-1,0,1,1),1)),IF(ISERROR(FIND(".",OFFSET(markmap!$G1395,-1,0,1,1))),REPT("1.",markmap!$E1395-1)&amp;IFERROR(VALUE(OFFSET(markmap!$G1395,-1,0,1,1))+1,"1"),IF(markmap!$E1395=1,"",IFERROR(LEFT(OFFSET(markmap!$G1395,-1,0,1,1),FIND("^",SUBSTITUTE(OFFSET(markmap!$G1395,-1,0,1,1),".","^",markmap!$E1395-1))),""))&amp;VALUE(TRIM(MID(SUBSTITUTE(OFFSET(markmap!$G1395,-1,0,1,1),".",REPT(" ",LEN(OFFSET(markmap!$G1395,-1,0,1,1)))),(markmap!$E1395-1)*LEN(OFFSET(markmap!$G1395,-1,0,1,1))+1,LEN(OFFSET(markmap!$G1395,-1,0,1,1)))))+1)))</f>
        <v>13.13.2.1</v>
      </c>
      <c r="H1395" t="str">
        <f t="shared" ca="1" si="21"/>
        <v>1.13.2.1</v>
      </c>
      <c r="I1395" t="str" cm="1">
        <f t="array" aca="1" ref="I1395" ca="1">pseudoGuid</f>
        <v>e6b0-ca081dcc</v>
      </c>
      <c r="J1395" t="str">
        <f ca="1">IF(E1395="","",REPT("#",markmap!$E1395)&amp;" "&amp;(IF(B$1="mindmap",markmap!$F1395,markmap!$H1395&amp;" "&amp;markmap!$F1395))&amp;"["&amp;B$2&amp;"]("&amp;B$4&amp;markmap!$I1395&amp;".html)"&amp;" ["&amp;$B$3&amp;"]("&amp;B$4&amp;markmap!$I1395&amp;".md)")</f>
        <v>#### 1.13.2.1 Support and Handling Equipment (Airframe/Hull/Vehicle)[📃](./db/e6b0-ca081dcc.html) [✏️](./db/e6b0-ca081dcc.md)</v>
      </c>
    </row>
    <row r="1396" spans="4:10" x14ac:dyDescent="0.5">
      <c r="D1396" t="s">
        <v>1564</v>
      </c>
      <c r="E1396">
        <v>4</v>
      </c>
      <c r="F1396" t="s">
        <v>117</v>
      </c>
      <c r="G1396" t="str">
        <f ca="1">IF(markmap!$E1396="","",IF(markmap!$E1396&gt;OFFSET(markmap!$E1396,-1,0,1,1),IF(OFFSET(markmap!$G1396,-1,0,1,1)="","1",OFFSET(markmap!$G1396,-1,0,1,1))&amp;REPT(".1",markmap!$E1396-MAX(OFFSET(markmap!$E1396,-1,0,1,1),1)),IF(ISERROR(FIND(".",OFFSET(markmap!$G1396,-1,0,1,1))),REPT("1.",markmap!$E1396-1)&amp;IFERROR(VALUE(OFFSET(markmap!$G1396,-1,0,1,1))+1,"1"),IF(markmap!$E1396=1,"",IFERROR(LEFT(OFFSET(markmap!$G1396,-1,0,1,1),FIND("^",SUBSTITUTE(OFFSET(markmap!$G1396,-1,0,1,1),".","^",markmap!$E1396-1))),""))&amp;VALUE(TRIM(MID(SUBSTITUTE(OFFSET(markmap!$G1396,-1,0,1,1),".",REPT(" ",LEN(OFFSET(markmap!$G1396,-1,0,1,1)))),(markmap!$E1396-1)*LEN(OFFSET(markmap!$G1396,-1,0,1,1))+1,LEN(OFFSET(markmap!$G1396,-1,0,1,1)))))+1)))</f>
        <v>13.13.2.2</v>
      </c>
      <c r="H1396" t="str">
        <f t="shared" ca="1" si="21"/>
        <v>1.13.2.2</v>
      </c>
      <c r="I1396" t="str" cm="1">
        <f t="array" aca="1" ref="I1396" ca="1">pseudoGuid</f>
        <v>e6b0-9239c286</v>
      </c>
      <c r="J1396" t="str">
        <f ca="1">IF(E1396="","",REPT("#",markmap!$E1396)&amp;" "&amp;(IF(B$1="mindmap",markmap!$F1396,markmap!$H1396&amp;" "&amp;markmap!$F1396))&amp;"["&amp;B$2&amp;"]("&amp;B$4&amp;markmap!$I1396&amp;".html)"&amp;" ["&amp;$B$3&amp;"]("&amp;B$4&amp;markmap!$I1396&amp;".md)")</f>
        <v>#### 1.13.2.2 Support and Handling Equipment (Propulsion)[📃](./db/e6b0-9239c286.html) [✏️](./db/e6b0-9239c286.md)</v>
      </c>
    </row>
    <row r="1397" spans="4:10" x14ac:dyDescent="0.5">
      <c r="D1397" t="s">
        <v>1564</v>
      </c>
      <c r="E1397">
        <v>4</v>
      </c>
      <c r="F1397" t="s">
        <v>118</v>
      </c>
      <c r="G1397" t="str">
        <f ca="1">IF(markmap!$E1397="","",IF(markmap!$E1397&gt;OFFSET(markmap!$E1397,-1,0,1,1),IF(OFFSET(markmap!$G1397,-1,0,1,1)="","1",OFFSET(markmap!$G1397,-1,0,1,1))&amp;REPT(".1",markmap!$E1397-MAX(OFFSET(markmap!$E1397,-1,0,1,1),1)),IF(ISERROR(FIND(".",OFFSET(markmap!$G1397,-1,0,1,1))),REPT("1.",markmap!$E1397-1)&amp;IFERROR(VALUE(OFFSET(markmap!$G1397,-1,0,1,1))+1,"1"),IF(markmap!$E1397=1,"",IFERROR(LEFT(OFFSET(markmap!$G1397,-1,0,1,1),FIND("^",SUBSTITUTE(OFFSET(markmap!$G1397,-1,0,1,1),".","^",markmap!$E1397-1))),""))&amp;VALUE(TRIM(MID(SUBSTITUTE(OFFSET(markmap!$G1397,-1,0,1,1),".",REPT(" ",LEN(OFFSET(markmap!$G1397,-1,0,1,1)))),(markmap!$E1397-1)*LEN(OFFSET(markmap!$G1397,-1,0,1,1))+1,LEN(OFFSET(markmap!$G1397,-1,0,1,1)))))+1)))</f>
        <v>13.13.2.3</v>
      </c>
      <c r="H1397" t="str">
        <f t="shared" ca="1" si="21"/>
        <v>1.13.2.3</v>
      </c>
      <c r="I1397" t="str" cm="1">
        <f t="array" aca="1" ref="I1397" ca="1">pseudoGuid</f>
        <v>e6b0-2794d765</v>
      </c>
      <c r="J1397" t="str">
        <f ca="1">IF(E1397="","",REPT("#",markmap!$E1397)&amp;" "&amp;(IF(B$1="mindmap",markmap!$F1397,markmap!$H1397&amp;" "&amp;markmap!$F1397))&amp;"["&amp;B$2&amp;"]("&amp;B$4&amp;markmap!$I1397&amp;".html)"&amp;" ["&amp;$B$3&amp;"]("&amp;B$4&amp;markmap!$I1397&amp;".md)")</f>
        <v>#### 1.13.2.3 Support and Handling Equipment (Electronics/Avionics)[📃](./db/e6b0-2794d765.html) [✏️](./db/e6b0-2794d765.md)</v>
      </c>
    </row>
    <row r="1398" spans="4:10" x14ac:dyDescent="0.5">
      <c r="D1398" t="s">
        <v>1564</v>
      </c>
      <c r="E1398">
        <v>4</v>
      </c>
      <c r="F1398" t="s">
        <v>119</v>
      </c>
      <c r="G1398" t="str">
        <f ca="1">IF(markmap!$E1398="","",IF(markmap!$E1398&gt;OFFSET(markmap!$E1398,-1,0,1,1),IF(OFFSET(markmap!$G1398,-1,0,1,1)="","1",OFFSET(markmap!$G1398,-1,0,1,1))&amp;REPT(".1",markmap!$E1398-MAX(OFFSET(markmap!$E1398,-1,0,1,1),1)),IF(ISERROR(FIND(".",OFFSET(markmap!$G1398,-1,0,1,1))),REPT("1.",markmap!$E1398-1)&amp;IFERROR(VALUE(OFFSET(markmap!$G1398,-1,0,1,1))+1,"1"),IF(markmap!$E1398=1,"",IFERROR(LEFT(OFFSET(markmap!$G1398,-1,0,1,1),FIND("^",SUBSTITUTE(OFFSET(markmap!$G1398,-1,0,1,1),".","^",markmap!$E1398-1))),""))&amp;VALUE(TRIM(MID(SUBSTITUTE(OFFSET(markmap!$G1398,-1,0,1,1),".",REPT(" ",LEN(OFFSET(markmap!$G1398,-1,0,1,1)))),(markmap!$E1398-1)*LEN(OFFSET(markmap!$G1398,-1,0,1,1))+1,LEN(OFFSET(markmap!$G1398,-1,0,1,1)))))+1)))</f>
        <v>13.13.2.4</v>
      </c>
      <c r="H1398" t="str">
        <f t="shared" ca="1" si="21"/>
        <v>1.13.2.4</v>
      </c>
      <c r="I1398" t="str" cm="1">
        <f t="array" aca="1" ref="I1398" ca="1">pseudoGuid</f>
        <v>e6b0-625d3797</v>
      </c>
      <c r="J1398" t="str">
        <f ca="1">IF(E1398="","",REPT("#",markmap!$E1398)&amp;" "&amp;(IF(B$1="mindmap",markmap!$F1398,markmap!$H1398&amp;" "&amp;markmap!$F1398))&amp;"["&amp;B$2&amp;"]("&amp;B$4&amp;markmap!$I1398&amp;".html)"&amp;" ["&amp;$B$3&amp;"]("&amp;B$4&amp;markmap!$I1398&amp;".md)")</f>
        <v>#### 1.13.2.4 Support and Handling Equipment (Other Major Subsystems 1...n (Specify))[📃](./db/e6b0-625d3797.html) [✏️](./db/e6b0-625d3797.md)</v>
      </c>
    </row>
    <row r="1399" spans="4:10" x14ac:dyDescent="0.5">
      <c r="D1399" t="s">
        <v>1564</v>
      </c>
      <c r="E1399">
        <v>2</v>
      </c>
      <c r="F1399" t="s">
        <v>120</v>
      </c>
      <c r="G1399" t="str">
        <f ca="1">IF(markmap!$E1399="","",IF(markmap!$E1399&gt;OFFSET(markmap!$E1399,-1,0,1,1),IF(OFFSET(markmap!$G1399,-1,0,1,1)="","1",OFFSET(markmap!$G1399,-1,0,1,1))&amp;REPT(".1",markmap!$E1399-MAX(OFFSET(markmap!$E1399,-1,0,1,1),1)),IF(ISERROR(FIND(".",OFFSET(markmap!$G1399,-1,0,1,1))),REPT("1.",markmap!$E1399-1)&amp;IFERROR(VALUE(OFFSET(markmap!$G1399,-1,0,1,1))+1,"1"),IF(markmap!$E1399=1,"",IFERROR(LEFT(OFFSET(markmap!$G1399,-1,0,1,1),FIND("^",SUBSTITUTE(OFFSET(markmap!$G1399,-1,0,1,1),".","^",markmap!$E1399-1))),""))&amp;VALUE(TRIM(MID(SUBSTITUTE(OFFSET(markmap!$G1399,-1,0,1,1),".",REPT(" ",LEN(OFFSET(markmap!$G1399,-1,0,1,1)))),(markmap!$E1399-1)*LEN(OFFSET(markmap!$G1399,-1,0,1,1))+1,LEN(OFFSET(markmap!$G1399,-1,0,1,1)))))+1)))</f>
        <v>13.14</v>
      </c>
      <c r="H1399" t="str">
        <f t="shared" ca="1" si="21"/>
        <v>1.14</v>
      </c>
      <c r="I1399" t="str" cm="1">
        <f t="array" aca="1" ref="I1399" ca="1">pseudoGuid</f>
        <v>e6b0-00c9fd6e</v>
      </c>
      <c r="J1399" t="str">
        <f ca="1">IF(E1399="","",REPT("#",markmap!$E1399)&amp;" "&amp;(IF(B$1="mindmap",markmap!$F1399,markmap!$H1399&amp;" "&amp;markmap!$F1399))&amp;"["&amp;B$2&amp;"]("&amp;B$4&amp;markmap!$I1399&amp;".html)"&amp;" ["&amp;$B$3&amp;"]("&amp;B$4&amp;markmap!$I1399&amp;".md)")</f>
        <v>## 1.14 Common Support Equipment[📃](./db/e6b0-00c9fd6e.html) [✏️](./db/e6b0-00c9fd6e.md)</v>
      </c>
    </row>
    <row r="1400" spans="4:10" x14ac:dyDescent="0.5">
      <c r="D1400" t="s">
        <v>1564</v>
      </c>
      <c r="E1400">
        <v>3</v>
      </c>
      <c r="F1400" t="s">
        <v>110</v>
      </c>
      <c r="G1400" t="str">
        <f ca="1">IF(markmap!$E1400="","",IF(markmap!$E1400&gt;OFFSET(markmap!$E1400,-1,0,1,1),IF(OFFSET(markmap!$G1400,-1,0,1,1)="","1",OFFSET(markmap!$G1400,-1,0,1,1))&amp;REPT(".1",markmap!$E1400-MAX(OFFSET(markmap!$E1400,-1,0,1,1),1)),IF(ISERROR(FIND(".",OFFSET(markmap!$G1400,-1,0,1,1))),REPT("1.",markmap!$E1400-1)&amp;IFERROR(VALUE(OFFSET(markmap!$G1400,-1,0,1,1))+1,"1"),IF(markmap!$E1400=1,"",IFERROR(LEFT(OFFSET(markmap!$G1400,-1,0,1,1),FIND("^",SUBSTITUTE(OFFSET(markmap!$G1400,-1,0,1,1),".","^",markmap!$E1400-1))),""))&amp;VALUE(TRIM(MID(SUBSTITUTE(OFFSET(markmap!$G1400,-1,0,1,1),".",REPT(" ",LEN(OFFSET(markmap!$G1400,-1,0,1,1)))),(markmap!$E1400-1)*LEN(OFFSET(markmap!$G1400,-1,0,1,1))+1,LEN(OFFSET(markmap!$G1400,-1,0,1,1)))))+1)))</f>
        <v>13.14.1</v>
      </c>
      <c r="H1400" t="str">
        <f t="shared" ca="1" si="21"/>
        <v>1.14.1</v>
      </c>
      <c r="I1400" t="str" cm="1">
        <f t="array" aca="1" ref="I1400" ca="1">pseudoGuid</f>
        <v>e6b0-d1be8cee</v>
      </c>
      <c r="J1400" t="str">
        <f ca="1">IF(E1400="","",REPT("#",markmap!$E1400)&amp;" "&amp;(IF(B$1="mindmap",markmap!$F1400,markmap!$H1400&amp;" "&amp;markmap!$F1400))&amp;"["&amp;B$2&amp;"]("&amp;B$4&amp;markmap!$I1400&amp;".html)"&amp;" ["&amp;$B$3&amp;"]("&amp;B$4&amp;markmap!$I1400&amp;".md)")</f>
        <v>### 1.14.1 Test and Measurement Equipment[📃](./db/e6b0-d1be8cee.html) [✏️](./db/e6b0-d1be8cee.md)</v>
      </c>
    </row>
    <row r="1401" spans="4:10" x14ac:dyDescent="0.5">
      <c r="D1401" t="s">
        <v>1564</v>
      </c>
      <c r="E1401">
        <v>4</v>
      </c>
      <c r="F1401" t="s">
        <v>111</v>
      </c>
      <c r="G1401" t="str">
        <f ca="1">IF(markmap!$E1401="","",IF(markmap!$E1401&gt;OFFSET(markmap!$E1401,-1,0,1,1),IF(OFFSET(markmap!$G1401,-1,0,1,1)="","1",OFFSET(markmap!$G1401,-1,0,1,1))&amp;REPT(".1",markmap!$E1401-MAX(OFFSET(markmap!$E1401,-1,0,1,1),1)),IF(ISERROR(FIND(".",OFFSET(markmap!$G1401,-1,0,1,1))),REPT("1.",markmap!$E1401-1)&amp;IFERROR(VALUE(OFFSET(markmap!$G1401,-1,0,1,1))+1,"1"),IF(markmap!$E1401=1,"",IFERROR(LEFT(OFFSET(markmap!$G1401,-1,0,1,1),FIND("^",SUBSTITUTE(OFFSET(markmap!$G1401,-1,0,1,1),".","^",markmap!$E1401-1))),""))&amp;VALUE(TRIM(MID(SUBSTITUTE(OFFSET(markmap!$G1401,-1,0,1,1),".",REPT(" ",LEN(OFFSET(markmap!$G1401,-1,0,1,1)))),(markmap!$E1401-1)*LEN(OFFSET(markmap!$G1401,-1,0,1,1))+1,LEN(OFFSET(markmap!$G1401,-1,0,1,1)))))+1)))</f>
        <v>13.14.1.1</v>
      </c>
      <c r="H1401" t="str">
        <f t="shared" ca="1" si="21"/>
        <v>1.14.1.1</v>
      </c>
      <c r="I1401" t="str" cm="1">
        <f t="array" aca="1" ref="I1401" ca="1">pseudoGuid</f>
        <v>e6b0-06abb465</v>
      </c>
      <c r="J1401" t="str">
        <f ca="1">IF(E1401="","",REPT("#",markmap!$E1401)&amp;" "&amp;(IF(B$1="mindmap",markmap!$F1401,markmap!$H1401&amp;" "&amp;markmap!$F1401))&amp;"["&amp;B$2&amp;"]("&amp;B$4&amp;markmap!$I1401&amp;".html)"&amp;" ["&amp;$B$3&amp;"]("&amp;B$4&amp;markmap!$I1401&amp;".md)")</f>
        <v>#### 1.14.1.1 Test and Measurement Equipment (Airframe/Hull/Vehicle)[📃](./db/e6b0-06abb465.html) [✏️](./db/e6b0-06abb465.md)</v>
      </c>
    </row>
    <row r="1402" spans="4:10" x14ac:dyDescent="0.5">
      <c r="D1402" t="s">
        <v>1564</v>
      </c>
      <c r="E1402">
        <v>4</v>
      </c>
      <c r="F1402" t="s">
        <v>112</v>
      </c>
      <c r="G1402" t="str">
        <f ca="1">IF(markmap!$E1402="","",IF(markmap!$E1402&gt;OFFSET(markmap!$E1402,-1,0,1,1),IF(OFFSET(markmap!$G1402,-1,0,1,1)="","1",OFFSET(markmap!$G1402,-1,0,1,1))&amp;REPT(".1",markmap!$E1402-MAX(OFFSET(markmap!$E1402,-1,0,1,1),1)),IF(ISERROR(FIND(".",OFFSET(markmap!$G1402,-1,0,1,1))),REPT("1.",markmap!$E1402-1)&amp;IFERROR(VALUE(OFFSET(markmap!$G1402,-1,0,1,1))+1,"1"),IF(markmap!$E1402=1,"",IFERROR(LEFT(OFFSET(markmap!$G1402,-1,0,1,1),FIND("^",SUBSTITUTE(OFFSET(markmap!$G1402,-1,0,1,1),".","^",markmap!$E1402-1))),""))&amp;VALUE(TRIM(MID(SUBSTITUTE(OFFSET(markmap!$G1402,-1,0,1,1),".",REPT(" ",LEN(OFFSET(markmap!$G1402,-1,0,1,1)))),(markmap!$E1402-1)*LEN(OFFSET(markmap!$G1402,-1,0,1,1))+1,LEN(OFFSET(markmap!$G1402,-1,0,1,1)))))+1)))</f>
        <v>13.14.1.2</v>
      </c>
      <c r="H1402" t="str">
        <f t="shared" ca="1" si="21"/>
        <v>1.14.1.2</v>
      </c>
      <c r="I1402" t="str" cm="1">
        <f t="array" aca="1" ref="I1402" ca="1">pseudoGuid</f>
        <v>e6b0-9b44623b</v>
      </c>
      <c r="J1402" t="str">
        <f ca="1">IF(E1402="","",REPT("#",markmap!$E1402)&amp;" "&amp;(IF(B$1="mindmap",markmap!$F1402,markmap!$H1402&amp;" "&amp;markmap!$F1402))&amp;"["&amp;B$2&amp;"]("&amp;B$4&amp;markmap!$I1402&amp;".html)"&amp;" ["&amp;$B$3&amp;"]("&amp;B$4&amp;markmap!$I1402&amp;".md)")</f>
        <v>#### 1.14.1.2 Test and Measurement Equipment (Propulsion)[📃](./db/e6b0-9b44623b.html) [✏️](./db/e6b0-9b44623b.md)</v>
      </c>
    </row>
    <row r="1403" spans="4:10" x14ac:dyDescent="0.5">
      <c r="D1403" t="s">
        <v>1564</v>
      </c>
      <c r="E1403">
        <v>4</v>
      </c>
      <c r="F1403" t="s">
        <v>113</v>
      </c>
      <c r="G1403" t="str">
        <f ca="1">IF(markmap!$E1403="","",IF(markmap!$E1403&gt;OFFSET(markmap!$E1403,-1,0,1,1),IF(OFFSET(markmap!$G1403,-1,0,1,1)="","1",OFFSET(markmap!$G1403,-1,0,1,1))&amp;REPT(".1",markmap!$E1403-MAX(OFFSET(markmap!$E1403,-1,0,1,1),1)),IF(ISERROR(FIND(".",OFFSET(markmap!$G1403,-1,0,1,1))),REPT("1.",markmap!$E1403-1)&amp;IFERROR(VALUE(OFFSET(markmap!$G1403,-1,0,1,1))+1,"1"),IF(markmap!$E1403=1,"",IFERROR(LEFT(OFFSET(markmap!$G1403,-1,0,1,1),FIND("^",SUBSTITUTE(OFFSET(markmap!$G1403,-1,0,1,1),".","^",markmap!$E1403-1))),""))&amp;VALUE(TRIM(MID(SUBSTITUTE(OFFSET(markmap!$G1403,-1,0,1,1),".",REPT(" ",LEN(OFFSET(markmap!$G1403,-1,0,1,1)))),(markmap!$E1403-1)*LEN(OFFSET(markmap!$G1403,-1,0,1,1))+1,LEN(OFFSET(markmap!$G1403,-1,0,1,1)))))+1)))</f>
        <v>13.14.1.3</v>
      </c>
      <c r="H1403" t="str">
        <f t="shared" ca="1" si="21"/>
        <v>1.14.1.3</v>
      </c>
      <c r="I1403" t="str" cm="1">
        <f t="array" aca="1" ref="I1403" ca="1">pseudoGuid</f>
        <v>e6b0-73120399</v>
      </c>
      <c r="J1403" t="str">
        <f ca="1">IF(E1403="","",REPT("#",markmap!$E1403)&amp;" "&amp;(IF(B$1="mindmap",markmap!$F1403,markmap!$H1403&amp;" "&amp;markmap!$F1403))&amp;"["&amp;B$2&amp;"]("&amp;B$4&amp;markmap!$I1403&amp;".html)"&amp;" ["&amp;$B$3&amp;"]("&amp;B$4&amp;markmap!$I1403&amp;".md)")</f>
        <v>#### 1.14.1.3 Test and Measurement Equipment (Electronics/Avionics)[📃](./db/e6b0-73120399.html) [✏️](./db/e6b0-73120399.md)</v>
      </c>
    </row>
    <row r="1404" spans="4:10" x14ac:dyDescent="0.5">
      <c r="D1404" t="s">
        <v>1564</v>
      </c>
      <c r="E1404">
        <v>4</v>
      </c>
      <c r="F1404" t="s">
        <v>114</v>
      </c>
      <c r="G1404" t="str">
        <f ca="1">IF(markmap!$E1404="","",IF(markmap!$E1404&gt;OFFSET(markmap!$E1404,-1,0,1,1),IF(OFFSET(markmap!$G1404,-1,0,1,1)="","1",OFFSET(markmap!$G1404,-1,0,1,1))&amp;REPT(".1",markmap!$E1404-MAX(OFFSET(markmap!$E1404,-1,0,1,1),1)),IF(ISERROR(FIND(".",OFFSET(markmap!$G1404,-1,0,1,1))),REPT("1.",markmap!$E1404-1)&amp;IFERROR(VALUE(OFFSET(markmap!$G1404,-1,0,1,1))+1,"1"),IF(markmap!$E1404=1,"",IFERROR(LEFT(OFFSET(markmap!$G1404,-1,0,1,1),FIND("^",SUBSTITUTE(OFFSET(markmap!$G1404,-1,0,1,1),".","^",markmap!$E1404-1))),""))&amp;VALUE(TRIM(MID(SUBSTITUTE(OFFSET(markmap!$G1404,-1,0,1,1),".",REPT(" ",LEN(OFFSET(markmap!$G1404,-1,0,1,1)))),(markmap!$E1404-1)*LEN(OFFSET(markmap!$G1404,-1,0,1,1))+1,LEN(OFFSET(markmap!$G1404,-1,0,1,1)))))+1)))</f>
        <v>13.14.1.4</v>
      </c>
      <c r="H1404" t="str">
        <f t="shared" ca="1" si="21"/>
        <v>1.14.1.4</v>
      </c>
      <c r="I1404" t="str" cm="1">
        <f t="array" aca="1" ref="I1404" ca="1">pseudoGuid</f>
        <v>e6b0-a15def0a</v>
      </c>
      <c r="J1404" t="str">
        <f ca="1">IF(E1404="","",REPT("#",markmap!$E1404)&amp;" "&amp;(IF(B$1="mindmap",markmap!$F1404,markmap!$H1404&amp;" "&amp;markmap!$F1404))&amp;"["&amp;B$2&amp;"]("&amp;B$4&amp;markmap!$I1404&amp;".html)"&amp;" ["&amp;$B$3&amp;"]("&amp;B$4&amp;markmap!$I1404&amp;".md)")</f>
        <v>#### 1.14.1.4 Test and Measurement Equipment (Other Major Subsystems 1...n (Specify))[📃](./db/e6b0-a15def0a.html) [✏️](./db/e6b0-a15def0a.md)</v>
      </c>
    </row>
    <row r="1405" spans="4:10" x14ac:dyDescent="0.5">
      <c r="D1405" t="s">
        <v>1564</v>
      </c>
      <c r="E1405">
        <v>3</v>
      </c>
      <c r="F1405" t="s">
        <v>115</v>
      </c>
      <c r="G1405" t="str">
        <f ca="1">IF(markmap!$E1405="","",IF(markmap!$E1405&gt;OFFSET(markmap!$E1405,-1,0,1,1),IF(OFFSET(markmap!$G1405,-1,0,1,1)="","1",OFFSET(markmap!$G1405,-1,0,1,1))&amp;REPT(".1",markmap!$E1405-MAX(OFFSET(markmap!$E1405,-1,0,1,1),1)),IF(ISERROR(FIND(".",OFFSET(markmap!$G1405,-1,0,1,1))),REPT("1.",markmap!$E1405-1)&amp;IFERROR(VALUE(OFFSET(markmap!$G1405,-1,0,1,1))+1,"1"),IF(markmap!$E1405=1,"",IFERROR(LEFT(OFFSET(markmap!$G1405,-1,0,1,1),FIND("^",SUBSTITUTE(OFFSET(markmap!$G1405,-1,0,1,1),".","^",markmap!$E1405-1))),""))&amp;VALUE(TRIM(MID(SUBSTITUTE(OFFSET(markmap!$G1405,-1,0,1,1),".",REPT(" ",LEN(OFFSET(markmap!$G1405,-1,0,1,1)))),(markmap!$E1405-1)*LEN(OFFSET(markmap!$G1405,-1,0,1,1))+1,LEN(OFFSET(markmap!$G1405,-1,0,1,1)))))+1)))</f>
        <v>13.14.2</v>
      </c>
      <c r="H1405" t="str">
        <f t="shared" ca="1" si="21"/>
        <v>1.14.2</v>
      </c>
      <c r="I1405" t="str" cm="1">
        <f t="array" aca="1" ref="I1405" ca="1">pseudoGuid</f>
        <v>e6b0-2c7e6705</v>
      </c>
      <c r="J1405" t="str">
        <f ca="1">IF(E1405="","",REPT("#",markmap!$E1405)&amp;" "&amp;(IF(B$1="mindmap",markmap!$F1405,markmap!$H1405&amp;" "&amp;markmap!$F1405))&amp;"["&amp;B$2&amp;"]("&amp;B$4&amp;markmap!$I1405&amp;".html)"&amp;" ["&amp;$B$3&amp;"]("&amp;B$4&amp;markmap!$I1405&amp;".md)")</f>
        <v>### 1.14.2 Support and Handling Equipment[📃](./db/e6b0-2c7e6705.html) [✏️](./db/e6b0-2c7e6705.md)</v>
      </c>
    </row>
    <row r="1406" spans="4:10" x14ac:dyDescent="0.5">
      <c r="D1406" t="s">
        <v>1564</v>
      </c>
      <c r="E1406">
        <v>4</v>
      </c>
      <c r="F1406" t="s">
        <v>116</v>
      </c>
      <c r="G1406" t="str">
        <f ca="1">IF(markmap!$E1406="","",IF(markmap!$E1406&gt;OFFSET(markmap!$E1406,-1,0,1,1),IF(OFFSET(markmap!$G1406,-1,0,1,1)="","1",OFFSET(markmap!$G1406,-1,0,1,1))&amp;REPT(".1",markmap!$E1406-MAX(OFFSET(markmap!$E1406,-1,0,1,1),1)),IF(ISERROR(FIND(".",OFFSET(markmap!$G1406,-1,0,1,1))),REPT("1.",markmap!$E1406-1)&amp;IFERROR(VALUE(OFFSET(markmap!$G1406,-1,0,1,1))+1,"1"),IF(markmap!$E1406=1,"",IFERROR(LEFT(OFFSET(markmap!$G1406,-1,0,1,1),FIND("^",SUBSTITUTE(OFFSET(markmap!$G1406,-1,0,1,1),".","^",markmap!$E1406-1))),""))&amp;VALUE(TRIM(MID(SUBSTITUTE(OFFSET(markmap!$G1406,-1,0,1,1),".",REPT(" ",LEN(OFFSET(markmap!$G1406,-1,0,1,1)))),(markmap!$E1406-1)*LEN(OFFSET(markmap!$G1406,-1,0,1,1))+1,LEN(OFFSET(markmap!$G1406,-1,0,1,1)))))+1)))</f>
        <v>13.14.2.1</v>
      </c>
      <c r="H1406" t="str">
        <f t="shared" ca="1" si="21"/>
        <v>1.14.2.1</v>
      </c>
      <c r="I1406" t="str" cm="1">
        <f t="array" aca="1" ref="I1406" ca="1">pseudoGuid</f>
        <v>e6b0-440d0208</v>
      </c>
      <c r="J1406" t="str">
        <f ca="1">IF(E1406="","",REPT("#",markmap!$E1406)&amp;" "&amp;(IF(B$1="mindmap",markmap!$F1406,markmap!$H1406&amp;" "&amp;markmap!$F1406))&amp;"["&amp;B$2&amp;"]("&amp;B$4&amp;markmap!$I1406&amp;".html)"&amp;" ["&amp;$B$3&amp;"]("&amp;B$4&amp;markmap!$I1406&amp;".md)")</f>
        <v>#### 1.14.2.1 Support and Handling Equipment (Airframe/Hull/Vehicle)[📃](./db/e6b0-440d0208.html) [✏️](./db/e6b0-440d0208.md)</v>
      </c>
    </row>
    <row r="1407" spans="4:10" x14ac:dyDescent="0.5">
      <c r="D1407" t="s">
        <v>1564</v>
      </c>
      <c r="E1407">
        <v>4</v>
      </c>
      <c r="F1407" t="s">
        <v>117</v>
      </c>
      <c r="G1407" t="str">
        <f ca="1">IF(markmap!$E1407="","",IF(markmap!$E1407&gt;OFFSET(markmap!$E1407,-1,0,1,1),IF(OFFSET(markmap!$G1407,-1,0,1,1)="","1",OFFSET(markmap!$G1407,-1,0,1,1))&amp;REPT(".1",markmap!$E1407-MAX(OFFSET(markmap!$E1407,-1,0,1,1),1)),IF(ISERROR(FIND(".",OFFSET(markmap!$G1407,-1,0,1,1))),REPT("1.",markmap!$E1407-1)&amp;IFERROR(VALUE(OFFSET(markmap!$G1407,-1,0,1,1))+1,"1"),IF(markmap!$E1407=1,"",IFERROR(LEFT(OFFSET(markmap!$G1407,-1,0,1,1),FIND("^",SUBSTITUTE(OFFSET(markmap!$G1407,-1,0,1,1),".","^",markmap!$E1407-1))),""))&amp;VALUE(TRIM(MID(SUBSTITUTE(OFFSET(markmap!$G1407,-1,0,1,1),".",REPT(" ",LEN(OFFSET(markmap!$G1407,-1,0,1,1)))),(markmap!$E1407-1)*LEN(OFFSET(markmap!$G1407,-1,0,1,1))+1,LEN(OFFSET(markmap!$G1407,-1,0,1,1)))))+1)))</f>
        <v>13.14.2.2</v>
      </c>
      <c r="H1407" t="str">
        <f t="shared" ca="1" si="21"/>
        <v>1.14.2.2</v>
      </c>
      <c r="I1407" t="str" cm="1">
        <f t="array" aca="1" ref="I1407" ca="1">pseudoGuid</f>
        <v>e6b0-dbde2daf</v>
      </c>
      <c r="J1407" t="str">
        <f ca="1">IF(E1407="","",REPT("#",markmap!$E1407)&amp;" "&amp;(IF(B$1="mindmap",markmap!$F1407,markmap!$H1407&amp;" "&amp;markmap!$F1407))&amp;"["&amp;B$2&amp;"]("&amp;B$4&amp;markmap!$I1407&amp;".html)"&amp;" ["&amp;$B$3&amp;"]("&amp;B$4&amp;markmap!$I1407&amp;".md)")</f>
        <v>#### 1.14.2.2 Support and Handling Equipment (Propulsion)[📃](./db/e6b0-dbde2daf.html) [✏️](./db/e6b0-dbde2daf.md)</v>
      </c>
    </row>
    <row r="1408" spans="4:10" x14ac:dyDescent="0.5">
      <c r="D1408" t="s">
        <v>1564</v>
      </c>
      <c r="E1408">
        <v>4</v>
      </c>
      <c r="F1408" t="s">
        <v>118</v>
      </c>
      <c r="G1408" t="str">
        <f ca="1">IF(markmap!$E1408="","",IF(markmap!$E1408&gt;OFFSET(markmap!$E1408,-1,0,1,1),IF(OFFSET(markmap!$G1408,-1,0,1,1)="","1",OFFSET(markmap!$G1408,-1,0,1,1))&amp;REPT(".1",markmap!$E1408-MAX(OFFSET(markmap!$E1408,-1,0,1,1),1)),IF(ISERROR(FIND(".",OFFSET(markmap!$G1408,-1,0,1,1))),REPT("1.",markmap!$E1408-1)&amp;IFERROR(VALUE(OFFSET(markmap!$G1408,-1,0,1,1))+1,"1"),IF(markmap!$E1408=1,"",IFERROR(LEFT(OFFSET(markmap!$G1408,-1,0,1,1),FIND("^",SUBSTITUTE(OFFSET(markmap!$G1408,-1,0,1,1),".","^",markmap!$E1408-1))),""))&amp;VALUE(TRIM(MID(SUBSTITUTE(OFFSET(markmap!$G1408,-1,0,1,1),".",REPT(" ",LEN(OFFSET(markmap!$G1408,-1,0,1,1)))),(markmap!$E1408-1)*LEN(OFFSET(markmap!$G1408,-1,0,1,1))+1,LEN(OFFSET(markmap!$G1408,-1,0,1,1)))))+1)))</f>
        <v>13.14.2.3</v>
      </c>
      <c r="H1408" t="str">
        <f t="shared" ca="1" si="21"/>
        <v>1.14.2.3</v>
      </c>
      <c r="I1408" t="str" cm="1">
        <f t="array" aca="1" ref="I1408" ca="1">pseudoGuid</f>
        <v>e6b0-5991b803</v>
      </c>
      <c r="J1408" t="str">
        <f ca="1">IF(E1408="","",REPT("#",markmap!$E1408)&amp;" "&amp;(IF(B$1="mindmap",markmap!$F1408,markmap!$H1408&amp;" "&amp;markmap!$F1408))&amp;"["&amp;B$2&amp;"]("&amp;B$4&amp;markmap!$I1408&amp;".html)"&amp;" ["&amp;$B$3&amp;"]("&amp;B$4&amp;markmap!$I1408&amp;".md)")</f>
        <v>#### 1.14.2.3 Support and Handling Equipment (Electronics/Avionics)[📃](./db/e6b0-5991b803.html) [✏️](./db/e6b0-5991b803.md)</v>
      </c>
    </row>
    <row r="1409" spans="4:10" x14ac:dyDescent="0.5">
      <c r="D1409" t="s">
        <v>1564</v>
      </c>
      <c r="E1409">
        <v>4</v>
      </c>
      <c r="F1409" t="s">
        <v>119</v>
      </c>
      <c r="G1409" t="str">
        <f ca="1">IF(markmap!$E1409="","",IF(markmap!$E1409&gt;OFFSET(markmap!$E1409,-1,0,1,1),IF(OFFSET(markmap!$G1409,-1,0,1,1)="","1",OFFSET(markmap!$G1409,-1,0,1,1))&amp;REPT(".1",markmap!$E1409-MAX(OFFSET(markmap!$E1409,-1,0,1,1),1)),IF(ISERROR(FIND(".",OFFSET(markmap!$G1409,-1,0,1,1))),REPT("1.",markmap!$E1409-1)&amp;IFERROR(VALUE(OFFSET(markmap!$G1409,-1,0,1,1))+1,"1"),IF(markmap!$E1409=1,"",IFERROR(LEFT(OFFSET(markmap!$G1409,-1,0,1,1),FIND("^",SUBSTITUTE(OFFSET(markmap!$G1409,-1,0,1,1),".","^",markmap!$E1409-1))),""))&amp;VALUE(TRIM(MID(SUBSTITUTE(OFFSET(markmap!$G1409,-1,0,1,1),".",REPT(" ",LEN(OFFSET(markmap!$G1409,-1,0,1,1)))),(markmap!$E1409-1)*LEN(OFFSET(markmap!$G1409,-1,0,1,1))+1,LEN(OFFSET(markmap!$G1409,-1,0,1,1)))))+1)))</f>
        <v>13.14.2.4</v>
      </c>
      <c r="H1409" t="str">
        <f t="shared" ca="1" si="21"/>
        <v>1.14.2.4</v>
      </c>
      <c r="I1409" t="str" cm="1">
        <f t="array" aca="1" ref="I1409" ca="1">pseudoGuid</f>
        <v>e6b0-cb3f2e73</v>
      </c>
      <c r="J1409" t="str">
        <f ca="1">IF(E1409="","",REPT("#",markmap!$E1409)&amp;" "&amp;(IF(B$1="mindmap",markmap!$F1409,markmap!$H1409&amp;" "&amp;markmap!$F1409))&amp;"["&amp;B$2&amp;"]("&amp;B$4&amp;markmap!$I1409&amp;".html)"&amp;" ["&amp;$B$3&amp;"]("&amp;B$4&amp;markmap!$I1409&amp;".md)")</f>
        <v>#### 1.14.2.4 Support and Handling Equipment (Other Major Subsystems 1...n (Specify))[📃](./db/e6b0-cb3f2e73.html) [✏️](./db/e6b0-cb3f2e73.md)</v>
      </c>
    </row>
    <row r="1410" spans="4:10" x14ac:dyDescent="0.5">
      <c r="D1410" t="s">
        <v>1564</v>
      </c>
      <c r="E1410">
        <v>2</v>
      </c>
      <c r="F1410" t="s">
        <v>121</v>
      </c>
      <c r="G1410" t="str">
        <f ca="1">IF(markmap!$E1410="","",IF(markmap!$E1410&gt;OFFSET(markmap!$E1410,-1,0,1,1),IF(OFFSET(markmap!$G1410,-1,0,1,1)="","1",OFFSET(markmap!$G1410,-1,0,1,1))&amp;REPT(".1",markmap!$E1410-MAX(OFFSET(markmap!$E1410,-1,0,1,1),1)),IF(ISERROR(FIND(".",OFFSET(markmap!$G1410,-1,0,1,1))),REPT("1.",markmap!$E1410-1)&amp;IFERROR(VALUE(OFFSET(markmap!$G1410,-1,0,1,1))+1,"1"),IF(markmap!$E1410=1,"",IFERROR(LEFT(OFFSET(markmap!$G1410,-1,0,1,1),FIND("^",SUBSTITUTE(OFFSET(markmap!$G1410,-1,0,1,1),".","^",markmap!$E1410-1))),""))&amp;VALUE(TRIM(MID(SUBSTITUTE(OFFSET(markmap!$G1410,-1,0,1,1),".",REPT(" ",LEN(OFFSET(markmap!$G1410,-1,0,1,1)))),(markmap!$E1410-1)*LEN(OFFSET(markmap!$G1410,-1,0,1,1))+1,LEN(OFFSET(markmap!$G1410,-1,0,1,1)))))+1)))</f>
        <v>13.15</v>
      </c>
      <c r="H1410" t="str">
        <f t="shared" ca="1" si="21"/>
        <v>1.15</v>
      </c>
      <c r="I1410" t="str" cm="1">
        <f t="array" aca="1" ref="I1410" ca="1">pseudoGuid</f>
        <v>e6b0-bbf0c856</v>
      </c>
      <c r="J1410" t="str">
        <f ca="1">IF(E1410="","",REPT("#",markmap!$E1410)&amp;" "&amp;(IF(B$1="mindmap",markmap!$F1410,markmap!$H1410&amp;" "&amp;markmap!$F1410))&amp;"["&amp;B$2&amp;"]("&amp;B$4&amp;markmap!$I1410&amp;".html)"&amp;" ["&amp;$B$3&amp;"]("&amp;B$4&amp;markmap!$I1410&amp;".md)")</f>
        <v>## 1.15 Operational/Site Activation by Site 1...n (Specify)[📃](./db/e6b0-bbf0c856.html) [✏️](./db/e6b0-bbf0c856.md)</v>
      </c>
    </row>
    <row r="1411" spans="4:10" x14ac:dyDescent="0.5">
      <c r="D1411" t="s">
        <v>1564</v>
      </c>
      <c r="E1411">
        <v>3</v>
      </c>
      <c r="F1411" t="s">
        <v>122</v>
      </c>
      <c r="G1411" t="str">
        <f ca="1">IF(markmap!$E1411="","",IF(markmap!$E1411&gt;OFFSET(markmap!$E1411,-1,0,1,1),IF(OFFSET(markmap!$G1411,-1,0,1,1)="","1",OFFSET(markmap!$G1411,-1,0,1,1))&amp;REPT(".1",markmap!$E1411-MAX(OFFSET(markmap!$E1411,-1,0,1,1),1)),IF(ISERROR(FIND(".",OFFSET(markmap!$G1411,-1,0,1,1))),REPT("1.",markmap!$E1411-1)&amp;IFERROR(VALUE(OFFSET(markmap!$G1411,-1,0,1,1))+1,"1"),IF(markmap!$E1411=1,"",IFERROR(LEFT(OFFSET(markmap!$G1411,-1,0,1,1),FIND("^",SUBSTITUTE(OFFSET(markmap!$G1411,-1,0,1,1),".","^",markmap!$E1411-1))),""))&amp;VALUE(TRIM(MID(SUBSTITUTE(OFFSET(markmap!$G1411,-1,0,1,1),".",REPT(" ",LEN(OFFSET(markmap!$G1411,-1,0,1,1)))),(markmap!$E1411-1)*LEN(OFFSET(markmap!$G1411,-1,0,1,1))+1,LEN(OFFSET(markmap!$G1411,-1,0,1,1)))))+1)))</f>
        <v>13.15.1</v>
      </c>
      <c r="H1411" t="str">
        <f t="shared" ref="H1411:H1474" ca="1" si="22">IFERROR("1."&amp;RIGHT(G1411,LEN(G1411)-FIND(".",G1411,1)),"1")</f>
        <v>1.15.1</v>
      </c>
      <c r="I1411" t="str" cm="1">
        <f t="array" aca="1" ref="I1411" ca="1">pseudoGuid</f>
        <v>e6b0-f3bc93c4</v>
      </c>
      <c r="J1411" t="str">
        <f ca="1">IF(E1411="","",REPT("#",markmap!$E1411)&amp;" "&amp;(IF(B$1="mindmap",markmap!$F1411,markmap!$H1411&amp;" "&amp;markmap!$F1411))&amp;"["&amp;B$2&amp;"]("&amp;B$4&amp;markmap!$I1411&amp;".html)"&amp;" ["&amp;$B$3&amp;"]("&amp;B$4&amp;markmap!$I1411&amp;".md)")</f>
        <v>### 1.15.1 System Assembly[📃](./db/e6b0-f3bc93c4.html) [✏️](./db/e6b0-f3bc93c4.md)</v>
      </c>
    </row>
    <row r="1412" spans="4:10" x14ac:dyDescent="0.5">
      <c r="D1412" t="s">
        <v>1564</v>
      </c>
      <c r="E1412">
        <v>3</v>
      </c>
      <c r="F1412" t="s">
        <v>123</v>
      </c>
      <c r="G1412" t="str">
        <f ca="1">IF(markmap!$E1412="","",IF(markmap!$E1412&gt;OFFSET(markmap!$E1412,-1,0,1,1),IF(OFFSET(markmap!$G1412,-1,0,1,1)="","1",OFFSET(markmap!$G1412,-1,0,1,1))&amp;REPT(".1",markmap!$E1412-MAX(OFFSET(markmap!$E1412,-1,0,1,1),1)),IF(ISERROR(FIND(".",OFFSET(markmap!$G1412,-1,0,1,1))),REPT("1.",markmap!$E1412-1)&amp;IFERROR(VALUE(OFFSET(markmap!$G1412,-1,0,1,1))+1,"1"),IF(markmap!$E1412=1,"",IFERROR(LEFT(OFFSET(markmap!$G1412,-1,0,1,1),FIND("^",SUBSTITUTE(OFFSET(markmap!$G1412,-1,0,1,1),".","^",markmap!$E1412-1))),""))&amp;VALUE(TRIM(MID(SUBSTITUTE(OFFSET(markmap!$G1412,-1,0,1,1),".",REPT(" ",LEN(OFFSET(markmap!$G1412,-1,0,1,1)))),(markmap!$E1412-1)*LEN(OFFSET(markmap!$G1412,-1,0,1,1))+1,LEN(OFFSET(markmap!$G1412,-1,0,1,1)))))+1)))</f>
        <v>13.15.2</v>
      </c>
      <c r="H1412" t="str">
        <f t="shared" ca="1" si="22"/>
        <v>1.15.2</v>
      </c>
      <c r="I1412" t="str" cm="1">
        <f t="array" aca="1" ref="I1412" ca="1">pseudoGuid</f>
        <v>e6b0-3f05f394</v>
      </c>
      <c r="J1412" t="str">
        <f ca="1">IF(E1412="","",REPT("#",markmap!$E1412)&amp;" "&amp;(IF(B$1="mindmap",markmap!$F1412,markmap!$H1412&amp;" "&amp;markmap!$F1412))&amp;"["&amp;B$2&amp;"]("&amp;B$4&amp;markmap!$I1412&amp;".html)"&amp;" ["&amp;$B$3&amp;"]("&amp;B$4&amp;markmap!$I1412&amp;".md)")</f>
        <v>### 1.15.2 Contractor Technical Support[📃](./db/e6b0-3f05f394.html) [✏️](./db/e6b0-3f05f394.md)</v>
      </c>
    </row>
    <row r="1413" spans="4:10" x14ac:dyDescent="0.5">
      <c r="D1413" t="s">
        <v>1564</v>
      </c>
      <c r="E1413">
        <v>3</v>
      </c>
      <c r="F1413" t="s">
        <v>124</v>
      </c>
      <c r="G1413" t="str">
        <f ca="1">IF(markmap!$E1413="","",IF(markmap!$E1413&gt;OFFSET(markmap!$E1413,-1,0,1,1),IF(OFFSET(markmap!$G1413,-1,0,1,1)="","1",OFFSET(markmap!$G1413,-1,0,1,1))&amp;REPT(".1",markmap!$E1413-MAX(OFFSET(markmap!$E1413,-1,0,1,1),1)),IF(ISERROR(FIND(".",OFFSET(markmap!$G1413,-1,0,1,1))),REPT("1.",markmap!$E1413-1)&amp;IFERROR(VALUE(OFFSET(markmap!$G1413,-1,0,1,1))+1,"1"),IF(markmap!$E1413=1,"",IFERROR(LEFT(OFFSET(markmap!$G1413,-1,0,1,1),FIND("^",SUBSTITUTE(OFFSET(markmap!$G1413,-1,0,1,1),".","^",markmap!$E1413-1))),""))&amp;VALUE(TRIM(MID(SUBSTITUTE(OFFSET(markmap!$G1413,-1,0,1,1),".",REPT(" ",LEN(OFFSET(markmap!$G1413,-1,0,1,1)))),(markmap!$E1413-1)*LEN(OFFSET(markmap!$G1413,-1,0,1,1))+1,LEN(OFFSET(markmap!$G1413,-1,0,1,1)))))+1)))</f>
        <v>13.15.3</v>
      </c>
      <c r="H1413" t="str">
        <f t="shared" ca="1" si="22"/>
        <v>1.15.3</v>
      </c>
      <c r="I1413" t="str" cm="1">
        <f t="array" aca="1" ref="I1413" ca="1">pseudoGuid</f>
        <v>e6b0-5d60e682</v>
      </c>
      <c r="J1413" t="str">
        <f ca="1">IF(E1413="","",REPT("#",markmap!$E1413)&amp;" "&amp;(IF(B$1="mindmap",markmap!$F1413,markmap!$H1413&amp;" "&amp;markmap!$F1413))&amp;"["&amp;B$2&amp;"]("&amp;B$4&amp;markmap!$I1413&amp;".html)"&amp;" ["&amp;$B$3&amp;"]("&amp;B$4&amp;markmap!$I1413&amp;".md)")</f>
        <v>### 1.15.3 Site Construction[📃](./db/e6b0-5d60e682.html) [✏️](./db/e6b0-5d60e682.md)</v>
      </c>
    </row>
    <row r="1414" spans="4:10" x14ac:dyDescent="0.5">
      <c r="D1414" t="s">
        <v>1564</v>
      </c>
      <c r="E1414">
        <v>3</v>
      </c>
      <c r="F1414" t="s">
        <v>125</v>
      </c>
      <c r="G1414" t="str">
        <f ca="1">IF(markmap!$E1414="","",IF(markmap!$E1414&gt;OFFSET(markmap!$E1414,-1,0,1,1),IF(OFFSET(markmap!$G1414,-1,0,1,1)="","1",OFFSET(markmap!$G1414,-1,0,1,1))&amp;REPT(".1",markmap!$E1414-MAX(OFFSET(markmap!$E1414,-1,0,1,1),1)),IF(ISERROR(FIND(".",OFFSET(markmap!$G1414,-1,0,1,1))),REPT("1.",markmap!$E1414-1)&amp;IFERROR(VALUE(OFFSET(markmap!$G1414,-1,0,1,1))+1,"1"),IF(markmap!$E1414=1,"",IFERROR(LEFT(OFFSET(markmap!$G1414,-1,0,1,1),FIND("^",SUBSTITUTE(OFFSET(markmap!$G1414,-1,0,1,1),".","^",markmap!$E1414-1))),""))&amp;VALUE(TRIM(MID(SUBSTITUTE(OFFSET(markmap!$G1414,-1,0,1,1),".",REPT(" ",LEN(OFFSET(markmap!$G1414,-1,0,1,1)))),(markmap!$E1414-1)*LEN(OFFSET(markmap!$G1414,-1,0,1,1))+1,LEN(OFFSET(markmap!$G1414,-1,0,1,1)))))+1)))</f>
        <v>13.15.4</v>
      </c>
      <c r="H1414" t="str">
        <f t="shared" ca="1" si="22"/>
        <v>1.15.4</v>
      </c>
      <c r="I1414" t="str" cm="1">
        <f t="array" aca="1" ref="I1414" ca="1">pseudoGuid</f>
        <v>e6b0-a112d0f8</v>
      </c>
      <c r="J1414" t="str">
        <f ca="1">IF(E1414="","",REPT("#",markmap!$E1414)&amp;" "&amp;(IF(B$1="mindmap",markmap!$F1414,markmap!$H1414&amp;" "&amp;markmap!$F1414))&amp;"["&amp;B$2&amp;"]("&amp;B$4&amp;markmap!$I1414&amp;".html)"&amp;" ["&amp;$B$3&amp;"]("&amp;B$4&amp;markmap!$I1414&amp;".md)")</f>
        <v>### 1.15.4 Site/Ship/Vehicle Conversion[📃](./db/e6b0-a112d0f8.html) [✏️](./db/e6b0-a112d0f8.md)</v>
      </c>
    </row>
    <row r="1415" spans="4:10" x14ac:dyDescent="0.5">
      <c r="D1415" t="s">
        <v>1564</v>
      </c>
      <c r="E1415">
        <v>3</v>
      </c>
      <c r="F1415" t="s">
        <v>126</v>
      </c>
      <c r="G1415" t="str">
        <f ca="1">IF(markmap!$E1415="","",IF(markmap!$E1415&gt;OFFSET(markmap!$E1415,-1,0,1,1),IF(OFFSET(markmap!$G1415,-1,0,1,1)="","1",OFFSET(markmap!$G1415,-1,0,1,1))&amp;REPT(".1",markmap!$E1415-MAX(OFFSET(markmap!$E1415,-1,0,1,1),1)),IF(ISERROR(FIND(".",OFFSET(markmap!$G1415,-1,0,1,1))),REPT("1.",markmap!$E1415-1)&amp;IFERROR(VALUE(OFFSET(markmap!$G1415,-1,0,1,1))+1,"1"),IF(markmap!$E1415=1,"",IFERROR(LEFT(OFFSET(markmap!$G1415,-1,0,1,1),FIND("^",SUBSTITUTE(OFFSET(markmap!$G1415,-1,0,1,1),".","^",markmap!$E1415-1))),""))&amp;VALUE(TRIM(MID(SUBSTITUTE(OFFSET(markmap!$G1415,-1,0,1,1),".",REPT(" ",LEN(OFFSET(markmap!$G1415,-1,0,1,1)))),(markmap!$E1415-1)*LEN(OFFSET(markmap!$G1415,-1,0,1,1))+1,LEN(OFFSET(markmap!$G1415,-1,0,1,1)))))+1)))</f>
        <v>13.15.5</v>
      </c>
      <c r="H1415" t="str">
        <f t="shared" ca="1" si="22"/>
        <v>1.15.5</v>
      </c>
      <c r="I1415" t="str" cm="1">
        <f t="array" aca="1" ref="I1415" ca="1">pseudoGuid</f>
        <v>e6b0-c4bddced</v>
      </c>
      <c r="J1415" t="str">
        <f ca="1">IF(E1415="","",REPT("#",markmap!$E1415)&amp;" "&amp;(IF(B$1="mindmap",markmap!$F1415,markmap!$H1415&amp;" "&amp;markmap!$F1415))&amp;"["&amp;B$2&amp;"]("&amp;B$4&amp;markmap!$I1415&amp;".html)"&amp;" ["&amp;$B$3&amp;"]("&amp;B$4&amp;markmap!$I1415&amp;".md)")</f>
        <v>### 1.15.5 Interim Contractor Support (ICS)[📃](./db/e6b0-c4bddced.html) [✏️](./db/e6b0-c4bddced.md)</v>
      </c>
    </row>
    <row r="1416" spans="4:10" x14ac:dyDescent="0.5">
      <c r="D1416" t="s">
        <v>1564</v>
      </c>
      <c r="E1416">
        <v>2</v>
      </c>
      <c r="F1416" t="s">
        <v>127</v>
      </c>
      <c r="G1416" t="str">
        <f ca="1">IF(markmap!$E1416="","",IF(markmap!$E1416&gt;OFFSET(markmap!$E1416,-1,0,1,1),IF(OFFSET(markmap!$G1416,-1,0,1,1)="","1",OFFSET(markmap!$G1416,-1,0,1,1))&amp;REPT(".1",markmap!$E1416-MAX(OFFSET(markmap!$E1416,-1,0,1,1),1)),IF(ISERROR(FIND(".",OFFSET(markmap!$G1416,-1,0,1,1))),REPT("1.",markmap!$E1416-1)&amp;IFERROR(VALUE(OFFSET(markmap!$G1416,-1,0,1,1))+1,"1"),IF(markmap!$E1416=1,"",IFERROR(LEFT(OFFSET(markmap!$G1416,-1,0,1,1),FIND("^",SUBSTITUTE(OFFSET(markmap!$G1416,-1,0,1,1),".","^",markmap!$E1416-1))),""))&amp;VALUE(TRIM(MID(SUBSTITUTE(OFFSET(markmap!$G1416,-1,0,1,1),".",REPT(" ",LEN(OFFSET(markmap!$G1416,-1,0,1,1)))),(markmap!$E1416-1)*LEN(OFFSET(markmap!$G1416,-1,0,1,1))+1,LEN(OFFSET(markmap!$G1416,-1,0,1,1)))))+1)))</f>
        <v>13.16</v>
      </c>
      <c r="H1416" t="str">
        <f t="shared" ca="1" si="22"/>
        <v>1.16</v>
      </c>
      <c r="I1416" t="str" cm="1">
        <f t="array" aca="1" ref="I1416" ca="1">pseudoGuid</f>
        <v>e6b0-614c38b6</v>
      </c>
      <c r="J1416" t="str">
        <f ca="1">IF(E1416="","",REPT("#",markmap!$E1416)&amp;" "&amp;(IF(B$1="mindmap",markmap!$F1416,markmap!$H1416&amp;" "&amp;markmap!$F1416))&amp;"["&amp;B$2&amp;"]("&amp;B$4&amp;markmap!$I1416&amp;".html)"&amp;" ["&amp;$B$3&amp;"]("&amp;B$4&amp;markmap!$I1416&amp;".md)")</f>
        <v>## 1.16 Contractor Logistics Support (CLS)[📃](./db/e6b0-614c38b6.html) [✏️](./db/e6b0-614c38b6.md)</v>
      </c>
    </row>
    <row r="1417" spans="4:10" x14ac:dyDescent="0.5">
      <c r="D1417" t="s">
        <v>1564</v>
      </c>
      <c r="E1417">
        <v>2</v>
      </c>
      <c r="F1417" t="s">
        <v>128</v>
      </c>
      <c r="G1417" t="str">
        <f ca="1">IF(markmap!$E1417="","",IF(markmap!$E1417&gt;OFFSET(markmap!$E1417,-1,0,1,1),IF(OFFSET(markmap!$G1417,-1,0,1,1)="","1",OFFSET(markmap!$G1417,-1,0,1,1))&amp;REPT(".1",markmap!$E1417-MAX(OFFSET(markmap!$E1417,-1,0,1,1),1)),IF(ISERROR(FIND(".",OFFSET(markmap!$G1417,-1,0,1,1))),REPT("1.",markmap!$E1417-1)&amp;IFERROR(VALUE(OFFSET(markmap!$G1417,-1,0,1,1))+1,"1"),IF(markmap!$E1417=1,"",IFERROR(LEFT(OFFSET(markmap!$G1417,-1,0,1,1),FIND("^",SUBSTITUTE(OFFSET(markmap!$G1417,-1,0,1,1),".","^",markmap!$E1417-1))),""))&amp;VALUE(TRIM(MID(SUBSTITUTE(OFFSET(markmap!$G1417,-1,0,1,1),".",REPT(" ",LEN(OFFSET(markmap!$G1417,-1,0,1,1)))),(markmap!$E1417-1)*LEN(OFFSET(markmap!$G1417,-1,0,1,1))+1,LEN(OFFSET(markmap!$G1417,-1,0,1,1)))))+1)))</f>
        <v>13.17</v>
      </c>
      <c r="H1417" t="str">
        <f t="shared" ca="1" si="22"/>
        <v>1.17</v>
      </c>
      <c r="I1417" t="str" cm="1">
        <f t="array" aca="1" ref="I1417" ca="1">pseudoGuid</f>
        <v>e6b0-c5c069f7</v>
      </c>
      <c r="J1417" t="str">
        <f ca="1">IF(E1417="","",REPT("#",markmap!$E1417)&amp;" "&amp;(IF(B$1="mindmap",markmap!$F1417,markmap!$H1417&amp;" "&amp;markmap!$F1417))&amp;"["&amp;B$2&amp;"]("&amp;B$4&amp;markmap!$I1417&amp;".html)"&amp;" ["&amp;$B$3&amp;"]("&amp;B$4&amp;markmap!$I1417&amp;".md)")</f>
        <v>## 1.17 Industrial Facilities[📃](./db/e6b0-c5c069f7.html) [✏️](./db/e6b0-c5c069f7.md)</v>
      </c>
    </row>
    <row r="1418" spans="4:10" x14ac:dyDescent="0.5">
      <c r="D1418" t="s">
        <v>1564</v>
      </c>
      <c r="E1418">
        <v>3</v>
      </c>
      <c r="F1418" t="s">
        <v>129</v>
      </c>
      <c r="G1418" t="str">
        <f ca="1">IF(markmap!$E1418="","",IF(markmap!$E1418&gt;OFFSET(markmap!$E1418,-1,0,1,1),IF(OFFSET(markmap!$G1418,-1,0,1,1)="","1",OFFSET(markmap!$G1418,-1,0,1,1))&amp;REPT(".1",markmap!$E1418-MAX(OFFSET(markmap!$E1418,-1,0,1,1),1)),IF(ISERROR(FIND(".",OFFSET(markmap!$G1418,-1,0,1,1))),REPT("1.",markmap!$E1418-1)&amp;IFERROR(VALUE(OFFSET(markmap!$G1418,-1,0,1,1))+1,"1"),IF(markmap!$E1418=1,"",IFERROR(LEFT(OFFSET(markmap!$G1418,-1,0,1,1),FIND("^",SUBSTITUTE(OFFSET(markmap!$G1418,-1,0,1,1),".","^",markmap!$E1418-1))),""))&amp;VALUE(TRIM(MID(SUBSTITUTE(OFFSET(markmap!$G1418,-1,0,1,1),".",REPT(" ",LEN(OFFSET(markmap!$G1418,-1,0,1,1)))),(markmap!$E1418-1)*LEN(OFFSET(markmap!$G1418,-1,0,1,1))+1,LEN(OFFSET(markmap!$G1418,-1,0,1,1)))))+1)))</f>
        <v>13.17.1</v>
      </c>
      <c r="H1418" t="str">
        <f t="shared" ca="1" si="22"/>
        <v>1.17.1</v>
      </c>
      <c r="I1418" t="str" cm="1">
        <f t="array" aca="1" ref="I1418" ca="1">pseudoGuid</f>
        <v>e6b0-05c49f97</v>
      </c>
      <c r="J1418" t="str">
        <f ca="1">IF(E1418="","",REPT("#",markmap!$E1418)&amp;" "&amp;(IF(B$1="mindmap",markmap!$F1418,markmap!$H1418&amp;" "&amp;markmap!$F1418))&amp;"["&amp;B$2&amp;"]("&amp;B$4&amp;markmap!$I1418&amp;".html)"&amp;" ["&amp;$B$3&amp;"]("&amp;B$4&amp;markmap!$I1418&amp;".md)")</f>
        <v>### 1.17.1 Construction/Conversion/Expansion[📃](./db/e6b0-05c49f97.html) [✏️](./db/e6b0-05c49f97.md)</v>
      </c>
    </row>
    <row r="1419" spans="4:10" x14ac:dyDescent="0.5">
      <c r="D1419" t="s">
        <v>1564</v>
      </c>
      <c r="E1419">
        <v>3</v>
      </c>
      <c r="F1419" t="s">
        <v>130</v>
      </c>
      <c r="G1419" t="str">
        <f ca="1">IF(markmap!$E1419="","",IF(markmap!$E1419&gt;OFFSET(markmap!$E1419,-1,0,1,1),IF(OFFSET(markmap!$G1419,-1,0,1,1)="","1",OFFSET(markmap!$G1419,-1,0,1,1))&amp;REPT(".1",markmap!$E1419-MAX(OFFSET(markmap!$E1419,-1,0,1,1),1)),IF(ISERROR(FIND(".",OFFSET(markmap!$G1419,-1,0,1,1))),REPT("1.",markmap!$E1419-1)&amp;IFERROR(VALUE(OFFSET(markmap!$G1419,-1,0,1,1))+1,"1"),IF(markmap!$E1419=1,"",IFERROR(LEFT(OFFSET(markmap!$G1419,-1,0,1,1),FIND("^",SUBSTITUTE(OFFSET(markmap!$G1419,-1,0,1,1),".","^",markmap!$E1419-1))),""))&amp;VALUE(TRIM(MID(SUBSTITUTE(OFFSET(markmap!$G1419,-1,0,1,1),".",REPT(" ",LEN(OFFSET(markmap!$G1419,-1,0,1,1)))),(markmap!$E1419-1)*LEN(OFFSET(markmap!$G1419,-1,0,1,1))+1,LEN(OFFSET(markmap!$G1419,-1,0,1,1)))))+1)))</f>
        <v>13.17.2</v>
      </c>
      <c r="H1419" t="str">
        <f t="shared" ca="1" si="22"/>
        <v>1.17.2</v>
      </c>
      <c r="I1419" t="str" cm="1">
        <f t="array" aca="1" ref="I1419" ca="1">pseudoGuid</f>
        <v>e6b0-20ca6d63</v>
      </c>
      <c r="J1419" t="str">
        <f ca="1">IF(E1419="","",REPT("#",markmap!$E1419)&amp;" "&amp;(IF(B$1="mindmap",markmap!$F1419,markmap!$H1419&amp;" "&amp;markmap!$F1419))&amp;"["&amp;B$2&amp;"]("&amp;B$4&amp;markmap!$I1419&amp;".html)"&amp;" ["&amp;$B$3&amp;"]("&amp;B$4&amp;markmap!$I1419&amp;".md)")</f>
        <v>### 1.17.2 Equipment Acquisition or Modernization[📃](./db/e6b0-20ca6d63.html) [✏️](./db/e6b0-20ca6d63.md)</v>
      </c>
    </row>
    <row r="1420" spans="4:10" x14ac:dyDescent="0.5">
      <c r="D1420" t="s">
        <v>1564</v>
      </c>
      <c r="E1420">
        <v>3</v>
      </c>
      <c r="F1420" t="s">
        <v>131</v>
      </c>
      <c r="G1420" t="str">
        <f ca="1">IF(markmap!$E1420="","",IF(markmap!$E1420&gt;OFFSET(markmap!$E1420,-1,0,1,1),IF(OFFSET(markmap!$G1420,-1,0,1,1)="","1",OFFSET(markmap!$G1420,-1,0,1,1))&amp;REPT(".1",markmap!$E1420-MAX(OFFSET(markmap!$E1420,-1,0,1,1),1)),IF(ISERROR(FIND(".",OFFSET(markmap!$G1420,-1,0,1,1))),REPT("1.",markmap!$E1420-1)&amp;IFERROR(VALUE(OFFSET(markmap!$G1420,-1,0,1,1))+1,"1"),IF(markmap!$E1420=1,"",IFERROR(LEFT(OFFSET(markmap!$G1420,-1,0,1,1),FIND("^",SUBSTITUTE(OFFSET(markmap!$G1420,-1,0,1,1),".","^",markmap!$E1420-1))),""))&amp;VALUE(TRIM(MID(SUBSTITUTE(OFFSET(markmap!$G1420,-1,0,1,1),".",REPT(" ",LEN(OFFSET(markmap!$G1420,-1,0,1,1)))),(markmap!$E1420-1)*LEN(OFFSET(markmap!$G1420,-1,0,1,1))+1,LEN(OFFSET(markmap!$G1420,-1,0,1,1)))))+1)))</f>
        <v>13.17.3</v>
      </c>
      <c r="H1420" t="str">
        <f t="shared" ca="1" si="22"/>
        <v>1.17.3</v>
      </c>
      <c r="I1420" t="str" cm="1">
        <f t="array" aca="1" ref="I1420" ca="1">pseudoGuid</f>
        <v>e6b0-fe29a1af</v>
      </c>
      <c r="J1420" t="str">
        <f ca="1">IF(E1420="","",REPT("#",markmap!$E1420)&amp;" "&amp;(IF(B$1="mindmap",markmap!$F1420,markmap!$H1420&amp;" "&amp;markmap!$F1420))&amp;"["&amp;B$2&amp;"]("&amp;B$4&amp;markmap!$I1420&amp;".html)"&amp;" ["&amp;$B$3&amp;"]("&amp;B$4&amp;markmap!$I1420&amp;".md)")</f>
        <v>### 1.17.3 Maintenance (Industrial Facilities)[📃](./db/e6b0-fe29a1af.html) [✏️](./db/e6b0-fe29a1af.md)</v>
      </c>
    </row>
    <row r="1421" spans="4:10" x14ac:dyDescent="0.5">
      <c r="D1421" t="s">
        <v>1564</v>
      </c>
      <c r="E1421">
        <v>2</v>
      </c>
      <c r="F1421" t="s">
        <v>132</v>
      </c>
      <c r="G1421" t="str">
        <f ca="1">IF(markmap!$E1421="","",IF(markmap!$E1421&gt;OFFSET(markmap!$E1421,-1,0,1,1),IF(OFFSET(markmap!$G1421,-1,0,1,1)="","1",OFFSET(markmap!$G1421,-1,0,1,1))&amp;REPT(".1",markmap!$E1421-MAX(OFFSET(markmap!$E1421,-1,0,1,1),1)),IF(ISERROR(FIND(".",OFFSET(markmap!$G1421,-1,0,1,1))),REPT("1.",markmap!$E1421-1)&amp;IFERROR(VALUE(OFFSET(markmap!$G1421,-1,0,1,1))+1,"1"),IF(markmap!$E1421=1,"",IFERROR(LEFT(OFFSET(markmap!$G1421,-1,0,1,1),FIND("^",SUBSTITUTE(OFFSET(markmap!$G1421,-1,0,1,1),".","^",markmap!$E1421-1))),""))&amp;VALUE(TRIM(MID(SUBSTITUTE(OFFSET(markmap!$G1421,-1,0,1,1),".",REPT(" ",LEN(OFFSET(markmap!$G1421,-1,0,1,1)))),(markmap!$E1421-1)*LEN(OFFSET(markmap!$G1421,-1,0,1,1))+1,LEN(OFFSET(markmap!$G1421,-1,0,1,1)))))+1)))</f>
        <v>13.18</v>
      </c>
      <c r="H1421" t="str">
        <f t="shared" ca="1" si="22"/>
        <v>1.18</v>
      </c>
      <c r="I1421" t="str" cm="1">
        <f t="array" aca="1" ref="I1421" ca="1">pseudoGuid</f>
        <v>e6b0-8e0ebd81</v>
      </c>
      <c r="J1421" t="str">
        <f ca="1">IF(E1421="","",REPT("#",markmap!$E1421)&amp;" "&amp;(IF(B$1="mindmap",markmap!$F1421,markmap!$H1421&amp;" "&amp;markmap!$F1421))&amp;"["&amp;B$2&amp;"]("&amp;B$4&amp;markmap!$I1421&amp;".html)"&amp;" ["&amp;$B$3&amp;"]("&amp;B$4&amp;markmap!$I1421&amp;".md)")</f>
        <v>## 1.18 Initial Spares and Repair Parts[📃](./db/e6b0-8e0ebd81.html) [✏️](./db/e6b0-8e0ebd81.md)</v>
      </c>
    </row>
    <row r="1422" spans="4:10" x14ac:dyDescent="0.5">
      <c r="D1422" t="s">
        <v>701</v>
      </c>
      <c r="E1422">
        <v>1</v>
      </c>
      <c r="F1422" t="s">
        <v>698</v>
      </c>
      <c r="G1422" t="str">
        <f ca="1">IF(markmap!$E1422="","",IF(markmap!$E1422&gt;OFFSET(markmap!$E1422,-1,0,1,1),IF(OFFSET(markmap!$G1422,-1,0,1,1)="","1",OFFSET(markmap!$G1422,-1,0,1,1))&amp;REPT(".1",markmap!$E1422-MAX(OFFSET(markmap!$E1422,-1,0,1,1),1)),IF(ISERROR(FIND(".",OFFSET(markmap!$G1422,-1,0,1,1))),REPT("1.",markmap!$E1422-1)&amp;IFERROR(VALUE(OFFSET(markmap!$G1422,-1,0,1,1))+1,"1"),IF(markmap!$E1422=1,"",IFERROR(LEFT(OFFSET(markmap!$G1422,-1,0,1,1),FIND("^",SUBSTITUTE(OFFSET(markmap!$G1422,-1,0,1,1),".","^",markmap!$E1422-1))),""))&amp;VALUE(TRIM(MID(SUBSTITUTE(OFFSET(markmap!$G1422,-1,0,1,1),".",REPT(" ",LEN(OFFSET(markmap!$G1422,-1,0,1,1)))),(markmap!$E1422-1)*LEN(OFFSET(markmap!$G1422,-1,0,1,1))+1,LEN(OFFSET(markmap!$G1422,-1,0,1,1)))))+1)))</f>
        <v>14</v>
      </c>
      <c r="H1422" t="str">
        <f t="shared" ca="1" si="22"/>
        <v>1</v>
      </c>
      <c r="I1422" t="str" cm="1">
        <f t="array" aca="1" ref="I1422" ca="1">pseudoGuid</f>
        <v>e6b0-e918d54f</v>
      </c>
      <c r="J1422" t="str">
        <f ca="1">IF(E1422="","",REPT("#",markmap!$E1422)&amp;" "&amp;(IF(B$1="mindmap",markmap!$F1422,markmap!$H1422&amp;" "&amp;markmap!$F1422))&amp;"["&amp;B$2&amp;"]("&amp;B$4&amp;markmap!$I1422&amp;".html)"&amp;" ["&amp;$B$3&amp;"]("&amp;B$4&amp;markmap!$I1422&amp;".md)")</f>
        <v># 1 WBS for MIL-STD-811f Appendix I: Launch Vehicle System[📃](./db/e6b0-e918d54f.html) [✏️](./db/e6b0-e918d54f.md)</v>
      </c>
    </row>
    <row r="1423" spans="4:10" x14ac:dyDescent="0.5">
      <c r="D1423" t="s">
        <v>701</v>
      </c>
      <c r="E1423">
        <v>2</v>
      </c>
      <c r="F1423" t="s">
        <v>67</v>
      </c>
      <c r="G1423" t="str">
        <f ca="1">IF(markmap!$E1423="","",IF(markmap!$E1423&gt;OFFSET(markmap!$E1423,-1,0,1,1),IF(OFFSET(markmap!$G1423,-1,0,1,1)="","1",OFFSET(markmap!$G1423,-1,0,1,1))&amp;REPT(".1",markmap!$E1423-MAX(OFFSET(markmap!$E1423,-1,0,1,1),1)),IF(ISERROR(FIND(".",OFFSET(markmap!$G1423,-1,0,1,1))),REPT("1.",markmap!$E1423-1)&amp;IFERROR(VALUE(OFFSET(markmap!$G1423,-1,0,1,1))+1,"1"),IF(markmap!$E1423=1,"",IFERROR(LEFT(OFFSET(markmap!$G1423,-1,0,1,1),FIND("^",SUBSTITUTE(OFFSET(markmap!$G1423,-1,0,1,1),".","^",markmap!$E1423-1))),""))&amp;VALUE(TRIM(MID(SUBSTITUTE(OFFSET(markmap!$G1423,-1,0,1,1),".",REPT(" ",LEN(OFFSET(markmap!$G1423,-1,0,1,1)))),(markmap!$E1423-1)*LEN(OFFSET(markmap!$G1423,-1,0,1,1))+1,LEN(OFFSET(markmap!$G1423,-1,0,1,1)))))+1)))</f>
        <v>14.1</v>
      </c>
      <c r="H1423" t="str">
        <f t="shared" ca="1" si="22"/>
        <v>1.1</v>
      </c>
      <c r="I1423" t="str" cm="1">
        <f t="array" aca="1" ref="I1423" ca="1">pseudoGuid</f>
        <v>e6b0-0f87fbfc</v>
      </c>
      <c r="J1423" t="str">
        <f ca="1">IF(E1423="","",REPT("#",markmap!$E1423)&amp;" "&amp;(IF(B$1="mindmap",markmap!$F1423,markmap!$H1423&amp;" "&amp;markmap!$F1423))&amp;"["&amp;B$2&amp;"]("&amp;B$4&amp;markmap!$I1423&amp;".html)"&amp;" ["&amp;$B$3&amp;"]("&amp;B$4&amp;markmap!$I1423&amp;".md)")</f>
        <v>## 1.1 Systems Engineering[📃](./db/e6b0-0f87fbfc.html) [✏️](./db/e6b0-0f87fbfc.md)</v>
      </c>
    </row>
    <row r="1424" spans="4:10" x14ac:dyDescent="0.5">
      <c r="D1424" t="s">
        <v>701</v>
      </c>
      <c r="E1424">
        <v>3</v>
      </c>
      <c r="F1424" t="s">
        <v>699</v>
      </c>
      <c r="G1424" t="str">
        <f ca="1">IF(markmap!$E1424="","",IF(markmap!$E1424&gt;OFFSET(markmap!$E1424,-1,0,1,1),IF(OFFSET(markmap!$G1424,-1,0,1,1)="","1",OFFSET(markmap!$G1424,-1,0,1,1))&amp;REPT(".1",markmap!$E1424-MAX(OFFSET(markmap!$E1424,-1,0,1,1),1)),IF(ISERROR(FIND(".",OFFSET(markmap!$G1424,-1,0,1,1))),REPT("1.",markmap!$E1424-1)&amp;IFERROR(VALUE(OFFSET(markmap!$G1424,-1,0,1,1))+1,"1"),IF(markmap!$E1424=1,"",IFERROR(LEFT(OFFSET(markmap!$G1424,-1,0,1,1),FIND("^",SUBSTITUTE(OFFSET(markmap!$G1424,-1,0,1,1),".","^",markmap!$E1424-1))),""))&amp;VALUE(TRIM(MID(SUBSTITUTE(OFFSET(markmap!$G1424,-1,0,1,1),".",REPT(" ",LEN(OFFSET(markmap!$G1424,-1,0,1,1)))),(markmap!$E1424-1)*LEN(OFFSET(markmap!$G1424,-1,0,1,1))+1,LEN(OFFSET(markmap!$G1424,-1,0,1,1)))))+1)))</f>
        <v>14.1.1</v>
      </c>
      <c r="H1424" t="str">
        <f t="shared" ca="1" si="22"/>
        <v>1.1.1</v>
      </c>
      <c r="I1424" t="str" cm="1">
        <f t="array" aca="1" ref="I1424" ca="1">pseudoGuid</f>
        <v>e6b0-c20b79cb</v>
      </c>
      <c r="J1424" t="str">
        <f ca="1">IF(E1424="","",REPT("#",markmap!$E1424)&amp;" "&amp;(IF(B$1="mindmap",markmap!$F1424,markmap!$H1424&amp;" "&amp;markmap!$F1424))&amp;"["&amp;B$2&amp;"]("&amp;B$4&amp;markmap!$I1424&amp;".html)"&amp;" ["&amp;$B$3&amp;"]("&amp;B$4&amp;markmap!$I1424&amp;".md)")</f>
        <v>### 1.1.1 Systems Engineering (SE)[📃](./db/e6b0-c20b79cb.html) [✏️](./db/e6b0-c20b79cb.md)</v>
      </c>
    </row>
    <row r="1425" spans="4:10" x14ac:dyDescent="0.5">
      <c r="D1425" t="s">
        <v>701</v>
      </c>
      <c r="E1425">
        <v>3</v>
      </c>
      <c r="F1425" t="s">
        <v>149</v>
      </c>
      <c r="G1425" t="str">
        <f ca="1">IF(markmap!$E1425="","",IF(markmap!$E1425&gt;OFFSET(markmap!$E1425,-1,0,1,1),IF(OFFSET(markmap!$G1425,-1,0,1,1)="","1",OFFSET(markmap!$G1425,-1,0,1,1))&amp;REPT(".1",markmap!$E1425-MAX(OFFSET(markmap!$E1425,-1,0,1,1),1)),IF(ISERROR(FIND(".",OFFSET(markmap!$G1425,-1,0,1,1))),REPT("1.",markmap!$E1425-1)&amp;IFERROR(VALUE(OFFSET(markmap!$G1425,-1,0,1,1))+1,"1"),IF(markmap!$E1425=1,"",IFERROR(LEFT(OFFSET(markmap!$G1425,-1,0,1,1),FIND("^",SUBSTITUTE(OFFSET(markmap!$G1425,-1,0,1,1),".","^",markmap!$E1425-1))),""))&amp;VALUE(TRIM(MID(SUBSTITUTE(OFFSET(markmap!$G1425,-1,0,1,1),".",REPT(" ",LEN(OFFSET(markmap!$G1425,-1,0,1,1)))),(markmap!$E1425-1)*LEN(OFFSET(markmap!$G1425,-1,0,1,1))+1,LEN(OFFSET(markmap!$G1425,-1,0,1,1)))))+1)))</f>
        <v>14.1.2</v>
      </c>
      <c r="H1425" t="str">
        <f t="shared" ca="1" si="22"/>
        <v>1.1.2</v>
      </c>
      <c r="I1425" t="str" cm="1">
        <f t="array" aca="1" ref="I1425" ca="1">pseudoGuid</f>
        <v>e6b0-ab590fef</v>
      </c>
      <c r="J1425" t="str">
        <f ca="1">IF(E1425="","",REPT("#",markmap!$E1425)&amp;" "&amp;(IF(B$1="mindmap",markmap!$F1425,markmap!$H1425&amp;" "&amp;markmap!$F1425))&amp;"["&amp;B$2&amp;"]("&amp;B$4&amp;markmap!$I1425&amp;".html)"&amp;" ["&amp;$B$3&amp;"]("&amp;B$4&amp;markmap!$I1425&amp;".md)")</f>
        <v>### 1.1.2 Assembly[📃](./db/e6b0-ab590fef.html) [✏️](./db/e6b0-ab590fef.md)</v>
      </c>
    </row>
    <row r="1426" spans="4:10" x14ac:dyDescent="0.5">
      <c r="D1426" t="s">
        <v>701</v>
      </c>
      <c r="E1426">
        <v>3</v>
      </c>
      <c r="F1426" t="s">
        <v>700</v>
      </c>
      <c r="G1426" t="str">
        <f ca="1">IF(markmap!$E1426="","",IF(markmap!$E1426&gt;OFFSET(markmap!$E1426,-1,0,1,1),IF(OFFSET(markmap!$G1426,-1,0,1,1)="","1",OFFSET(markmap!$G1426,-1,0,1,1))&amp;REPT(".1",markmap!$E1426-MAX(OFFSET(markmap!$E1426,-1,0,1,1),1)),IF(ISERROR(FIND(".",OFFSET(markmap!$G1426,-1,0,1,1))),REPT("1.",markmap!$E1426-1)&amp;IFERROR(VALUE(OFFSET(markmap!$G1426,-1,0,1,1))+1,"1"),IF(markmap!$E1426=1,"",IFERROR(LEFT(OFFSET(markmap!$G1426,-1,0,1,1),FIND("^",SUBSTITUTE(OFFSET(markmap!$G1426,-1,0,1,1),".","^",markmap!$E1426-1))),""))&amp;VALUE(TRIM(MID(SUBSTITUTE(OFFSET(markmap!$G1426,-1,0,1,1),".",REPT(" ",LEN(OFFSET(markmap!$G1426,-1,0,1,1)))),(markmap!$E1426-1)*LEN(OFFSET(markmap!$G1426,-1,0,1,1))+1,LEN(OFFSET(markmap!$G1426,-1,0,1,1)))))+1)))</f>
        <v>14.1.3</v>
      </c>
      <c r="H1426" t="str">
        <f t="shared" ca="1" si="22"/>
        <v>1.1.3</v>
      </c>
      <c r="I1426" t="str" cm="1">
        <f t="array" aca="1" ref="I1426" ca="1">pseudoGuid</f>
        <v>e6b0-09c4c53b</v>
      </c>
      <c r="J1426" t="str">
        <f ca="1">IF(E1426="","",REPT("#",markmap!$E1426)&amp;" "&amp;(IF(B$1="mindmap",markmap!$F1426,markmap!$H1426&amp;" "&amp;markmap!$F1426))&amp;"["&amp;B$2&amp;"]("&amp;B$4&amp;markmap!$I1426&amp;".html)"&amp;" ["&amp;$B$3&amp;"]("&amp;B$4&amp;markmap!$I1426&amp;".md)")</f>
        <v>### 1.1.3 Program Management (PM)[📃](./db/e6b0-09c4c53b.html) [✏️](./db/e6b0-09c4c53b.md)</v>
      </c>
    </row>
    <row r="1427" spans="4:10" x14ac:dyDescent="0.5">
      <c r="D1427" t="s">
        <v>701</v>
      </c>
      <c r="E1427">
        <v>2</v>
      </c>
      <c r="F1427" t="s">
        <v>701</v>
      </c>
      <c r="G1427" t="str">
        <f ca="1">IF(markmap!$E1427="","",IF(markmap!$E1427&gt;OFFSET(markmap!$E1427,-1,0,1,1),IF(OFFSET(markmap!$G1427,-1,0,1,1)="","1",OFFSET(markmap!$G1427,-1,0,1,1))&amp;REPT(".1",markmap!$E1427-MAX(OFFSET(markmap!$E1427,-1,0,1,1),1)),IF(ISERROR(FIND(".",OFFSET(markmap!$G1427,-1,0,1,1))),REPT("1.",markmap!$E1427-1)&amp;IFERROR(VALUE(OFFSET(markmap!$G1427,-1,0,1,1))+1,"1"),IF(markmap!$E1427=1,"",IFERROR(LEFT(OFFSET(markmap!$G1427,-1,0,1,1),FIND("^",SUBSTITUTE(OFFSET(markmap!$G1427,-1,0,1,1),".","^",markmap!$E1427-1))),""))&amp;VALUE(TRIM(MID(SUBSTITUTE(OFFSET(markmap!$G1427,-1,0,1,1),".",REPT(" ",LEN(OFFSET(markmap!$G1427,-1,0,1,1)))),(markmap!$E1427-1)*LEN(OFFSET(markmap!$G1427,-1,0,1,1))+1,LEN(OFFSET(markmap!$G1427,-1,0,1,1)))))+1)))</f>
        <v>14.2</v>
      </c>
      <c r="H1427" t="str">
        <f t="shared" ca="1" si="22"/>
        <v>1.2</v>
      </c>
      <c r="I1427" t="str" cm="1">
        <f t="array" aca="1" ref="I1427" ca="1">pseudoGuid</f>
        <v>e6b0-10d31a7b</v>
      </c>
      <c r="J1427" t="str">
        <f ca="1">IF(E1427="","",REPT("#",markmap!$E1427)&amp;" "&amp;(IF(B$1="mindmap",markmap!$F1427,markmap!$H1427&amp;" "&amp;markmap!$F1427))&amp;"["&amp;B$2&amp;"]("&amp;B$4&amp;markmap!$I1427&amp;".html)"&amp;" ["&amp;$B$3&amp;"]("&amp;B$4&amp;markmap!$I1427&amp;".md)")</f>
        <v>## 1.2 Launch Vehicle[📃](./db/e6b0-10d31a7b.html) [✏️](./db/e6b0-10d31a7b.md)</v>
      </c>
    </row>
    <row r="1428" spans="4:10" x14ac:dyDescent="0.5">
      <c r="D1428" t="s">
        <v>701</v>
      </c>
      <c r="E1428">
        <v>3</v>
      </c>
      <c r="F1428" t="s">
        <v>702</v>
      </c>
      <c r="G1428" t="str">
        <f ca="1">IF(markmap!$E1428="","",IF(markmap!$E1428&gt;OFFSET(markmap!$E1428,-1,0,1,1),IF(OFFSET(markmap!$G1428,-1,0,1,1)="","1",OFFSET(markmap!$G1428,-1,0,1,1))&amp;REPT(".1",markmap!$E1428-MAX(OFFSET(markmap!$E1428,-1,0,1,1),1)),IF(ISERROR(FIND(".",OFFSET(markmap!$G1428,-1,0,1,1))),REPT("1.",markmap!$E1428-1)&amp;IFERROR(VALUE(OFFSET(markmap!$G1428,-1,0,1,1))+1,"1"),IF(markmap!$E1428=1,"",IFERROR(LEFT(OFFSET(markmap!$G1428,-1,0,1,1),FIND("^",SUBSTITUTE(OFFSET(markmap!$G1428,-1,0,1,1),".","^",markmap!$E1428-1))),""))&amp;VALUE(TRIM(MID(SUBSTITUTE(OFFSET(markmap!$G1428,-1,0,1,1),".",REPT(" ",LEN(OFFSET(markmap!$G1428,-1,0,1,1)))),(markmap!$E1428-1)*LEN(OFFSET(markmap!$G1428,-1,0,1,1))+1,LEN(OFFSET(markmap!$G1428,-1,0,1,1)))))+1)))</f>
        <v>14.2.1</v>
      </c>
      <c r="H1428" t="str">
        <f t="shared" ca="1" si="22"/>
        <v>1.2.1</v>
      </c>
      <c r="I1428" t="str" cm="1">
        <f t="array" aca="1" ref="I1428" ca="1">pseudoGuid</f>
        <v>e6b0-226048d5</v>
      </c>
      <c r="J1428" t="str">
        <f ca="1">IF(E1428="","",REPT("#",markmap!$E1428)&amp;" "&amp;(IF(B$1="mindmap",markmap!$F1428,markmap!$H1428&amp;" "&amp;markmap!$F1428))&amp;"["&amp;B$2&amp;"]("&amp;B$4&amp;markmap!$I1428&amp;".html)"&amp;" ["&amp;$B$3&amp;"]("&amp;B$4&amp;markmap!$I1428&amp;".md)")</f>
        <v>### 1.2.1 SEIT/PM[📃](./db/e6b0-226048d5.html) [✏️](./db/e6b0-226048d5.md)</v>
      </c>
    </row>
    <row r="1429" spans="4:10" x14ac:dyDescent="0.5">
      <c r="D1429" t="s">
        <v>701</v>
      </c>
      <c r="E1429">
        <v>3</v>
      </c>
      <c r="F1429" t="s">
        <v>703</v>
      </c>
      <c r="G1429" t="str">
        <f ca="1">IF(markmap!$E1429="","",IF(markmap!$E1429&gt;OFFSET(markmap!$E1429,-1,0,1,1),IF(OFFSET(markmap!$G1429,-1,0,1,1)="","1",OFFSET(markmap!$G1429,-1,0,1,1))&amp;REPT(".1",markmap!$E1429-MAX(OFFSET(markmap!$E1429,-1,0,1,1),1)),IF(ISERROR(FIND(".",OFFSET(markmap!$G1429,-1,0,1,1))),REPT("1.",markmap!$E1429-1)&amp;IFERROR(VALUE(OFFSET(markmap!$G1429,-1,0,1,1))+1,"1"),IF(markmap!$E1429=1,"",IFERROR(LEFT(OFFSET(markmap!$G1429,-1,0,1,1),FIND("^",SUBSTITUTE(OFFSET(markmap!$G1429,-1,0,1,1),".","^",markmap!$E1429-1))),""))&amp;VALUE(TRIM(MID(SUBSTITUTE(OFFSET(markmap!$G1429,-1,0,1,1),".",REPT(" ",LEN(OFFSET(markmap!$G1429,-1,0,1,1)))),(markmap!$E1429-1)*LEN(OFFSET(markmap!$G1429,-1,0,1,1))+1,LEN(OFFSET(markmap!$G1429,-1,0,1,1)))))+1)))</f>
        <v>14.2.2</v>
      </c>
      <c r="H1429" t="str">
        <f t="shared" ca="1" si="22"/>
        <v>1.2.2</v>
      </c>
      <c r="I1429" t="str" cm="1">
        <f t="array" aca="1" ref="I1429" ca="1">pseudoGuid</f>
        <v>e6b0-c5487b65</v>
      </c>
      <c r="J1429" t="str">
        <f ca="1">IF(E1429="","",REPT("#",markmap!$E1429)&amp;" "&amp;(IF(B$1="mindmap",markmap!$F1429,markmap!$H1429&amp;" "&amp;markmap!$F1429))&amp;"["&amp;B$2&amp;"]("&amp;B$4&amp;markmap!$I1429&amp;".html)"&amp;" ["&amp;$B$3&amp;"]("&amp;B$4&amp;markmap!$I1429&amp;".md)")</f>
        <v>### 1.2.2 Stages 1...n (Specify)[📃](./db/e6b0-c5487b65.html) [✏️](./db/e6b0-c5487b65.md)</v>
      </c>
    </row>
    <row r="1430" spans="4:10" x14ac:dyDescent="0.5">
      <c r="D1430" t="s">
        <v>701</v>
      </c>
      <c r="E1430">
        <v>4</v>
      </c>
      <c r="F1430" t="s">
        <v>702</v>
      </c>
      <c r="G1430" t="str">
        <f ca="1">IF(markmap!$E1430="","",IF(markmap!$E1430&gt;OFFSET(markmap!$E1430,-1,0,1,1),IF(OFFSET(markmap!$G1430,-1,0,1,1)="","1",OFFSET(markmap!$G1430,-1,0,1,1))&amp;REPT(".1",markmap!$E1430-MAX(OFFSET(markmap!$E1430,-1,0,1,1),1)),IF(ISERROR(FIND(".",OFFSET(markmap!$G1430,-1,0,1,1))),REPT("1.",markmap!$E1430-1)&amp;IFERROR(VALUE(OFFSET(markmap!$G1430,-1,0,1,1))+1,"1"),IF(markmap!$E1430=1,"",IFERROR(LEFT(OFFSET(markmap!$G1430,-1,0,1,1),FIND("^",SUBSTITUTE(OFFSET(markmap!$G1430,-1,0,1,1),".","^",markmap!$E1430-1))),""))&amp;VALUE(TRIM(MID(SUBSTITUTE(OFFSET(markmap!$G1430,-1,0,1,1),".",REPT(" ",LEN(OFFSET(markmap!$G1430,-1,0,1,1)))),(markmap!$E1430-1)*LEN(OFFSET(markmap!$G1430,-1,0,1,1))+1,LEN(OFFSET(markmap!$G1430,-1,0,1,1)))))+1)))</f>
        <v>14.2.2.1</v>
      </c>
      <c r="H1430" t="str">
        <f t="shared" ca="1" si="22"/>
        <v>1.2.2.1</v>
      </c>
      <c r="I1430" t="str" cm="1">
        <f t="array" aca="1" ref="I1430" ca="1">pseudoGuid</f>
        <v>e6b0-1326393b</v>
      </c>
      <c r="J1430" t="str">
        <f ca="1">IF(E1430="","",REPT("#",markmap!$E1430)&amp;" "&amp;(IF(B$1="mindmap",markmap!$F1430,markmap!$H1430&amp;" "&amp;markmap!$F1430))&amp;"["&amp;B$2&amp;"]("&amp;B$4&amp;markmap!$I1430&amp;".html)"&amp;" ["&amp;$B$3&amp;"]("&amp;B$4&amp;markmap!$I1430&amp;".md)")</f>
        <v>#### 1.2.2.1 SEIT/PM[📃](./db/e6b0-1326393b.html) [✏️](./db/e6b0-1326393b.md)</v>
      </c>
    </row>
    <row r="1431" spans="4:10" x14ac:dyDescent="0.5">
      <c r="D1431" t="s">
        <v>701</v>
      </c>
      <c r="E1431">
        <v>4</v>
      </c>
      <c r="F1431" t="s">
        <v>266</v>
      </c>
      <c r="G1431" t="str">
        <f ca="1">IF(markmap!$E1431="","",IF(markmap!$E1431&gt;OFFSET(markmap!$E1431,-1,0,1,1),IF(OFFSET(markmap!$G1431,-1,0,1,1)="","1",OFFSET(markmap!$G1431,-1,0,1,1))&amp;REPT(".1",markmap!$E1431-MAX(OFFSET(markmap!$E1431,-1,0,1,1),1)),IF(ISERROR(FIND(".",OFFSET(markmap!$G1431,-1,0,1,1))),REPT("1.",markmap!$E1431-1)&amp;IFERROR(VALUE(OFFSET(markmap!$G1431,-1,0,1,1))+1,"1"),IF(markmap!$E1431=1,"",IFERROR(LEFT(OFFSET(markmap!$G1431,-1,0,1,1),FIND("^",SUBSTITUTE(OFFSET(markmap!$G1431,-1,0,1,1),".","^",markmap!$E1431-1))),""))&amp;VALUE(TRIM(MID(SUBSTITUTE(OFFSET(markmap!$G1431,-1,0,1,1),".",REPT(" ",LEN(OFFSET(markmap!$G1431,-1,0,1,1)))),(markmap!$E1431-1)*LEN(OFFSET(markmap!$G1431,-1,0,1,1))+1,LEN(OFFSET(markmap!$G1431,-1,0,1,1)))))+1)))</f>
        <v>14.2.2.2</v>
      </c>
      <c r="H1431" t="str">
        <f t="shared" ca="1" si="22"/>
        <v>1.2.2.2</v>
      </c>
      <c r="I1431" t="str" cm="1">
        <f t="array" aca="1" ref="I1431" ca="1">pseudoGuid</f>
        <v>e6b0-41a25ab8</v>
      </c>
      <c r="J1431" t="str">
        <f ca="1">IF(E1431="","",REPT("#",markmap!$E1431)&amp;" "&amp;(IF(B$1="mindmap",markmap!$F1431,markmap!$H1431&amp;" "&amp;markmap!$F1431))&amp;"["&amp;B$2&amp;"]("&amp;B$4&amp;markmap!$I1431&amp;".html)"&amp;" ["&amp;$B$3&amp;"]("&amp;B$4&amp;markmap!$I1431&amp;".md)")</f>
        <v>#### 1.2.2.2 Structures and Mechanisms[📃](./db/e6b0-41a25ab8.html) [✏️](./db/e6b0-41a25ab8.md)</v>
      </c>
    </row>
    <row r="1432" spans="4:10" x14ac:dyDescent="0.5">
      <c r="D1432" t="s">
        <v>701</v>
      </c>
      <c r="E1432">
        <v>4</v>
      </c>
      <c r="F1432" t="s">
        <v>704</v>
      </c>
      <c r="G1432" t="str">
        <f ca="1">IF(markmap!$E1432="","",IF(markmap!$E1432&gt;OFFSET(markmap!$E1432,-1,0,1,1),IF(OFFSET(markmap!$G1432,-1,0,1,1)="","1",OFFSET(markmap!$G1432,-1,0,1,1))&amp;REPT(".1",markmap!$E1432-MAX(OFFSET(markmap!$E1432,-1,0,1,1),1)),IF(ISERROR(FIND(".",OFFSET(markmap!$G1432,-1,0,1,1))),REPT("1.",markmap!$E1432-1)&amp;IFERROR(VALUE(OFFSET(markmap!$G1432,-1,0,1,1))+1,"1"),IF(markmap!$E1432=1,"",IFERROR(LEFT(OFFSET(markmap!$G1432,-1,0,1,1),FIND("^",SUBSTITUTE(OFFSET(markmap!$G1432,-1,0,1,1),".","^",markmap!$E1432-1))),""))&amp;VALUE(TRIM(MID(SUBSTITUTE(OFFSET(markmap!$G1432,-1,0,1,1),".",REPT(" ",LEN(OFFSET(markmap!$G1432,-1,0,1,1)))),(markmap!$E1432-1)*LEN(OFFSET(markmap!$G1432,-1,0,1,1))+1,LEN(OFFSET(markmap!$G1432,-1,0,1,1)))))+1)))</f>
        <v>14.2.2.3</v>
      </c>
      <c r="H1432" t="str">
        <f t="shared" ca="1" si="22"/>
        <v>1.2.2.3</v>
      </c>
      <c r="I1432" t="str" cm="1">
        <f t="array" aca="1" ref="I1432" ca="1">pseudoGuid</f>
        <v>e6b0-462a46fc</v>
      </c>
      <c r="J1432" t="str">
        <f ca="1">IF(E1432="","",REPT("#",markmap!$E1432)&amp;" "&amp;(IF(B$1="mindmap",markmap!$F1432,markmap!$H1432&amp;" "&amp;markmap!$F1432))&amp;"["&amp;B$2&amp;"]("&amp;B$4&amp;markmap!$I1432&amp;".html)"&amp;" ["&amp;$B$3&amp;"]("&amp;B$4&amp;markmap!$I1432&amp;".md)")</f>
        <v>#### 1.2.2.3 Propulsions System[📃](./db/e6b0-462a46fc.html) [✏️](./db/e6b0-462a46fc.md)</v>
      </c>
    </row>
    <row r="1433" spans="4:10" x14ac:dyDescent="0.5">
      <c r="D1433" t="s">
        <v>701</v>
      </c>
      <c r="E1433">
        <v>4</v>
      </c>
      <c r="F1433" t="s">
        <v>705</v>
      </c>
      <c r="G1433" t="str">
        <f ca="1">IF(markmap!$E1433="","",IF(markmap!$E1433&gt;OFFSET(markmap!$E1433,-1,0,1,1),IF(OFFSET(markmap!$G1433,-1,0,1,1)="","1",OFFSET(markmap!$G1433,-1,0,1,1))&amp;REPT(".1",markmap!$E1433-MAX(OFFSET(markmap!$E1433,-1,0,1,1),1)),IF(ISERROR(FIND(".",OFFSET(markmap!$G1433,-1,0,1,1))),REPT("1.",markmap!$E1433-1)&amp;IFERROR(VALUE(OFFSET(markmap!$G1433,-1,0,1,1))+1,"1"),IF(markmap!$E1433=1,"",IFERROR(LEFT(OFFSET(markmap!$G1433,-1,0,1,1),FIND("^",SUBSTITUTE(OFFSET(markmap!$G1433,-1,0,1,1),".","^",markmap!$E1433-1))),""))&amp;VALUE(TRIM(MID(SUBSTITUTE(OFFSET(markmap!$G1433,-1,0,1,1),".",REPT(" ",LEN(OFFSET(markmap!$G1433,-1,0,1,1)))),(markmap!$E1433-1)*LEN(OFFSET(markmap!$G1433,-1,0,1,1))+1,LEN(OFFSET(markmap!$G1433,-1,0,1,1)))))+1)))</f>
        <v>14.2.2.4</v>
      </c>
      <c r="H1433" t="str">
        <f t="shared" ca="1" si="22"/>
        <v>1.2.2.4</v>
      </c>
      <c r="I1433" t="str" cm="1">
        <f t="array" aca="1" ref="I1433" ca="1">pseudoGuid</f>
        <v>e6b0-22c67e13</v>
      </c>
      <c r="J1433" t="str">
        <f ca="1">IF(E1433="","",REPT("#",markmap!$E1433)&amp;" "&amp;(IF(B$1="mindmap",markmap!$F1433,markmap!$H1433&amp;" "&amp;markmap!$F1433))&amp;"["&amp;B$2&amp;"]("&amp;B$4&amp;markmap!$I1433&amp;".html)"&amp;" ["&amp;$B$3&amp;"]("&amp;B$4&amp;markmap!$I1433&amp;".md)")</f>
        <v>#### 1.2.2.4 Reaction Control System[📃](./db/e6b0-22c67e13.html) [✏️](./db/e6b0-22c67e13.md)</v>
      </c>
    </row>
    <row r="1434" spans="4:10" x14ac:dyDescent="0.5">
      <c r="D1434" t="s">
        <v>701</v>
      </c>
      <c r="E1434">
        <v>4</v>
      </c>
      <c r="F1434" t="s">
        <v>706</v>
      </c>
      <c r="G1434" t="str">
        <f ca="1">IF(markmap!$E1434="","",IF(markmap!$E1434&gt;OFFSET(markmap!$E1434,-1,0,1,1),IF(OFFSET(markmap!$G1434,-1,0,1,1)="","1",OFFSET(markmap!$G1434,-1,0,1,1))&amp;REPT(".1",markmap!$E1434-MAX(OFFSET(markmap!$E1434,-1,0,1,1),1)),IF(ISERROR(FIND(".",OFFSET(markmap!$G1434,-1,0,1,1))),REPT("1.",markmap!$E1434-1)&amp;IFERROR(VALUE(OFFSET(markmap!$G1434,-1,0,1,1))+1,"1"),IF(markmap!$E1434=1,"",IFERROR(LEFT(OFFSET(markmap!$G1434,-1,0,1,1),FIND("^",SUBSTITUTE(OFFSET(markmap!$G1434,-1,0,1,1),".","^",markmap!$E1434-1))),""))&amp;VALUE(TRIM(MID(SUBSTITUTE(OFFSET(markmap!$G1434,-1,0,1,1),".",REPT(" ",LEN(OFFSET(markmap!$G1434,-1,0,1,1)))),(markmap!$E1434-1)*LEN(OFFSET(markmap!$G1434,-1,0,1,1))+1,LEN(OFFSET(markmap!$G1434,-1,0,1,1)))))+1)))</f>
        <v>14.2.2.5</v>
      </c>
      <c r="H1434" t="str">
        <f t="shared" ca="1" si="22"/>
        <v>1.2.2.5</v>
      </c>
      <c r="I1434" t="str" cm="1">
        <f t="array" aca="1" ref="I1434" ca="1">pseudoGuid</f>
        <v>e6b0-d8072d4f</v>
      </c>
      <c r="J1434" t="str">
        <f ca="1">IF(E1434="","",REPT("#",markmap!$E1434)&amp;" "&amp;(IF(B$1="mindmap",markmap!$F1434,markmap!$H1434&amp;" "&amp;markmap!$F1434))&amp;"["&amp;B$2&amp;"]("&amp;B$4&amp;markmap!$I1434&amp;".html)"&amp;" ["&amp;$B$3&amp;"]("&amp;B$4&amp;markmap!$I1434&amp;".md)")</f>
        <v>#### 1.2.2.5 Recovery System[📃](./db/e6b0-d8072d4f.html) [✏️](./db/e6b0-d8072d4f.md)</v>
      </c>
    </row>
    <row r="1435" spans="4:10" x14ac:dyDescent="0.5">
      <c r="D1435" t="s">
        <v>701</v>
      </c>
      <c r="E1435">
        <v>4</v>
      </c>
      <c r="F1435" t="s">
        <v>674</v>
      </c>
      <c r="G1435" t="str">
        <f ca="1">IF(markmap!$E1435="","",IF(markmap!$E1435&gt;OFFSET(markmap!$E1435,-1,0,1,1),IF(OFFSET(markmap!$G1435,-1,0,1,1)="","1",OFFSET(markmap!$G1435,-1,0,1,1))&amp;REPT(".1",markmap!$E1435-MAX(OFFSET(markmap!$E1435,-1,0,1,1),1)),IF(ISERROR(FIND(".",OFFSET(markmap!$G1435,-1,0,1,1))),REPT("1.",markmap!$E1435-1)&amp;IFERROR(VALUE(OFFSET(markmap!$G1435,-1,0,1,1))+1,"1"),IF(markmap!$E1435=1,"",IFERROR(LEFT(OFFSET(markmap!$G1435,-1,0,1,1),FIND("^",SUBSTITUTE(OFFSET(markmap!$G1435,-1,0,1,1),".","^",markmap!$E1435-1))),""))&amp;VALUE(TRIM(MID(SUBSTITUTE(OFFSET(markmap!$G1435,-1,0,1,1),".",REPT(" ",LEN(OFFSET(markmap!$G1435,-1,0,1,1)))),(markmap!$E1435-1)*LEN(OFFSET(markmap!$G1435,-1,0,1,1))+1,LEN(OFFSET(markmap!$G1435,-1,0,1,1)))))+1)))</f>
        <v>14.2.2.6</v>
      </c>
      <c r="H1435" t="str">
        <f t="shared" ca="1" si="22"/>
        <v>1.2.2.6</v>
      </c>
      <c r="I1435" t="str" cm="1">
        <f t="array" aca="1" ref="I1435" ca="1">pseudoGuid</f>
        <v>e6b0-a8c90d65</v>
      </c>
      <c r="J1435" t="str">
        <f ca="1">IF(E1435="","",REPT("#",markmap!$E1435)&amp;" "&amp;(IF(B$1="mindmap",markmap!$F1435,markmap!$H1435&amp;" "&amp;markmap!$F1435))&amp;"["&amp;B$2&amp;"]("&amp;B$4&amp;markmap!$I1435&amp;".html)"&amp;" ["&amp;$B$3&amp;"]("&amp;B$4&amp;markmap!$I1435&amp;".md)")</f>
        <v>#### 1.2.2.6 Environmental Control System[📃](./db/e6b0-a8c90d65.html) [✏️](./db/e6b0-a8c90d65.md)</v>
      </c>
    </row>
    <row r="1436" spans="4:10" x14ac:dyDescent="0.5">
      <c r="D1436" t="s">
        <v>701</v>
      </c>
      <c r="E1436">
        <v>4</v>
      </c>
      <c r="F1436" t="s">
        <v>279</v>
      </c>
      <c r="G1436" t="str">
        <f ca="1">IF(markmap!$E1436="","",IF(markmap!$E1436&gt;OFFSET(markmap!$E1436,-1,0,1,1),IF(OFFSET(markmap!$G1436,-1,0,1,1)="","1",OFFSET(markmap!$G1436,-1,0,1,1))&amp;REPT(".1",markmap!$E1436-MAX(OFFSET(markmap!$E1436,-1,0,1,1),1)),IF(ISERROR(FIND(".",OFFSET(markmap!$G1436,-1,0,1,1))),REPT("1.",markmap!$E1436-1)&amp;IFERROR(VALUE(OFFSET(markmap!$G1436,-1,0,1,1))+1,"1"),IF(markmap!$E1436=1,"",IFERROR(LEFT(OFFSET(markmap!$G1436,-1,0,1,1),FIND("^",SUBSTITUTE(OFFSET(markmap!$G1436,-1,0,1,1),".","^",markmap!$E1436-1))),""))&amp;VALUE(TRIM(MID(SUBSTITUTE(OFFSET(markmap!$G1436,-1,0,1,1),".",REPT(" ",LEN(OFFSET(markmap!$G1436,-1,0,1,1)))),(markmap!$E1436-1)*LEN(OFFSET(markmap!$G1436,-1,0,1,1))+1,LEN(OFFSET(markmap!$G1436,-1,0,1,1)))))+1)))</f>
        <v>14.2.2.7</v>
      </c>
      <c r="H1436" t="str">
        <f t="shared" ca="1" si="22"/>
        <v>1.2.2.7</v>
      </c>
      <c r="I1436" t="str" cm="1">
        <f t="array" aca="1" ref="I1436" ca="1">pseudoGuid</f>
        <v>e6b0-2d1186e3</v>
      </c>
      <c r="J1436" t="str">
        <f ca="1">IF(E1436="","",REPT("#",markmap!$E1436)&amp;" "&amp;(IF(B$1="mindmap",markmap!$F1436,markmap!$H1436&amp;" "&amp;markmap!$F1436))&amp;"["&amp;B$2&amp;"]("&amp;B$4&amp;markmap!$I1436&amp;".html)"&amp;" ["&amp;$B$3&amp;"]("&amp;B$4&amp;markmap!$I1436&amp;".md)")</f>
        <v>#### 1.2.2.7 Stage Peculiar Avionics[📃](./db/e6b0-2d1186e3.html) [✏️](./db/e6b0-2d1186e3.md)</v>
      </c>
    </row>
    <row r="1437" spans="4:10" x14ac:dyDescent="0.5">
      <c r="D1437" t="s">
        <v>701</v>
      </c>
      <c r="E1437">
        <v>4</v>
      </c>
      <c r="F1437" t="s">
        <v>707</v>
      </c>
      <c r="G1437" t="str">
        <f ca="1">IF(markmap!$E1437="","",IF(markmap!$E1437&gt;OFFSET(markmap!$E1437,-1,0,1,1),IF(OFFSET(markmap!$G1437,-1,0,1,1)="","1",OFFSET(markmap!$G1437,-1,0,1,1))&amp;REPT(".1",markmap!$E1437-MAX(OFFSET(markmap!$E1437,-1,0,1,1),1)),IF(ISERROR(FIND(".",OFFSET(markmap!$G1437,-1,0,1,1))),REPT("1.",markmap!$E1437-1)&amp;IFERROR(VALUE(OFFSET(markmap!$G1437,-1,0,1,1))+1,"1"),IF(markmap!$E1437=1,"",IFERROR(LEFT(OFFSET(markmap!$G1437,-1,0,1,1),FIND("^",SUBSTITUTE(OFFSET(markmap!$G1437,-1,0,1,1),".","^",markmap!$E1437-1))),""))&amp;VALUE(TRIM(MID(SUBSTITUTE(OFFSET(markmap!$G1437,-1,0,1,1),".",REPT(" ",LEN(OFFSET(markmap!$G1437,-1,0,1,1)))),(markmap!$E1437-1)*LEN(OFFSET(markmap!$G1437,-1,0,1,1))+1,LEN(OFFSET(markmap!$G1437,-1,0,1,1)))))+1)))</f>
        <v>14.2.2.8</v>
      </c>
      <c r="H1437" t="str">
        <f t="shared" ca="1" si="22"/>
        <v>1.2.2.8</v>
      </c>
      <c r="I1437" t="str" cm="1">
        <f t="array" aca="1" ref="I1437" ca="1">pseudoGuid</f>
        <v>e6b0-fbb59973</v>
      </c>
      <c r="J1437" t="str">
        <f ca="1">IF(E1437="","",REPT("#",markmap!$E1437)&amp;" "&amp;(IF(B$1="mindmap",markmap!$F1437,markmap!$H1437&amp;" "&amp;markmap!$F1437))&amp;"["&amp;B$2&amp;"]("&amp;B$4&amp;markmap!$I1437&amp;".html)"&amp;" ["&amp;$B$3&amp;"]("&amp;B$4&amp;markmap!$I1437&amp;".md)")</f>
        <v>#### 1.2.2.8 Other Systems 1...n (Specify)[📃](./db/e6b0-fbb59973.html) [✏️](./db/e6b0-fbb59973.md)</v>
      </c>
    </row>
    <row r="1438" spans="4:10" x14ac:dyDescent="0.5">
      <c r="D1438" t="s">
        <v>701</v>
      </c>
      <c r="E1438">
        <v>3</v>
      </c>
      <c r="F1438" t="s">
        <v>708</v>
      </c>
      <c r="G1438" t="str">
        <f ca="1">IF(markmap!$E1438="","",IF(markmap!$E1438&gt;OFFSET(markmap!$E1438,-1,0,1,1),IF(OFFSET(markmap!$G1438,-1,0,1,1)="","1",OFFSET(markmap!$G1438,-1,0,1,1))&amp;REPT(".1",markmap!$E1438-MAX(OFFSET(markmap!$E1438,-1,0,1,1),1)),IF(ISERROR(FIND(".",OFFSET(markmap!$G1438,-1,0,1,1))),REPT("1.",markmap!$E1438-1)&amp;IFERROR(VALUE(OFFSET(markmap!$G1438,-1,0,1,1))+1,"1"),IF(markmap!$E1438=1,"",IFERROR(LEFT(OFFSET(markmap!$G1438,-1,0,1,1),FIND("^",SUBSTITUTE(OFFSET(markmap!$G1438,-1,0,1,1),".","^",markmap!$E1438-1))),""))&amp;VALUE(TRIM(MID(SUBSTITUTE(OFFSET(markmap!$G1438,-1,0,1,1),".",REPT(" ",LEN(OFFSET(markmap!$G1438,-1,0,1,1)))),(markmap!$E1438-1)*LEN(OFFSET(markmap!$G1438,-1,0,1,1))+1,LEN(OFFSET(markmap!$G1438,-1,0,1,1)))))+1)))</f>
        <v>14.2.3</v>
      </c>
      <c r="H1438" t="str">
        <f t="shared" ca="1" si="22"/>
        <v>1.2.3</v>
      </c>
      <c r="I1438" t="str" cm="1">
        <f t="array" aca="1" ref="I1438" ca="1">pseudoGuid</f>
        <v>e6b0-12eca852</v>
      </c>
      <c r="J1438" t="str">
        <f ca="1">IF(E1438="","",REPT("#",markmap!$E1438)&amp;" "&amp;(IF(B$1="mindmap",markmap!$F1438,markmap!$H1438&amp;" "&amp;markmap!$F1438))&amp;"["&amp;B$2&amp;"]("&amp;B$4&amp;markmap!$I1438&amp;".html)"&amp;" ["&amp;$B$3&amp;"]("&amp;B$4&amp;markmap!$I1438&amp;".md)")</f>
        <v>### 1.2.3 Payload Accommodations 1...n (Specify)[📃](./db/e6b0-12eca852.html) [✏️](./db/e6b0-12eca852.md)</v>
      </c>
    </row>
    <row r="1439" spans="4:10" x14ac:dyDescent="0.5">
      <c r="D1439" t="s">
        <v>701</v>
      </c>
      <c r="E1439">
        <v>4</v>
      </c>
      <c r="F1439" t="s">
        <v>702</v>
      </c>
      <c r="G1439" t="str">
        <f ca="1">IF(markmap!$E1439="","",IF(markmap!$E1439&gt;OFFSET(markmap!$E1439,-1,0,1,1),IF(OFFSET(markmap!$G1439,-1,0,1,1)="","1",OFFSET(markmap!$G1439,-1,0,1,1))&amp;REPT(".1",markmap!$E1439-MAX(OFFSET(markmap!$E1439,-1,0,1,1),1)),IF(ISERROR(FIND(".",OFFSET(markmap!$G1439,-1,0,1,1))),REPT("1.",markmap!$E1439-1)&amp;IFERROR(VALUE(OFFSET(markmap!$G1439,-1,0,1,1))+1,"1"),IF(markmap!$E1439=1,"",IFERROR(LEFT(OFFSET(markmap!$G1439,-1,0,1,1),FIND("^",SUBSTITUTE(OFFSET(markmap!$G1439,-1,0,1,1),".","^",markmap!$E1439-1))),""))&amp;VALUE(TRIM(MID(SUBSTITUTE(OFFSET(markmap!$G1439,-1,0,1,1),".",REPT(" ",LEN(OFFSET(markmap!$G1439,-1,0,1,1)))),(markmap!$E1439-1)*LEN(OFFSET(markmap!$G1439,-1,0,1,1))+1,LEN(OFFSET(markmap!$G1439,-1,0,1,1)))))+1)))</f>
        <v>14.2.3.1</v>
      </c>
      <c r="H1439" t="str">
        <f t="shared" ca="1" si="22"/>
        <v>1.2.3.1</v>
      </c>
      <c r="I1439" t="str" cm="1">
        <f t="array" aca="1" ref="I1439" ca="1">pseudoGuid</f>
        <v>e6b0-3cd9a273</v>
      </c>
      <c r="J1439" t="str">
        <f ca="1">IF(E1439="","",REPT("#",markmap!$E1439)&amp;" "&amp;(IF(B$1="mindmap",markmap!$F1439,markmap!$H1439&amp;" "&amp;markmap!$F1439))&amp;"["&amp;B$2&amp;"]("&amp;B$4&amp;markmap!$I1439&amp;".html)"&amp;" ["&amp;$B$3&amp;"]("&amp;B$4&amp;markmap!$I1439&amp;".md)")</f>
        <v>#### 1.2.3.1 SEIT/PM[📃](./db/e6b0-3cd9a273.html) [✏️](./db/e6b0-3cd9a273.md)</v>
      </c>
    </row>
    <row r="1440" spans="4:10" x14ac:dyDescent="0.5">
      <c r="D1440" t="s">
        <v>701</v>
      </c>
      <c r="E1440">
        <v>4</v>
      </c>
      <c r="F1440" t="s">
        <v>709</v>
      </c>
      <c r="G1440" t="str">
        <f ca="1">IF(markmap!$E1440="","",IF(markmap!$E1440&gt;OFFSET(markmap!$E1440,-1,0,1,1),IF(OFFSET(markmap!$G1440,-1,0,1,1)="","1",OFFSET(markmap!$G1440,-1,0,1,1))&amp;REPT(".1",markmap!$E1440-MAX(OFFSET(markmap!$E1440,-1,0,1,1),1)),IF(ISERROR(FIND(".",OFFSET(markmap!$G1440,-1,0,1,1))),REPT("1.",markmap!$E1440-1)&amp;IFERROR(VALUE(OFFSET(markmap!$G1440,-1,0,1,1))+1,"1"),IF(markmap!$E1440=1,"",IFERROR(LEFT(OFFSET(markmap!$G1440,-1,0,1,1),FIND("^",SUBSTITUTE(OFFSET(markmap!$G1440,-1,0,1,1),".","^",markmap!$E1440-1))),""))&amp;VALUE(TRIM(MID(SUBSTITUTE(OFFSET(markmap!$G1440,-1,0,1,1),".",REPT(" ",LEN(OFFSET(markmap!$G1440,-1,0,1,1)))),(markmap!$E1440-1)*LEN(OFFSET(markmap!$G1440,-1,0,1,1))+1,LEN(OFFSET(markmap!$G1440,-1,0,1,1)))))+1)))</f>
        <v>14.2.3.2</v>
      </c>
      <c r="H1440" t="str">
        <f t="shared" ca="1" si="22"/>
        <v>1.2.3.2</v>
      </c>
      <c r="I1440" t="str" cm="1">
        <f t="array" aca="1" ref="I1440" ca="1">pseudoGuid</f>
        <v>e6b0-2c6a2737</v>
      </c>
      <c r="J1440" t="str">
        <f ca="1">IF(E1440="","",REPT("#",markmap!$E1440)&amp;" "&amp;(IF(B$1="mindmap",markmap!$F1440,markmap!$H1440&amp;" "&amp;markmap!$F1440))&amp;"["&amp;B$2&amp;"]("&amp;B$4&amp;markmap!$I1440&amp;".html)"&amp;" ["&amp;$B$3&amp;"]("&amp;B$4&amp;markmap!$I1440&amp;".md)")</f>
        <v>#### 1.2.3.2 Payload Fairings[📃](./db/e6b0-2c6a2737.html) [✏️](./db/e6b0-2c6a2737.md)</v>
      </c>
    </row>
    <row r="1441" spans="4:10" x14ac:dyDescent="0.5">
      <c r="D1441" t="s">
        <v>701</v>
      </c>
      <c r="E1441">
        <v>4</v>
      </c>
      <c r="F1441" t="s">
        <v>710</v>
      </c>
      <c r="G1441" t="str">
        <f ca="1">IF(markmap!$E1441="","",IF(markmap!$E1441&gt;OFFSET(markmap!$E1441,-1,0,1,1),IF(OFFSET(markmap!$G1441,-1,0,1,1)="","1",OFFSET(markmap!$G1441,-1,0,1,1))&amp;REPT(".1",markmap!$E1441-MAX(OFFSET(markmap!$E1441,-1,0,1,1),1)),IF(ISERROR(FIND(".",OFFSET(markmap!$G1441,-1,0,1,1))),REPT("1.",markmap!$E1441-1)&amp;IFERROR(VALUE(OFFSET(markmap!$G1441,-1,0,1,1))+1,"1"),IF(markmap!$E1441=1,"",IFERROR(LEFT(OFFSET(markmap!$G1441,-1,0,1,1),FIND("^",SUBSTITUTE(OFFSET(markmap!$G1441,-1,0,1,1),".","^",markmap!$E1441-1))),""))&amp;VALUE(TRIM(MID(SUBSTITUTE(OFFSET(markmap!$G1441,-1,0,1,1),".",REPT(" ",LEN(OFFSET(markmap!$G1441,-1,0,1,1)))),(markmap!$E1441-1)*LEN(OFFSET(markmap!$G1441,-1,0,1,1))+1,LEN(OFFSET(markmap!$G1441,-1,0,1,1)))))+1)))</f>
        <v>14.2.3.3</v>
      </c>
      <c r="H1441" t="str">
        <f t="shared" ca="1" si="22"/>
        <v>1.2.3.3</v>
      </c>
      <c r="I1441" t="str" cm="1">
        <f t="array" aca="1" ref="I1441" ca="1">pseudoGuid</f>
        <v>e6b0-4d95d8db</v>
      </c>
      <c r="J1441" t="str">
        <f ca="1">IF(E1441="","",REPT("#",markmap!$E1441)&amp;" "&amp;(IF(B$1="mindmap",markmap!$F1441,markmap!$H1441&amp;" "&amp;markmap!$F1441))&amp;"["&amp;B$2&amp;"]("&amp;B$4&amp;markmap!$I1441&amp;".html)"&amp;" ["&amp;$B$3&amp;"]("&amp;B$4&amp;markmap!$I1441&amp;".md)")</f>
        <v>#### 1.2.3.3 Payload Adapter (Pedestals)[📃](./db/e6b0-4d95d8db.html) [✏️](./db/e6b0-4d95d8db.md)</v>
      </c>
    </row>
    <row r="1442" spans="4:10" x14ac:dyDescent="0.5">
      <c r="D1442" t="s">
        <v>701</v>
      </c>
      <c r="E1442">
        <v>4</v>
      </c>
      <c r="F1442" t="s">
        <v>711</v>
      </c>
      <c r="G1442" t="str">
        <f ca="1">IF(markmap!$E1442="","",IF(markmap!$E1442&gt;OFFSET(markmap!$E1442,-1,0,1,1),IF(OFFSET(markmap!$G1442,-1,0,1,1)="","1",OFFSET(markmap!$G1442,-1,0,1,1))&amp;REPT(".1",markmap!$E1442-MAX(OFFSET(markmap!$E1442,-1,0,1,1),1)),IF(ISERROR(FIND(".",OFFSET(markmap!$G1442,-1,0,1,1))),REPT("1.",markmap!$E1442-1)&amp;IFERROR(VALUE(OFFSET(markmap!$G1442,-1,0,1,1))+1,"1"),IF(markmap!$E1442=1,"",IFERROR(LEFT(OFFSET(markmap!$G1442,-1,0,1,1),FIND("^",SUBSTITUTE(OFFSET(markmap!$G1442,-1,0,1,1),".","^",markmap!$E1442-1))),""))&amp;VALUE(TRIM(MID(SUBSTITUTE(OFFSET(markmap!$G1442,-1,0,1,1),".",REPT(" ",LEN(OFFSET(markmap!$G1442,-1,0,1,1)))),(markmap!$E1442-1)*LEN(OFFSET(markmap!$G1442,-1,0,1,1))+1,LEN(OFFSET(markmap!$G1442,-1,0,1,1)))))+1)))</f>
        <v>14.2.3.4</v>
      </c>
      <c r="H1442" t="str">
        <f t="shared" ca="1" si="22"/>
        <v>1.2.3.4</v>
      </c>
      <c r="I1442" t="str" cm="1">
        <f t="array" aca="1" ref="I1442" ca="1">pseudoGuid</f>
        <v>e6b0-0d23d344</v>
      </c>
      <c r="J1442" t="str">
        <f ca="1">IF(E1442="","",REPT("#",markmap!$E1442)&amp;" "&amp;(IF(B$1="mindmap",markmap!$F1442,markmap!$H1442&amp;" "&amp;markmap!$F1442))&amp;"["&amp;B$2&amp;"]("&amp;B$4&amp;markmap!$I1442&amp;".html)"&amp;" ["&amp;$B$3&amp;"]("&amp;B$4&amp;markmap!$I1442&amp;".md)")</f>
        <v>#### 1.2.3.4 Mission Unique Hardware (Launch Vehicle) 1...n (Specify)[📃](./db/e6b0-0d23d344.html) [✏️](./db/e6b0-0d23d344.md)</v>
      </c>
    </row>
    <row r="1443" spans="4:10" x14ac:dyDescent="0.5">
      <c r="D1443" t="s">
        <v>701</v>
      </c>
      <c r="E1443">
        <v>3</v>
      </c>
      <c r="F1443" t="s">
        <v>29</v>
      </c>
      <c r="G1443" t="str">
        <f ca="1">IF(markmap!$E1443="","",IF(markmap!$E1443&gt;OFFSET(markmap!$E1443,-1,0,1,1),IF(OFFSET(markmap!$G1443,-1,0,1,1)="","1",OFFSET(markmap!$G1443,-1,0,1,1))&amp;REPT(".1",markmap!$E1443-MAX(OFFSET(markmap!$E1443,-1,0,1,1),1)),IF(ISERROR(FIND(".",OFFSET(markmap!$G1443,-1,0,1,1))),REPT("1.",markmap!$E1443-1)&amp;IFERROR(VALUE(OFFSET(markmap!$G1443,-1,0,1,1))+1,"1"),IF(markmap!$E1443=1,"",IFERROR(LEFT(OFFSET(markmap!$G1443,-1,0,1,1),FIND("^",SUBSTITUTE(OFFSET(markmap!$G1443,-1,0,1,1),".","^",markmap!$E1443-1))),""))&amp;VALUE(TRIM(MID(SUBSTITUTE(OFFSET(markmap!$G1443,-1,0,1,1),".",REPT(" ",LEN(OFFSET(markmap!$G1443,-1,0,1,1)))),(markmap!$E1443-1)*LEN(OFFSET(markmap!$G1443,-1,0,1,1))+1,LEN(OFFSET(markmap!$G1443,-1,0,1,1)))))+1)))</f>
        <v>14.2.4</v>
      </c>
      <c r="H1443" t="str">
        <f t="shared" ca="1" si="22"/>
        <v>1.2.4</v>
      </c>
      <c r="I1443" t="str" cm="1">
        <f t="array" aca="1" ref="I1443" ca="1">pseudoGuid</f>
        <v>e6b0-1851c4af</v>
      </c>
      <c r="J1443" t="str">
        <f ca="1">IF(E1443="","",REPT("#",markmap!$E1443)&amp;" "&amp;(IF(B$1="mindmap",markmap!$F1443,markmap!$H1443&amp;" "&amp;markmap!$F1443))&amp;"["&amp;B$2&amp;"]("&amp;B$4&amp;markmap!$I1443&amp;".html)"&amp;" ["&amp;$B$3&amp;"]("&amp;B$4&amp;markmap!$I1443&amp;".md)")</f>
        <v>### 1.2.4 Avionics[📃](./db/e6b0-1851c4af.html) [✏️](./db/e6b0-1851c4af.md)</v>
      </c>
    </row>
    <row r="1444" spans="4:10" x14ac:dyDescent="0.5">
      <c r="D1444" t="s">
        <v>701</v>
      </c>
      <c r="E1444">
        <v>4</v>
      </c>
      <c r="F1444" t="s">
        <v>702</v>
      </c>
      <c r="G1444" t="str">
        <f ca="1">IF(markmap!$E1444="","",IF(markmap!$E1444&gt;OFFSET(markmap!$E1444,-1,0,1,1),IF(OFFSET(markmap!$G1444,-1,0,1,1)="","1",OFFSET(markmap!$G1444,-1,0,1,1))&amp;REPT(".1",markmap!$E1444-MAX(OFFSET(markmap!$E1444,-1,0,1,1),1)),IF(ISERROR(FIND(".",OFFSET(markmap!$G1444,-1,0,1,1))),REPT("1.",markmap!$E1444-1)&amp;IFERROR(VALUE(OFFSET(markmap!$G1444,-1,0,1,1))+1,"1"),IF(markmap!$E1444=1,"",IFERROR(LEFT(OFFSET(markmap!$G1444,-1,0,1,1),FIND("^",SUBSTITUTE(OFFSET(markmap!$G1444,-1,0,1,1),".","^",markmap!$E1444-1))),""))&amp;VALUE(TRIM(MID(SUBSTITUTE(OFFSET(markmap!$G1444,-1,0,1,1),".",REPT(" ",LEN(OFFSET(markmap!$G1444,-1,0,1,1)))),(markmap!$E1444-1)*LEN(OFFSET(markmap!$G1444,-1,0,1,1))+1,LEN(OFFSET(markmap!$G1444,-1,0,1,1)))))+1)))</f>
        <v>14.2.4.1</v>
      </c>
      <c r="H1444" t="str">
        <f t="shared" ca="1" si="22"/>
        <v>1.2.4.1</v>
      </c>
      <c r="I1444" t="str" cm="1">
        <f t="array" aca="1" ref="I1444" ca="1">pseudoGuid</f>
        <v>e6b0-f49f7e36</v>
      </c>
      <c r="J1444" t="str">
        <f ca="1">IF(E1444="","",REPT("#",markmap!$E1444)&amp;" "&amp;(IF(B$1="mindmap",markmap!$F1444,markmap!$H1444&amp;" "&amp;markmap!$F1444))&amp;"["&amp;B$2&amp;"]("&amp;B$4&amp;markmap!$I1444&amp;".html)"&amp;" ["&amp;$B$3&amp;"]("&amp;B$4&amp;markmap!$I1444&amp;".md)")</f>
        <v>#### 1.2.4.1 SEIT/PM[📃](./db/e6b0-f49f7e36.html) [✏️](./db/e6b0-f49f7e36.md)</v>
      </c>
    </row>
    <row r="1445" spans="4:10" x14ac:dyDescent="0.5">
      <c r="D1445" t="s">
        <v>701</v>
      </c>
      <c r="E1445">
        <v>4</v>
      </c>
      <c r="F1445" t="s">
        <v>199</v>
      </c>
      <c r="G1445" t="str">
        <f ca="1">IF(markmap!$E1445="","",IF(markmap!$E1445&gt;OFFSET(markmap!$E1445,-1,0,1,1),IF(OFFSET(markmap!$G1445,-1,0,1,1)="","1",OFFSET(markmap!$G1445,-1,0,1,1))&amp;REPT(".1",markmap!$E1445-MAX(OFFSET(markmap!$E1445,-1,0,1,1),1)),IF(ISERROR(FIND(".",OFFSET(markmap!$G1445,-1,0,1,1))),REPT("1.",markmap!$E1445-1)&amp;IFERROR(VALUE(OFFSET(markmap!$G1445,-1,0,1,1))+1,"1"),IF(markmap!$E1445=1,"",IFERROR(LEFT(OFFSET(markmap!$G1445,-1,0,1,1),FIND("^",SUBSTITUTE(OFFSET(markmap!$G1445,-1,0,1,1),".","^",markmap!$E1445-1))),""))&amp;VALUE(TRIM(MID(SUBSTITUTE(OFFSET(markmap!$G1445,-1,0,1,1),".",REPT(" ",LEN(OFFSET(markmap!$G1445,-1,0,1,1)))),(markmap!$E1445-1)*LEN(OFFSET(markmap!$G1445,-1,0,1,1))+1,LEN(OFFSET(markmap!$G1445,-1,0,1,1)))))+1)))</f>
        <v>14.2.4.2</v>
      </c>
      <c r="H1445" t="str">
        <f t="shared" ca="1" si="22"/>
        <v>1.2.4.2</v>
      </c>
      <c r="I1445" t="str" cm="1">
        <f t="array" aca="1" ref="I1445" ca="1">pseudoGuid</f>
        <v>e6b0-0140a127</v>
      </c>
      <c r="J1445" t="str">
        <f ca="1">IF(E1445="","",REPT("#",markmap!$E1445)&amp;" "&amp;(IF(B$1="mindmap",markmap!$F1445,markmap!$H1445&amp;" "&amp;markmap!$F1445))&amp;"["&amp;B$2&amp;"]("&amp;B$4&amp;markmap!$I1445&amp;".html)"&amp;" ["&amp;$B$3&amp;"]("&amp;B$4&amp;markmap!$I1445&amp;".md)")</f>
        <v>#### 1.2.4.2 Guidance[📃](./db/e6b0-0140a127.html) [✏️](./db/e6b0-0140a127.md)</v>
      </c>
    </row>
    <row r="1446" spans="4:10" x14ac:dyDescent="0.5">
      <c r="D1446" t="s">
        <v>701</v>
      </c>
      <c r="E1446">
        <v>4</v>
      </c>
      <c r="F1446" t="s">
        <v>712</v>
      </c>
      <c r="G1446" t="str">
        <f ca="1">IF(markmap!$E1446="","",IF(markmap!$E1446&gt;OFFSET(markmap!$E1446,-1,0,1,1),IF(OFFSET(markmap!$G1446,-1,0,1,1)="","1",OFFSET(markmap!$G1446,-1,0,1,1))&amp;REPT(".1",markmap!$E1446-MAX(OFFSET(markmap!$E1446,-1,0,1,1),1)),IF(ISERROR(FIND(".",OFFSET(markmap!$G1446,-1,0,1,1))),REPT("1.",markmap!$E1446-1)&amp;IFERROR(VALUE(OFFSET(markmap!$G1446,-1,0,1,1))+1,"1"),IF(markmap!$E1446=1,"",IFERROR(LEFT(OFFSET(markmap!$G1446,-1,0,1,1),FIND("^",SUBSTITUTE(OFFSET(markmap!$G1446,-1,0,1,1),".","^",markmap!$E1446-1))),""))&amp;VALUE(TRIM(MID(SUBSTITUTE(OFFSET(markmap!$G1446,-1,0,1,1),".",REPT(" ",LEN(OFFSET(markmap!$G1446,-1,0,1,1)))),(markmap!$E1446-1)*LEN(OFFSET(markmap!$G1446,-1,0,1,1))+1,LEN(OFFSET(markmap!$G1446,-1,0,1,1)))))+1)))</f>
        <v>14.2.4.3</v>
      </c>
      <c r="H1446" t="str">
        <f t="shared" ca="1" si="22"/>
        <v>1.2.4.3</v>
      </c>
      <c r="I1446" t="str" cm="1">
        <f t="array" aca="1" ref="I1446" ca="1">pseudoGuid</f>
        <v>e6b0-73217488</v>
      </c>
      <c r="J1446" t="str">
        <f ca="1">IF(E1446="","",REPT("#",markmap!$E1446)&amp;" "&amp;(IF(B$1="mindmap",markmap!$F1446,markmap!$H1446&amp;" "&amp;markmap!$F1446))&amp;"["&amp;B$2&amp;"]("&amp;B$4&amp;markmap!$I1446&amp;".html)"&amp;" ["&amp;$B$3&amp;"]("&amp;B$4&amp;markmap!$I1446&amp;".md)")</f>
        <v>#### 1.2.4.3 Power[📃](./db/e6b0-73217488.html) [✏️](./db/e6b0-73217488.md)</v>
      </c>
    </row>
    <row r="1447" spans="4:10" x14ac:dyDescent="0.5">
      <c r="D1447" t="s">
        <v>701</v>
      </c>
      <c r="E1447">
        <v>4</v>
      </c>
      <c r="F1447" t="s">
        <v>713</v>
      </c>
      <c r="G1447" t="str">
        <f ca="1">IF(markmap!$E1447="","",IF(markmap!$E1447&gt;OFFSET(markmap!$E1447,-1,0,1,1),IF(OFFSET(markmap!$G1447,-1,0,1,1)="","1",OFFSET(markmap!$G1447,-1,0,1,1))&amp;REPT(".1",markmap!$E1447-MAX(OFFSET(markmap!$E1447,-1,0,1,1),1)),IF(ISERROR(FIND(".",OFFSET(markmap!$G1447,-1,0,1,1))),REPT("1.",markmap!$E1447-1)&amp;IFERROR(VALUE(OFFSET(markmap!$G1447,-1,0,1,1))+1,"1"),IF(markmap!$E1447=1,"",IFERROR(LEFT(OFFSET(markmap!$G1447,-1,0,1,1),FIND("^",SUBSTITUTE(OFFSET(markmap!$G1447,-1,0,1,1),".","^",markmap!$E1447-1))),""))&amp;VALUE(TRIM(MID(SUBSTITUTE(OFFSET(markmap!$G1447,-1,0,1,1),".",REPT(" ",LEN(OFFSET(markmap!$G1447,-1,0,1,1)))),(markmap!$E1447-1)*LEN(OFFSET(markmap!$G1447,-1,0,1,1))+1,LEN(OFFSET(markmap!$G1447,-1,0,1,1)))))+1)))</f>
        <v>14.2.4.4</v>
      </c>
      <c r="H1447" t="str">
        <f t="shared" ca="1" si="22"/>
        <v>1.2.4.4</v>
      </c>
      <c r="I1447" t="str" cm="1">
        <f t="array" aca="1" ref="I1447" ca="1">pseudoGuid</f>
        <v>e6b0-15e8d0b2</v>
      </c>
      <c r="J1447" t="str">
        <f ca="1">IF(E1447="","",REPT("#",markmap!$E1447)&amp;" "&amp;(IF(B$1="mindmap",markmap!$F1447,markmap!$H1447&amp;" "&amp;markmap!$F1447))&amp;"["&amp;B$2&amp;"]("&amp;B$4&amp;markmap!$I1447&amp;".html)"&amp;" ["&amp;$B$3&amp;"]("&amp;B$4&amp;markmap!$I1447&amp;".md)")</f>
        <v>#### 1.2.4.4 Data Acquisition and Telemetry[📃](./db/e6b0-15e8d0b2.html) [✏️](./db/e6b0-15e8d0b2.md)</v>
      </c>
    </row>
    <row r="1448" spans="4:10" x14ac:dyDescent="0.5">
      <c r="D1448" t="s">
        <v>701</v>
      </c>
      <c r="E1448">
        <v>4</v>
      </c>
      <c r="F1448" t="s">
        <v>714</v>
      </c>
      <c r="G1448" t="str">
        <f ca="1">IF(markmap!$E1448="","",IF(markmap!$E1448&gt;OFFSET(markmap!$E1448,-1,0,1,1),IF(OFFSET(markmap!$G1448,-1,0,1,1)="","1",OFFSET(markmap!$G1448,-1,0,1,1))&amp;REPT(".1",markmap!$E1448-MAX(OFFSET(markmap!$E1448,-1,0,1,1),1)),IF(ISERROR(FIND(".",OFFSET(markmap!$G1448,-1,0,1,1))),REPT("1.",markmap!$E1448-1)&amp;IFERROR(VALUE(OFFSET(markmap!$G1448,-1,0,1,1))+1,"1"),IF(markmap!$E1448=1,"",IFERROR(LEFT(OFFSET(markmap!$G1448,-1,0,1,1),FIND("^",SUBSTITUTE(OFFSET(markmap!$G1448,-1,0,1,1),".","^",markmap!$E1448-1))),""))&amp;VALUE(TRIM(MID(SUBSTITUTE(OFFSET(markmap!$G1448,-1,0,1,1),".",REPT(" ",LEN(OFFSET(markmap!$G1448,-1,0,1,1)))),(markmap!$E1448-1)*LEN(OFFSET(markmap!$G1448,-1,0,1,1))+1,LEN(OFFSET(markmap!$G1448,-1,0,1,1)))))+1)))</f>
        <v>14.2.4.5</v>
      </c>
      <c r="H1448" t="str">
        <f t="shared" ca="1" si="22"/>
        <v>1.2.4.5</v>
      </c>
      <c r="I1448" t="str" cm="1">
        <f t="array" aca="1" ref="I1448" ca="1">pseudoGuid</f>
        <v>e6b0-19f740f7</v>
      </c>
      <c r="J1448" t="str">
        <f ca="1">IF(E1448="","",REPT("#",markmap!$E1448)&amp;" "&amp;(IF(B$1="mindmap",markmap!$F1448,markmap!$H1448&amp;" "&amp;markmap!$F1448))&amp;"["&amp;B$2&amp;"]("&amp;B$4&amp;markmap!$I1448&amp;".html)"&amp;" ["&amp;$B$3&amp;"]("&amp;B$4&amp;markmap!$I1448&amp;".md)")</f>
        <v>#### 1.2.4.5 Range Tracking and Safety (Airborne)[📃](./db/e6b0-19f740f7.html) [✏️](./db/e6b0-19f740f7.md)</v>
      </c>
    </row>
    <row r="1449" spans="4:10" x14ac:dyDescent="0.5">
      <c r="D1449" t="s">
        <v>701</v>
      </c>
      <c r="E1449">
        <v>4</v>
      </c>
      <c r="F1449" t="s">
        <v>715</v>
      </c>
      <c r="G1449" t="str">
        <f ca="1">IF(markmap!$E1449="","",IF(markmap!$E1449&gt;OFFSET(markmap!$E1449,-1,0,1,1),IF(OFFSET(markmap!$G1449,-1,0,1,1)="","1",OFFSET(markmap!$G1449,-1,0,1,1))&amp;REPT(".1",markmap!$E1449-MAX(OFFSET(markmap!$E1449,-1,0,1,1),1)),IF(ISERROR(FIND(".",OFFSET(markmap!$G1449,-1,0,1,1))),REPT("1.",markmap!$E1449-1)&amp;IFERROR(VALUE(OFFSET(markmap!$G1449,-1,0,1,1))+1,"1"),IF(markmap!$E1449=1,"",IFERROR(LEFT(OFFSET(markmap!$G1449,-1,0,1,1),FIND("^",SUBSTITUTE(OFFSET(markmap!$G1449,-1,0,1,1),".","^",markmap!$E1449-1))),""))&amp;VALUE(TRIM(MID(SUBSTITUTE(OFFSET(markmap!$G1449,-1,0,1,1),".",REPT(" ",LEN(OFFSET(markmap!$G1449,-1,0,1,1)))),(markmap!$E1449-1)*LEN(OFFSET(markmap!$G1449,-1,0,1,1))+1,LEN(OFFSET(markmap!$G1449,-1,0,1,1)))))+1)))</f>
        <v>14.2.4.6</v>
      </c>
      <c r="H1449" t="str">
        <f t="shared" ca="1" si="22"/>
        <v>1.2.4.6</v>
      </c>
      <c r="I1449" t="str" cm="1">
        <f t="array" aca="1" ref="I1449" ca="1">pseudoGuid</f>
        <v>e6b0-23b9e45b</v>
      </c>
      <c r="J1449" t="str">
        <f ca="1">IF(E1449="","",REPT("#",markmap!$E1449)&amp;" "&amp;(IF(B$1="mindmap",markmap!$F1449,markmap!$H1449&amp;" "&amp;markmap!$F1449))&amp;"["&amp;B$2&amp;"]("&amp;B$4&amp;markmap!$I1449&amp;".html)"&amp;" ["&amp;$B$3&amp;"]("&amp;B$4&amp;markmap!$I1449&amp;".md)")</f>
        <v>#### 1.2.4.6 Flight Software Release 1...n (Specify)[📃](./db/e6b0-23b9e45b.html) [✏️](./db/e6b0-23b9e45b.md)</v>
      </c>
    </row>
    <row r="1450" spans="4:10" x14ac:dyDescent="0.5">
      <c r="D1450" t="s">
        <v>701</v>
      </c>
      <c r="E1450">
        <v>4</v>
      </c>
      <c r="F1450" t="s">
        <v>716</v>
      </c>
      <c r="G1450" t="str">
        <f ca="1">IF(markmap!$E1450="","",IF(markmap!$E1450&gt;OFFSET(markmap!$E1450,-1,0,1,1),IF(OFFSET(markmap!$G1450,-1,0,1,1)="","1",OFFSET(markmap!$G1450,-1,0,1,1))&amp;REPT(".1",markmap!$E1450-MAX(OFFSET(markmap!$E1450,-1,0,1,1),1)),IF(ISERROR(FIND(".",OFFSET(markmap!$G1450,-1,0,1,1))),REPT("1.",markmap!$E1450-1)&amp;IFERROR(VALUE(OFFSET(markmap!$G1450,-1,0,1,1))+1,"1"),IF(markmap!$E1450=1,"",IFERROR(LEFT(OFFSET(markmap!$G1450,-1,0,1,1),FIND("^",SUBSTITUTE(OFFSET(markmap!$G1450,-1,0,1,1),".","^",markmap!$E1450-1))),""))&amp;VALUE(TRIM(MID(SUBSTITUTE(OFFSET(markmap!$G1450,-1,0,1,1),".",REPT(" ",LEN(OFFSET(markmap!$G1450,-1,0,1,1)))),(markmap!$E1450-1)*LEN(OFFSET(markmap!$G1450,-1,0,1,1))+1,LEN(OFFSET(markmap!$G1450,-1,0,1,1)))))+1)))</f>
        <v>14.2.4.7</v>
      </c>
      <c r="H1450" t="str">
        <f t="shared" ca="1" si="22"/>
        <v>1.2.4.7</v>
      </c>
      <c r="I1450" t="str" cm="1">
        <f t="array" aca="1" ref="I1450" ca="1">pseudoGuid</f>
        <v>e6b0-0aa5548e</v>
      </c>
      <c r="J1450" t="str">
        <f ca="1">IF(E1450="","",REPT("#",markmap!$E1450)&amp;" "&amp;(IF(B$1="mindmap",markmap!$F1450,markmap!$H1450&amp;" "&amp;markmap!$F1450))&amp;"["&amp;B$2&amp;"]("&amp;B$4&amp;markmap!$I1450&amp;".html)"&amp;" ["&amp;$B$3&amp;"]("&amp;B$4&amp;markmap!$I1450&amp;".md)")</f>
        <v>#### 1.2.4.7 Other Avionics 1...n (Specify)[📃](./db/e6b0-0aa5548e.html) [✏️](./db/e6b0-0aa5548e.md)</v>
      </c>
    </row>
    <row r="1451" spans="4:10" x14ac:dyDescent="0.5">
      <c r="D1451" t="s">
        <v>701</v>
      </c>
      <c r="E1451">
        <v>2</v>
      </c>
      <c r="F1451" t="s">
        <v>717</v>
      </c>
      <c r="G1451" t="str">
        <f ca="1">IF(markmap!$E1451="","",IF(markmap!$E1451&gt;OFFSET(markmap!$E1451,-1,0,1,1),IF(OFFSET(markmap!$G1451,-1,0,1,1)="","1",OFFSET(markmap!$G1451,-1,0,1,1))&amp;REPT(".1",markmap!$E1451-MAX(OFFSET(markmap!$E1451,-1,0,1,1),1)),IF(ISERROR(FIND(".",OFFSET(markmap!$G1451,-1,0,1,1))),REPT("1.",markmap!$E1451-1)&amp;IFERROR(VALUE(OFFSET(markmap!$G1451,-1,0,1,1))+1,"1"),IF(markmap!$E1451=1,"",IFERROR(LEFT(OFFSET(markmap!$G1451,-1,0,1,1),FIND("^",SUBSTITUTE(OFFSET(markmap!$G1451,-1,0,1,1),".","^",markmap!$E1451-1))),""))&amp;VALUE(TRIM(MID(SUBSTITUTE(OFFSET(markmap!$G1451,-1,0,1,1),".",REPT(" ",LEN(OFFSET(markmap!$G1451,-1,0,1,1)))),(markmap!$E1451-1)*LEN(OFFSET(markmap!$G1451,-1,0,1,1))+1,LEN(OFFSET(markmap!$G1451,-1,0,1,1)))))+1)))</f>
        <v>14.3</v>
      </c>
      <c r="H1451" t="str">
        <f t="shared" ca="1" si="22"/>
        <v>1.3</v>
      </c>
      <c r="I1451" t="str" cm="1">
        <f t="array" aca="1" ref="I1451" ca="1">pseudoGuid</f>
        <v>e6b0-ed8299a3</v>
      </c>
      <c r="J1451" t="str">
        <f ca="1">IF(E1451="","",REPT("#",markmap!$E1451)&amp;" "&amp;(IF(B$1="mindmap",markmap!$F1451,markmap!$H1451&amp;" "&amp;markmap!$F1451))&amp;"["&amp;B$2&amp;"]("&amp;B$4&amp;markmap!$I1451&amp;".html)"&amp;" ["&amp;$B$3&amp;"]("&amp;B$4&amp;markmap!$I1451&amp;".md)")</f>
        <v>## 1.3 Mission Integration and Analysis 1...f (Specify)[📃](./db/e6b0-ed8299a3.html) [✏️](./db/e6b0-ed8299a3.md)</v>
      </c>
    </row>
    <row r="1452" spans="4:10" x14ac:dyDescent="0.5">
      <c r="D1452" t="s">
        <v>701</v>
      </c>
      <c r="E1452">
        <v>3</v>
      </c>
      <c r="F1452" t="s">
        <v>718</v>
      </c>
      <c r="G1452" t="str">
        <f ca="1">IF(markmap!$E1452="","",IF(markmap!$E1452&gt;OFFSET(markmap!$E1452,-1,0,1,1),IF(OFFSET(markmap!$G1452,-1,0,1,1)="","1",OFFSET(markmap!$G1452,-1,0,1,1))&amp;REPT(".1",markmap!$E1452-MAX(OFFSET(markmap!$E1452,-1,0,1,1),1)),IF(ISERROR(FIND(".",OFFSET(markmap!$G1452,-1,0,1,1))),REPT("1.",markmap!$E1452-1)&amp;IFERROR(VALUE(OFFSET(markmap!$G1452,-1,0,1,1))+1,"1"),IF(markmap!$E1452=1,"",IFERROR(LEFT(OFFSET(markmap!$G1452,-1,0,1,1),FIND("^",SUBSTITUTE(OFFSET(markmap!$G1452,-1,0,1,1),".","^",markmap!$E1452-1))),""))&amp;VALUE(TRIM(MID(SUBSTITUTE(OFFSET(markmap!$G1452,-1,0,1,1),".",REPT(" ",LEN(OFFSET(markmap!$G1452,-1,0,1,1)))),(markmap!$E1452-1)*LEN(OFFSET(markmap!$G1452,-1,0,1,1))+1,LEN(OFFSET(markmap!$G1452,-1,0,1,1)))))+1)))</f>
        <v>14.3.1</v>
      </c>
      <c r="H1452" t="str">
        <f t="shared" ca="1" si="22"/>
        <v>1.3.1</v>
      </c>
      <c r="I1452" t="str" cm="1">
        <f t="array" aca="1" ref="I1452" ca="1">pseudoGuid</f>
        <v>e6b0-c8b304d0</v>
      </c>
      <c r="J1452" t="str">
        <f ca="1">IF(E1452="","",REPT("#",markmap!$E1452)&amp;" "&amp;(IF(B$1="mindmap",markmap!$F1452,markmap!$H1452&amp;" "&amp;markmap!$F1452))&amp;"["&amp;B$2&amp;"]("&amp;B$4&amp;markmap!$I1452&amp;".html)"&amp;" ["&amp;$B$3&amp;"]("&amp;B$4&amp;markmap!$I1452&amp;".md)")</f>
        <v>### 1.3.1 Mission Standard Integration and Analysis[📃](./db/e6b0-c8b304d0.html) [✏️](./db/e6b0-c8b304d0.md)</v>
      </c>
    </row>
    <row r="1453" spans="4:10" x14ac:dyDescent="0.5">
      <c r="D1453" t="s">
        <v>701</v>
      </c>
      <c r="E1453">
        <v>3</v>
      </c>
      <c r="F1453" t="s">
        <v>719</v>
      </c>
      <c r="G1453" t="str">
        <f ca="1">IF(markmap!$E1453="","",IF(markmap!$E1453&gt;OFFSET(markmap!$E1453,-1,0,1,1),IF(OFFSET(markmap!$G1453,-1,0,1,1)="","1",OFFSET(markmap!$G1453,-1,0,1,1))&amp;REPT(".1",markmap!$E1453-MAX(OFFSET(markmap!$E1453,-1,0,1,1),1)),IF(ISERROR(FIND(".",OFFSET(markmap!$G1453,-1,0,1,1))),REPT("1.",markmap!$E1453-1)&amp;IFERROR(VALUE(OFFSET(markmap!$G1453,-1,0,1,1))+1,"1"),IF(markmap!$E1453=1,"",IFERROR(LEFT(OFFSET(markmap!$G1453,-1,0,1,1),FIND("^",SUBSTITUTE(OFFSET(markmap!$G1453,-1,0,1,1),".","^",markmap!$E1453-1))),""))&amp;VALUE(TRIM(MID(SUBSTITUTE(OFFSET(markmap!$G1453,-1,0,1,1),".",REPT(" ",LEN(OFFSET(markmap!$G1453,-1,0,1,1)))),(markmap!$E1453-1)*LEN(OFFSET(markmap!$G1453,-1,0,1,1))+1,LEN(OFFSET(markmap!$G1453,-1,0,1,1)))))+1)))</f>
        <v>14.3.2</v>
      </c>
      <c r="H1453" t="str">
        <f t="shared" ca="1" si="22"/>
        <v>1.3.2</v>
      </c>
      <c r="I1453" t="str" cm="1">
        <f t="array" aca="1" ref="I1453" ca="1">pseudoGuid</f>
        <v>e6b0-a356a8f1</v>
      </c>
      <c r="J1453" t="str">
        <f ca="1">IF(E1453="","",REPT("#",markmap!$E1453)&amp;" "&amp;(IF(B$1="mindmap",markmap!$F1453,markmap!$H1453&amp;" "&amp;markmap!$F1453))&amp;"["&amp;B$2&amp;"]("&amp;B$4&amp;markmap!$I1453&amp;".html)"&amp;" ["&amp;$B$3&amp;"]("&amp;B$4&amp;markmap!$I1453&amp;".md)")</f>
        <v>### 1.3.2 Mission Unique Integration and Analysis 1...n (Specify)[📃](./db/e6b0-a356a8f1.html) [✏️](./db/e6b0-a356a8f1.md)</v>
      </c>
    </row>
    <row r="1454" spans="4:10" x14ac:dyDescent="0.5">
      <c r="D1454" t="s">
        <v>701</v>
      </c>
      <c r="E1454">
        <v>2</v>
      </c>
      <c r="F1454" t="s">
        <v>720</v>
      </c>
      <c r="G1454" t="str">
        <f ca="1">IF(markmap!$E1454="","",IF(markmap!$E1454&gt;OFFSET(markmap!$E1454,-1,0,1,1),IF(OFFSET(markmap!$G1454,-1,0,1,1)="","1",OFFSET(markmap!$G1454,-1,0,1,1))&amp;REPT(".1",markmap!$E1454-MAX(OFFSET(markmap!$E1454,-1,0,1,1),1)),IF(ISERROR(FIND(".",OFFSET(markmap!$G1454,-1,0,1,1))),REPT("1.",markmap!$E1454-1)&amp;IFERROR(VALUE(OFFSET(markmap!$G1454,-1,0,1,1))+1,"1"),IF(markmap!$E1454=1,"",IFERROR(LEFT(OFFSET(markmap!$G1454,-1,0,1,1),FIND("^",SUBSTITUTE(OFFSET(markmap!$G1454,-1,0,1,1),".","^",markmap!$E1454-1))),""))&amp;VALUE(TRIM(MID(SUBSTITUTE(OFFSET(markmap!$G1454,-1,0,1,1),".",REPT(" ",LEN(OFFSET(markmap!$G1454,-1,0,1,1)))),(markmap!$E1454-1)*LEN(OFFSET(markmap!$G1454,-1,0,1,1))+1,LEN(OFFSET(markmap!$G1454,-1,0,1,1)))))+1)))</f>
        <v>14.4</v>
      </c>
      <c r="H1454" t="str">
        <f t="shared" ca="1" si="22"/>
        <v>1.4</v>
      </c>
      <c r="I1454" t="str" cm="1">
        <f t="array" aca="1" ref="I1454" ca="1">pseudoGuid</f>
        <v>e6b0-e3b859a9</v>
      </c>
      <c r="J1454" t="str">
        <f ca="1">IF(E1454="","",REPT("#",markmap!$E1454)&amp;" "&amp;(IF(B$1="mindmap",markmap!$F1454,markmap!$H1454&amp;" "&amp;markmap!$F1454))&amp;"["&amp;B$2&amp;"]("&amp;B$4&amp;markmap!$I1454&amp;".html)"&amp;" ["&amp;$B$3&amp;"]("&amp;B$4&amp;markmap!$I1454&amp;".md)")</f>
        <v>## 1.4 Launch Operations Site 1...n (Specify)[📃](./db/e6b0-e3b859a9.html) [✏️](./db/e6b0-e3b859a9.md)</v>
      </c>
    </row>
    <row r="1455" spans="4:10" x14ac:dyDescent="0.5">
      <c r="D1455" t="s">
        <v>701</v>
      </c>
      <c r="E1455">
        <v>3</v>
      </c>
      <c r="F1455" t="s">
        <v>702</v>
      </c>
      <c r="G1455" t="str">
        <f ca="1">IF(markmap!$E1455="","",IF(markmap!$E1455&gt;OFFSET(markmap!$E1455,-1,0,1,1),IF(OFFSET(markmap!$G1455,-1,0,1,1)="","1",OFFSET(markmap!$G1455,-1,0,1,1))&amp;REPT(".1",markmap!$E1455-MAX(OFFSET(markmap!$E1455,-1,0,1,1),1)),IF(ISERROR(FIND(".",OFFSET(markmap!$G1455,-1,0,1,1))),REPT("1.",markmap!$E1455-1)&amp;IFERROR(VALUE(OFFSET(markmap!$G1455,-1,0,1,1))+1,"1"),IF(markmap!$E1455=1,"",IFERROR(LEFT(OFFSET(markmap!$G1455,-1,0,1,1),FIND("^",SUBSTITUTE(OFFSET(markmap!$G1455,-1,0,1,1),".","^",markmap!$E1455-1))),""))&amp;VALUE(TRIM(MID(SUBSTITUTE(OFFSET(markmap!$G1455,-1,0,1,1),".",REPT(" ",LEN(OFFSET(markmap!$G1455,-1,0,1,1)))),(markmap!$E1455-1)*LEN(OFFSET(markmap!$G1455,-1,0,1,1))+1,LEN(OFFSET(markmap!$G1455,-1,0,1,1)))))+1)))</f>
        <v>14.4.1</v>
      </c>
      <c r="H1455" t="str">
        <f t="shared" ca="1" si="22"/>
        <v>1.4.1</v>
      </c>
      <c r="I1455" t="str" cm="1">
        <f t="array" aca="1" ref="I1455" ca="1">pseudoGuid</f>
        <v>e6b0-5f138135</v>
      </c>
      <c r="J1455" t="str">
        <f ca="1">IF(E1455="","",REPT("#",markmap!$E1455)&amp;" "&amp;(IF(B$1="mindmap",markmap!$F1455,markmap!$H1455&amp;" "&amp;markmap!$F1455))&amp;"["&amp;B$2&amp;"]("&amp;B$4&amp;markmap!$I1455&amp;".html)"&amp;" ["&amp;$B$3&amp;"]("&amp;B$4&amp;markmap!$I1455&amp;".md)")</f>
        <v>### 1.4.1 SEIT/PM[📃](./db/e6b0-5f138135.html) [✏️](./db/e6b0-5f138135.md)</v>
      </c>
    </row>
    <row r="1456" spans="4:10" x14ac:dyDescent="0.5">
      <c r="D1456" t="s">
        <v>701</v>
      </c>
      <c r="E1456">
        <v>3</v>
      </c>
      <c r="F1456" t="s">
        <v>721</v>
      </c>
      <c r="G1456" t="str">
        <f ca="1">IF(markmap!$E1456="","",IF(markmap!$E1456&gt;OFFSET(markmap!$E1456,-1,0,1,1),IF(OFFSET(markmap!$G1456,-1,0,1,1)="","1",OFFSET(markmap!$G1456,-1,0,1,1))&amp;REPT(".1",markmap!$E1456-MAX(OFFSET(markmap!$E1456,-1,0,1,1),1)),IF(ISERROR(FIND(".",OFFSET(markmap!$G1456,-1,0,1,1))),REPT("1.",markmap!$E1456-1)&amp;IFERROR(VALUE(OFFSET(markmap!$G1456,-1,0,1,1))+1,"1"),IF(markmap!$E1456=1,"",IFERROR(LEFT(OFFSET(markmap!$G1456,-1,0,1,1),FIND("^",SUBSTITUTE(OFFSET(markmap!$G1456,-1,0,1,1),".","^",markmap!$E1456-1))),""))&amp;VALUE(TRIM(MID(SUBSTITUTE(OFFSET(markmap!$G1456,-1,0,1,1),".",REPT(" ",LEN(OFFSET(markmap!$G1456,-1,0,1,1)))),(markmap!$E1456-1)*LEN(OFFSET(markmap!$G1456,-1,0,1,1))+1,LEN(OFFSET(markmap!$G1456,-1,0,1,1)))))+1)))</f>
        <v>14.4.2</v>
      </c>
      <c r="H1456" t="str">
        <f t="shared" ca="1" si="22"/>
        <v>1.4.2</v>
      </c>
      <c r="I1456" t="str" cm="1">
        <f t="array" aca="1" ref="I1456" ca="1">pseudoGuid</f>
        <v>e6b0-199b8dde</v>
      </c>
      <c r="J1456" t="str">
        <f ca="1">IF(E1456="","",REPT("#",markmap!$E1456)&amp;" "&amp;(IF(B$1="mindmap",markmap!$F1456,markmap!$H1456&amp;" "&amp;markmap!$F1456))&amp;"["&amp;B$2&amp;"]("&amp;B$4&amp;markmap!$I1456&amp;".html)"&amp;" ["&amp;$B$3&amp;"]("&amp;B$4&amp;markmap!$I1456&amp;".md)")</f>
        <v>### 1.4.2 Vehicle Processing and Checkout[📃](./db/e6b0-199b8dde.html) [✏️](./db/e6b0-199b8dde.md)</v>
      </c>
    </row>
    <row r="1457" spans="4:10" x14ac:dyDescent="0.5">
      <c r="D1457" t="s">
        <v>701</v>
      </c>
      <c r="E1457">
        <v>3</v>
      </c>
      <c r="F1457" t="s">
        <v>722</v>
      </c>
      <c r="G1457" t="str">
        <f ca="1">IF(markmap!$E1457="","",IF(markmap!$E1457&gt;OFFSET(markmap!$E1457,-1,0,1,1),IF(OFFSET(markmap!$G1457,-1,0,1,1)="","1",OFFSET(markmap!$G1457,-1,0,1,1))&amp;REPT(".1",markmap!$E1457-MAX(OFFSET(markmap!$E1457,-1,0,1,1),1)),IF(ISERROR(FIND(".",OFFSET(markmap!$G1457,-1,0,1,1))),REPT("1.",markmap!$E1457-1)&amp;IFERROR(VALUE(OFFSET(markmap!$G1457,-1,0,1,1))+1,"1"),IF(markmap!$E1457=1,"",IFERROR(LEFT(OFFSET(markmap!$G1457,-1,0,1,1),FIND("^",SUBSTITUTE(OFFSET(markmap!$G1457,-1,0,1,1),".","^",markmap!$E1457-1))),""))&amp;VALUE(TRIM(MID(SUBSTITUTE(OFFSET(markmap!$G1457,-1,0,1,1),".",REPT(" ",LEN(OFFSET(markmap!$G1457,-1,0,1,1)))),(markmap!$E1457-1)*LEN(OFFSET(markmap!$G1457,-1,0,1,1))+1,LEN(OFFSET(markmap!$G1457,-1,0,1,1)))))+1)))</f>
        <v>14.4.3</v>
      </c>
      <c r="H1457" t="str">
        <f t="shared" ca="1" si="22"/>
        <v>1.4.3</v>
      </c>
      <c r="I1457" t="str" cm="1">
        <f t="array" aca="1" ref="I1457" ca="1">pseudoGuid</f>
        <v>e6b0-1722087d</v>
      </c>
      <c r="J1457" t="str">
        <f ca="1">IF(E1457="","",REPT("#",markmap!$E1457)&amp;" "&amp;(IF(B$1="mindmap",markmap!$F1457,markmap!$H1457&amp;" "&amp;markmap!$F1457))&amp;"["&amp;B$2&amp;"]("&amp;B$4&amp;markmap!$I1457&amp;".html)"&amp;" ["&amp;$B$3&amp;"]("&amp;B$4&amp;markmap!$I1457&amp;".md)")</f>
        <v>### 1.4.3 Mission Services[📃](./db/e6b0-1722087d.html) [✏️](./db/e6b0-1722087d.md)</v>
      </c>
    </row>
    <row r="1458" spans="4:10" x14ac:dyDescent="0.5">
      <c r="D1458" t="s">
        <v>701</v>
      </c>
      <c r="E1458">
        <v>4</v>
      </c>
      <c r="F1458" t="s">
        <v>723</v>
      </c>
      <c r="G1458" t="str">
        <f ca="1">IF(markmap!$E1458="","",IF(markmap!$E1458&gt;OFFSET(markmap!$E1458,-1,0,1,1),IF(OFFSET(markmap!$G1458,-1,0,1,1)="","1",OFFSET(markmap!$G1458,-1,0,1,1))&amp;REPT(".1",markmap!$E1458-MAX(OFFSET(markmap!$E1458,-1,0,1,1),1)),IF(ISERROR(FIND(".",OFFSET(markmap!$G1458,-1,0,1,1))),REPT("1.",markmap!$E1458-1)&amp;IFERROR(VALUE(OFFSET(markmap!$G1458,-1,0,1,1))+1,"1"),IF(markmap!$E1458=1,"",IFERROR(LEFT(OFFSET(markmap!$G1458,-1,0,1,1),FIND("^",SUBSTITUTE(OFFSET(markmap!$G1458,-1,0,1,1),".","^",markmap!$E1458-1))),""))&amp;VALUE(TRIM(MID(SUBSTITUTE(OFFSET(markmap!$G1458,-1,0,1,1),".",REPT(" ",LEN(OFFSET(markmap!$G1458,-1,0,1,1)))),(markmap!$E1458-1)*LEN(OFFSET(markmap!$G1458,-1,0,1,1))+1,LEN(OFFSET(markmap!$G1458,-1,0,1,1)))))+1)))</f>
        <v>14.4.3.1</v>
      </c>
      <c r="H1458" t="str">
        <f t="shared" ca="1" si="22"/>
        <v>1.4.3.1</v>
      </c>
      <c r="I1458" t="str" cm="1">
        <f t="array" aca="1" ref="I1458" ca="1">pseudoGuid</f>
        <v>e6b0-0d111496</v>
      </c>
      <c r="J1458" t="str">
        <f ca="1">IF(E1458="","",REPT("#",markmap!$E1458)&amp;" "&amp;(IF(B$1="mindmap",markmap!$F1458,markmap!$H1458&amp;" "&amp;markmap!$F1458))&amp;"["&amp;B$2&amp;"]("&amp;B$4&amp;markmap!$I1458&amp;".html)"&amp;" ["&amp;$B$3&amp;"]("&amp;B$4&amp;markmap!$I1458&amp;".md)")</f>
        <v>#### 1.4.3.1 Mission Unique Hardware (Launch Operations) 1...n (Specify)[📃](./db/e6b0-0d111496.html) [✏️](./db/e6b0-0d111496.md)</v>
      </c>
    </row>
    <row r="1459" spans="4:10" x14ac:dyDescent="0.5">
      <c r="D1459" t="s">
        <v>701</v>
      </c>
      <c r="E1459">
        <v>4</v>
      </c>
      <c r="F1459" t="s">
        <v>724</v>
      </c>
      <c r="G1459" t="str">
        <f ca="1">IF(markmap!$E1459="","",IF(markmap!$E1459&gt;OFFSET(markmap!$E1459,-1,0,1,1),IF(OFFSET(markmap!$G1459,-1,0,1,1)="","1",OFFSET(markmap!$G1459,-1,0,1,1))&amp;REPT(".1",markmap!$E1459-MAX(OFFSET(markmap!$E1459,-1,0,1,1),1)),IF(ISERROR(FIND(".",OFFSET(markmap!$G1459,-1,0,1,1))),REPT("1.",markmap!$E1459-1)&amp;IFERROR(VALUE(OFFSET(markmap!$G1459,-1,0,1,1))+1,"1"),IF(markmap!$E1459=1,"",IFERROR(LEFT(OFFSET(markmap!$G1459,-1,0,1,1),FIND("^",SUBSTITUTE(OFFSET(markmap!$G1459,-1,0,1,1),".","^",markmap!$E1459-1))),""))&amp;VALUE(TRIM(MID(SUBSTITUTE(OFFSET(markmap!$G1459,-1,0,1,1),".",REPT(" ",LEN(OFFSET(markmap!$G1459,-1,0,1,1)))),(markmap!$E1459-1)*LEN(OFFSET(markmap!$G1459,-1,0,1,1))+1,LEN(OFFSET(markmap!$G1459,-1,0,1,1)))))+1)))</f>
        <v>14.4.3.2</v>
      </c>
      <c r="H1459" t="str">
        <f t="shared" ca="1" si="22"/>
        <v>1.4.3.2</v>
      </c>
      <c r="I1459" t="str" cm="1">
        <f t="array" aca="1" ref="I1459" ca="1">pseudoGuid</f>
        <v>e6b0-ac08b131</v>
      </c>
      <c r="J1459" t="str">
        <f ca="1">IF(E1459="","",REPT("#",markmap!$E1459)&amp;" "&amp;(IF(B$1="mindmap",markmap!$F1459,markmap!$H1459&amp;" "&amp;markmap!$F1459))&amp;"["&amp;B$2&amp;"]("&amp;B$4&amp;markmap!$I1459&amp;".html)"&amp;" ["&amp;$B$3&amp;"]("&amp;B$4&amp;markmap!$I1459&amp;".md)")</f>
        <v>#### 1.4.3.2 Space Vehicle Processing[📃](./db/e6b0-ac08b131.html) [✏️](./db/e6b0-ac08b131.md)</v>
      </c>
    </row>
    <row r="1460" spans="4:10" x14ac:dyDescent="0.5">
      <c r="D1460" t="s">
        <v>701</v>
      </c>
      <c r="E1460">
        <v>3</v>
      </c>
      <c r="F1460" t="s">
        <v>725</v>
      </c>
      <c r="G1460" t="str">
        <f ca="1">IF(markmap!$E1460="","",IF(markmap!$E1460&gt;OFFSET(markmap!$E1460,-1,0,1,1),IF(OFFSET(markmap!$G1460,-1,0,1,1)="","1",OFFSET(markmap!$G1460,-1,0,1,1))&amp;REPT(".1",markmap!$E1460-MAX(OFFSET(markmap!$E1460,-1,0,1,1),1)),IF(ISERROR(FIND(".",OFFSET(markmap!$G1460,-1,0,1,1))),REPT("1.",markmap!$E1460-1)&amp;IFERROR(VALUE(OFFSET(markmap!$G1460,-1,0,1,1))+1,"1"),IF(markmap!$E1460=1,"",IFERROR(LEFT(OFFSET(markmap!$G1460,-1,0,1,1),FIND("^",SUBSTITUTE(OFFSET(markmap!$G1460,-1,0,1,1),".","^",markmap!$E1460-1))),""))&amp;VALUE(TRIM(MID(SUBSTITUTE(OFFSET(markmap!$G1460,-1,0,1,1),".",REPT(" ",LEN(OFFSET(markmap!$G1460,-1,0,1,1)))),(markmap!$E1460-1)*LEN(OFFSET(markmap!$G1460,-1,0,1,1))+1,LEN(OFFSET(markmap!$G1460,-1,0,1,1)))))+1)))</f>
        <v>14.4.4</v>
      </c>
      <c r="H1460" t="str">
        <f t="shared" ca="1" si="22"/>
        <v>1.4.4</v>
      </c>
      <c r="I1460" t="str" cm="1">
        <f t="array" aca="1" ref="I1460" ca="1">pseudoGuid</f>
        <v>e6b0-fe3472dc</v>
      </c>
      <c r="J1460" t="str">
        <f ca="1">IF(E1460="","",REPT("#",markmap!$E1460)&amp;" "&amp;(IF(B$1="mindmap",markmap!$F1460,markmap!$H1460&amp;" "&amp;markmap!$F1460))&amp;"["&amp;B$2&amp;"]("&amp;B$4&amp;markmap!$I1460&amp;".html)"&amp;" ["&amp;$B$3&amp;"]("&amp;B$4&amp;markmap!$I1460&amp;".md)")</f>
        <v>### 1.4.4 Launch[📃](./db/e6b0-fe3472dc.html) [✏️](./db/e6b0-fe3472dc.md)</v>
      </c>
    </row>
    <row r="1461" spans="4:10" x14ac:dyDescent="0.5">
      <c r="D1461" t="s">
        <v>701</v>
      </c>
      <c r="E1461">
        <v>3</v>
      </c>
      <c r="F1461" t="s">
        <v>726</v>
      </c>
      <c r="G1461" t="str">
        <f ca="1">IF(markmap!$E1461="","",IF(markmap!$E1461&gt;OFFSET(markmap!$E1461,-1,0,1,1),IF(OFFSET(markmap!$G1461,-1,0,1,1)="","1",OFFSET(markmap!$G1461,-1,0,1,1))&amp;REPT(".1",markmap!$E1461-MAX(OFFSET(markmap!$E1461,-1,0,1,1),1)),IF(ISERROR(FIND(".",OFFSET(markmap!$G1461,-1,0,1,1))),REPT("1.",markmap!$E1461-1)&amp;IFERROR(VALUE(OFFSET(markmap!$G1461,-1,0,1,1))+1,"1"),IF(markmap!$E1461=1,"",IFERROR(LEFT(OFFSET(markmap!$G1461,-1,0,1,1),FIND("^",SUBSTITUTE(OFFSET(markmap!$G1461,-1,0,1,1),".","^",markmap!$E1461-1))),""))&amp;VALUE(TRIM(MID(SUBSTITUTE(OFFSET(markmap!$G1461,-1,0,1,1),".",REPT(" ",LEN(OFFSET(markmap!$G1461,-1,0,1,1)))),(markmap!$E1461-1)*LEN(OFFSET(markmap!$G1461,-1,0,1,1))+1,LEN(OFFSET(markmap!$G1461,-1,0,1,1)))))+1)))</f>
        <v>14.4.5</v>
      </c>
      <c r="H1461" t="str">
        <f t="shared" ca="1" si="22"/>
        <v>1.4.5</v>
      </c>
      <c r="I1461" t="str" cm="1">
        <f t="array" aca="1" ref="I1461" ca="1">pseudoGuid</f>
        <v>e6b0-35b88b30</v>
      </c>
      <c r="J1461" t="str">
        <f ca="1">IF(E1461="","",REPT("#",markmap!$E1461)&amp;" "&amp;(IF(B$1="mindmap",markmap!$F1461,markmap!$H1461&amp;" "&amp;markmap!$F1461))&amp;"["&amp;B$2&amp;"]("&amp;B$4&amp;markmap!$I1461&amp;".html)"&amp;" ["&amp;$B$3&amp;"]("&amp;B$4&amp;markmap!$I1461&amp;".md)")</f>
        <v>### 1.4.5 Flight Operations[📃](./db/e6b0-35b88b30.html) [✏️](./db/e6b0-35b88b30.md)</v>
      </c>
    </row>
    <row r="1462" spans="4:10" x14ac:dyDescent="0.5">
      <c r="D1462" t="s">
        <v>701</v>
      </c>
      <c r="E1462">
        <v>3</v>
      </c>
      <c r="F1462" t="s">
        <v>727</v>
      </c>
      <c r="G1462" t="str">
        <f ca="1">IF(markmap!$E1462="","",IF(markmap!$E1462&gt;OFFSET(markmap!$E1462,-1,0,1,1),IF(OFFSET(markmap!$G1462,-1,0,1,1)="","1",OFFSET(markmap!$G1462,-1,0,1,1))&amp;REPT(".1",markmap!$E1462-MAX(OFFSET(markmap!$E1462,-1,0,1,1),1)),IF(ISERROR(FIND(".",OFFSET(markmap!$G1462,-1,0,1,1))),REPT("1.",markmap!$E1462-1)&amp;IFERROR(VALUE(OFFSET(markmap!$G1462,-1,0,1,1))+1,"1"),IF(markmap!$E1462=1,"",IFERROR(LEFT(OFFSET(markmap!$G1462,-1,0,1,1),FIND("^",SUBSTITUTE(OFFSET(markmap!$G1462,-1,0,1,1),".","^",markmap!$E1462-1))),""))&amp;VALUE(TRIM(MID(SUBSTITUTE(OFFSET(markmap!$G1462,-1,0,1,1),".",REPT(" ",LEN(OFFSET(markmap!$G1462,-1,0,1,1)))),(markmap!$E1462-1)*LEN(OFFSET(markmap!$G1462,-1,0,1,1))+1,LEN(OFFSET(markmap!$G1462,-1,0,1,1)))))+1)))</f>
        <v>14.4.6</v>
      </c>
      <c r="H1462" t="str">
        <f t="shared" ca="1" si="22"/>
        <v>1.4.6</v>
      </c>
      <c r="I1462" t="str" cm="1">
        <f t="array" aca="1" ref="I1462" ca="1">pseudoGuid</f>
        <v>e6b0-ff2a535c</v>
      </c>
      <c r="J1462" t="str">
        <f ca="1">IF(E1462="","",REPT("#",markmap!$E1462)&amp;" "&amp;(IF(B$1="mindmap",markmap!$F1462,markmap!$H1462&amp;" "&amp;markmap!$F1462))&amp;"["&amp;B$2&amp;"]("&amp;B$4&amp;markmap!$I1462&amp;".html)"&amp;" ["&amp;$B$3&amp;"]("&amp;B$4&amp;markmap!$I1462&amp;".md)")</f>
        <v>### 1.4.6 Post Launch[📃](./db/e6b0-ff2a535c.html) [✏️](./db/e6b0-ff2a535c.md)</v>
      </c>
    </row>
    <row r="1463" spans="4:10" x14ac:dyDescent="0.5">
      <c r="D1463" t="s">
        <v>701</v>
      </c>
      <c r="E1463">
        <v>4</v>
      </c>
      <c r="F1463" t="s">
        <v>728</v>
      </c>
      <c r="G1463" t="str">
        <f ca="1">IF(markmap!$E1463="","",IF(markmap!$E1463&gt;OFFSET(markmap!$E1463,-1,0,1,1),IF(OFFSET(markmap!$G1463,-1,0,1,1)="","1",OFFSET(markmap!$G1463,-1,0,1,1))&amp;REPT(".1",markmap!$E1463-MAX(OFFSET(markmap!$E1463,-1,0,1,1),1)),IF(ISERROR(FIND(".",OFFSET(markmap!$G1463,-1,0,1,1))),REPT("1.",markmap!$E1463-1)&amp;IFERROR(VALUE(OFFSET(markmap!$G1463,-1,0,1,1))+1,"1"),IF(markmap!$E1463=1,"",IFERROR(LEFT(OFFSET(markmap!$G1463,-1,0,1,1),FIND("^",SUBSTITUTE(OFFSET(markmap!$G1463,-1,0,1,1),".","^",markmap!$E1463-1))),""))&amp;VALUE(TRIM(MID(SUBSTITUTE(OFFSET(markmap!$G1463,-1,0,1,1),".",REPT(" ",LEN(OFFSET(markmap!$G1463,-1,0,1,1)))),(markmap!$E1463-1)*LEN(OFFSET(markmap!$G1463,-1,0,1,1))+1,LEN(OFFSET(markmap!$G1463,-1,0,1,1)))))+1)))</f>
        <v>14.4.6.1</v>
      </c>
      <c r="H1463" t="str">
        <f t="shared" ca="1" si="22"/>
        <v>1.4.6.1</v>
      </c>
      <c r="I1463" t="str" cm="1">
        <f t="array" aca="1" ref="I1463" ca="1">pseudoGuid</f>
        <v>e6b0-d684aa9a</v>
      </c>
      <c r="J1463" t="str">
        <f ca="1">IF(E1463="","",REPT("#",markmap!$E1463)&amp;" "&amp;(IF(B$1="mindmap",markmap!$F1463,markmap!$H1463&amp;" "&amp;markmap!$F1463))&amp;"["&amp;B$2&amp;"]("&amp;B$4&amp;markmap!$I1463&amp;".html)"&amp;" ["&amp;$B$3&amp;"]("&amp;B$4&amp;markmap!$I1463&amp;".md)")</f>
        <v>#### 1.4.6.1 Recovery Operations and Services[📃](./db/e6b0-d684aa9a.html) [✏️](./db/e6b0-d684aa9a.md)</v>
      </c>
    </row>
    <row r="1464" spans="4:10" x14ac:dyDescent="0.5">
      <c r="D1464" t="s">
        <v>701</v>
      </c>
      <c r="E1464">
        <v>4</v>
      </c>
      <c r="F1464" t="s">
        <v>729</v>
      </c>
      <c r="G1464" t="str">
        <f ca="1">IF(markmap!$E1464="","",IF(markmap!$E1464&gt;OFFSET(markmap!$E1464,-1,0,1,1),IF(OFFSET(markmap!$G1464,-1,0,1,1)="","1",OFFSET(markmap!$G1464,-1,0,1,1))&amp;REPT(".1",markmap!$E1464-MAX(OFFSET(markmap!$E1464,-1,0,1,1),1)),IF(ISERROR(FIND(".",OFFSET(markmap!$G1464,-1,0,1,1))),REPT("1.",markmap!$E1464-1)&amp;IFERROR(VALUE(OFFSET(markmap!$G1464,-1,0,1,1))+1,"1"),IF(markmap!$E1464=1,"",IFERROR(LEFT(OFFSET(markmap!$G1464,-1,0,1,1),FIND("^",SUBSTITUTE(OFFSET(markmap!$G1464,-1,0,1,1),".","^",markmap!$E1464-1))),""))&amp;VALUE(TRIM(MID(SUBSTITUTE(OFFSET(markmap!$G1464,-1,0,1,1),".",REPT(" ",LEN(OFFSET(markmap!$G1464,-1,0,1,1)))),(markmap!$E1464-1)*LEN(OFFSET(markmap!$G1464,-1,0,1,1))+1,LEN(OFFSET(markmap!$G1464,-1,0,1,1)))))+1)))</f>
        <v>14.4.6.2</v>
      </c>
      <c r="H1464" t="str">
        <f t="shared" ca="1" si="22"/>
        <v>1.4.6.2</v>
      </c>
      <c r="I1464" t="str" cm="1">
        <f t="array" aca="1" ref="I1464" ca="1">pseudoGuid</f>
        <v>e6b0-f828edba</v>
      </c>
      <c r="J1464" t="str">
        <f ca="1">IF(E1464="","",REPT("#",markmap!$E1464)&amp;" "&amp;(IF(B$1="mindmap",markmap!$F1464,markmap!$H1464&amp;" "&amp;markmap!$F1464))&amp;"["&amp;B$2&amp;"]("&amp;B$4&amp;markmap!$I1464&amp;".html)"&amp;" ["&amp;$B$3&amp;"]("&amp;B$4&amp;markmap!$I1464&amp;".md)")</f>
        <v>#### 1.4.6.2 Post Launch Refurbishment[📃](./db/e6b0-f828edba.html) [✏️](./db/e6b0-f828edba.md)</v>
      </c>
    </row>
    <row r="1465" spans="4:10" x14ac:dyDescent="0.5">
      <c r="D1465" t="s">
        <v>701</v>
      </c>
      <c r="E1465">
        <v>3</v>
      </c>
      <c r="F1465" t="s">
        <v>730</v>
      </c>
      <c r="G1465" t="str">
        <f ca="1">IF(markmap!$E1465="","",IF(markmap!$E1465&gt;OFFSET(markmap!$E1465,-1,0,1,1),IF(OFFSET(markmap!$G1465,-1,0,1,1)="","1",OFFSET(markmap!$G1465,-1,0,1,1))&amp;REPT(".1",markmap!$E1465-MAX(OFFSET(markmap!$E1465,-1,0,1,1),1)),IF(ISERROR(FIND(".",OFFSET(markmap!$G1465,-1,0,1,1))),REPT("1.",markmap!$E1465-1)&amp;IFERROR(VALUE(OFFSET(markmap!$G1465,-1,0,1,1))+1,"1"),IF(markmap!$E1465=1,"",IFERROR(LEFT(OFFSET(markmap!$G1465,-1,0,1,1),FIND("^",SUBSTITUTE(OFFSET(markmap!$G1465,-1,0,1,1),".","^",markmap!$E1465-1))),""))&amp;VALUE(TRIM(MID(SUBSTITUTE(OFFSET(markmap!$G1465,-1,0,1,1),".",REPT(" ",LEN(OFFSET(markmap!$G1465,-1,0,1,1)))),(markmap!$E1465-1)*LEN(OFFSET(markmap!$G1465,-1,0,1,1))+1,LEN(OFFSET(markmap!$G1465,-1,0,1,1)))))+1)))</f>
        <v>14.4.7</v>
      </c>
      <c r="H1465" t="str">
        <f t="shared" ca="1" si="22"/>
        <v>1.4.7</v>
      </c>
      <c r="I1465" t="str" cm="1">
        <f t="array" aca="1" ref="I1465" ca="1">pseudoGuid</f>
        <v>e6b0-05543619</v>
      </c>
      <c r="J1465" t="str">
        <f ca="1">IF(E1465="","",REPT("#",markmap!$E1465)&amp;" "&amp;(IF(B$1="mindmap",markmap!$F1465,markmap!$H1465&amp;" "&amp;markmap!$F1465))&amp;"["&amp;B$2&amp;"]("&amp;B$4&amp;markmap!$I1465&amp;".html)"&amp;" ["&amp;$B$3&amp;"]("&amp;B$4&amp;markmap!$I1465&amp;".md)")</f>
        <v>### 1.4.7 Site Maintenance[📃](./db/e6b0-05543619.html) [✏️](./db/e6b0-05543619.md)</v>
      </c>
    </row>
    <row r="1466" spans="4:10" x14ac:dyDescent="0.5">
      <c r="D1466" t="s">
        <v>701</v>
      </c>
      <c r="E1466">
        <v>3</v>
      </c>
      <c r="F1466" t="s">
        <v>731</v>
      </c>
      <c r="G1466" t="str">
        <f ca="1">IF(markmap!$E1466="","",IF(markmap!$E1466&gt;OFFSET(markmap!$E1466,-1,0,1,1),IF(OFFSET(markmap!$G1466,-1,0,1,1)="","1",OFFSET(markmap!$G1466,-1,0,1,1))&amp;REPT(".1",markmap!$E1466-MAX(OFFSET(markmap!$E1466,-1,0,1,1),1)),IF(ISERROR(FIND(".",OFFSET(markmap!$G1466,-1,0,1,1))),REPT("1.",markmap!$E1466-1)&amp;IFERROR(VALUE(OFFSET(markmap!$G1466,-1,0,1,1))+1,"1"),IF(markmap!$E1466=1,"",IFERROR(LEFT(OFFSET(markmap!$G1466,-1,0,1,1),FIND("^",SUBSTITUTE(OFFSET(markmap!$G1466,-1,0,1,1),".","^",markmap!$E1466-1))),""))&amp;VALUE(TRIM(MID(SUBSTITUTE(OFFSET(markmap!$G1466,-1,0,1,1),".",REPT(" ",LEN(OFFSET(markmap!$G1466,-1,0,1,1)))),(markmap!$E1466-1)*LEN(OFFSET(markmap!$G1466,-1,0,1,1))+1,LEN(OFFSET(markmap!$G1466,-1,0,1,1)))))+1)))</f>
        <v>14.4.8</v>
      </c>
      <c r="H1466" t="str">
        <f t="shared" ca="1" si="22"/>
        <v>1.4.8</v>
      </c>
      <c r="I1466" t="str" cm="1">
        <f t="array" aca="1" ref="I1466" ca="1">pseudoGuid</f>
        <v>e6b0-e3909d12</v>
      </c>
      <c r="J1466" t="str">
        <f ca="1">IF(E1466="","",REPT("#",markmap!$E1466)&amp;" "&amp;(IF(B$1="mindmap",markmap!$F1466,markmap!$H1466&amp;" "&amp;markmap!$F1466))&amp;"["&amp;B$2&amp;"]("&amp;B$4&amp;markmap!$I1466&amp;".html)"&amp;" ["&amp;$B$3&amp;"]("&amp;B$4&amp;markmap!$I1466&amp;".md)")</f>
        <v>### 1.4.8 Base Support[📃](./db/e6b0-e3909d12.html) [✏️](./db/e6b0-e3909d12.md)</v>
      </c>
    </row>
    <row r="1467" spans="4:10" x14ac:dyDescent="0.5">
      <c r="D1467" t="s">
        <v>701</v>
      </c>
      <c r="E1467">
        <v>3</v>
      </c>
      <c r="F1467" t="s">
        <v>732</v>
      </c>
      <c r="G1467" t="str">
        <f ca="1">IF(markmap!$E1467="","",IF(markmap!$E1467&gt;OFFSET(markmap!$E1467,-1,0,1,1),IF(OFFSET(markmap!$G1467,-1,0,1,1)="","1",OFFSET(markmap!$G1467,-1,0,1,1))&amp;REPT(".1",markmap!$E1467-MAX(OFFSET(markmap!$E1467,-1,0,1,1),1)),IF(ISERROR(FIND(".",OFFSET(markmap!$G1467,-1,0,1,1))),REPT("1.",markmap!$E1467-1)&amp;IFERROR(VALUE(OFFSET(markmap!$G1467,-1,0,1,1))+1,"1"),IF(markmap!$E1467=1,"",IFERROR(LEFT(OFFSET(markmap!$G1467,-1,0,1,1),FIND("^",SUBSTITUTE(OFFSET(markmap!$G1467,-1,0,1,1),".","^",markmap!$E1467-1))),""))&amp;VALUE(TRIM(MID(SUBSTITUTE(OFFSET(markmap!$G1467,-1,0,1,1),".",REPT(" ",LEN(OFFSET(markmap!$G1467,-1,0,1,1)))),(markmap!$E1467-1)*LEN(OFFSET(markmap!$G1467,-1,0,1,1))+1,LEN(OFFSET(markmap!$G1467,-1,0,1,1)))))+1)))</f>
        <v>14.4.9</v>
      </c>
      <c r="H1467" t="str">
        <f t="shared" ca="1" si="22"/>
        <v>1.4.9</v>
      </c>
      <c r="I1467" t="str" cm="1">
        <f t="array" aca="1" ref="I1467" ca="1">pseudoGuid</f>
        <v>e6b0-d7af693c</v>
      </c>
      <c r="J1467" t="str">
        <f ca="1">IF(E1467="","",REPT("#",markmap!$E1467)&amp;" "&amp;(IF(B$1="mindmap",markmap!$F1467,markmap!$H1467&amp;" "&amp;markmap!$F1467))&amp;"["&amp;B$2&amp;"]("&amp;B$4&amp;markmap!$I1467&amp;".html)"&amp;" ["&amp;$B$3&amp;"]("&amp;B$4&amp;markmap!$I1467&amp;".md)")</f>
        <v>### 1.4.9 Range Tracking and Safety (Ground)[📃](./db/e6b0-d7af693c.html) [✏️](./db/e6b0-d7af693c.md)</v>
      </c>
    </row>
    <row r="1468" spans="4:10" x14ac:dyDescent="0.5">
      <c r="D1468" t="s">
        <v>701</v>
      </c>
      <c r="E1468">
        <v>4</v>
      </c>
      <c r="F1468" t="s">
        <v>733</v>
      </c>
      <c r="G1468" t="str">
        <f ca="1">IF(markmap!$E1468="","",IF(markmap!$E1468&gt;OFFSET(markmap!$E1468,-1,0,1,1),IF(OFFSET(markmap!$G1468,-1,0,1,1)="","1",OFFSET(markmap!$G1468,-1,0,1,1))&amp;REPT(".1",markmap!$E1468-MAX(OFFSET(markmap!$E1468,-1,0,1,1),1)),IF(ISERROR(FIND(".",OFFSET(markmap!$G1468,-1,0,1,1))),REPT("1.",markmap!$E1468-1)&amp;IFERROR(VALUE(OFFSET(markmap!$G1468,-1,0,1,1))+1,"1"),IF(markmap!$E1468=1,"",IFERROR(LEFT(OFFSET(markmap!$G1468,-1,0,1,1),FIND("^",SUBSTITUTE(OFFSET(markmap!$G1468,-1,0,1,1),".","^",markmap!$E1468-1))),""))&amp;VALUE(TRIM(MID(SUBSTITUTE(OFFSET(markmap!$G1468,-1,0,1,1),".",REPT(" ",LEN(OFFSET(markmap!$G1468,-1,0,1,1)))),(markmap!$E1468-1)*LEN(OFFSET(markmap!$G1468,-1,0,1,1))+1,LEN(OFFSET(markmap!$G1468,-1,0,1,1)))))+1)))</f>
        <v>14.4.9.1</v>
      </c>
      <c r="H1468" t="str">
        <f t="shared" ca="1" si="22"/>
        <v>1.4.9.1</v>
      </c>
      <c r="I1468" t="str" cm="1">
        <f t="array" aca="1" ref="I1468" ca="1">pseudoGuid</f>
        <v>e6b0-5835acca</v>
      </c>
      <c r="J1468" t="str">
        <f ca="1">IF(E1468="","",REPT("#",markmap!$E1468)&amp;" "&amp;(IF(B$1="mindmap",markmap!$F1468,markmap!$H1468&amp;" "&amp;markmap!$F1468))&amp;"["&amp;B$2&amp;"]("&amp;B$4&amp;markmap!$I1468&amp;".html)"&amp;" ["&amp;$B$3&amp;"]("&amp;B$4&amp;markmap!$I1468&amp;".md)")</f>
        <v>#### 1.4.9.1 Range Ground System[📃](./db/e6b0-5835acca.html) [✏️](./db/e6b0-5835acca.md)</v>
      </c>
    </row>
    <row r="1469" spans="4:10" x14ac:dyDescent="0.5">
      <c r="D1469" t="s">
        <v>701</v>
      </c>
      <c r="E1469">
        <v>4</v>
      </c>
      <c r="F1469" t="s">
        <v>734</v>
      </c>
      <c r="G1469" t="str">
        <f ca="1">IF(markmap!$E1469="","",IF(markmap!$E1469&gt;OFFSET(markmap!$E1469,-1,0,1,1),IF(OFFSET(markmap!$G1469,-1,0,1,1)="","1",OFFSET(markmap!$G1469,-1,0,1,1))&amp;REPT(".1",markmap!$E1469-MAX(OFFSET(markmap!$E1469,-1,0,1,1),1)),IF(ISERROR(FIND(".",OFFSET(markmap!$G1469,-1,0,1,1))),REPT("1.",markmap!$E1469-1)&amp;IFERROR(VALUE(OFFSET(markmap!$G1469,-1,0,1,1))+1,"1"),IF(markmap!$E1469=1,"",IFERROR(LEFT(OFFSET(markmap!$G1469,-1,0,1,1),FIND("^",SUBSTITUTE(OFFSET(markmap!$G1469,-1,0,1,1),".","^",markmap!$E1469-1))),""))&amp;VALUE(TRIM(MID(SUBSTITUTE(OFFSET(markmap!$G1469,-1,0,1,1),".",REPT(" ",LEN(OFFSET(markmap!$G1469,-1,0,1,1)))),(markmap!$E1469-1)*LEN(OFFSET(markmap!$G1469,-1,0,1,1))+1,LEN(OFFSET(markmap!$G1469,-1,0,1,1)))))+1)))</f>
        <v>14.4.9.2</v>
      </c>
      <c r="H1469" t="str">
        <f t="shared" ca="1" si="22"/>
        <v>1.4.9.2</v>
      </c>
      <c r="I1469" t="str" cm="1">
        <f t="array" aca="1" ref="I1469" ca="1">pseudoGuid</f>
        <v>e6b0-72cfc662</v>
      </c>
      <c r="J1469" t="str">
        <f ca="1">IF(E1469="","",REPT("#",markmap!$E1469)&amp;" "&amp;(IF(B$1="mindmap",markmap!$F1469,markmap!$H1469&amp;" "&amp;markmap!$F1469))&amp;"["&amp;B$2&amp;"]("&amp;B$4&amp;markmap!$I1469&amp;".html)"&amp;" ["&amp;$B$3&amp;"]("&amp;B$4&amp;markmap!$I1469&amp;".md)")</f>
        <v>#### 1.4.9.2 Range Operations[📃](./db/e6b0-72cfc662.html) [✏️](./db/e6b0-72cfc662.md)</v>
      </c>
    </row>
    <row r="1470" spans="4:10" x14ac:dyDescent="0.5">
      <c r="D1470" t="s">
        <v>701</v>
      </c>
      <c r="E1470">
        <v>2</v>
      </c>
      <c r="F1470" t="s">
        <v>735</v>
      </c>
      <c r="G1470" t="str">
        <f ca="1">IF(markmap!$E1470="","",IF(markmap!$E1470&gt;OFFSET(markmap!$E1470,-1,0,1,1),IF(OFFSET(markmap!$G1470,-1,0,1,1)="","1",OFFSET(markmap!$G1470,-1,0,1,1))&amp;REPT(".1",markmap!$E1470-MAX(OFFSET(markmap!$E1470,-1,0,1,1),1)),IF(ISERROR(FIND(".",OFFSET(markmap!$G1470,-1,0,1,1))),REPT("1.",markmap!$E1470-1)&amp;IFERROR(VALUE(OFFSET(markmap!$G1470,-1,0,1,1))+1,"1"),IF(markmap!$E1470=1,"",IFERROR(LEFT(OFFSET(markmap!$G1470,-1,0,1,1),FIND("^",SUBSTITUTE(OFFSET(markmap!$G1470,-1,0,1,1),".","^",markmap!$E1470-1))),""))&amp;VALUE(TRIM(MID(SUBSTITUTE(OFFSET(markmap!$G1470,-1,0,1,1),".",REPT(" ",LEN(OFFSET(markmap!$G1470,-1,0,1,1)))),(markmap!$E1470-1)*LEN(OFFSET(markmap!$G1470,-1,0,1,1))+1,LEN(OFFSET(markmap!$G1470,-1,0,1,1)))))+1)))</f>
        <v>14.5</v>
      </c>
      <c r="H1470" t="str">
        <f t="shared" ca="1" si="22"/>
        <v>1.5</v>
      </c>
      <c r="I1470" t="str" cm="1">
        <f t="array" aca="1" ref="I1470" ca="1">pseudoGuid</f>
        <v>e6b0-4c58bcf4</v>
      </c>
      <c r="J1470" t="str">
        <f ca="1">IF(E1470="","",REPT("#",markmap!$E1470)&amp;" "&amp;(IF(B$1="mindmap",markmap!$F1470,markmap!$H1470&amp;" "&amp;markmap!$F1470))&amp;"["&amp;B$2&amp;"]("&amp;B$4&amp;markmap!$I1470&amp;".html)"&amp;" ["&amp;$B$3&amp;"]("&amp;B$4&amp;markmap!$I1470&amp;".md)")</f>
        <v>## 1.5 Launch Site 1...n (Specify)[📃](./db/e6b0-4c58bcf4.html) [✏️](./db/e6b0-4c58bcf4.md)</v>
      </c>
    </row>
    <row r="1471" spans="4:10" x14ac:dyDescent="0.5">
      <c r="D1471" t="s">
        <v>701</v>
      </c>
      <c r="E1471">
        <v>3</v>
      </c>
      <c r="F1471" t="s">
        <v>702</v>
      </c>
      <c r="G1471" t="str">
        <f ca="1">IF(markmap!$E1471="","",IF(markmap!$E1471&gt;OFFSET(markmap!$E1471,-1,0,1,1),IF(OFFSET(markmap!$G1471,-1,0,1,1)="","1",OFFSET(markmap!$G1471,-1,0,1,1))&amp;REPT(".1",markmap!$E1471-MAX(OFFSET(markmap!$E1471,-1,0,1,1),1)),IF(ISERROR(FIND(".",OFFSET(markmap!$G1471,-1,0,1,1))),REPT("1.",markmap!$E1471-1)&amp;IFERROR(VALUE(OFFSET(markmap!$G1471,-1,0,1,1))+1,"1"),IF(markmap!$E1471=1,"",IFERROR(LEFT(OFFSET(markmap!$G1471,-1,0,1,1),FIND("^",SUBSTITUTE(OFFSET(markmap!$G1471,-1,0,1,1),".","^",markmap!$E1471-1))),""))&amp;VALUE(TRIM(MID(SUBSTITUTE(OFFSET(markmap!$G1471,-1,0,1,1),".",REPT(" ",LEN(OFFSET(markmap!$G1471,-1,0,1,1)))),(markmap!$E1471-1)*LEN(OFFSET(markmap!$G1471,-1,0,1,1))+1,LEN(OFFSET(markmap!$G1471,-1,0,1,1)))))+1)))</f>
        <v>14.5.1</v>
      </c>
      <c r="H1471" t="str">
        <f t="shared" ca="1" si="22"/>
        <v>1.5.1</v>
      </c>
      <c r="I1471" t="str" cm="1">
        <f t="array" aca="1" ref="I1471" ca="1">pseudoGuid</f>
        <v>e6b0-a113610b</v>
      </c>
      <c r="J1471" t="str">
        <f ca="1">IF(E1471="","",REPT("#",markmap!$E1471)&amp;" "&amp;(IF(B$1="mindmap",markmap!$F1471,markmap!$H1471&amp;" "&amp;markmap!$F1471))&amp;"["&amp;B$2&amp;"]("&amp;B$4&amp;markmap!$I1471&amp;".html)"&amp;" ["&amp;$B$3&amp;"]("&amp;B$4&amp;markmap!$I1471&amp;".md)")</f>
        <v>### 1.5.1 SEIT/PM[📃](./db/e6b0-a113610b.html) [✏️](./db/e6b0-a113610b.md)</v>
      </c>
    </row>
    <row r="1472" spans="4:10" x14ac:dyDescent="0.5">
      <c r="D1472" t="s">
        <v>701</v>
      </c>
      <c r="E1472">
        <v>3</v>
      </c>
      <c r="F1472" t="s">
        <v>736</v>
      </c>
      <c r="G1472" t="str">
        <f ca="1">IF(markmap!$E1472="","",IF(markmap!$E1472&gt;OFFSET(markmap!$E1472,-1,0,1,1),IF(OFFSET(markmap!$G1472,-1,0,1,1)="","1",OFFSET(markmap!$G1472,-1,0,1,1))&amp;REPT(".1",markmap!$E1472-MAX(OFFSET(markmap!$E1472,-1,0,1,1),1)),IF(ISERROR(FIND(".",OFFSET(markmap!$G1472,-1,0,1,1))),REPT("1.",markmap!$E1472-1)&amp;IFERROR(VALUE(OFFSET(markmap!$G1472,-1,0,1,1))+1,"1"),IF(markmap!$E1472=1,"",IFERROR(LEFT(OFFSET(markmap!$G1472,-1,0,1,1),FIND("^",SUBSTITUTE(OFFSET(markmap!$G1472,-1,0,1,1),".","^",markmap!$E1472-1))),""))&amp;VALUE(TRIM(MID(SUBSTITUTE(OFFSET(markmap!$G1472,-1,0,1,1),".",REPT(" ",LEN(OFFSET(markmap!$G1472,-1,0,1,1)))),(markmap!$E1472-1)*LEN(OFFSET(markmap!$G1472,-1,0,1,1))+1,LEN(OFFSET(markmap!$G1472,-1,0,1,1)))))+1)))</f>
        <v>14.5.2</v>
      </c>
      <c r="H1472" t="str">
        <f t="shared" ca="1" si="22"/>
        <v>1.5.2</v>
      </c>
      <c r="I1472" t="str" cm="1">
        <f t="array" aca="1" ref="I1472" ca="1">pseudoGuid</f>
        <v>e6b0-aeaf988c</v>
      </c>
      <c r="J1472" t="str">
        <f ca="1">IF(E1472="","",REPT("#",markmap!$E1472)&amp;" "&amp;(IF(B$1="mindmap",markmap!$F1472,markmap!$H1472&amp;" "&amp;markmap!$F1472))&amp;"["&amp;B$2&amp;"]("&amp;B$4&amp;markmap!$I1472&amp;".html)"&amp;" ["&amp;$B$3&amp;"]("&amp;B$4&amp;markmap!$I1472&amp;".md)")</f>
        <v>### 1.5.2 Operational/Site Activation[📃](./db/e6b0-aeaf988c.html) [✏️](./db/e6b0-aeaf988c.md)</v>
      </c>
    </row>
    <row r="1473" spans="4:10" x14ac:dyDescent="0.5">
      <c r="D1473" t="s">
        <v>701</v>
      </c>
      <c r="E1473">
        <v>3</v>
      </c>
      <c r="F1473" t="s">
        <v>109</v>
      </c>
      <c r="G1473" t="str">
        <f ca="1">IF(markmap!$E1473="","",IF(markmap!$E1473&gt;OFFSET(markmap!$E1473,-1,0,1,1),IF(OFFSET(markmap!$G1473,-1,0,1,1)="","1",OFFSET(markmap!$G1473,-1,0,1,1))&amp;REPT(".1",markmap!$E1473-MAX(OFFSET(markmap!$E1473,-1,0,1,1),1)),IF(ISERROR(FIND(".",OFFSET(markmap!$G1473,-1,0,1,1))),REPT("1.",markmap!$E1473-1)&amp;IFERROR(VALUE(OFFSET(markmap!$G1473,-1,0,1,1))+1,"1"),IF(markmap!$E1473=1,"",IFERROR(LEFT(OFFSET(markmap!$G1473,-1,0,1,1),FIND("^",SUBSTITUTE(OFFSET(markmap!$G1473,-1,0,1,1),".","^",markmap!$E1473-1))),""))&amp;VALUE(TRIM(MID(SUBSTITUTE(OFFSET(markmap!$G1473,-1,0,1,1),".",REPT(" ",LEN(OFFSET(markmap!$G1473,-1,0,1,1)))),(markmap!$E1473-1)*LEN(OFFSET(markmap!$G1473,-1,0,1,1))+1,LEN(OFFSET(markmap!$G1473,-1,0,1,1)))))+1)))</f>
        <v>14.5.3</v>
      </c>
      <c r="H1473" t="str">
        <f t="shared" ca="1" si="22"/>
        <v>1.5.3</v>
      </c>
      <c r="I1473" t="str" cm="1">
        <f t="array" aca="1" ref="I1473" ca="1">pseudoGuid</f>
        <v>e6b0-f8fa7cf4</v>
      </c>
      <c r="J1473" t="str">
        <f ca="1">IF(E1473="","",REPT("#",markmap!$E1473)&amp;" "&amp;(IF(B$1="mindmap",markmap!$F1473,markmap!$H1473&amp;" "&amp;markmap!$F1473))&amp;"["&amp;B$2&amp;"]("&amp;B$4&amp;markmap!$I1473&amp;".html)"&amp;" ["&amp;$B$3&amp;"]("&amp;B$4&amp;markmap!$I1473&amp;".md)")</f>
        <v>### 1.5.3 Peculiar Support Equipment[📃](./db/e6b0-f8fa7cf4.html) [✏️](./db/e6b0-f8fa7cf4.md)</v>
      </c>
    </row>
    <row r="1474" spans="4:10" x14ac:dyDescent="0.5">
      <c r="D1474" t="s">
        <v>701</v>
      </c>
      <c r="E1474">
        <v>3</v>
      </c>
      <c r="F1474" t="s">
        <v>737</v>
      </c>
      <c r="G1474" t="str">
        <f ca="1">IF(markmap!$E1474="","",IF(markmap!$E1474&gt;OFFSET(markmap!$E1474,-1,0,1,1),IF(OFFSET(markmap!$G1474,-1,0,1,1)="","1",OFFSET(markmap!$G1474,-1,0,1,1))&amp;REPT(".1",markmap!$E1474-MAX(OFFSET(markmap!$E1474,-1,0,1,1),1)),IF(ISERROR(FIND(".",OFFSET(markmap!$G1474,-1,0,1,1))),REPT("1.",markmap!$E1474-1)&amp;IFERROR(VALUE(OFFSET(markmap!$G1474,-1,0,1,1))+1,"1"),IF(markmap!$E1474=1,"",IFERROR(LEFT(OFFSET(markmap!$G1474,-1,0,1,1),FIND("^",SUBSTITUTE(OFFSET(markmap!$G1474,-1,0,1,1),".","^",markmap!$E1474-1))),""))&amp;VALUE(TRIM(MID(SUBSTITUTE(OFFSET(markmap!$G1474,-1,0,1,1),".",REPT(" ",LEN(OFFSET(markmap!$G1474,-1,0,1,1)))),(markmap!$E1474-1)*LEN(OFFSET(markmap!$G1474,-1,0,1,1))+1,LEN(OFFSET(markmap!$G1474,-1,0,1,1)))))+1)))</f>
        <v>14.5.4</v>
      </c>
      <c r="H1474" t="str">
        <f t="shared" ca="1" si="22"/>
        <v>1.5.4</v>
      </c>
      <c r="I1474" t="str" cm="1">
        <f t="array" aca="1" ref="I1474" ca="1">pseudoGuid</f>
        <v>e6b0-c6b8853c</v>
      </c>
      <c r="J1474" t="str">
        <f ca="1">IF(E1474="","",REPT("#",markmap!$E1474)&amp;" "&amp;(IF(B$1="mindmap",markmap!$F1474,markmap!$H1474&amp;" "&amp;markmap!$F1474))&amp;"["&amp;B$2&amp;"]("&amp;B$4&amp;markmap!$I1474&amp;".html)"&amp;" ["&amp;$B$3&amp;"]("&amp;B$4&amp;markmap!$I1474&amp;".md)")</f>
        <v>### 1.5.4 Ground Command[📃](./db/e6b0-c6b8853c.html) [✏️](./db/e6b0-c6b8853c.md)</v>
      </c>
    </row>
    <row r="1475" spans="4:10" x14ac:dyDescent="0.5">
      <c r="D1475" t="s">
        <v>701</v>
      </c>
      <c r="E1475">
        <v>4</v>
      </c>
      <c r="F1475" t="s">
        <v>702</v>
      </c>
      <c r="G1475" t="str">
        <f ca="1">IF(markmap!$E1475="","",IF(markmap!$E1475&gt;OFFSET(markmap!$E1475,-1,0,1,1),IF(OFFSET(markmap!$G1475,-1,0,1,1)="","1",OFFSET(markmap!$G1475,-1,0,1,1))&amp;REPT(".1",markmap!$E1475-MAX(OFFSET(markmap!$E1475,-1,0,1,1),1)),IF(ISERROR(FIND(".",OFFSET(markmap!$G1475,-1,0,1,1))),REPT("1.",markmap!$E1475-1)&amp;IFERROR(VALUE(OFFSET(markmap!$G1475,-1,0,1,1))+1,"1"),IF(markmap!$E1475=1,"",IFERROR(LEFT(OFFSET(markmap!$G1475,-1,0,1,1),FIND("^",SUBSTITUTE(OFFSET(markmap!$G1475,-1,0,1,1),".","^",markmap!$E1475-1))),""))&amp;VALUE(TRIM(MID(SUBSTITUTE(OFFSET(markmap!$G1475,-1,0,1,1),".",REPT(" ",LEN(OFFSET(markmap!$G1475,-1,0,1,1)))),(markmap!$E1475-1)*LEN(OFFSET(markmap!$G1475,-1,0,1,1))+1,LEN(OFFSET(markmap!$G1475,-1,0,1,1)))))+1)))</f>
        <v>14.5.4.1</v>
      </c>
      <c r="H1475" t="str">
        <f t="shared" ref="H1475:H1538" ca="1" si="23">IFERROR("1."&amp;RIGHT(G1475,LEN(G1475)-FIND(".",G1475,1)),"1")</f>
        <v>1.5.4.1</v>
      </c>
      <c r="I1475" t="str" cm="1">
        <f t="array" aca="1" ref="I1475" ca="1">pseudoGuid</f>
        <v>e6b0-247c2591</v>
      </c>
      <c r="J1475" t="str">
        <f ca="1">IF(E1475="","",REPT("#",markmap!$E1475)&amp;" "&amp;(IF(B$1="mindmap",markmap!$F1475,markmap!$H1475&amp;" "&amp;markmap!$F1475))&amp;"["&amp;B$2&amp;"]("&amp;B$4&amp;markmap!$I1475&amp;".html)"&amp;" ["&amp;$B$3&amp;"]("&amp;B$4&amp;markmap!$I1475&amp;".md)")</f>
        <v>#### 1.5.4.1 SEIT/PM[📃](./db/e6b0-247c2591.html) [✏️](./db/e6b0-247c2591.md)</v>
      </c>
    </row>
    <row r="1476" spans="4:10" x14ac:dyDescent="0.5">
      <c r="D1476" t="s">
        <v>701</v>
      </c>
      <c r="E1476">
        <v>4</v>
      </c>
      <c r="F1476" t="s">
        <v>376</v>
      </c>
      <c r="G1476" t="str">
        <f ca="1">IF(markmap!$E1476="","",IF(markmap!$E1476&gt;OFFSET(markmap!$E1476,-1,0,1,1),IF(OFFSET(markmap!$G1476,-1,0,1,1)="","1",OFFSET(markmap!$G1476,-1,0,1,1))&amp;REPT(".1",markmap!$E1476-MAX(OFFSET(markmap!$E1476,-1,0,1,1),1)),IF(ISERROR(FIND(".",OFFSET(markmap!$G1476,-1,0,1,1))),REPT("1.",markmap!$E1476-1)&amp;IFERROR(VALUE(OFFSET(markmap!$G1476,-1,0,1,1))+1,"1"),IF(markmap!$E1476=1,"",IFERROR(LEFT(OFFSET(markmap!$G1476,-1,0,1,1),FIND("^",SUBSTITUTE(OFFSET(markmap!$G1476,-1,0,1,1),".","^",markmap!$E1476-1))),""))&amp;VALUE(TRIM(MID(SUBSTITUTE(OFFSET(markmap!$G1476,-1,0,1,1),".",REPT(" ",LEN(OFFSET(markmap!$G1476,-1,0,1,1)))),(markmap!$E1476-1)*LEN(OFFSET(markmap!$G1476,-1,0,1,1))+1,LEN(OFFSET(markmap!$G1476,-1,0,1,1)))))+1)))</f>
        <v>14.5.4.2</v>
      </c>
      <c r="H1476" t="str">
        <f t="shared" ca="1" si="23"/>
        <v>1.5.4.2</v>
      </c>
      <c r="I1476" t="str" cm="1">
        <f t="array" aca="1" ref="I1476" ca="1">pseudoGuid</f>
        <v>e6b0-6f6460a9</v>
      </c>
      <c r="J1476" t="str">
        <f ca="1">IF(E1476="","",REPT("#",markmap!$E1476)&amp;" "&amp;(IF(B$1="mindmap",markmap!$F1476,markmap!$H1476&amp;" "&amp;markmap!$F1476))&amp;"["&amp;B$2&amp;"]("&amp;B$4&amp;markmap!$I1476&amp;".html)"&amp;" ["&amp;$B$3&amp;"]("&amp;B$4&amp;markmap!$I1476&amp;".md)")</f>
        <v>#### 1.5.4.2 Command[📃](./db/e6b0-6f6460a9.html) [✏️](./db/e6b0-6f6460a9.md)</v>
      </c>
    </row>
    <row r="1477" spans="4:10" x14ac:dyDescent="0.5">
      <c r="D1477" t="s">
        <v>701</v>
      </c>
      <c r="E1477">
        <v>4</v>
      </c>
      <c r="F1477" t="s">
        <v>738</v>
      </c>
      <c r="G1477" t="str">
        <f ca="1">IF(markmap!$E1477="","",IF(markmap!$E1477&gt;OFFSET(markmap!$E1477,-1,0,1,1),IF(OFFSET(markmap!$G1477,-1,0,1,1)="","1",OFFSET(markmap!$G1477,-1,0,1,1))&amp;REPT(".1",markmap!$E1477-MAX(OFFSET(markmap!$E1477,-1,0,1,1),1)),IF(ISERROR(FIND(".",OFFSET(markmap!$G1477,-1,0,1,1))),REPT("1.",markmap!$E1477-1)&amp;IFERROR(VALUE(OFFSET(markmap!$G1477,-1,0,1,1))+1,"1"),IF(markmap!$E1477=1,"",IFERROR(LEFT(OFFSET(markmap!$G1477,-1,0,1,1),FIND("^",SUBSTITUTE(OFFSET(markmap!$G1477,-1,0,1,1),".","^",markmap!$E1477-1))),""))&amp;VALUE(TRIM(MID(SUBSTITUTE(OFFSET(markmap!$G1477,-1,0,1,1),".",REPT(" ",LEN(OFFSET(markmap!$G1477,-1,0,1,1)))),(markmap!$E1477-1)*LEN(OFFSET(markmap!$G1477,-1,0,1,1))+1,LEN(OFFSET(markmap!$G1477,-1,0,1,1)))))+1)))</f>
        <v>14.5.4.3</v>
      </c>
      <c r="H1477" t="str">
        <f t="shared" ca="1" si="23"/>
        <v>1.5.4.3</v>
      </c>
      <c r="I1477" t="str" cm="1">
        <f t="array" aca="1" ref="I1477" ca="1">pseudoGuid</f>
        <v>e6b0-0a19145c</v>
      </c>
      <c r="J1477" t="str">
        <f ca="1">IF(E1477="","",REPT("#",markmap!$E1477)&amp;" "&amp;(IF(B$1="mindmap",markmap!$F1477,markmap!$H1477&amp;" "&amp;markmap!$F1477))&amp;"["&amp;B$2&amp;"]("&amp;B$4&amp;markmap!$I1477&amp;".html)"&amp;" ["&amp;$B$3&amp;"]("&amp;B$4&amp;markmap!$I1477&amp;".md)")</f>
        <v>#### 1.5.4.3 Other Ground Command[📃](./db/e6b0-0a19145c.html) [✏️](./db/e6b0-0a19145c.md)</v>
      </c>
    </row>
    <row r="1478" spans="4:10" x14ac:dyDescent="0.5">
      <c r="D1478" t="s">
        <v>701</v>
      </c>
      <c r="E1478">
        <v>2</v>
      </c>
      <c r="F1478" t="s">
        <v>79</v>
      </c>
      <c r="G1478" t="str">
        <f ca="1">IF(markmap!$E1478="","",IF(markmap!$E1478&gt;OFFSET(markmap!$E1478,-1,0,1,1),IF(OFFSET(markmap!$G1478,-1,0,1,1)="","1",OFFSET(markmap!$G1478,-1,0,1,1))&amp;REPT(".1",markmap!$E1478-MAX(OFFSET(markmap!$E1478,-1,0,1,1),1)),IF(ISERROR(FIND(".",OFFSET(markmap!$G1478,-1,0,1,1))),REPT("1.",markmap!$E1478-1)&amp;IFERROR(VALUE(OFFSET(markmap!$G1478,-1,0,1,1))+1,"1"),IF(markmap!$E1478=1,"",IFERROR(LEFT(OFFSET(markmap!$G1478,-1,0,1,1),FIND("^",SUBSTITUTE(OFFSET(markmap!$G1478,-1,0,1,1),".","^",markmap!$E1478-1))),""))&amp;VALUE(TRIM(MID(SUBSTITUTE(OFFSET(markmap!$G1478,-1,0,1,1),".",REPT(" ",LEN(OFFSET(markmap!$G1478,-1,0,1,1)))),(markmap!$E1478-1)*LEN(OFFSET(markmap!$G1478,-1,0,1,1))+1,LEN(OFFSET(markmap!$G1478,-1,0,1,1)))))+1)))</f>
        <v>14.6</v>
      </c>
      <c r="H1478" t="str">
        <f t="shared" ca="1" si="23"/>
        <v>1.6</v>
      </c>
      <c r="I1478" t="str" cm="1">
        <f t="array" aca="1" ref="I1478" ca="1">pseudoGuid</f>
        <v>e6b0-8b808ed2</v>
      </c>
      <c r="J1478" t="str">
        <f ca="1">IF(E1478="","",REPT("#",markmap!$E1478)&amp;" "&amp;(IF(B$1="mindmap",markmap!$F1478,markmap!$H1478&amp;" "&amp;markmap!$F1478))&amp;"["&amp;B$2&amp;"]("&amp;B$4&amp;markmap!$I1478&amp;".html)"&amp;" ["&amp;$B$3&amp;"]("&amp;B$4&amp;markmap!$I1478&amp;".md)")</f>
        <v>## 1.6 System Test and Evaluation[📃](./db/e6b0-8b808ed2.html) [✏️](./db/e6b0-8b808ed2.md)</v>
      </c>
    </row>
    <row r="1479" spans="4:10" x14ac:dyDescent="0.5">
      <c r="D1479" t="s">
        <v>701</v>
      </c>
      <c r="E1479">
        <v>3</v>
      </c>
      <c r="F1479" t="s">
        <v>80</v>
      </c>
      <c r="G1479" t="str">
        <f ca="1">IF(markmap!$E1479="","",IF(markmap!$E1479&gt;OFFSET(markmap!$E1479,-1,0,1,1),IF(OFFSET(markmap!$G1479,-1,0,1,1)="","1",OFFSET(markmap!$G1479,-1,0,1,1))&amp;REPT(".1",markmap!$E1479-MAX(OFFSET(markmap!$E1479,-1,0,1,1),1)),IF(ISERROR(FIND(".",OFFSET(markmap!$G1479,-1,0,1,1))),REPT("1.",markmap!$E1479-1)&amp;IFERROR(VALUE(OFFSET(markmap!$G1479,-1,0,1,1))+1,"1"),IF(markmap!$E1479=1,"",IFERROR(LEFT(OFFSET(markmap!$G1479,-1,0,1,1),FIND("^",SUBSTITUTE(OFFSET(markmap!$G1479,-1,0,1,1),".","^",markmap!$E1479-1))),""))&amp;VALUE(TRIM(MID(SUBSTITUTE(OFFSET(markmap!$G1479,-1,0,1,1),".",REPT(" ",LEN(OFFSET(markmap!$G1479,-1,0,1,1)))),(markmap!$E1479-1)*LEN(OFFSET(markmap!$G1479,-1,0,1,1))+1,LEN(OFFSET(markmap!$G1479,-1,0,1,1)))))+1)))</f>
        <v>14.6.1</v>
      </c>
      <c r="H1479" t="str">
        <f t="shared" ca="1" si="23"/>
        <v>1.6.1</v>
      </c>
      <c r="I1479" t="str" cm="1">
        <f t="array" aca="1" ref="I1479" ca="1">pseudoGuid</f>
        <v>e6b0-67197fcf</v>
      </c>
      <c r="J1479" t="str">
        <f ca="1">IF(E1479="","",REPT("#",markmap!$E1479)&amp;" "&amp;(IF(B$1="mindmap",markmap!$F1479,markmap!$H1479&amp;" "&amp;markmap!$F1479))&amp;"["&amp;B$2&amp;"]("&amp;B$4&amp;markmap!$I1479&amp;".html)"&amp;" ["&amp;$B$3&amp;"]("&amp;B$4&amp;markmap!$I1479&amp;".md)")</f>
        <v>### 1.6.1 Developmental Test and Evaluation[📃](./db/e6b0-67197fcf.html) [✏️](./db/e6b0-67197fcf.md)</v>
      </c>
    </row>
    <row r="1480" spans="4:10" x14ac:dyDescent="0.5">
      <c r="D1480" t="s">
        <v>701</v>
      </c>
      <c r="E1480">
        <v>4</v>
      </c>
      <c r="F1480" t="s">
        <v>86</v>
      </c>
      <c r="G1480" t="str">
        <f ca="1">IF(markmap!$E1480="","",IF(markmap!$E1480&gt;OFFSET(markmap!$E1480,-1,0,1,1),IF(OFFSET(markmap!$G1480,-1,0,1,1)="","1",OFFSET(markmap!$G1480,-1,0,1,1))&amp;REPT(".1",markmap!$E1480-MAX(OFFSET(markmap!$E1480,-1,0,1,1),1)),IF(ISERROR(FIND(".",OFFSET(markmap!$G1480,-1,0,1,1))),REPT("1.",markmap!$E1480-1)&amp;IFERROR(VALUE(OFFSET(markmap!$G1480,-1,0,1,1))+1,"1"),IF(markmap!$E1480=1,"",IFERROR(LEFT(OFFSET(markmap!$G1480,-1,0,1,1),FIND("^",SUBSTITUTE(OFFSET(markmap!$G1480,-1,0,1,1),".","^",markmap!$E1480-1))),""))&amp;VALUE(TRIM(MID(SUBSTITUTE(OFFSET(markmap!$G1480,-1,0,1,1),".",REPT(" ",LEN(OFFSET(markmap!$G1480,-1,0,1,1)))),(markmap!$E1480-1)*LEN(OFFSET(markmap!$G1480,-1,0,1,1))+1,LEN(OFFSET(markmap!$G1480,-1,0,1,1)))))+1)))</f>
        <v>14.6.1.1</v>
      </c>
      <c r="H1480" t="str">
        <f t="shared" ca="1" si="23"/>
        <v>1.6.1.1</v>
      </c>
      <c r="I1480" t="str" cm="1">
        <f t="array" aca="1" ref="I1480" ca="1">pseudoGuid</f>
        <v>e6b0-e6e92947</v>
      </c>
      <c r="J1480" t="str">
        <f ca="1">IF(E1480="","",REPT("#",markmap!$E1480)&amp;" "&amp;(IF(B$1="mindmap",markmap!$F1480,markmap!$H1480&amp;" "&amp;markmap!$F1480))&amp;"["&amp;B$2&amp;"]("&amp;B$4&amp;markmap!$I1480&amp;".html)"&amp;" ["&amp;$B$3&amp;"]("&amp;B$4&amp;markmap!$I1480&amp;".md)")</f>
        <v>#### 1.6.1.1 Cybersecurity Test and Evaluation[📃](./db/e6b0-e6e92947.html) [✏️](./db/e6b0-e6e92947.md)</v>
      </c>
    </row>
    <row r="1481" spans="4:10" x14ac:dyDescent="0.5">
      <c r="D1481" t="s">
        <v>701</v>
      </c>
      <c r="E1481">
        <v>4</v>
      </c>
      <c r="F1481" t="s">
        <v>87</v>
      </c>
      <c r="G1481" t="str">
        <f ca="1">IF(markmap!$E1481="","",IF(markmap!$E1481&gt;OFFSET(markmap!$E1481,-1,0,1,1),IF(OFFSET(markmap!$G1481,-1,0,1,1)="","1",OFFSET(markmap!$G1481,-1,0,1,1))&amp;REPT(".1",markmap!$E1481-MAX(OFFSET(markmap!$E1481,-1,0,1,1),1)),IF(ISERROR(FIND(".",OFFSET(markmap!$G1481,-1,0,1,1))),REPT("1.",markmap!$E1481-1)&amp;IFERROR(VALUE(OFFSET(markmap!$G1481,-1,0,1,1))+1,"1"),IF(markmap!$E1481=1,"",IFERROR(LEFT(OFFSET(markmap!$G1481,-1,0,1,1),FIND("^",SUBSTITUTE(OFFSET(markmap!$G1481,-1,0,1,1),".","^",markmap!$E1481-1))),""))&amp;VALUE(TRIM(MID(SUBSTITUTE(OFFSET(markmap!$G1481,-1,0,1,1),".",REPT(" ",LEN(OFFSET(markmap!$G1481,-1,0,1,1)))),(markmap!$E1481-1)*LEN(OFFSET(markmap!$G1481,-1,0,1,1))+1,LEN(OFFSET(markmap!$G1481,-1,0,1,1)))))+1)))</f>
        <v>14.6.1.2</v>
      </c>
      <c r="H1481" t="str">
        <f t="shared" ca="1" si="23"/>
        <v>1.6.1.2</v>
      </c>
      <c r="I1481" t="str" cm="1">
        <f t="array" aca="1" ref="I1481" ca="1">pseudoGuid</f>
        <v>e6b0-b8c030ef</v>
      </c>
      <c r="J1481" t="str">
        <f ca="1">IF(E1481="","",REPT("#",markmap!$E1481)&amp;" "&amp;(IF(B$1="mindmap",markmap!$F1481,markmap!$H1481&amp;" "&amp;markmap!$F1481))&amp;"["&amp;B$2&amp;"]("&amp;B$4&amp;markmap!$I1481&amp;".html)"&amp;" ["&amp;$B$3&amp;"]("&amp;B$4&amp;markmap!$I1481&amp;".md)")</f>
        <v>#### 1.6.1.2 Other DT&amp;E Tests 1…n (Specify)[📃](./db/e6b0-b8c030ef.html) [✏️](./db/e6b0-b8c030ef.md)</v>
      </c>
    </row>
    <row r="1482" spans="4:10" x14ac:dyDescent="0.5">
      <c r="D1482" t="s">
        <v>701</v>
      </c>
      <c r="E1482">
        <v>3</v>
      </c>
      <c r="F1482" t="s">
        <v>88</v>
      </c>
      <c r="G1482" t="str">
        <f ca="1">IF(markmap!$E1482="","",IF(markmap!$E1482&gt;OFFSET(markmap!$E1482,-1,0,1,1),IF(OFFSET(markmap!$G1482,-1,0,1,1)="","1",OFFSET(markmap!$G1482,-1,0,1,1))&amp;REPT(".1",markmap!$E1482-MAX(OFFSET(markmap!$E1482,-1,0,1,1),1)),IF(ISERROR(FIND(".",OFFSET(markmap!$G1482,-1,0,1,1))),REPT("1.",markmap!$E1482-1)&amp;IFERROR(VALUE(OFFSET(markmap!$G1482,-1,0,1,1))+1,"1"),IF(markmap!$E1482=1,"",IFERROR(LEFT(OFFSET(markmap!$G1482,-1,0,1,1),FIND("^",SUBSTITUTE(OFFSET(markmap!$G1482,-1,0,1,1),".","^",markmap!$E1482-1))),""))&amp;VALUE(TRIM(MID(SUBSTITUTE(OFFSET(markmap!$G1482,-1,0,1,1),".",REPT(" ",LEN(OFFSET(markmap!$G1482,-1,0,1,1)))),(markmap!$E1482-1)*LEN(OFFSET(markmap!$G1482,-1,0,1,1))+1,LEN(OFFSET(markmap!$G1482,-1,0,1,1)))))+1)))</f>
        <v>14.6.2</v>
      </c>
      <c r="H1482" t="str">
        <f t="shared" ca="1" si="23"/>
        <v>1.6.2</v>
      </c>
      <c r="I1482" t="str" cm="1">
        <f t="array" aca="1" ref="I1482" ca="1">pseudoGuid</f>
        <v>e6b0-d6750ee1</v>
      </c>
      <c r="J1482" t="str">
        <f ca="1">IF(E1482="","",REPT("#",markmap!$E1482)&amp;" "&amp;(IF(B$1="mindmap",markmap!$F1482,markmap!$H1482&amp;" "&amp;markmap!$F1482))&amp;"["&amp;B$2&amp;"]("&amp;B$4&amp;markmap!$I1482&amp;".html)"&amp;" ["&amp;$B$3&amp;"]("&amp;B$4&amp;markmap!$I1482&amp;".md)")</f>
        <v>### 1.6.2 Operational Test and Evaluation[📃](./db/e6b0-d6750ee1.html) [✏️](./db/e6b0-d6750ee1.md)</v>
      </c>
    </row>
    <row r="1483" spans="4:10" x14ac:dyDescent="0.5">
      <c r="D1483" t="s">
        <v>701</v>
      </c>
      <c r="E1483">
        <v>4</v>
      </c>
      <c r="F1483" t="s">
        <v>86</v>
      </c>
      <c r="G1483" t="str">
        <f ca="1">IF(markmap!$E1483="","",IF(markmap!$E1483&gt;OFFSET(markmap!$E1483,-1,0,1,1),IF(OFFSET(markmap!$G1483,-1,0,1,1)="","1",OFFSET(markmap!$G1483,-1,0,1,1))&amp;REPT(".1",markmap!$E1483-MAX(OFFSET(markmap!$E1483,-1,0,1,1),1)),IF(ISERROR(FIND(".",OFFSET(markmap!$G1483,-1,0,1,1))),REPT("1.",markmap!$E1483-1)&amp;IFERROR(VALUE(OFFSET(markmap!$G1483,-1,0,1,1))+1,"1"),IF(markmap!$E1483=1,"",IFERROR(LEFT(OFFSET(markmap!$G1483,-1,0,1,1),FIND("^",SUBSTITUTE(OFFSET(markmap!$G1483,-1,0,1,1),".","^",markmap!$E1483-1))),""))&amp;VALUE(TRIM(MID(SUBSTITUTE(OFFSET(markmap!$G1483,-1,0,1,1),".",REPT(" ",LEN(OFFSET(markmap!$G1483,-1,0,1,1)))),(markmap!$E1483-1)*LEN(OFFSET(markmap!$G1483,-1,0,1,1))+1,LEN(OFFSET(markmap!$G1483,-1,0,1,1)))))+1)))</f>
        <v>14.6.2.1</v>
      </c>
      <c r="H1483" t="str">
        <f t="shared" ca="1" si="23"/>
        <v>1.6.2.1</v>
      </c>
      <c r="I1483" t="str" cm="1">
        <f t="array" aca="1" ref="I1483" ca="1">pseudoGuid</f>
        <v>e6b0-0f706138</v>
      </c>
      <c r="J1483" t="str">
        <f ca="1">IF(E1483="","",REPT("#",markmap!$E1483)&amp;" "&amp;(IF(B$1="mindmap",markmap!$F1483,markmap!$H1483&amp;" "&amp;markmap!$F1483))&amp;"["&amp;B$2&amp;"]("&amp;B$4&amp;markmap!$I1483&amp;".html)"&amp;" ["&amp;$B$3&amp;"]("&amp;B$4&amp;markmap!$I1483&amp;".md)")</f>
        <v>#### 1.6.2.1 Cybersecurity Test and Evaluation[📃](./db/e6b0-0f706138.html) [✏️](./db/e6b0-0f706138.md)</v>
      </c>
    </row>
    <row r="1484" spans="4:10" x14ac:dyDescent="0.5">
      <c r="D1484" t="s">
        <v>701</v>
      </c>
      <c r="E1484">
        <v>4</v>
      </c>
      <c r="F1484" t="s">
        <v>91</v>
      </c>
      <c r="G1484" t="str">
        <f ca="1">IF(markmap!$E1484="","",IF(markmap!$E1484&gt;OFFSET(markmap!$E1484,-1,0,1,1),IF(OFFSET(markmap!$G1484,-1,0,1,1)="","1",OFFSET(markmap!$G1484,-1,0,1,1))&amp;REPT(".1",markmap!$E1484-MAX(OFFSET(markmap!$E1484,-1,0,1,1),1)),IF(ISERROR(FIND(".",OFFSET(markmap!$G1484,-1,0,1,1))),REPT("1.",markmap!$E1484-1)&amp;IFERROR(VALUE(OFFSET(markmap!$G1484,-1,0,1,1))+1,"1"),IF(markmap!$E1484=1,"",IFERROR(LEFT(OFFSET(markmap!$G1484,-1,0,1,1),FIND("^",SUBSTITUTE(OFFSET(markmap!$G1484,-1,0,1,1),".","^",markmap!$E1484-1))),""))&amp;VALUE(TRIM(MID(SUBSTITUTE(OFFSET(markmap!$G1484,-1,0,1,1),".",REPT(" ",LEN(OFFSET(markmap!$G1484,-1,0,1,1)))),(markmap!$E1484-1)*LEN(OFFSET(markmap!$G1484,-1,0,1,1))+1,LEN(OFFSET(markmap!$G1484,-1,0,1,1)))))+1)))</f>
        <v>14.6.2.2</v>
      </c>
      <c r="H1484" t="str">
        <f t="shared" ca="1" si="23"/>
        <v>1.6.2.2</v>
      </c>
      <c r="I1484" t="str" cm="1">
        <f t="array" aca="1" ref="I1484" ca="1">pseudoGuid</f>
        <v>e6b0-a698010f</v>
      </c>
      <c r="J1484" t="str">
        <f ca="1">IF(E1484="","",REPT("#",markmap!$E1484)&amp;" "&amp;(IF(B$1="mindmap",markmap!$F1484,markmap!$H1484&amp;" "&amp;markmap!$F1484))&amp;"["&amp;B$2&amp;"]("&amp;B$4&amp;markmap!$I1484&amp;".html)"&amp;" ["&amp;$B$3&amp;"]("&amp;B$4&amp;markmap!$I1484&amp;".md)")</f>
        <v>#### 1.6.2.2 Other OT&amp;E Tests 1…n (Specify)[📃](./db/e6b0-a698010f.html) [✏️](./db/e6b0-a698010f.md)</v>
      </c>
    </row>
    <row r="1485" spans="4:10" x14ac:dyDescent="0.5">
      <c r="D1485" t="s">
        <v>701</v>
      </c>
      <c r="E1485">
        <v>3</v>
      </c>
      <c r="F1485" t="s">
        <v>92</v>
      </c>
      <c r="G1485" t="str">
        <f ca="1">IF(markmap!$E1485="","",IF(markmap!$E1485&gt;OFFSET(markmap!$E1485,-1,0,1,1),IF(OFFSET(markmap!$G1485,-1,0,1,1)="","1",OFFSET(markmap!$G1485,-1,0,1,1))&amp;REPT(".1",markmap!$E1485-MAX(OFFSET(markmap!$E1485,-1,0,1,1),1)),IF(ISERROR(FIND(".",OFFSET(markmap!$G1485,-1,0,1,1))),REPT("1.",markmap!$E1485-1)&amp;IFERROR(VALUE(OFFSET(markmap!$G1485,-1,0,1,1))+1,"1"),IF(markmap!$E1485=1,"",IFERROR(LEFT(OFFSET(markmap!$G1485,-1,0,1,1),FIND("^",SUBSTITUTE(OFFSET(markmap!$G1485,-1,0,1,1),".","^",markmap!$E1485-1))),""))&amp;VALUE(TRIM(MID(SUBSTITUTE(OFFSET(markmap!$G1485,-1,0,1,1),".",REPT(" ",LEN(OFFSET(markmap!$G1485,-1,0,1,1)))),(markmap!$E1485-1)*LEN(OFFSET(markmap!$G1485,-1,0,1,1))+1,LEN(OFFSET(markmap!$G1485,-1,0,1,1)))))+1)))</f>
        <v>14.6.3</v>
      </c>
      <c r="H1485" t="str">
        <f t="shared" ca="1" si="23"/>
        <v>1.6.3</v>
      </c>
      <c r="I1485" t="str" cm="1">
        <f t="array" aca="1" ref="I1485" ca="1">pseudoGuid</f>
        <v>e6b0-ff4feecf</v>
      </c>
      <c r="J1485" t="str">
        <f ca="1">IF(E1485="","",REPT("#",markmap!$E1485)&amp;" "&amp;(IF(B$1="mindmap",markmap!$F1485,markmap!$H1485&amp;" "&amp;markmap!$F1485))&amp;"["&amp;B$2&amp;"]("&amp;B$4&amp;markmap!$I1485&amp;".html)"&amp;" ["&amp;$B$3&amp;"]("&amp;B$4&amp;markmap!$I1485&amp;".md)")</f>
        <v>### 1.6.3 Live Fire Test and Evaluation[📃](./db/e6b0-ff4feecf.html) [✏️](./db/e6b0-ff4feecf.md)</v>
      </c>
    </row>
    <row r="1486" spans="4:10" x14ac:dyDescent="0.5">
      <c r="D1486" t="s">
        <v>701</v>
      </c>
      <c r="E1486">
        <v>3</v>
      </c>
      <c r="F1486" t="s">
        <v>93</v>
      </c>
      <c r="G1486" t="str">
        <f ca="1">IF(markmap!$E1486="","",IF(markmap!$E1486&gt;OFFSET(markmap!$E1486,-1,0,1,1),IF(OFFSET(markmap!$G1486,-1,0,1,1)="","1",OFFSET(markmap!$G1486,-1,0,1,1))&amp;REPT(".1",markmap!$E1486-MAX(OFFSET(markmap!$E1486,-1,0,1,1),1)),IF(ISERROR(FIND(".",OFFSET(markmap!$G1486,-1,0,1,1))),REPT("1.",markmap!$E1486-1)&amp;IFERROR(VALUE(OFFSET(markmap!$G1486,-1,0,1,1))+1,"1"),IF(markmap!$E1486=1,"",IFERROR(LEFT(OFFSET(markmap!$G1486,-1,0,1,1),FIND("^",SUBSTITUTE(OFFSET(markmap!$G1486,-1,0,1,1),".","^",markmap!$E1486-1))),""))&amp;VALUE(TRIM(MID(SUBSTITUTE(OFFSET(markmap!$G1486,-1,0,1,1),".",REPT(" ",LEN(OFFSET(markmap!$G1486,-1,0,1,1)))),(markmap!$E1486-1)*LEN(OFFSET(markmap!$G1486,-1,0,1,1))+1,LEN(OFFSET(markmap!$G1486,-1,0,1,1)))))+1)))</f>
        <v>14.6.4</v>
      </c>
      <c r="H1486" t="str">
        <f t="shared" ca="1" si="23"/>
        <v>1.6.4</v>
      </c>
      <c r="I1486" t="str" cm="1">
        <f t="array" aca="1" ref="I1486" ca="1">pseudoGuid</f>
        <v>e6b0-dce501e5</v>
      </c>
      <c r="J1486" t="str">
        <f ca="1">IF(E1486="","",REPT("#",markmap!$E1486)&amp;" "&amp;(IF(B$1="mindmap",markmap!$F1486,markmap!$H1486&amp;" "&amp;markmap!$F1486))&amp;"["&amp;B$2&amp;"]("&amp;B$4&amp;markmap!$I1486&amp;".html)"&amp;" ["&amp;$B$3&amp;"]("&amp;B$4&amp;markmap!$I1486&amp;".md)")</f>
        <v>### 1.6.4 Mock-ups/System Integration Labs (SILs)[📃](./db/e6b0-dce501e5.html) [✏️](./db/e6b0-dce501e5.md)</v>
      </c>
    </row>
    <row r="1487" spans="4:10" x14ac:dyDescent="0.5">
      <c r="D1487" t="s">
        <v>701</v>
      </c>
      <c r="E1487">
        <v>3</v>
      </c>
      <c r="F1487" t="s">
        <v>94</v>
      </c>
      <c r="G1487" t="str">
        <f ca="1">IF(markmap!$E1487="","",IF(markmap!$E1487&gt;OFFSET(markmap!$E1487,-1,0,1,1),IF(OFFSET(markmap!$G1487,-1,0,1,1)="","1",OFFSET(markmap!$G1487,-1,0,1,1))&amp;REPT(".1",markmap!$E1487-MAX(OFFSET(markmap!$E1487,-1,0,1,1),1)),IF(ISERROR(FIND(".",OFFSET(markmap!$G1487,-1,0,1,1))),REPT("1.",markmap!$E1487-1)&amp;IFERROR(VALUE(OFFSET(markmap!$G1487,-1,0,1,1))+1,"1"),IF(markmap!$E1487=1,"",IFERROR(LEFT(OFFSET(markmap!$G1487,-1,0,1,1),FIND("^",SUBSTITUTE(OFFSET(markmap!$G1487,-1,0,1,1),".","^",markmap!$E1487-1))),""))&amp;VALUE(TRIM(MID(SUBSTITUTE(OFFSET(markmap!$G1487,-1,0,1,1),".",REPT(" ",LEN(OFFSET(markmap!$G1487,-1,0,1,1)))),(markmap!$E1487-1)*LEN(OFFSET(markmap!$G1487,-1,0,1,1))+1,LEN(OFFSET(markmap!$G1487,-1,0,1,1)))))+1)))</f>
        <v>14.6.5</v>
      </c>
      <c r="H1487" t="str">
        <f t="shared" ca="1" si="23"/>
        <v>1.6.5</v>
      </c>
      <c r="I1487" t="str" cm="1">
        <f t="array" aca="1" ref="I1487" ca="1">pseudoGuid</f>
        <v>e6b0-a666933a</v>
      </c>
      <c r="J1487" t="str">
        <f ca="1">IF(E1487="","",REPT("#",markmap!$E1487)&amp;" "&amp;(IF(B$1="mindmap",markmap!$F1487,markmap!$H1487&amp;" "&amp;markmap!$F1487))&amp;"["&amp;B$2&amp;"]("&amp;B$4&amp;markmap!$I1487&amp;".html)"&amp;" ["&amp;$B$3&amp;"]("&amp;B$4&amp;markmap!$I1487&amp;".md)")</f>
        <v>### 1.6.5 Test and Evaluation Support[📃](./db/e6b0-a666933a.html) [✏️](./db/e6b0-a666933a.md)</v>
      </c>
    </row>
    <row r="1488" spans="4:10" x14ac:dyDescent="0.5">
      <c r="D1488" t="s">
        <v>701</v>
      </c>
      <c r="E1488">
        <v>3</v>
      </c>
      <c r="F1488" t="s">
        <v>95</v>
      </c>
      <c r="G1488" t="str">
        <f ca="1">IF(markmap!$E1488="","",IF(markmap!$E1488&gt;OFFSET(markmap!$E1488,-1,0,1,1),IF(OFFSET(markmap!$G1488,-1,0,1,1)="","1",OFFSET(markmap!$G1488,-1,0,1,1))&amp;REPT(".1",markmap!$E1488-MAX(OFFSET(markmap!$E1488,-1,0,1,1),1)),IF(ISERROR(FIND(".",OFFSET(markmap!$G1488,-1,0,1,1))),REPT("1.",markmap!$E1488-1)&amp;IFERROR(VALUE(OFFSET(markmap!$G1488,-1,0,1,1))+1,"1"),IF(markmap!$E1488=1,"",IFERROR(LEFT(OFFSET(markmap!$G1488,-1,0,1,1),FIND("^",SUBSTITUTE(OFFSET(markmap!$G1488,-1,0,1,1),".","^",markmap!$E1488-1))),""))&amp;VALUE(TRIM(MID(SUBSTITUTE(OFFSET(markmap!$G1488,-1,0,1,1),".",REPT(" ",LEN(OFFSET(markmap!$G1488,-1,0,1,1)))),(markmap!$E1488-1)*LEN(OFFSET(markmap!$G1488,-1,0,1,1))+1,LEN(OFFSET(markmap!$G1488,-1,0,1,1)))))+1)))</f>
        <v>14.6.6</v>
      </c>
      <c r="H1488" t="str">
        <f t="shared" ca="1" si="23"/>
        <v>1.6.6</v>
      </c>
      <c r="I1488" t="str" cm="1">
        <f t="array" aca="1" ref="I1488" ca="1">pseudoGuid</f>
        <v>e6b0-a7e8b115</v>
      </c>
      <c r="J1488" t="str">
        <f ca="1">IF(E1488="","",REPT("#",markmap!$E1488)&amp;" "&amp;(IF(B$1="mindmap",markmap!$F1488,markmap!$H1488&amp;" "&amp;markmap!$F1488))&amp;"["&amp;B$2&amp;"]("&amp;B$4&amp;markmap!$I1488&amp;".html)"&amp;" ["&amp;$B$3&amp;"]("&amp;B$4&amp;markmap!$I1488&amp;".md)")</f>
        <v>### 1.6.6 Test Facilities[📃](./db/e6b0-a7e8b115.html) [✏️](./db/e6b0-a7e8b115.md)</v>
      </c>
    </row>
    <row r="1489" spans="4:10" x14ac:dyDescent="0.5">
      <c r="D1489" t="s">
        <v>701</v>
      </c>
      <c r="E1489">
        <v>2</v>
      </c>
      <c r="F1489" t="s">
        <v>96</v>
      </c>
      <c r="G1489" t="str">
        <f ca="1">IF(markmap!$E1489="","",IF(markmap!$E1489&gt;OFFSET(markmap!$E1489,-1,0,1,1),IF(OFFSET(markmap!$G1489,-1,0,1,1)="","1",OFFSET(markmap!$G1489,-1,0,1,1))&amp;REPT(".1",markmap!$E1489-MAX(OFFSET(markmap!$E1489,-1,0,1,1),1)),IF(ISERROR(FIND(".",OFFSET(markmap!$G1489,-1,0,1,1))),REPT("1.",markmap!$E1489-1)&amp;IFERROR(VALUE(OFFSET(markmap!$G1489,-1,0,1,1))+1,"1"),IF(markmap!$E1489=1,"",IFERROR(LEFT(OFFSET(markmap!$G1489,-1,0,1,1),FIND("^",SUBSTITUTE(OFFSET(markmap!$G1489,-1,0,1,1),".","^",markmap!$E1489-1))),""))&amp;VALUE(TRIM(MID(SUBSTITUTE(OFFSET(markmap!$G1489,-1,0,1,1),".",REPT(" ",LEN(OFFSET(markmap!$G1489,-1,0,1,1)))),(markmap!$E1489-1)*LEN(OFFSET(markmap!$G1489,-1,0,1,1))+1,LEN(OFFSET(markmap!$G1489,-1,0,1,1)))))+1)))</f>
        <v>14.7</v>
      </c>
      <c r="H1489" t="str">
        <f t="shared" ca="1" si="23"/>
        <v>1.7</v>
      </c>
      <c r="I1489" t="str" cm="1">
        <f t="array" aca="1" ref="I1489" ca="1">pseudoGuid</f>
        <v>e6b0-af5e834b</v>
      </c>
      <c r="J1489" t="str">
        <f ca="1">IF(E1489="","",REPT("#",markmap!$E1489)&amp;" "&amp;(IF(B$1="mindmap",markmap!$F1489,markmap!$H1489&amp;" "&amp;markmap!$F1489))&amp;"["&amp;B$2&amp;"]("&amp;B$4&amp;markmap!$I1489&amp;".html)"&amp;" ["&amp;$B$3&amp;"]("&amp;B$4&amp;markmap!$I1489&amp;".md)")</f>
        <v>## 1.7 Training[📃](./db/e6b0-af5e834b.html) [✏️](./db/e6b0-af5e834b.md)</v>
      </c>
    </row>
    <row r="1490" spans="4:10" x14ac:dyDescent="0.5">
      <c r="D1490" t="s">
        <v>701</v>
      </c>
      <c r="E1490">
        <v>3</v>
      </c>
      <c r="F1490" t="s">
        <v>97</v>
      </c>
      <c r="G1490" t="str">
        <f ca="1">IF(markmap!$E1490="","",IF(markmap!$E1490&gt;OFFSET(markmap!$E1490,-1,0,1,1),IF(OFFSET(markmap!$G1490,-1,0,1,1)="","1",OFFSET(markmap!$G1490,-1,0,1,1))&amp;REPT(".1",markmap!$E1490-MAX(OFFSET(markmap!$E1490,-1,0,1,1),1)),IF(ISERROR(FIND(".",OFFSET(markmap!$G1490,-1,0,1,1))),REPT("1.",markmap!$E1490-1)&amp;IFERROR(VALUE(OFFSET(markmap!$G1490,-1,0,1,1))+1,"1"),IF(markmap!$E1490=1,"",IFERROR(LEFT(OFFSET(markmap!$G1490,-1,0,1,1),FIND("^",SUBSTITUTE(OFFSET(markmap!$G1490,-1,0,1,1),".","^",markmap!$E1490-1))),""))&amp;VALUE(TRIM(MID(SUBSTITUTE(OFFSET(markmap!$G1490,-1,0,1,1),".",REPT(" ",LEN(OFFSET(markmap!$G1490,-1,0,1,1)))),(markmap!$E1490-1)*LEN(OFFSET(markmap!$G1490,-1,0,1,1))+1,LEN(OFFSET(markmap!$G1490,-1,0,1,1)))))+1)))</f>
        <v>14.7.1</v>
      </c>
      <c r="H1490" t="str">
        <f t="shared" ca="1" si="23"/>
        <v>1.7.1</v>
      </c>
      <c r="I1490" t="str" cm="1">
        <f t="array" aca="1" ref="I1490" ca="1">pseudoGuid</f>
        <v>e6b0-0a4367f1</v>
      </c>
      <c r="J1490" t="str">
        <f ca="1">IF(E1490="","",REPT("#",markmap!$E1490)&amp;" "&amp;(IF(B$1="mindmap",markmap!$F1490,markmap!$H1490&amp;" "&amp;markmap!$F1490))&amp;"["&amp;B$2&amp;"]("&amp;B$4&amp;markmap!$I1490&amp;".html)"&amp;" ["&amp;$B$3&amp;"]("&amp;B$4&amp;markmap!$I1490&amp;".md)")</f>
        <v>### 1.7.1 Equipment[📃](./db/e6b0-0a4367f1.html) [✏️](./db/e6b0-0a4367f1.md)</v>
      </c>
    </row>
    <row r="1491" spans="4:10" x14ac:dyDescent="0.5">
      <c r="D1491" t="s">
        <v>701</v>
      </c>
      <c r="E1491">
        <v>4</v>
      </c>
      <c r="F1491" t="s">
        <v>98</v>
      </c>
      <c r="G1491" t="str">
        <f ca="1">IF(markmap!$E1491="","",IF(markmap!$E1491&gt;OFFSET(markmap!$E1491,-1,0,1,1),IF(OFFSET(markmap!$G1491,-1,0,1,1)="","1",OFFSET(markmap!$G1491,-1,0,1,1))&amp;REPT(".1",markmap!$E1491-MAX(OFFSET(markmap!$E1491,-1,0,1,1),1)),IF(ISERROR(FIND(".",OFFSET(markmap!$G1491,-1,0,1,1))),REPT("1.",markmap!$E1491-1)&amp;IFERROR(VALUE(OFFSET(markmap!$G1491,-1,0,1,1))+1,"1"),IF(markmap!$E1491=1,"",IFERROR(LEFT(OFFSET(markmap!$G1491,-1,0,1,1),FIND("^",SUBSTITUTE(OFFSET(markmap!$G1491,-1,0,1,1),".","^",markmap!$E1491-1))),""))&amp;VALUE(TRIM(MID(SUBSTITUTE(OFFSET(markmap!$G1491,-1,0,1,1),".",REPT(" ",LEN(OFFSET(markmap!$G1491,-1,0,1,1)))),(markmap!$E1491-1)*LEN(OFFSET(markmap!$G1491,-1,0,1,1))+1,LEN(OFFSET(markmap!$G1491,-1,0,1,1)))))+1)))</f>
        <v>14.7.1.1</v>
      </c>
      <c r="H1491" t="str">
        <f t="shared" ca="1" si="23"/>
        <v>1.7.1.1</v>
      </c>
      <c r="I1491" t="str" cm="1">
        <f t="array" aca="1" ref="I1491" ca="1">pseudoGuid</f>
        <v>e6b0-1d6d2658</v>
      </c>
      <c r="J1491" t="str">
        <f ca="1">IF(E1491="","",REPT("#",markmap!$E1491)&amp;" "&amp;(IF(B$1="mindmap",markmap!$F1491,markmap!$H1491&amp;" "&amp;markmap!$F1491))&amp;"["&amp;B$2&amp;"]("&amp;B$4&amp;markmap!$I1491&amp;".html)"&amp;" ["&amp;$B$3&amp;"]("&amp;B$4&amp;markmap!$I1491&amp;".md)")</f>
        <v>#### 1.7.1.1 Operator Instructional Equipment[📃](./db/e6b0-1d6d2658.html) [✏️](./db/e6b0-1d6d2658.md)</v>
      </c>
    </row>
    <row r="1492" spans="4:10" x14ac:dyDescent="0.5">
      <c r="D1492" t="s">
        <v>701</v>
      </c>
      <c r="E1492">
        <v>4</v>
      </c>
      <c r="F1492" t="s">
        <v>99</v>
      </c>
      <c r="G1492" t="str">
        <f ca="1">IF(markmap!$E1492="","",IF(markmap!$E1492&gt;OFFSET(markmap!$E1492,-1,0,1,1),IF(OFFSET(markmap!$G1492,-1,0,1,1)="","1",OFFSET(markmap!$G1492,-1,0,1,1))&amp;REPT(".1",markmap!$E1492-MAX(OFFSET(markmap!$E1492,-1,0,1,1),1)),IF(ISERROR(FIND(".",OFFSET(markmap!$G1492,-1,0,1,1))),REPT("1.",markmap!$E1492-1)&amp;IFERROR(VALUE(OFFSET(markmap!$G1492,-1,0,1,1))+1,"1"),IF(markmap!$E1492=1,"",IFERROR(LEFT(OFFSET(markmap!$G1492,-1,0,1,1),FIND("^",SUBSTITUTE(OFFSET(markmap!$G1492,-1,0,1,1),".","^",markmap!$E1492-1))),""))&amp;VALUE(TRIM(MID(SUBSTITUTE(OFFSET(markmap!$G1492,-1,0,1,1),".",REPT(" ",LEN(OFFSET(markmap!$G1492,-1,0,1,1)))),(markmap!$E1492-1)*LEN(OFFSET(markmap!$G1492,-1,0,1,1))+1,LEN(OFFSET(markmap!$G1492,-1,0,1,1)))))+1)))</f>
        <v>14.7.1.2</v>
      </c>
      <c r="H1492" t="str">
        <f t="shared" ca="1" si="23"/>
        <v>1.7.1.2</v>
      </c>
      <c r="I1492" t="str" cm="1">
        <f t="array" aca="1" ref="I1492" ca="1">pseudoGuid</f>
        <v>e6b0-3ba99223</v>
      </c>
      <c r="J1492" t="str">
        <f ca="1">IF(E1492="","",REPT("#",markmap!$E1492)&amp;" "&amp;(IF(B$1="mindmap",markmap!$F1492,markmap!$H1492&amp;" "&amp;markmap!$F1492))&amp;"["&amp;B$2&amp;"]("&amp;B$4&amp;markmap!$I1492&amp;".html)"&amp;" ["&amp;$B$3&amp;"]("&amp;B$4&amp;markmap!$I1492&amp;".md)")</f>
        <v>#### 1.7.1.2 Maintainer Instructional Equipment[📃](./db/e6b0-3ba99223.html) [✏️](./db/e6b0-3ba99223.md)</v>
      </c>
    </row>
    <row r="1493" spans="4:10" x14ac:dyDescent="0.5">
      <c r="D1493" t="s">
        <v>701</v>
      </c>
      <c r="E1493">
        <v>3</v>
      </c>
      <c r="F1493" t="s">
        <v>100</v>
      </c>
      <c r="G1493" t="str">
        <f ca="1">IF(markmap!$E1493="","",IF(markmap!$E1493&gt;OFFSET(markmap!$E1493,-1,0,1,1),IF(OFFSET(markmap!$G1493,-1,0,1,1)="","1",OFFSET(markmap!$G1493,-1,0,1,1))&amp;REPT(".1",markmap!$E1493-MAX(OFFSET(markmap!$E1493,-1,0,1,1),1)),IF(ISERROR(FIND(".",OFFSET(markmap!$G1493,-1,0,1,1))),REPT("1.",markmap!$E1493-1)&amp;IFERROR(VALUE(OFFSET(markmap!$G1493,-1,0,1,1))+1,"1"),IF(markmap!$E1493=1,"",IFERROR(LEFT(OFFSET(markmap!$G1493,-1,0,1,1),FIND("^",SUBSTITUTE(OFFSET(markmap!$G1493,-1,0,1,1),".","^",markmap!$E1493-1))),""))&amp;VALUE(TRIM(MID(SUBSTITUTE(OFFSET(markmap!$G1493,-1,0,1,1),".",REPT(" ",LEN(OFFSET(markmap!$G1493,-1,0,1,1)))),(markmap!$E1493-1)*LEN(OFFSET(markmap!$G1493,-1,0,1,1))+1,LEN(OFFSET(markmap!$G1493,-1,0,1,1)))))+1)))</f>
        <v>14.7.2</v>
      </c>
      <c r="H1493" t="str">
        <f t="shared" ca="1" si="23"/>
        <v>1.7.2</v>
      </c>
      <c r="I1493" t="str" cm="1">
        <f t="array" aca="1" ref="I1493" ca="1">pseudoGuid</f>
        <v>e6b0-6a0ce4e8</v>
      </c>
      <c r="J1493" t="str">
        <f ca="1">IF(E1493="","",REPT("#",markmap!$E1493)&amp;" "&amp;(IF(B$1="mindmap",markmap!$F1493,markmap!$H1493&amp;" "&amp;markmap!$F1493))&amp;"["&amp;B$2&amp;"]("&amp;B$4&amp;markmap!$I1493&amp;".html)"&amp;" ["&amp;$B$3&amp;"]("&amp;B$4&amp;markmap!$I1493&amp;".md)")</f>
        <v>### 1.7.2 Services[📃](./db/e6b0-6a0ce4e8.html) [✏️](./db/e6b0-6a0ce4e8.md)</v>
      </c>
    </row>
    <row r="1494" spans="4:10" x14ac:dyDescent="0.5">
      <c r="D1494" t="s">
        <v>701</v>
      </c>
      <c r="E1494">
        <v>4</v>
      </c>
      <c r="F1494" t="s">
        <v>101</v>
      </c>
      <c r="G1494" t="str">
        <f ca="1">IF(markmap!$E1494="","",IF(markmap!$E1494&gt;OFFSET(markmap!$E1494,-1,0,1,1),IF(OFFSET(markmap!$G1494,-1,0,1,1)="","1",OFFSET(markmap!$G1494,-1,0,1,1))&amp;REPT(".1",markmap!$E1494-MAX(OFFSET(markmap!$E1494,-1,0,1,1),1)),IF(ISERROR(FIND(".",OFFSET(markmap!$G1494,-1,0,1,1))),REPT("1.",markmap!$E1494-1)&amp;IFERROR(VALUE(OFFSET(markmap!$G1494,-1,0,1,1))+1,"1"),IF(markmap!$E1494=1,"",IFERROR(LEFT(OFFSET(markmap!$G1494,-1,0,1,1),FIND("^",SUBSTITUTE(OFFSET(markmap!$G1494,-1,0,1,1),".","^",markmap!$E1494-1))),""))&amp;VALUE(TRIM(MID(SUBSTITUTE(OFFSET(markmap!$G1494,-1,0,1,1),".",REPT(" ",LEN(OFFSET(markmap!$G1494,-1,0,1,1)))),(markmap!$E1494-1)*LEN(OFFSET(markmap!$G1494,-1,0,1,1))+1,LEN(OFFSET(markmap!$G1494,-1,0,1,1)))))+1)))</f>
        <v>14.7.2.1</v>
      </c>
      <c r="H1494" t="str">
        <f t="shared" ca="1" si="23"/>
        <v>1.7.2.1</v>
      </c>
      <c r="I1494" t="str" cm="1">
        <f t="array" aca="1" ref="I1494" ca="1">pseudoGuid</f>
        <v>e6b0-db3362c9</v>
      </c>
      <c r="J1494" t="str">
        <f ca="1">IF(E1494="","",REPT("#",markmap!$E1494)&amp;" "&amp;(IF(B$1="mindmap",markmap!$F1494,markmap!$H1494&amp;" "&amp;markmap!$F1494))&amp;"["&amp;B$2&amp;"]("&amp;B$4&amp;markmap!$I1494&amp;".html)"&amp;" ["&amp;$B$3&amp;"]("&amp;B$4&amp;markmap!$I1494&amp;".md)")</f>
        <v>#### 1.7.2.1 Operator Instructional Services[📃](./db/e6b0-db3362c9.html) [✏️](./db/e6b0-db3362c9.md)</v>
      </c>
    </row>
    <row r="1495" spans="4:10" x14ac:dyDescent="0.5">
      <c r="D1495" t="s">
        <v>701</v>
      </c>
      <c r="E1495">
        <v>4</v>
      </c>
      <c r="F1495" t="s">
        <v>102</v>
      </c>
      <c r="G1495" t="str">
        <f ca="1">IF(markmap!$E1495="","",IF(markmap!$E1495&gt;OFFSET(markmap!$E1495,-1,0,1,1),IF(OFFSET(markmap!$G1495,-1,0,1,1)="","1",OFFSET(markmap!$G1495,-1,0,1,1))&amp;REPT(".1",markmap!$E1495-MAX(OFFSET(markmap!$E1495,-1,0,1,1),1)),IF(ISERROR(FIND(".",OFFSET(markmap!$G1495,-1,0,1,1))),REPT("1.",markmap!$E1495-1)&amp;IFERROR(VALUE(OFFSET(markmap!$G1495,-1,0,1,1))+1,"1"),IF(markmap!$E1495=1,"",IFERROR(LEFT(OFFSET(markmap!$G1495,-1,0,1,1),FIND("^",SUBSTITUTE(OFFSET(markmap!$G1495,-1,0,1,1),".","^",markmap!$E1495-1))),""))&amp;VALUE(TRIM(MID(SUBSTITUTE(OFFSET(markmap!$G1495,-1,0,1,1),".",REPT(" ",LEN(OFFSET(markmap!$G1495,-1,0,1,1)))),(markmap!$E1495-1)*LEN(OFFSET(markmap!$G1495,-1,0,1,1))+1,LEN(OFFSET(markmap!$G1495,-1,0,1,1)))))+1)))</f>
        <v>14.7.2.2</v>
      </c>
      <c r="H1495" t="str">
        <f t="shared" ca="1" si="23"/>
        <v>1.7.2.2</v>
      </c>
      <c r="I1495" t="str" cm="1">
        <f t="array" aca="1" ref="I1495" ca="1">pseudoGuid</f>
        <v>e6b0-fa271909</v>
      </c>
      <c r="J1495" t="str">
        <f ca="1">IF(E1495="","",REPT("#",markmap!$E1495)&amp;" "&amp;(IF(B$1="mindmap",markmap!$F1495,markmap!$H1495&amp;" "&amp;markmap!$F1495))&amp;"["&amp;B$2&amp;"]("&amp;B$4&amp;markmap!$I1495&amp;".html)"&amp;" ["&amp;$B$3&amp;"]("&amp;B$4&amp;markmap!$I1495&amp;".md)")</f>
        <v>#### 1.7.2.2 Maintainer Instructional Services[📃](./db/e6b0-fa271909.html) [✏️](./db/e6b0-fa271909.md)</v>
      </c>
    </row>
    <row r="1496" spans="4:10" x14ac:dyDescent="0.5">
      <c r="D1496" t="s">
        <v>701</v>
      </c>
      <c r="E1496">
        <v>3</v>
      </c>
      <c r="F1496" t="s">
        <v>103</v>
      </c>
      <c r="G1496" t="str">
        <f ca="1">IF(markmap!$E1496="","",IF(markmap!$E1496&gt;OFFSET(markmap!$E1496,-1,0,1,1),IF(OFFSET(markmap!$G1496,-1,0,1,1)="","1",OFFSET(markmap!$G1496,-1,0,1,1))&amp;REPT(".1",markmap!$E1496-MAX(OFFSET(markmap!$E1496,-1,0,1,1),1)),IF(ISERROR(FIND(".",OFFSET(markmap!$G1496,-1,0,1,1))),REPT("1.",markmap!$E1496-1)&amp;IFERROR(VALUE(OFFSET(markmap!$G1496,-1,0,1,1))+1,"1"),IF(markmap!$E1496=1,"",IFERROR(LEFT(OFFSET(markmap!$G1496,-1,0,1,1),FIND("^",SUBSTITUTE(OFFSET(markmap!$G1496,-1,0,1,1),".","^",markmap!$E1496-1))),""))&amp;VALUE(TRIM(MID(SUBSTITUTE(OFFSET(markmap!$G1496,-1,0,1,1),".",REPT(" ",LEN(OFFSET(markmap!$G1496,-1,0,1,1)))),(markmap!$E1496-1)*LEN(OFFSET(markmap!$G1496,-1,0,1,1))+1,LEN(OFFSET(markmap!$G1496,-1,0,1,1)))))+1)))</f>
        <v>14.7.3</v>
      </c>
      <c r="H1496" t="str">
        <f t="shared" ca="1" si="23"/>
        <v>1.7.3</v>
      </c>
      <c r="I1496" t="str" cm="1">
        <f t="array" aca="1" ref="I1496" ca="1">pseudoGuid</f>
        <v>e6b0-af5c9ac6</v>
      </c>
      <c r="J1496" t="str">
        <f ca="1">IF(E1496="","",REPT("#",markmap!$E1496)&amp;" "&amp;(IF(B$1="mindmap",markmap!$F1496,markmap!$H1496&amp;" "&amp;markmap!$F1496))&amp;"["&amp;B$2&amp;"]("&amp;B$4&amp;markmap!$I1496&amp;".html)"&amp;" ["&amp;$B$3&amp;"]("&amp;B$4&amp;markmap!$I1496&amp;".md)")</f>
        <v>### 1.7.3 Facilities[📃](./db/e6b0-af5c9ac6.html) [✏️](./db/e6b0-af5c9ac6.md)</v>
      </c>
    </row>
    <row r="1497" spans="4:10" x14ac:dyDescent="0.5">
      <c r="D1497" t="s">
        <v>701</v>
      </c>
      <c r="E1497">
        <v>3</v>
      </c>
      <c r="F1497" t="s">
        <v>104</v>
      </c>
      <c r="G1497" t="str">
        <f ca="1">IF(markmap!$E1497="","",IF(markmap!$E1497&gt;OFFSET(markmap!$E1497,-1,0,1,1),IF(OFFSET(markmap!$G1497,-1,0,1,1)="","1",OFFSET(markmap!$G1497,-1,0,1,1))&amp;REPT(".1",markmap!$E1497-MAX(OFFSET(markmap!$E1497,-1,0,1,1),1)),IF(ISERROR(FIND(".",OFFSET(markmap!$G1497,-1,0,1,1))),REPT("1.",markmap!$E1497-1)&amp;IFERROR(VALUE(OFFSET(markmap!$G1497,-1,0,1,1))+1,"1"),IF(markmap!$E1497=1,"",IFERROR(LEFT(OFFSET(markmap!$G1497,-1,0,1,1),FIND("^",SUBSTITUTE(OFFSET(markmap!$G1497,-1,0,1,1),".","^",markmap!$E1497-1))),""))&amp;VALUE(TRIM(MID(SUBSTITUTE(OFFSET(markmap!$G1497,-1,0,1,1),".",REPT(" ",LEN(OFFSET(markmap!$G1497,-1,0,1,1)))),(markmap!$E1497-1)*LEN(OFFSET(markmap!$G1497,-1,0,1,1))+1,LEN(OFFSET(markmap!$G1497,-1,0,1,1)))))+1)))</f>
        <v>14.7.4</v>
      </c>
      <c r="H1497" t="str">
        <f t="shared" ca="1" si="23"/>
        <v>1.7.4</v>
      </c>
      <c r="I1497" t="str" cm="1">
        <f t="array" aca="1" ref="I1497" ca="1">pseudoGuid</f>
        <v>e6b0-0bab1e66</v>
      </c>
      <c r="J1497" t="str">
        <f ca="1">IF(E1497="","",REPT("#",markmap!$E1497)&amp;" "&amp;(IF(B$1="mindmap",markmap!$F1497,markmap!$H1497&amp;" "&amp;markmap!$F1497))&amp;"["&amp;B$2&amp;"]("&amp;B$4&amp;markmap!$I1497&amp;".html)"&amp;" ["&amp;$B$3&amp;"]("&amp;B$4&amp;markmap!$I1497&amp;".md)")</f>
        <v>### 1.7.4 Training Software 1...n (Specify)[📃](./db/e6b0-0bab1e66.html) [✏️](./db/e6b0-0bab1e66.md)</v>
      </c>
    </row>
    <row r="1498" spans="4:10" x14ac:dyDescent="0.5">
      <c r="D1498" t="s">
        <v>701</v>
      </c>
      <c r="E1498">
        <v>2</v>
      </c>
      <c r="F1498" t="s">
        <v>105</v>
      </c>
      <c r="G1498" t="str">
        <f ca="1">IF(markmap!$E1498="","",IF(markmap!$E1498&gt;OFFSET(markmap!$E1498,-1,0,1,1),IF(OFFSET(markmap!$G1498,-1,0,1,1)="","1",OFFSET(markmap!$G1498,-1,0,1,1))&amp;REPT(".1",markmap!$E1498-MAX(OFFSET(markmap!$E1498,-1,0,1,1),1)),IF(ISERROR(FIND(".",OFFSET(markmap!$G1498,-1,0,1,1))),REPT("1.",markmap!$E1498-1)&amp;IFERROR(VALUE(OFFSET(markmap!$G1498,-1,0,1,1))+1,"1"),IF(markmap!$E1498=1,"",IFERROR(LEFT(OFFSET(markmap!$G1498,-1,0,1,1),FIND("^",SUBSTITUTE(OFFSET(markmap!$G1498,-1,0,1,1),".","^",markmap!$E1498-1))),""))&amp;VALUE(TRIM(MID(SUBSTITUTE(OFFSET(markmap!$G1498,-1,0,1,1),".",REPT(" ",LEN(OFFSET(markmap!$G1498,-1,0,1,1)))),(markmap!$E1498-1)*LEN(OFFSET(markmap!$G1498,-1,0,1,1))+1,LEN(OFFSET(markmap!$G1498,-1,0,1,1)))))+1)))</f>
        <v>14.8</v>
      </c>
      <c r="H1498" t="str">
        <f t="shared" ca="1" si="23"/>
        <v>1.8</v>
      </c>
      <c r="I1498" t="str" cm="1">
        <f t="array" aca="1" ref="I1498" ca="1">pseudoGuid</f>
        <v>e6b0-e94fe1b2</v>
      </c>
      <c r="J1498" t="str">
        <f ca="1">IF(E1498="","",REPT("#",markmap!$E1498)&amp;" "&amp;(IF(B$1="mindmap",markmap!$F1498,markmap!$H1498&amp;" "&amp;markmap!$F1498))&amp;"["&amp;B$2&amp;"]("&amp;B$4&amp;markmap!$I1498&amp;".html)"&amp;" ["&amp;$B$3&amp;"]("&amp;B$4&amp;markmap!$I1498&amp;".md)")</f>
        <v>## 1.8 Data[📃](./db/e6b0-e94fe1b2.html) [✏️](./db/e6b0-e94fe1b2.md)</v>
      </c>
    </row>
    <row r="1499" spans="4:10" x14ac:dyDescent="0.5">
      <c r="D1499" t="s">
        <v>701</v>
      </c>
      <c r="E1499">
        <v>3</v>
      </c>
      <c r="F1499" t="s">
        <v>106</v>
      </c>
      <c r="G1499" t="str">
        <f ca="1">IF(markmap!$E1499="","",IF(markmap!$E1499&gt;OFFSET(markmap!$E1499,-1,0,1,1),IF(OFFSET(markmap!$G1499,-1,0,1,1)="","1",OFFSET(markmap!$G1499,-1,0,1,1))&amp;REPT(".1",markmap!$E1499-MAX(OFFSET(markmap!$E1499,-1,0,1,1),1)),IF(ISERROR(FIND(".",OFFSET(markmap!$G1499,-1,0,1,1))),REPT("1.",markmap!$E1499-1)&amp;IFERROR(VALUE(OFFSET(markmap!$G1499,-1,0,1,1))+1,"1"),IF(markmap!$E1499=1,"",IFERROR(LEFT(OFFSET(markmap!$G1499,-1,0,1,1),FIND("^",SUBSTITUTE(OFFSET(markmap!$G1499,-1,0,1,1),".","^",markmap!$E1499-1))),""))&amp;VALUE(TRIM(MID(SUBSTITUTE(OFFSET(markmap!$G1499,-1,0,1,1),".",REPT(" ",LEN(OFFSET(markmap!$G1499,-1,0,1,1)))),(markmap!$E1499-1)*LEN(OFFSET(markmap!$G1499,-1,0,1,1))+1,LEN(OFFSET(markmap!$G1499,-1,0,1,1)))))+1)))</f>
        <v>14.8.1</v>
      </c>
      <c r="H1499" t="str">
        <f t="shared" ca="1" si="23"/>
        <v>1.8.1</v>
      </c>
      <c r="I1499" t="str" cm="1">
        <f t="array" aca="1" ref="I1499" ca="1">pseudoGuid</f>
        <v>e6b0-7e8ed8c7</v>
      </c>
      <c r="J1499" t="str">
        <f ca="1">IF(E1499="","",REPT("#",markmap!$E1499)&amp;" "&amp;(IF(B$1="mindmap",markmap!$F1499,markmap!$H1499&amp;" "&amp;markmap!$F1499))&amp;"["&amp;B$2&amp;"]("&amp;B$4&amp;markmap!$I1499&amp;".html)"&amp;" ["&amp;$B$3&amp;"]("&amp;B$4&amp;markmap!$I1499&amp;".md)")</f>
        <v>### 1.8.1 Data Deliverables 1...n (Specify)[📃](./db/e6b0-7e8ed8c7.html) [✏️](./db/e6b0-7e8ed8c7.md)</v>
      </c>
    </row>
    <row r="1500" spans="4:10" x14ac:dyDescent="0.5">
      <c r="D1500" t="s">
        <v>701</v>
      </c>
      <c r="E1500">
        <v>3</v>
      </c>
      <c r="F1500" t="s">
        <v>107</v>
      </c>
      <c r="G1500" t="str">
        <f ca="1">IF(markmap!$E1500="","",IF(markmap!$E1500&gt;OFFSET(markmap!$E1500,-1,0,1,1),IF(OFFSET(markmap!$G1500,-1,0,1,1)="","1",OFFSET(markmap!$G1500,-1,0,1,1))&amp;REPT(".1",markmap!$E1500-MAX(OFFSET(markmap!$E1500,-1,0,1,1),1)),IF(ISERROR(FIND(".",OFFSET(markmap!$G1500,-1,0,1,1))),REPT("1.",markmap!$E1500-1)&amp;IFERROR(VALUE(OFFSET(markmap!$G1500,-1,0,1,1))+1,"1"),IF(markmap!$E1500=1,"",IFERROR(LEFT(OFFSET(markmap!$G1500,-1,0,1,1),FIND("^",SUBSTITUTE(OFFSET(markmap!$G1500,-1,0,1,1),".","^",markmap!$E1500-1))),""))&amp;VALUE(TRIM(MID(SUBSTITUTE(OFFSET(markmap!$G1500,-1,0,1,1),".",REPT(" ",LEN(OFFSET(markmap!$G1500,-1,0,1,1)))),(markmap!$E1500-1)*LEN(OFFSET(markmap!$G1500,-1,0,1,1))+1,LEN(OFFSET(markmap!$G1500,-1,0,1,1)))))+1)))</f>
        <v>14.8.2</v>
      </c>
      <c r="H1500" t="str">
        <f t="shared" ca="1" si="23"/>
        <v>1.8.2</v>
      </c>
      <c r="I1500" t="str" cm="1">
        <f t="array" aca="1" ref="I1500" ca="1">pseudoGuid</f>
        <v>e6b0-d256d32c</v>
      </c>
      <c r="J1500" t="str">
        <f ca="1">IF(E1500="","",REPT("#",markmap!$E1500)&amp;" "&amp;(IF(B$1="mindmap",markmap!$F1500,markmap!$H1500&amp;" "&amp;markmap!$F1500))&amp;"["&amp;B$2&amp;"]("&amp;B$4&amp;markmap!$I1500&amp;".html)"&amp;" ["&amp;$B$3&amp;"]("&amp;B$4&amp;markmap!$I1500&amp;".md)")</f>
        <v>### 1.8.2 Data Repository[📃](./db/e6b0-d256d32c.html) [✏️](./db/e6b0-d256d32c.md)</v>
      </c>
    </row>
    <row r="1501" spans="4:10" x14ac:dyDescent="0.5">
      <c r="D1501" t="s">
        <v>701</v>
      </c>
      <c r="E1501">
        <v>3</v>
      </c>
      <c r="F1501" t="s">
        <v>108</v>
      </c>
      <c r="G1501" t="str">
        <f ca="1">IF(markmap!$E1501="","",IF(markmap!$E1501&gt;OFFSET(markmap!$E1501,-1,0,1,1),IF(OFFSET(markmap!$G1501,-1,0,1,1)="","1",OFFSET(markmap!$G1501,-1,0,1,1))&amp;REPT(".1",markmap!$E1501-MAX(OFFSET(markmap!$E1501,-1,0,1,1),1)),IF(ISERROR(FIND(".",OFFSET(markmap!$G1501,-1,0,1,1))),REPT("1.",markmap!$E1501-1)&amp;IFERROR(VALUE(OFFSET(markmap!$G1501,-1,0,1,1))+1,"1"),IF(markmap!$E1501=1,"",IFERROR(LEFT(OFFSET(markmap!$G1501,-1,0,1,1),FIND("^",SUBSTITUTE(OFFSET(markmap!$G1501,-1,0,1,1),".","^",markmap!$E1501-1))),""))&amp;VALUE(TRIM(MID(SUBSTITUTE(OFFSET(markmap!$G1501,-1,0,1,1),".",REPT(" ",LEN(OFFSET(markmap!$G1501,-1,0,1,1)))),(markmap!$E1501-1)*LEN(OFFSET(markmap!$G1501,-1,0,1,1))+1,LEN(OFFSET(markmap!$G1501,-1,0,1,1)))))+1)))</f>
        <v>14.8.3</v>
      </c>
      <c r="H1501" t="str">
        <f t="shared" ca="1" si="23"/>
        <v>1.8.3</v>
      </c>
      <c r="I1501" t="str" cm="1">
        <f t="array" aca="1" ref="I1501" ca="1">pseudoGuid</f>
        <v>e6b0-f5631341</v>
      </c>
      <c r="J1501" t="str">
        <f ca="1">IF(E1501="","",REPT("#",markmap!$E1501)&amp;" "&amp;(IF(B$1="mindmap",markmap!$F1501,markmap!$H1501&amp;" "&amp;markmap!$F1501))&amp;"["&amp;B$2&amp;"]("&amp;B$4&amp;markmap!$I1501&amp;".html)"&amp;" ["&amp;$B$3&amp;"]("&amp;B$4&amp;markmap!$I1501&amp;".md)")</f>
        <v>### 1.8.3 Data Rights 1...n (Specify)[📃](./db/e6b0-f5631341.html) [✏️](./db/e6b0-f5631341.md)</v>
      </c>
    </row>
    <row r="1502" spans="4:10" x14ac:dyDescent="0.5">
      <c r="D1502" t="s">
        <v>701</v>
      </c>
      <c r="E1502">
        <v>2</v>
      </c>
      <c r="F1502" t="s">
        <v>109</v>
      </c>
      <c r="G1502" t="str">
        <f ca="1">IF(markmap!$E1502="","",IF(markmap!$E1502&gt;OFFSET(markmap!$E1502,-1,0,1,1),IF(OFFSET(markmap!$G1502,-1,0,1,1)="","1",OFFSET(markmap!$G1502,-1,0,1,1))&amp;REPT(".1",markmap!$E1502-MAX(OFFSET(markmap!$E1502,-1,0,1,1),1)),IF(ISERROR(FIND(".",OFFSET(markmap!$G1502,-1,0,1,1))),REPT("1.",markmap!$E1502-1)&amp;IFERROR(VALUE(OFFSET(markmap!$G1502,-1,0,1,1))+1,"1"),IF(markmap!$E1502=1,"",IFERROR(LEFT(OFFSET(markmap!$G1502,-1,0,1,1),FIND("^",SUBSTITUTE(OFFSET(markmap!$G1502,-1,0,1,1),".","^",markmap!$E1502-1))),""))&amp;VALUE(TRIM(MID(SUBSTITUTE(OFFSET(markmap!$G1502,-1,0,1,1),".",REPT(" ",LEN(OFFSET(markmap!$G1502,-1,0,1,1)))),(markmap!$E1502-1)*LEN(OFFSET(markmap!$G1502,-1,0,1,1))+1,LEN(OFFSET(markmap!$G1502,-1,0,1,1)))))+1)))</f>
        <v>14.9</v>
      </c>
      <c r="H1502" t="str">
        <f t="shared" ca="1" si="23"/>
        <v>1.9</v>
      </c>
      <c r="I1502" t="str" cm="1">
        <f t="array" aca="1" ref="I1502" ca="1">pseudoGuid</f>
        <v>e6b0-88f84954</v>
      </c>
      <c r="J1502" t="str">
        <f ca="1">IF(E1502="","",REPT("#",markmap!$E1502)&amp;" "&amp;(IF(B$1="mindmap",markmap!$F1502,markmap!$H1502&amp;" "&amp;markmap!$F1502))&amp;"["&amp;B$2&amp;"]("&amp;B$4&amp;markmap!$I1502&amp;".html)"&amp;" ["&amp;$B$3&amp;"]("&amp;B$4&amp;markmap!$I1502&amp;".md)")</f>
        <v>## 1.9 Peculiar Support Equipment[📃](./db/e6b0-88f84954.html) [✏️](./db/e6b0-88f84954.md)</v>
      </c>
    </row>
    <row r="1503" spans="4:10" x14ac:dyDescent="0.5">
      <c r="D1503" t="s">
        <v>701</v>
      </c>
      <c r="E1503">
        <v>3</v>
      </c>
      <c r="F1503" t="s">
        <v>110</v>
      </c>
      <c r="G1503" t="str">
        <f ca="1">IF(markmap!$E1503="","",IF(markmap!$E1503&gt;OFFSET(markmap!$E1503,-1,0,1,1),IF(OFFSET(markmap!$G1503,-1,0,1,1)="","1",OFFSET(markmap!$G1503,-1,0,1,1))&amp;REPT(".1",markmap!$E1503-MAX(OFFSET(markmap!$E1503,-1,0,1,1),1)),IF(ISERROR(FIND(".",OFFSET(markmap!$G1503,-1,0,1,1))),REPT("1.",markmap!$E1503-1)&amp;IFERROR(VALUE(OFFSET(markmap!$G1503,-1,0,1,1))+1,"1"),IF(markmap!$E1503=1,"",IFERROR(LEFT(OFFSET(markmap!$G1503,-1,0,1,1),FIND("^",SUBSTITUTE(OFFSET(markmap!$G1503,-1,0,1,1),".","^",markmap!$E1503-1))),""))&amp;VALUE(TRIM(MID(SUBSTITUTE(OFFSET(markmap!$G1503,-1,0,1,1),".",REPT(" ",LEN(OFFSET(markmap!$G1503,-1,0,1,1)))),(markmap!$E1503-1)*LEN(OFFSET(markmap!$G1503,-1,0,1,1))+1,LEN(OFFSET(markmap!$G1503,-1,0,1,1)))))+1)))</f>
        <v>14.9.1</v>
      </c>
      <c r="H1503" t="str">
        <f t="shared" ca="1" si="23"/>
        <v>1.9.1</v>
      </c>
      <c r="I1503" t="str" cm="1">
        <f t="array" aca="1" ref="I1503" ca="1">pseudoGuid</f>
        <v>e6b0-3e265659</v>
      </c>
      <c r="J1503" t="str">
        <f ca="1">IF(E1503="","",REPT("#",markmap!$E1503)&amp;" "&amp;(IF(B$1="mindmap",markmap!$F1503,markmap!$H1503&amp;" "&amp;markmap!$F1503))&amp;"["&amp;B$2&amp;"]("&amp;B$4&amp;markmap!$I1503&amp;".html)"&amp;" ["&amp;$B$3&amp;"]("&amp;B$4&amp;markmap!$I1503&amp;".md)")</f>
        <v>### 1.9.1 Test and Measurement Equipment[📃](./db/e6b0-3e265659.html) [✏️](./db/e6b0-3e265659.md)</v>
      </c>
    </row>
    <row r="1504" spans="4:10" x14ac:dyDescent="0.5">
      <c r="D1504" t="s">
        <v>701</v>
      </c>
      <c r="E1504">
        <v>4</v>
      </c>
      <c r="F1504" t="s">
        <v>111</v>
      </c>
      <c r="G1504" t="str">
        <f ca="1">IF(markmap!$E1504="","",IF(markmap!$E1504&gt;OFFSET(markmap!$E1504,-1,0,1,1),IF(OFFSET(markmap!$G1504,-1,0,1,1)="","1",OFFSET(markmap!$G1504,-1,0,1,1))&amp;REPT(".1",markmap!$E1504-MAX(OFFSET(markmap!$E1504,-1,0,1,1),1)),IF(ISERROR(FIND(".",OFFSET(markmap!$G1504,-1,0,1,1))),REPT("1.",markmap!$E1504-1)&amp;IFERROR(VALUE(OFFSET(markmap!$G1504,-1,0,1,1))+1,"1"),IF(markmap!$E1504=1,"",IFERROR(LEFT(OFFSET(markmap!$G1504,-1,0,1,1),FIND("^",SUBSTITUTE(OFFSET(markmap!$G1504,-1,0,1,1),".","^",markmap!$E1504-1))),""))&amp;VALUE(TRIM(MID(SUBSTITUTE(OFFSET(markmap!$G1504,-1,0,1,1),".",REPT(" ",LEN(OFFSET(markmap!$G1504,-1,0,1,1)))),(markmap!$E1504-1)*LEN(OFFSET(markmap!$G1504,-1,0,1,1))+1,LEN(OFFSET(markmap!$G1504,-1,0,1,1)))))+1)))</f>
        <v>14.9.1.1</v>
      </c>
      <c r="H1504" t="str">
        <f t="shared" ca="1" si="23"/>
        <v>1.9.1.1</v>
      </c>
      <c r="I1504" t="str" cm="1">
        <f t="array" aca="1" ref="I1504" ca="1">pseudoGuid</f>
        <v>e6b0-36c2eae1</v>
      </c>
      <c r="J1504" t="str">
        <f ca="1">IF(E1504="","",REPT("#",markmap!$E1504)&amp;" "&amp;(IF(B$1="mindmap",markmap!$F1504,markmap!$H1504&amp;" "&amp;markmap!$F1504))&amp;"["&amp;B$2&amp;"]("&amp;B$4&amp;markmap!$I1504&amp;".html)"&amp;" ["&amp;$B$3&amp;"]("&amp;B$4&amp;markmap!$I1504&amp;".md)")</f>
        <v>#### 1.9.1.1 Test and Measurement Equipment (Airframe/Hull/Vehicle)[📃](./db/e6b0-36c2eae1.html) [✏️](./db/e6b0-36c2eae1.md)</v>
      </c>
    </row>
    <row r="1505" spans="4:10" x14ac:dyDescent="0.5">
      <c r="D1505" t="s">
        <v>701</v>
      </c>
      <c r="E1505">
        <v>4</v>
      </c>
      <c r="F1505" t="s">
        <v>112</v>
      </c>
      <c r="G1505" t="str">
        <f ca="1">IF(markmap!$E1505="","",IF(markmap!$E1505&gt;OFFSET(markmap!$E1505,-1,0,1,1),IF(OFFSET(markmap!$G1505,-1,0,1,1)="","1",OFFSET(markmap!$G1505,-1,0,1,1))&amp;REPT(".1",markmap!$E1505-MAX(OFFSET(markmap!$E1505,-1,0,1,1),1)),IF(ISERROR(FIND(".",OFFSET(markmap!$G1505,-1,0,1,1))),REPT("1.",markmap!$E1505-1)&amp;IFERROR(VALUE(OFFSET(markmap!$G1505,-1,0,1,1))+1,"1"),IF(markmap!$E1505=1,"",IFERROR(LEFT(OFFSET(markmap!$G1505,-1,0,1,1),FIND("^",SUBSTITUTE(OFFSET(markmap!$G1505,-1,0,1,1),".","^",markmap!$E1505-1))),""))&amp;VALUE(TRIM(MID(SUBSTITUTE(OFFSET(markmap!$G1505,-1,0,1,1),".",REPT(" ",LEN(OFFSET(markmap!$G1505,-1,0,1,1)))),(markmap!$E1505-1)*LEN(OFFSET(markmap!$G1505,-1,0,1,1))+1,LEN(OFFSET(markmap!$G1505,-1,0,1,1)))))+1)))</f>
        <v>14.9.1.2</v>
      </c>
      <c r="H1505" t="str">
        <f t="shared" ca="1" si="23"/>
        <v>1.9.1.2</v>
      </c>
      <c r="I1505" t="str" cm="1">
        <f t="array" aca="1" ref="I1505" ca="1">pseudoGuid</f>
        <v>e6b0-f3a25fbf</v>
      </c>
      <c r="J1505" t="str">
        <f ca="1">IF(E1505="","",REPT("#",markmap!$E1505)&amp;" "&amp;(IF(B$1="mindmap",markmap!$F1505,markmap!$H1505&amp;" "&amp;markmap!$F1505))&amp;"["&amp;B$2&amp;"]("&amp;B$4&amp;markmap!$I1505&amp;".html)"&amp;" ["&amp;$B$3&amp;"]("&amp;B$4&amp;markmap!$I1505&amp;".md)")</f>
        <v>#### 1.9.1.2 Test and Measurement Equipment (Propulsion)[📃](./db/e6b0-f3a25fbf.html) [✏️](./db/e6b0-f3a25fbf.md)</v>
      </c>
    </row>
    <row r="1506" spans="4:10" x14ac:dyDescent="0.5">
      <c r="D1506" t="s">
        <v>701</v>
      </c>
      <c r="E1506">
        <v>4</v>
      </c>
      <c r="F1506" t="s">
        <v>113</v>
      </c>
      <c r="G1506" t="str">
        <f ca="1">IF(markmap!$E1506="","",IF(markmap!$E1506&gt;OFFSET(markmap!$E1506,-1,0,1,1),IF(OFFSET(markmap!$G1506,-1,0,1,1)="","1",OFFSET(markmap!$G1506,-1,0,1,1))&amp;REPT(".1",markmap!$E1506-MAX(OFFSET(markmap!$E1506,-1,0,1,1),1)),IF(ISERROR(FIND(".",OFFSET(markmap!$G1506,-1,0,1,1))),REPT("1.",markmap!$E1506-1)&amp;IFERROR(VALUE(OFFSET(markmap!$G1506,-1,0,1,1))+1,"1"),IF(markmap!$E1506=1,"",IFERROR(LEFT(OFFSET(markmap!$G1506,-1,0,1,1),FIND("^",SUBSTITUTE(OFFSET(markmap!$G1506,-1,0,1,1),".","^",markmap!$E1506-1))),""))&amp;VALUE(TRIM(MID(SUBSTITUTE(OFFSET(markmap!$G1506,-1,0,1,1),".",REPT(" ",LEN(OFFSET(markmap!$G1506,-1,0,1,1)))),(markmap!$E1506-1)*LEN(OFFSET(markmap!$G1506,-1,0,1,1))+1,LEN(OFFSET(markmap!$G1506,-1,0,1,1)))))+1)))</f>
        <v>14.9.1.3</v>
      </c>
      <c r="H1506" t="str">
        <f t="shared" ca="1" si="23"/>
        <v>1.9.1.3</v>
      </c>
      <c r="I1506" t="str" cm="1">
        <f t="array" aca="1" ref="I1506" ca="1">pseudoGuid</f>
        <v>e6b0-7bc34ce0</v>
      </c>
      <c r="J1506" t="str">
        <f ca="1">IF(E1506="","",REPT("#",markmap!$E1506)&amp;" "&amp;(IF(B$1="mindmap",markmap!$F1506,markmap!$H1506&amp;" "&amp;markmap!$F1506))&amp;"["&amp;B$2&amp;"]("&amp;B$4&amp;markmap!$I1506&amp;".html)"&amp;" ["&amp;$B$3&amp;"]("&amp;B$4&amp;markmap!$I1506&amp;".md)")</f>
        <v>#### 1.9.1.3 Test and Measurement Equipment (Electronics/Avionics)[📃](./db/e6b0-7bc34ce0.html) [✏️](./db/e6b0-7bc34ce0.md)</v>
      </c>
    </row>
    <row r="1507" spans="4:10" x14ac:dyDescent="0.5">
      <c r="D1507" t="s">
        <v>701</v>
      </c>
      <c r="E1507">
        <v>4</v>
      </c>
      <c r="F1507" t="s">
        <v>114</v>
      </c>
      <c r="G1507" t="str">
        <f ca="1">IF(markmap!$E1507="","",IF(markmap!$E1507&gt;OFFSET(markmap!$E1507,-1,0,1,1),IF(OFFSET(markmap!$G1507,-1,0,1,1)="","1",OFFSET(markmap!$G1507,-1,0,1,1))&amp;REPT(".1",markmap!$E1507-MAX(OFFSET(markmap!$E1507,-1,0,1,1),1)),IF(ISERROR(FIND(".",OFFSET(markmap!$G1507,-1,0,1,1))),REPT("1.",markmap!$E1507-1)&amp;IFERROR(VALUE(OFFSET(markmap!$G1507,-1,0,1,1))+1,"1"),IF(markmap!$E1507=1,"",IFERROR(LEFT(OFFSET(markmap!$G1507,-1,0,1,1),FIND("^",SUBSTITUTE(OFFSET(markmap!$G1507,-1,0,1,1),".","^",markmap!$E1507-1))),""))&amp;VALUE(TRIM(MID(SUBSTITUTE(OFFSET(markmap!$G1507,-1,0,1,1),".",REPT(" ",LEN(OFFSET(markmap!$G1507,-1,0,1,1)))),(markmap!$E1507-1)*LEN(OFFSET(markmap!$G1507,-1,0,1,1))+1,LEN(OFFSET(markmap!$G1507,-1,0,1,1)))))+1)))</f>
        <v>14.9.1.4</v>
      </c>
      <c r="H1507" t="str">
        <f t="shared" ca="1" si="23"/>
        <v>1.9.1.4</v>
      </c>
      <c r="I1507" t="str" cm="1">
        <f t="array" aca="1" ref="I1507" ca="1">pseudoGuid</f>
        <v>e6b0-052c598a</v>
      </c>
      <c r="J1507" t="str">
        <f ca="1">IF(E1507="","",REPT("#",markmap!$E1507)&amp;" "&amp;(IF(B$1="mindmap",markmap!$F1507,markmap!$H1507&amp;" "&amp;markmap!$F1507))&amp;"["&amp;B$2&amp;"]("&amp;B$4&amp;markmap!$I1507&amp;".html)"&amp;" ["&amp;$B$3&amp;"]("&amp;B$4&amp;markmap!$I1507&amp;".md)")</f>
        <v>#### 1.9.1.4 Test and Measurement Equipment (Other Major Subsystems 1...n (Specify))[📃](./db/e6b0-052c598a.html) [✏️](./db/e6b0-052c598a.md)</v>
      </c>
    </row>
    <row r="1508" spans="4:10" x14ac:dyDescent="0.5">
      <c r="D1508" t="s">
        <v>701</v>
      </c>
      <c r="E1508">
        <v>3</v>
      </c>
      <c r="F1508" t="s">
        <v>115</v>
      </c>
      <c r="G1508" t="str">
        <f ca="1">IF(markmap!$E1508="","",IF(markmap!$E1508&gt;OFFSET(markmap!$E1508,-1,0,1,1),IF(OFFSET(markmap!$G1508,-1,0,1,1)="","1",OFFSET(markmap!$G1508,-1,0,1,1))&amp;REPT(".1",markmap!$E1508-MAX(OFFSET(markmap!$E1508,-1,0,1,1),1)),IF(ISERROR(FIND(".",OFFSET(markmap!$G1508,-1,0,1,1))),REPT("1.",markmap!$E1508-1)&amp;IFERROR(VALUE(OFFSET(markmap!$G1508,-1,0,1,1))+1,"1"),IF(markmap!$E1508=1,"",IFERROR(LEFT(OFFSET(markmap!$G1508,-1,0,1,1),FIND("^",SUBSTITUTE(OFFSET(markmap!$G1508,-1,0,1,1),".","^",markmap!$E1508-1))),""))&amp;VALUE(TRIM(MID(SUBSTITUTE(OFFSET(markmap!$G1508,-1,0,1,1),".",REPT(" ",LEN(OFFSET(markmap!$G1508,-1,0,1,1)))),(markmap!$E1508-1)*LEN(OFFSET(markmap!$G1508,-1,0,1,1))+1,LEN(OFFSET(markmap!$G1508,-1,0,1,1)))))+1)))</f>
        <v>14.9.2</v>
      </c>
      <c r="H1508" t="str">
        <f t="shared" ca="1" si="23"/>
        <v>1.9.2</v>
      </c>
      <c r="I1508" t="str" cm="1">
        <f t="array" aca="1" ref="I1508" ca="1">pseudoGuid</f>
        <v>e6b0-95d1702c</v>
      </c>
      <c r="J1508" t="str">
        <f ca="1">IF(E1508="","",REPT("#",markmap!$E1508)&amp;" "&amp;(IF(B$1="mindmap",markmap!$F1508,markmap!$H1508&amp;" "&amp;markmap!$F1508))&amp;"["&amp;B$2&amp;"]("&amp;B$4&amp;markmap!$I1508&amp;".html)"&amp;" ["&amp;$B$3&amp;"]("&amp;B$4&amp;markmap!$I1508&amp;".md)")</f>
        <v>### 1.9.2 Support and Handling Equipment[📃](./db/e6b0-95d1702c.html) [✏️](./db/e6b0-95d1702c.md)</v>
      </c>
    </row>
    <row r="1509" spans="4:10" x14ac:dyDescent="0.5">
      <c r="D1509" t="s">
        <v>701</v>
      </c>
      <c r="E1509">
        <v>4</v>
      </c>
      <c r="F1509" t="s">
        <v>116</v>
      </c>
      <c r="G1509" t="str">
        <f ca="1">IF(markmap!$E1509="","",IF(markmap!$E1509&gt;OFFSET(markmap!$E1509,-1,0,1,1),IF(OFFSET(markmap!$G1509,-1,0,1,1)="","1",OFFSET(markmap!$G1509,-1,0,1,1))&amp;REPT(".1",markmap!$E1509-MAX(OFFSET(markmap!$E1509,-1,0,1,1),1)),IF(ISERROR(FIND(".",OFFSET(markmap!$G1509,-1,0,1,1))),REPT("1.",markmap!$E1509-1)&amp;IFERROR(VALUE(OFFSET(markmap!$G1509,-1,0,1,1))+1,"1"),IF(markmap!$E1509=1,"",IFERROR(LEFT(OFFSET(markmap!$G1509,-1,0,1,1),FIND("^",SUBSTITUTE(OFFSET(markmap!$G1509,-1,0,1,1),".","^",markmap!$E1509-1))),""))&amp;VALUE(TRIM(MID(SUBSTITUTE(OFFSET(markmap!$G1509,-1,0,1,1),".",REPT(" ",LEN(OFFSET(markmap!$G1509,-1,0,1,1)))),(markmap!$E1509-1)*LEN(OFFSET(markmap!$G1509,-1,0,1,1))+1,LEN(OFFSET(markmap!$G1509,-1,0,1,1)))))+1)))</f>
        <v>14.9.2.1</v>
      </c>
      <c r="H1509" t="str">
        <f t="shared" ca="1" si="23"/>
        <v>1.9.2.1</v>
      </c>
      <c r="I1509" t="str" cm="1">
        <f t="array" aca="1" ref="I1509" ca="1">pseudoGuid</f>
        <v>e6b0-af57aadb</v>
      </c>
      <c r="J1509" t="str">
        <f ca="1">IF(E1509="","",REPT("#",markmap!$E1509)&amp;" "&amp;(IF(B$1="mindmap",markmap!$F1509,markmap!$H1509&amp;" "&amp;markmap!$F1509))&amp;"["&amp;B$2&amp;"]("&amp;B$4&amp;markmap!$I1509&amp;".html)"&amp;" ["&amp;$B$3&amp;"]("&amp;B$4&amp;markmap!$I1509&amp;".md)")</f>
        <v>#### 1.9.2.1 Support and Handling Equipment (Airframe/Hull/Vehicle)[📃](./db/e6b0-af57aadb.html) [✏️](./db/e6b0-af57aadb.md)</v>
      </c>
    </row>
    <row r="1510" spans="4:10" x14ac:dyDescent="0.5">
      <c r="D1510" t="s">
        <v>701</v>
      </c>
      <c r="E1510">
        <v>4</v>
      </c>
      <c r="F1510" t="s">
        <v>117</v>
      </c>
      <c r="G1510" t="str">
        <f ca="1">IF(markmap!$E1510="","",IF(markmap!$E1510&gt;OFFSET(markmap!$E1510,-1,0,1,1),IF(OFFSET(markmap!$G1510,-1,0,1,1)="","1",OFFSET(markmap!$G1510,-1,0,1,1))&amp;REPT(".1",markmap!$E1510-MAX(OFFSET(markmap!$E1510,-1,0,1,1),1)),IF(ISERROR(FIND(".",OFFSET(markmap!$G1510,-1,0,1,1))),REPT("1.",markmap!$E1510-1)&amp;IFERROR(VALUE(OFFSET(markmap!$G1510,-1,0,1,1))+1,"1"),IF(markmap!$E1510=1,"",IFERROR(LEFT(OFFSET(markmap!$G1510,-1,0,1,1),FIND("^",SUBSTITUTE(OFFSET(markmap!$G1510,-1,0,1,1),".","^",markmap!$E1510-1))),""))&amp;VALUE(TRIM(MID(SUBSTITUTE(OFFSET(markmap!$G1510,-1,0,1,1),".",REPT(" ",LEN(OFFSET(markmap!$G1510,-1,0,1,1)))),(markmap!$E1510-1)*LEN(OFFSET(markmap!$G1510,-1,0,1,1))+1,LEN(OFFSET(markmap!$G1510,-1,0,1,1)))))+1)))</f>
        <v>14.9.2.2</v>
      </c>
      <c r="H1510" t="str">
        <f t="shared" ca="1" si="23"/>
        <v>1.9.2.2</v>
      </c>
      <c r="I1510" t="str" cm="1">
        <f t="array" aca="1" ref="I1510" ca="1">pseudoGuid</f>
        <v>e6b0-4b08c0af</v>
      </c>
      <c r="J1510" t="str">
        <f ca="1">IF(E1510="","",REPT("#",markmap!$E1510)&amp;" "&amp;(IF(B$1="mindmap",markmap!$F1510,markmap!$H1510&amp;" "&amp;markmap!$F1510))&amp;"["&amp;B$2&amp;"]("&amp;B$4&amp;markmap!$I1510&amp;".html)"&amp;" ["&amp;$B$3&amp;"]("&amp;B$4&amp;markmap!$I1510&amp;".md)")</f>
        <v>#### 1.9.2.2 Support and Handling Equipment (Propulsion)[📃](./db/e6b0-4b08c0af.html) [✏️](./db/e6b0-4b08c0af.md)</v>
      </c>
    </row>
    <row r="1511" spans="4:10" x14ac:dyDescent="0.5">
      <c r="D1511" t="s">
        <v>701</v>
      </c>
      <c r="E1511">
        <v>4</v>
      </c>
      <c r="F1511" t="s">
        <v>118</v>
      </c>
      <c r="G1511" t="str">
        <f ca="1">IF(markmap!$E1511="","",IF(markmap!$E1511&gt;OFFSET(markmap!$E1511,-1,0,1,1),IF(OFFSET(markmap!$G1511,-1,0,1,1)="","1",OFFSET(markmap!$G1511,-1,0,1,1))&amp;REPT(".1",markmap!$E1511-MAX(OFFSET(markmap!$E1511,-1,0,1,1),1)),IF(ISERROR(FIND(".",OFFSET(markmap!$G1511,-1,0,1,1))),REPT("1.",markmap!$E1511-1)&amp;IFERROR(VALUE(OFFSET(markmap!$G1511,-1,0,1,1))+1,"1"),IF(markmap!$E1511=1,"",IFERROR(LEFT(OFFSET(markmap!$G1511,-1,0,1,1),FIND("^",SUBSTITUTE(OFFSET(markmap!$G1511,-1,0,1,1),".","^",markmap!$E1511-1))),""))&amp;VALUE(TRIM(MID(SUBSTITUTE(OFFSET(markmap!$G1511,-1,0,1,1),".",REPT(" ",LEN(OFFSET(markmap!$G1511,-1,0,1,1)))),(markmap!$E1511-1)*LEN(OFFSET(markmap!$G1511,-1,0,1,1))+1,LEN(OFFSET(markmap!$G1511,-1,0,1,1)))))+1)))</f>
        <v>14.9.2.3</v>
      </c>
      <c r="H1511" t="str">
        <f t="shared" ca="1" si="23"/>
        <v>1.9.2.3</v>
      </c>
      <c r="I1511" t="str" cm="1">
        <f t="array" aca="1" ref="I1511" ca="1">pseudoGuid</f>
        <v>e6b0-3496cec7</v>
      </c>
      <c r="J1511" t="str">
        <f ca="1">IF(E1511="","",REPT("#",markmap!$E1511)&amp;" "&amp;(IF(B$1="mindmap",markmap!$F1511,markmap!$H1511&amp;" "&amp;markmap!$F1511))&amp;"["&amp;B$2&amp;"]("&amp;B$4&amp;markmap!$I1511&amp;".html)"&amp;" ["&amp;$B$3&amp;"]("&amp;B$4&amp;markmap!$I1511&amp;".md)")</f>
        <v>#### 1.9.2.3 Support and Handling Equipment (Electronics/Avionics)[📃](./db/e6b0-3496cec7.html) [✏️](./db/e6b0-3496cec7.md)</v>
      </c>
    </row>
    <row r="1512" spans="4:10" x14ac:dyDescent="0.5">
      <c r="D1512" t="s">
        <v>701</v>
      </c>
      <c r="E1512">
        <v>4</v>
      </c>
      <c r="F1512" t="s">
        <v>119</v>
      </c>
      <c r="G1512" t="str">
        <f ca="1">IF(markmap!$E1512="","",IF(markmap!$E1512&gt;OFFSET(markmap!$E1512,-1,0,1,1),IF(OFFSET(markmap!$G1512,-1,0,1,1)="","1",OFFSET(markmap!$G1512,-1,0,1,1))&amp;REPT(".1",markmap!$E1512-MAX(OFFSET(markmap!$E1512,-1,0,1,1),1)),IF(ISERROR(FIND(".",OFFSET(markmap!$G1512,-1,0,1,1))),REPT("1.",markmap!$E1512-1)&amp;IFERROR(VALUE(OFFSET(markmap!$G1512,-1,0,1,1))+1,"1"),IF(markmap!$E1512=1,"",IFERROR(LEFT(OFFSET(markmap!$G1512,-1,0,1,1),FIND("^",SUBSTITUTE(OFFSET(markmap!$G1512,-1,0,1,1),".","^",markmap!$E1512-1))),""))&amp;VALUE(TRIM(MID(SUBSTITUTE(OFFSET(markmap!$G1512,-1,0,1,1),".",REPT(" ",LEN(OFFSET(markmap!$G1512,-1,0,1,1)))),(markmap!$E1512-1)*LEN(OFFSET(markmap!$G1512,-1,0,1,1))+1,LEN(OFFSET(markmap!$G1512,-1,0,1,1)))))+1)))</f>
        <v>14.9.2.4</v>
      </c>
      <c r="H1512" t="str">
        <f t="shared" ca="1" si="23"/>
        <v>1.9.2.4</v>
      </c>
      <c r="I1512" t="str" cm="1">
        <f t="array" aca="1" ref="I1512" ca="1">pseudoGuid</f>
        <v>e6b0-17439f3a</v>
      </c>
      <c r="J1512" t="str">
        <f ca="1">IF(E1512="","",REPT("#",markmap!$E1512)&amp;" "&amp;(IF(B$1="mindmap",markmap!$F1512,markmap!$H1512&amp;" "&amp;markmap!$F1512))&amp;"["&amp;B$2&amp;"]("&amp;B$4&amp;markmap!$I1512&amp;".html)"&amp;" ["&amp;$B$3&amp;"]("&amp;B$4&amp;markmap!$I1512&amp;".md)")</f>
        <v>#### 1.9.2.4 Support and Handling Equipment (Other Major Subsystems 1...n (Specify))[📃](./db/e6b0-17439f3a.html) [✏️](./db/e6b0-17439f3a.md)</v>
      </c>
    </row>
    <row r="1513" spans="4:10" x14ac:dyDescent="0.5">
      <c r="D1513" t="s">
        <v>701</v>
      </c>
      <c r="E1513">
        <v>2</v>
      </c>
      <c r="F1513" t="s">
        <v>120</v>
      </c>
      <c r="G1513" t="str">
        <f ca="1">IF(markmap!$E1513="","",IF(markmap!$E1513&gt;OFFSET(markmap!$E1513,-1,0,1,1),IF(OFFSET(markmap!$G1513,-1,0,1,1)="","1",OFFSET(markmap!$G1513,-1,0,1,1))&amp;REPT(".1",markmap!$E1513-MAX(OFFSET(markmap!$E1513,-1,0,1,1),1)),IF(ISERROR(FIND(".",OFFSET(markmap!$G1513,-1,0,1,1))),REPT("1.",markmap!$E1513-1)&amp;IFERROR(VALUE(OFFSET(markmap!$G1513,-1,0,1,1))+1,"1"),IF(markmap!$E1513=1,"",IFERROR(LEFT(OFFSET(markmap!$G1513,-1,0,1,1),FIND("^",SUBSTITUTE(OFFSET(markmap!$G1513,-1,0,1,1),".","^",markmap!$E1513-1))),""))&amp;VALUE(TRIM(MID(SUBSTITUTE(OFFSET(markmap!$G1513,-1,0,1,1),".",REPT(" ",LEN(OFFSET(markmap!$G1513,-1,0,1,1)))),(markmap!$E1513-1)*LEN(OFFSET(markmap!$G1513,-1,0,1,1))+1,LEN(OFFSET(markmap!$G1513,-1,0,1,1)))))+1)))</f>
        <v>14.10</v>
      </c>
      <c r="H1513" t="str">
        <f t="shared" ca="1" si="23"/>
        <v>1.10</v>
      </c>
      <c r="I1513" t="str" cm="1">
        <f t="array" aca="1" ref="I1513" ca="1">pseudoGuid</f>
        <v>e6b0-1f2cf6b4</v>
      </c>
      <c r="J1513" t="str">
        <f ca="1">IF(E1513="","",REPT("#",markmap!$E1513)&amp;" "&amp;(IF(B$1="mindmap",markmap!$F1513,markmap!$H1513&amp;" "&amp;markmap!$F1513))&amp;"["&amp;B$2&amp;"]("&amp;B$4&amp;markmap!$I1513&amp;".html)"&amp;" ["&amp;$B$3&amp;"]("&amp;B$4&amp;markmap!$I1513&amp;".md)")</f>
        <v>## 1.10 Common Support Equipment[📃](./db/e6b0-1f2cf6b4.html) [✏️](./db/e6b0-1f2cf6b4.md)</v>
      </c>
    </row>
    <row r="1514" spans="4:10" x14ac:dyDescent="0.5">
      <c r="D1514" t="s">
        <v>701</v>
      </c>
      <c r="E1514">
        <v>3</v>
      </c>
      <c r="F1514" t="s">
        <v>110</v>
      </c>
      <c r="G1514" t="str">
        <f ca="1">IF(markmap!$E1514="","",IF(markmap!$E1514&gt;OFFSET(markmap!$E1514,-1,0,1,1),IF(OFFSET(markmap!$G1514,-1,0,1,1)="","1",OFFSET(markmap!$G1514,-1,0,1,1))&amp;REPT(".1",markmap!$E1514-MAX(OFFSET(markmap!$E1514,-1,0,1,1),1)),IF(ISERROR(FIND(".",OFFSET(markmap!$G1514,-1,0,1,1))),REPT("1.",markmap!$E1514-1)&amp;IFERROR(VALUE(OFFSET(markmap!$G1514,-1,0,1,1))+1,"1"),IF(markmap!$E1514=1,"",IFERROR(LEFT(OFFSET(markmap!$G1514,-1,0,1,1),FIND("^",SUBSTITUTE(OFFSET(markmap!$G1514,-1,0,1,1),".","^",markmap!$E1514-1))),""))&amp;VALUE(TRIM(MID(SUBSTITUTE(OFFSET(markmap!$G1514,-1,0,1,1),".",REPT(" ",LEN(OFFSET(markmap!$G1514,-1,0,1,1)))),(markmap!$E1514-1)*LEN(OFFSET(markmap!$G1514,-1,0,1,1))+1,LEN(OFFSET(markmap!$G1514,-1,0,1,1)))))+1)))</f>
        <v>14.10.1</v>
      </c>
      <c r="H1514" t="str">
        <f t="shared" ca="1" si="23"/>
        <v>1.10.1</v>
      </c>
      <c r="I1514" t="str" cm="1">
        <f t="array" aca="1" ref="I1514" ca="1">pseudoGuid</f>
        <v>e6b0-c5dd0142</v>
      </c>
      <c r="J1514" t="str">
        <f ca="1">IF(E1514="","",REPT("#",markmap!$E1514)&amp;" "&amp;(IF(B$1="mindmap",markmap!$F1514,markmap!$H1514&amp;" "&amp;markmap!$F1514))&amp;"["&amp;B$2&amp;"]("&amp;B$4&amp;markmap!$I1514&amp;".html)"&amp;" ["&amp;$B$3&amp;"]("&amp;B$4&amp;markmap!$I1514&amp;".md)")</f>
        <v>### 1.10.1 Test and Measurement Equipment[📃](./db/e6b0-c5dd0142.html) [✏️](./db/e6b0-c5dd0142.md)</v>
      </c>
    </row>
    <row r="1515" spans="4:10" x14ac:dyDescent="0.5">
      <c r="D1515" t="s">
        <v>701</v>
      </c>
      <c r="E1515">
        <v>4</v>
      </c>
      <c r="F1515" t="s">
        <v>111</v>
      </c>
      <c r="G1515" t="str">
        <f ca="1">IF(markmap!$E1515="","",IF(markmap!$E1515&gt;OFFSET(markmap!$E1515,-1,0,1,1),IF(OFFSET(markmap!$G1515,-1,0,1,1)="","1",OFFSET(markmap!$G1515,-1,0,1,1))&amp;REPT(".1",markmap!$E1515-MAX(OFFSET(markmap!$E1515,-1,0,1,1),1)),IF(ISERROR(FIND(".",OFFSET(markmap!$G1515,-1,0,1,1))),REPT("1.",markmap!$E1515-1)&amp;IFERROR(VALUE(OFFSET(markmap!$G1515,-1,0,1,1))+1,"1"),IF(markmap!$E1515=1,"",IFERROR(LEFT(OFFSET(markmap!$G1515,-1,0,1,1),FIND("^",SUBSTITUTE(OFFSET(markmap!$G1515,-1,0,1,1),".","^",markmap!$E1515-1))),""))&amp;VALUE(TRIM(MID(SUBSTITUTE(OFFSET(markmap!$G1515,-1,0,1,1),".",REPT(" ",LEN(OFFSET(markmap!$G1515,-1,0,1,1)))),(markmap!$E1515-1)*LEN(OFFSET(markmap!$G1515,-1,0,1,1))+1,LEN(OFFSET(markmap!$G1515,-1,0,1,1)))))+1)))</f>
        <v>14.10.1.1</v>
      </c>
      <c r="H1515" t="str">
        <f t="shared" ca="1" si="23"/>
        <v>1.10.1.1</v>
      </c>
      <c r="I1515" t="str" cm="1">
        <f t="array" aca="1" ref="I1515" ca="1">pseudoGuid</f>
        <v>e6b0-2e00e19b</v>
      </c>
      <c r="J1515" t="str">
        <f ca="1">IF(E1515="","",REPT("#",markmap!$E1515)&amp;" "&amp;(IF(B$1="mindmap",markmap!$F1515,markmap!$H1515&amp;" "&amp;markmap!$F1515))&amp;"["&amp;B$2&amp;"]("&amp;B$4&amp;markmap!$I1515&amp;".html)"&amp;" ["&amp;$B$3&amp;"]("&amp;B$4&amp;markmap!$I1515&amp;".md)")</f>
        <v>#### 1.10.1.1 Test and Measurement Equipment (Airframe/Hull/Vehicle)[📃](./db/e6b0-2e00e19b.html) [✏️](./db/e6b0-2e00e19b.md)</v>
      </c>
    </row>
    <row r="1516" spans="4:10" x14ac:dyDescent="0.5">
      <c r="D1516" t="s">
        <v>701</v>
      </c>
      <c r="E1516">
        <v>4</v>
      </c>
      <c r="F1516" t="s">
        <v>112</v>
      </c>
      <c r="G1516" t="str">
        <f ca="1">IF(markmap!$E1516="","",IF(markmap!$E1516&gt;OFFSET(markmap!$E1516,-1,0,1,1),IF(OFFSET(markmap!$G1516,-1,0,1,1)="","1",OFFSET(markmap!$G1516,-1,0,1,1))&amp;REPT(".1",markmap!$E1516-MAX(OFFSET(markmap!$E1516,-1,0,1,1),1)),IF(ISERROR(FIND(".",OFFSET(markmap!$G1516,-1,0,1,1))),REPT("1.",markmap!$E1516-1)&amp;IFERROR(VALUE(OFFSET(markmap!$G1516,-1,0,1,1))+1,"1"),IF(markmap!$E1516=1,"",IFERROR(LEFT(OFFSET(markmap!$G1516,-1,0,1,1),FIND("^",SUBSTITUTE(OFFSET(markmap!$G1516,-1,0,1,1),".","^",markmap!$E1516-1))),""))&amp;VALUE(TRIM(MID(SUBSTITUTE(OFFSET(markmap!$G1516,-1,0,1,1),".",REPT(" ",LEN(OFFSET(markmap!$G1516,-1,0,1,1)))),(markmap!$E1516-1)*LEN(OFFSET(markmap!$G1516,-1,0,1,1))+1,LEN(OFFSET(markmap!$G1516,-1,0,1,1)))))+1)))</f>
        <v>14.10.1.2</v>
      </c>
      <c r="H1516" t="str">
        <f t="shared" ca="1" si="23"/>
        <v>1.10.1.2</v>
      </c>
      <c r="I1516" t="str" cm="1">
        <f t="array" aca="1" ref="I1516" ca="1">pseudoGuid</f>
        <v>e6b0-875d6cfb</v>
      </c>
      <c r="J1516" t="str">
        <f ca="1">IF(E1516="","",REPT("#",markmap!$E1516)&amp;" "&amp;(IF(B$1="mindmap",markmap!$F1516,markmap!$H1516&amp;" "&amp;markmap!$F1516))&amp;"["&amp;B$2&amp;"]("&amp;B$4&amp;markmap!$I1516&amp;".html)"&amp;" ["&amp;$B$3&amp;"]("&amp;B$4&amp;markmap!$I1516&amp;".md)")</f>
        <v>#### 1.10.1.2 Test and Measurement Equipment (Propulsion)[📃](./db/e6b0-875d6cfb.html) [✏️](./db/e6b0-875d6cfb.md)</v>
      </c>
    </row>
    <row r="1517" spans="4:10" x14ac:dyDescent="0.5">
      <c r="D1517" t="s">
        <v>701</v>
      </c>
      <c r="E1517">
        <v>4</v>
      </c>
      <c r="F1517" t="s">
        <v>113</v>
      </c>
      <c r="G1517" t="str">
        <f ca="1">IF(markmap!$E1517="","",IF(markmap!$E1517&gt;OFFSET(markmap!$E1517,-1,0,1,1),IF(OFFSET(markmap!$G1517,-1,0,1,1)="","1",OFFSET(markmap!$G1517,-1,0,1,1))&amp;REPT(".1",markmap!$E1517-MAX(OFFSET(markmap!$E1517,-1,0,1,1),1)),IF(ISERROR(FIND(".",OFFSET(markmap!$G1517,-1,0,1,1))),REPT("1.",markmap!$E1517-1)&amp;IFERROR(VALUE(OFFSET(markmap!$G1517,-1,0,1,1))+1,"1"),IF(markmap!$E1517=1,"",IFERROR(LEFT(OFFSET(markmap!$G1517,-1,0,1,1),FIND("^",SUBSTITUTE(OFFSET(markmap!$G1517,-1,0,1,1),".","^",markmap!$E1517-1))),""))&amp;VALUE(TRIM(MID(SUBSTITUTE(OFFSET(markmap!$G1517,-1,0,1,1),".",REPT(" ",LEN(OFFSET(markmap!$G1517,-1,0,1,1)))),(markmap!$E1517-1)*LEN(OFFSET(markmap!$G1517,-1,0,1,1))+1,LEN(OFFSET(markmap!$G1517,-1,0,1,1)))))+1)))</f>
        <v>14.10.1.3</v>
      </c>
      <c r="H1517" t="str">
        <f t="shared" ca="1" si="23"/>
        <v>1.10.1.3</v>
      </c>
      <c r="I1517" t="str" cm="1">
        <f t="array" aca="1" ref="I1517" ca="1">pseudoGuid</f>
        <v>e6b0-0e65a7e9</v>
      </c>
      <c r="J1517" t="str">
        <f ca="1">IF(E1517="","",REPT("#",markmap!$E1517)&amp;" "&amp;(IF(B$1="mindmap",markmap!$F1517,markmap!$H1517&amp;" "&amp;markmap!$F1517))&amp;"["&amp;B$2&amp;"]("&amp;B$4&amp;markmap!$I1517&amp;".html)"&amp;" ["&amp;$B$3&amp;"]("&amp;B$4&amp;markmap!$I1517&amp;".md)")</f>
        <v>#### 1.10.1.3 Test and Measurement Equipment (Electronics/Avionics)[📃](./db/e6b0-0e65a7e9.html) [✏️](./db/e6b0-0e65a7e9.md)</v>
      </c>
    </row>
    <row r="1518" spans="4:10" x14ac:dyDescent="0.5">
      <c r="D1518" t="s">
        <v>701</v>
      </c>
      <c r="E1518">
        <v>4</v>
      </c>
      <c r="F1518" t="s">
        <v>114</v>
      </c>
      <c r="G1518" t="str">
        <f ca="1">IF(markmap!$E1518="","",IF(markmap!$E1518&gt;OFFSET(markmap!$E1518,-1,0,1,1),IF(OFFSET(markmap!$G1518,-1,0,1,1)="","1",OFFSET(markmap!$G1518,-1,0,1,1))&amp;REPT(".1",markmap!$E1518-MAX(OFFSET(markmap!$E1518,-1,0,1,1),1)),IF(ISERROR(FIND(".",OFFSET(markmap!$G1518,-1,0,1,1))),REPT("1.",markmap!$E1518-1)&amp;IFERROR(VALUE(OFFSET(markmap!$G1518,-1,0,1,1))+1,"1"),IF(markmap!$E1518=1,"",IFERROR(LEFT(OFFSET(markmap!$G1518,-1,0,1,1),FIND("^",SUBSTITUTE(OFFSET(markmap!$G1518,-1,0,1,1),".","^",markmap!$E1518-1))),""))&amp;VALUE(TRIM(MID(SUBSTITUTE(OFFSET(markmap!$G1518,-1,0,1,1),".",REPT(" ",LEN(OFFSET(markmap!$G1518,-1,0,1,1)))),(markmap!$E1518-1)*LEN(OFFSET(markmap!$G1518,-1,0,1,1))+1,LEN(OFFSET(markmap!$G1518,-1,0,1,1)))))+1)))</f>
        <v>14.10.1.4</v>
      </c>
      <c r="H1518" t="str">
        <f t="shared" ca="1" si="23"/>
        <v>1.10.1.4</v>
      </c>
      <c r="I1518" t="str" cm="1">
        <f t="array" aca="1" ref="I1518" ca="1">pseudoGuid</f>
        <v>e6b0-65d8fb01</v>
      </c>
      <c r="J1518" t="str">
        <f ca="1">IF(E1518="","",REPT("#",markmap!$E1518)&amp;" "&amp;(IF(B$1="mindmap",markmap!$F1518,markmap!$H1518&amp;" "&amp;markmap!$F1518))&amp;"["&amp;B$2&amp;"]("&amp;B$4&amp;markmap!$I1518&amp;".html)"&amp;" ["&amp;$B$3&amp;"]("&amp;B$4&amp;markmap!$I1518&amp;".md)")</f>
        <v>#### 1.10.1.4 Test and Measurement Equipment (Other Major Subsystems 1...n (Specify))[📃](./db/e6b0-65d8fb01.html) [✏️](./db/e6b0-65d8fb01.md)</v>
      </c>
    </row>
    <row r="1519" spans="4:10" x14ac:dyDescent="0.5">
      <c r="D1519" t="s">
        <v>701</v>
      </c>
      <c r="E1519">
        <v>3</v>
      </c>
      <c r="F1519" t="s">
        <v>115</v>
      </c>
      <c r="G1519" t="str">
        <f ca="1">IF(markmap!$E1519="","",IF(markmap!$E1519&gt;OFFSET(markmap!$E1519,-1,0,1,1),IF(OFFSET(markmap!$G1519,-1,0,1,1)="","1",OFFSET(markmap!$G1519,-1,0,1,1))&amp;REPT(".1",markmap!$E1519-MAX(OFFSET(markmap!$E1519,-1,0,1,1),1)),IF(ISERROR(FIND(".",OFFSET(markmap!$G1519,-1,0,1,1))),REPT("1.",markmap!$E1519-1)&amp;IFERROR(VALUE(OFFSET(markmap!$G1519,-1,0,1,1))+1,"1"),IF(markmap!$E1519=1,"",IFERROR(LEFT(OFFSET(markmap!$G1519,-1,0,1,1),FIND("^",SUBSTITUTE(OFFSET(markmap!$G1519,-1,0,1,1),".","^",markmap!$E1519-1))),""))&amp;VALUE(TRIM(MID(SUBSTITUTE(OFFSET(markmap!$G1519,-1,0,1,1),".",REPT(" ",LEN(OFFSET(markmap!$G1519,-1,0,1,1)))),(markmap!$E1519-1)*LEN(OFFSET(markmap!$G1519,-1,0,1,1))+1,LEN(OFFSET(markmap!$G1519,-1,0,1,1)))))+1)))</f>
        <v>14.10.2</v>
      </c>
      <c r="H1519" t="str">
        <f t="shared" ca="1" si="23"/>
        <v>1.10.2</v>
      </c>
      <c r="I1519" t="str" cm="1">
        <f t="array" aca="1" ref="I1519" ca="1">pseudoGuid</f>
        <v>e6b0-640948d3</v>
      </c>
      <c r="J1519" t="str">
        <f ca="1">IF(E1519="","",REPT("#",markmap!$E1519)&amp;" "&amp;(IF(B$1="mindmap",markmap!$F1519,markmap!$H1519&amp;" "&amp;markmap!$F1519))&amp;"["&amp;B$2&amp;"]("&amp;B$4&amp;markmap!$I1519&amp;".html)"&amp;" ["&amp;$B$3&amp;"]("&amp;B$4&amp;markmap!$I1519&amp;".md)")</f>
        <v>### 1.10.2 Support and Handling Equipment[📃](./db/e6b0-640948d3.html) [✏️](./db/e6b0-640948d3.md)</v>
      </c>
    </row>
    <row r="1520" spans="4:10" x14ac:dyDescent="0.5">
      <c r="D1520" t="s">
        <v>701</v>
      </c>
      <c r="E1520">
        <v>4</v>
      </c>
      <c r="F1520" t="s">
        <v>116</v>
      </c>
      <c r="G1520" t="str">
        <f ca="1">IF(markmap!$E1520="","",IF(markmap!$E1520&gt;OFFSET(markmap!$E1520,-1,0,1,1),IF(OFFSET(markmap!$G1520,-1,0,1,1)="","1",OFFSET(markmap!$G1520,-1,0,1,1))&amp;REPT(".1",markmap!$E1520-MAX(OFFSET(markmap!$E1520,-1,0,1,1),1)),IF(ISERROR(FIND(".",OFFSET(markmap!$G1520,-1,0,1,1))),REPT("1.",markmap!$E1520-1)&amp;IFERROR(VALUE(OFFSET(markmap!$G1520,-1,0,1,1))+1,"1"),IF(markmap!$E1520=1,"",IFERROR(LEFT(OFFSET(markmap!$G1520,-1,0,1,1),FIND("^",SUBSTITUTE(OFFSET(markmap!$G1520,-1,0,1,1),".","^",markmap!$E1520-1))),""))&amp;VALUE(TRIM(MID(SUBSTITUTE(OFFSET(markmap!$G1520,-1,0,1,1),".",REPT(" ",LEN(OFFSET(markmap!$G1520,-1,0,1,1)))),(markmap!$E1520-1)*LEN(OFFSET(markmap!$G1520,-1,0,1,1))+1,LEN(OFFSET(markmap!$G1520,-1,0,1,1)))))+1)))</f>
        <v>14.10.2.1</v>
      </c>
      <c r="H1520" t="str">
        <f t="shared" ca="1" si="23"/>
        <v>1.10.2.1</v>
      </c>
      <c r="I1520" t="str" cm="1">
        <f t="array" aca="1" ref="I1520" ca="1">pseudoGuid</f>
        <v>e6b0-31b92452</v>
      </c>
      <c r="J1520" t="str">
        <f ca="1">IF(E1520="","",REPT("#",markmap!$E1520)&amp;" "&amp;(IF(B$1="mindmap",markmap!$F1520,markmap!$H1520&amp;" "&amp;markmap!$F1520))&amp;"["&amp;B$2&amp;"]("&amp;B$4&amp;markmap!$I1520&amp;".html)"&amp;" ["&amp;$B$3&amp;"]("&amp;B$4&amp;markmap!$I1520&amp;".md)")</f>
        <v>#### 1.10.2.1 Support and Handling Equipment (Airframe/Hull/Vehicle)[📃](./db/e6b0-31b92452.html) [✏️](./db/e6b0-31b92452.md)</v>
      </c>
    </row>
    <row r="1521" spans="4:10" x14ac:dyDescent="0.5">
      <c r="D1521" t="s">
        <v>701</v>
      </c>
      <c r="E1521">
        <v>4</v>
      </c>
      <c r="F1521" t="s">
        <v>117</v>
      </c>
      <c r="G1521" t="str">
        <f ca="1">IF(markmap!$E1521="","",IF(markmap!$E1521&gt;OFFSET(markmap!$E1521,-1,0,1,1),IF(OFFSET(markmap!$G1521,-1,0,1,1)="","1",OFFSET(markmap!$G1521,-1,0,1,1))&amp;REPT(".1",markmap!$E1521-MAX(OFFSET(markmap!$E1521,-1,0,1,1),1)),IF(ISERROR(FIND(".",OFFSET(markmap!$G1521,-1,0,1,1))),REPT("1.",markmap!$E1521-1)&amp;IFERROR(VALUE(OFFSET(markmap!$G1521,-1,0,1,1))+1,"1"),IF(markmap!$E1521=1,"",IFERROR(LEFT(OFFSET(markmap!$G1521,-1,0,1,1),FIND("^",SUBSTITUTE(OFFSET(markmap!$G1521,-1,0,1,1),".","^",markmap!$E1521-1))),""))&amp;VALUE(TRIM(MID(SUBSTITUTE(OFFSET(markmap!$G1521,-1,0,1,1),".",REPT(" ",LEN(OFFSET(markmap!$G1521,-1,0,1,1)))),(markmap!$E1521-1)*LEN(OFFSET(markmap!$G1521,-1,0,1,1))+1,LEN(OFFSET(markmap!$G1521,-1,0,1,1)))))+1)))</f>
        <v>14.10.2.2</v>
      </c>
      <c r="H1521" t="str">
        <f t="shared" ca="1" si="23"/>
        <v>1.10.2.2</v>
      </c>
      <c r="I1521" t="str" cm="1">
        <f t="array" aca="1" ref="I1521" ca="1">pseudoGuid</f>
        <v>e6b0-1967c5ff</v>
      </c>
      <c r="J1521" t="str">
        <f ca="1">IF(E1521="","",REPT("#",markmap!$E1521)&amp;" "&amp;(IF(B$1="mindmap",markmap!$F1521,markmap!$H1521&amp;" "&amp;markmap!$F1521))&amp;"["&amp;B$2&amp;"]("&amp;B$4&amp;markmap!$I1521&amp;".html)"&amp;" ["&amp;$B$3&amp;"]("&amp;B$4&amp;markmap!$I1521&amp;".md)")</f>
        <v>#### 1.10.2.2 Support and Handling Equipment (Propulsion)[📃](./db/e6b0-1967c5ff.html) [✏️](./db/e6b0-1967c5ff.md)</v>
      </c>
    </row>
    <row r="1522" spans="4:10" x14ac:dyDescent="0.5">
      <c r="D1522" t="s">
        <v>701</v>
      </c>
      <c r="E1522">
        <v>4</v>
      </c>
      <c r="F1522" t="s">
        <v>118</v>
      </c>
      <c r="G1522" t="str">
        <f ca="1">IF(markmap!$E1522="","",IF(markmap!$E1522&gt;OFFSET(markmap!$E1522,-1,0,1,1),IF(OFFSET(markmap!$G1522,-1,0,1,1)="","1",OFFSET(markmap!$G1522,-1,0,1,1))&amp;REPT(".1",markmap!$E1522-MAX(OFFSET(markmap!$E1522,-1,0,1,1),1)),IF(ISERROR(FIND(".",OFFSET(markmap!$G1522,-1,0,1,1))),REPT("1.",markmap!$E1522-1)&amp;IFERROR(VALUE(OFFSET(markmap!$G1522,-1,0,1,1))+1,"1"),IF(markmap!$E1522=1,"",IFERROR(LEFT(OFFSET(markmap!$G1522,-1,0,1,1),FIND("^",SUBSTITUTE(OFFSET(markmap!$G1522,-1,0,1,1),".","^",markmap!$E1522-1))),""))&amp;VALUE(TRIM(MID(SUBSTITUTE(OFFSET(markmap!$G1522,-1,0,1,1),".",REPT(" ",LEN(OFFSET(markmap!$G1522,-1,0,1,1)))),(markmap!$E1522-1)*LEN(OFFSET(markmap!$G1522,-1,0,1,1))+1,LEN(OFFSET(markmap!$G1522,-1,0,1,1)))))+1)))</f>
        <v>14.10.2.3</v>
      </c>
      <c r="H1522" t="str">
        <f t="shared" ca="1" si="23"/>
        <v>1.10.2.3</v>
      </c>
      <c r="I1522" t="str" cm="1">
        <f t="array" aca="1" ref="I1522" ca="1">pseudoGuid</f>
        <v>e6b0-9495d9cb</v>
      </c>
      <c r="J1522" t="str">
        <f ca="1">IF(E1522="","",REPT("#",markmap!$E1522)&amp;" "&amp;(IF(B$1="mindmap",markmap!$F1522,markmap!$H1522&amp;" "&amp;markmap!$F1522))&amp;"["&amp;B$2&amp;"]("&amp;B$4&amp;markmap!$I1522&amp;".html)"&amp;" ["&amp;$B$3&amp;"]("&amp;B$4&amp;markmap!$I1522&amp;".md)")</f>
        <v>#### 1.10.2.3 Support and Handling Equipment (Electronics/Avionics)[📃](./db/e6b0-9495d9cb.html) [✏️](./db/e6b0-9495d9cb.md)</v>
      </c>
    </row>
    <row r="1523" spans="4:10" x14ac:dyDescent="0.5">
      <c r="D1523" t="s">
        <v>701</v>
      </c>
      <c r="E1523">
        <v>4</v>
      </c>
      <c r="F1523" t="s">
        <v>119</v>
      </c>
      <c r="G1523" t="str">
        <f ca="1">IF(markmap!$E1523="","",IF(markmap!$E1523&gt;OFFSET(markmap!$E1523,-1,0,1,1),IF(OFFSET(markmap!$G1523,-1,0,1,1)="","1",OFFSET(markmap!$G1523,-1,0,1,1))&amp;REPT(".1",markmap!$E1523-MAX(OFFSET(markmap!$E1523,-1,0,1,1),1)),IF(ISERROR(FIND(".",OFFSET(markmap!$G1523,-1,0,1,1))),REPT("1.",markmap!$E1523-1)&amp;IFERROR(VALUE(OFFSET(markmap!$G1523,-1,0,1,1))+1,"1"),IF(markmap!$E1523=1,"",IFERROR(LEFT(OFFSET(markmap!$G1523,-1,0,1,1),FIND("^",SUBSTITUTE(OFFSET(markmap!$G1523,-1,0,1,1),".","^",markmap!$E1523-1))),""))&amp;VALUE(TRIM(MID(SUBSTITUTE(OFFSET(markmap!$G1523,-1,0,1,1),".",REPT(" ",LEN(OFFSET(markmap!$G1523,-1,0,1,1)))),(markmap!$E1523-1)*LEN(OFFSET(markmap!$G1523,-1,0,1,1))+1,LEN(OFFSET(markmap!$G1523,-1,0,1,1)))))+1)))</f>
        <v>14.10.2.4</v>
      </c>
      <c r="H1523" t="str">
        <f t="shared" ca="1" si="23"/>
        <v>1.10.2.4</v>
      </c>
      <c r="I1523" t="str" cm="1">
        <f t="array" aca="1" ref="I1523" ca="1">pseudoGuid</f>
        <v>e6b0-9d7f7a6f</v>
      </c>
      <c r="J1523" t="str">
        <f ca="1">IF(E1523="","",REPT("#",markmap!$E1523)&amp;" "&amp;(IF(B$1="mindmap",markmap!$F1523,markmap!$H1523&amp;" "&amp;markmap!$F1523))&amp;"["&amp;B$2&amp;"]("&amp;B$4&amp;markmap!$I1523&amp;".html)"&amp;" ["&amp;$B$3&amp;"]("&amp;B$4&amp;markmap!$I1523&amp;".md)")</f>
        <v>#### 1.10.2.4 Support and Handling Equipment (Other Major Subsystems 1...n (Specify))[📃](./db/e6b0-9d7f7a6f.html) [✏️](./db/e6b0-9d7f7a6f.md)</v>
      </c>
    </row>
    <row r="1524" spans="4:10" x14ac:dyDescent="0.5">
      <c r="D1524" t="s">
        <v>701</v>
      </c>
      <c r="E1524">
        <v>2</v>
      </c>
      <c r="F1524" t="s">
        <v>128</v>
      </c>
      <c r="G1524" t="str">
        <f ca="1">IF(markmap!$E1524="","",IF(markmap!$E1524&gt;OFFSET(markmap!$E1524,-1,0,1,1),IF(OFFSET(markmap!$G1524,-1,0,1,1)="","1",OFFSET(markmap!$G1524,-1,0,1,1))&amp;REPT(".1",markmap!$E1524-MAX(OFFSET(markmap!$E1524,-1,0,1,1),1)),IF(ISERROR(FIND(".",OFFSET(markmap!$G1524,-1,0,1,1))),REPT("1.",markmap!$E1524-1)&amp;IFERROR(VALUE(OFFSET(markmap!$G1524,-1,0,1,1))+1,"1"),IF(markmap!$E1524=1,"",IFERROR(LEFT(OFFSET(markmap!$G1524,-1,0,1,1),FIND("^",SUBSTITUTE(OFFSET(markmap!$G1524,-1,0,1,1),".","^",markmap!$E1524-1))),""))&amp;VALUE(TRIM(MID(SUBSTITUTE(OFFSET(markmap!$G1524,-1,0,1,1),".",REPT(" ",LEN(OFFSET(markmap!$G1524,-1,0,1,1)))),(markmap!$E1524-1)*LEN(OFFSET(markmap!$G1524,-1,0,1,1))+1,LEN(OFFSET(markmap!$G1524,-1,0,1,1)))))+1)))</f>
        <v>14.11</v>
      </c>
      <c r="H1524" t="str">
        <f t="shared" ca="1" si="23"/>
        <v>1.11</v>
      </c>
      <c r="I1524" t="str" cm="1">
        <f t="array" aca="1" ref="I1524" ca="1">pseudoGuid</f>
        <v>e6b0-db014668</v>
      </c>
      <c r="J1524" t="str">
        <f ca="1">IF(E1524="","",REPT("#",markmap!$E1524)&amp;" "&amp;(IF(B$1="mindmap",markmap!$F1524,markmap!$H1524&amp;" "&amp;markmap!$F1524))&amp;"["&amp;B$2&amp;"]("&amp;B$4&amp;markmap!$I1524&amp;".html)"&amp;" ["&amp;$B$3&amp;"]("&amp;B$4&amp;markmap!$I1524&amp;".md)")</f>
        <v>## 1.11 Industrial Facilities[📃](./db/e6b0-db014668.html) [✏️](./db/e6b0-db014668.md)</v>
      </c>
    </row>
    <row r="1525" spans="4:10" x14ac:dyDescent="0.5">
      <c r="D1525" t="s">
        <v>701</v>
      </c>
      <c r="E1525">
        <v>3</v>
      </c>
      <c r="F1525" t="s">
        <v>129</v>
      </c>
      <c r="G1525" t="str">
        <f ca="1">IF(markmap!$E1525="","",IF(markmap!$E1525&gt;OFFSET(markmap!$E1525,-1,0,1,1),IF(OFFSET(markmap!$G1525,-1,0,1,1)="","1",OFFSET(markmap!$G1525,-1,0,1,1))&amp;REPT(".1",markmap!$E1525-MAX(OFFSET(markmap!$E1525,-1,0,1,1),1)),IF(ISERROR(FIND(".",OFFSET(markmap!$G1525,-1,0,1,1))),REPT("1.",markmap!$E1525-1)&amp;IFERROR(VALUE(OFFSET(markmap!$G1525,-1,0,1,1))+1,"1"),IF(markmap!$E1525=1,"",IFERROR(LEFT(OFFSET(markmap!$G1525,-1,0,1,1),FIND("^",SUBSTITUTE(OFFSET(markmap!$G1525,-1,0,1,1),".","^",markmap!$E1525-1))),""))&amp;VALUE(TRIM(MID(SUBSTITUTE(OFFSET(markmap!$G1525,-1,0,1,1),".",REPT(" ",LEN(OFFSET(markmap!$G1525,-1,0,1,1)))),(markmap!$E1525-1)*LEN(OFFSET(markmap!$G1525,-1,0,1,1))+1,LEN(OFFSET(markmap!$G1525,-1,0,1,1)))))+1)))</f>
        <v>14.11.1</v>
      </c>
      <c r="H1525" t="str">
        <f t="shared" ca="1" si="23"/>
        <v>1.11.1</v>
      </c>
      <c r="I1525" t="str" cm="1">
        <f t="array" aca="1" ref="I1525" ca="1">pseudoGuid</f>
        <v>e6b0-b9ea0e02</v>
      </c>
      <c r="J1525" t="str">
        <f ca="1">IF(E1525="","",REPT("#",markmap!$E1525)&amp;" "&amp;(IF(B$1="mindmap",markmap!$F1525,markmap!$H1525&amp;" "&amp;markmap!$F1525))&amp;"["&amp;B$2&amp;"]("&amp;B$4&amp;markmap!$I1525&amp;".html)"&amp;" ["&amp;$B$3&amp;"]("&amp;B$4&amp;markmap!$I1525&amp;".md)")</f>
        <v>### 1.11.1 Construction/Conversion/Expansion[📃](./db/e6b0-b9ea0e02.html) [✏️](./db/e6b0-b9ea0e02.md)</v>
      </c>
    </row>
    <row r="1526" spans="4:10" x14ac:dyDescent="0.5">
      <c r="D1526" t="s">
        <v>701</v>
      </c>
      <c r="E1526">
        <v>3</v>
      </c>
      <c r="F1526" t="s">
        <v>130</v>
      </c>
      <c r="G1526" t="str">
        <f ca="1">IF(markmap!$E1526="","",IF(markmap!$E1526&gt;OFFSET(markmap!$E1526,-1,0,1,1),IF(OFFSET(markmap!$G1526,-1,0,1,1)="","1",OFFSET(markmap!$G1526,-1,0,1,1))&amp;REPT(".1",markmap!$E1526-MAX(OFFSET(markmap!$E1526,-1,0,1,1),1)),IF(ISERROR(FIND(".",OFFSET(markmap!$G1526,-1,0,1,1))),REPT("1.",markmap!$E1526-1)&amp;IFERROR(VALUE(OFFSET(markmap!$G1526,-1,0,1,1))+1,"1"),IF(markmap!$E1526=1,"",IFERROR(LEFT(OFFSET(markmap!$G1526,-1,0,1,1),FIND("^",SUBSTITUTE(OFFSET(markmap!$G1526,-1,0,1,1),".","^",markmap!$E1526-1))),""))&amp;VALUE(TRIM(MID(SUBSTITUTE(OFFSET(markmap!$G1526,-1,0,1,1),".",REPT(" ",LEN(OFFSET(markmap!$G1526,-1,0,1,1)))),(markmap!$E1526-1)*LEN(OFFSET(markmap!$G1526,-1,0,1,1))+1,LEN(OFFSET(markmap!$G1526,-1,0,1,1)))))+1)))</f>
        <v>14.11.2</v>
      </c>
      <c r="H1526" t="str">
        <f t="shared" ca="1" si="23"/>
        <v>1.11.2</v>
      </c>
      <c r="I1526" t="str" cm="1">
        <f t="array" aca="1" ref="I1526" ca="1">pseudoGuid</f>
        <v>e6b0-f9b06530</v>
      </c>
      <c r="J1526" t="str">
        <f ca="1">IF(E1526="","",REPT("#",markmap!$E1526)&amp;" "&amp;(IF(B$1="mindmap",markmap!$F1526,markmap!$H1526&amp;" "&amp;markmap!$F1526))&amp;"["&amp;B$2&amp;"]("&amp;B$4&amp;markmap!$I1526&amp;".html)"&amp;" ["&amp;$B$3&amp;"]("&amp;B$4&amp;markmap!$I1526&amp;".md)")</f>
        <v>### 1.11.2 Equipment Acquisition or Modernization[📃](./db/e6b0-f9b06530.html) [✏️](./db/e6b0-f9b06530.md)</v>
      </c>
    </row>
    <row r="1527" spans="4:10" x14ac:dyDescent="0.5">
      <c r="D1527" t="s">
        <v>701</v>
      </c>
      <c r="E1527">
        <v>3</v>
      </c>
      <c r="F1527" t="s">
        <v>131</v>
      </c>
      <c r="G1527" t="str">
        <f ca="1">IF(markmap!$E1527="","",IF(markmap!$E1527&gt;OFFSET(markmap!$E1527,-1,0,1,1),IF(OFFSET(markmap!$G1527,-1,0,1,1)="","1",OFFSET(markmap!$G1527,-1,0,1,1))&amp;REPT(".1",markmap!$E1527-MAX(OFFSET(markmap!$E1527,-1,0,1,1),1)),IF(ISERROR(FIND(".",OFFSET(markmap!$G1527,-1,0,1,1))),REPT("1.",markmap!$E1527-1)&amp;IFERROR(VALUE(OFFSET(markmap!$G1527,-1,0,1,1))+1,"1"),IF(markmap!$E1527=1,"",IFERROR(LEFT(OFFSET(markmap!$G1527,-1,0,1,1),FIND("^",SUBSTITUTE(OFFSET(markmap!$G1527,-1,0,1,1),".","^",markmap!$E1527-1))),""))&amp;VALUE(TRIM(MID(SUBSTITUTE(OFFSET(markmap!$G1527,-1,0,1,1),".",REPT(" ",LEN(OFFSET(markmap!$G1527,-1,0,1,1)))),(markmap!$E1527-1)*LEN(OFFSET(markmap!$G1527,-1,0,1,1))+1,LEN(OFFSET(markmap!$G1527,-1,0,1,1)))))+1)))</f>
        <v>14.11.3</v>
      </c>
      <c r="H1527" t="str">
        <f t="shared" ca="1" si="23"/>
        <v>1.11.3</v>
      </c>
      <c r="I1527" t="str" cm="1">
        <f t="array" aca="1" ref="I1527" ca="1">pseudoGuid</f>
        <v>e6b0-bb34af17</v>
      </c>
      <c r="J1527" t="str">
        <f ca="1">IF(E1527="","",REPT("#",markmap!$E1527)&amp;" "&amp;(IF(B$1="mindmap",markmap!$F1527,markmap!$H1527&amp;" "&amp;markmap!$F1527))&amp;"["&amp;B$2&amp;"]("&amp;B$4&amp;markmap!$I1527&amp;".html)"&amp;" ["&amp;$B$3&amp;"]("&amp;B$4&amp;markmap!$I1527&amp;".md)")</f>
        <v>### 1.11.3 Maintenance (Industrial Facilities)[📃](./db/e6b0-bb34af17.html) [✏️](./db/e6b0-bb34af17.md)</v>
      </c>
    </row>
    <row r="1528" spans="4:10" x14ac:dyDescent="0.5">
      <c r="D1528" t="s">
        <v>701</v>
      </c>
      <c r="E1528">
        <v>2</v>
      </c>
      <c r="F1528" t="s">
        <v>132</v>
      </c>
      <c r="G1528" t="str">
        <f ca="1">IF(markmap!$E1528="","",IF(markmap!$E1528&gt;OFFSET(markmap!$E1528,-1,0,1,1),IF(OFFSET(markmap!$G1528,-1,0,1,1)="","1",OFFSET(markmap!$G1528,-1,0,1,1))&amp;REPT(".1",markmap!$E1528-MAX(OFFSET(markmap!$E1528,-1,0,1,1),1)),IF(ISERROR(FIND(".",OFFSET(markmap!$G1528,-1,0,1,1))),REPT("1.",markmap!$E1528-1)&amp;IFERROR(VALUE(OFFSET(markmap!$G1528,-1,0,1,1))+1,"1"),IF(markmap!$E1528=1,"",IFERROR(LEFT(OFFSET(markmap!$G1528,-1,0,1,1),FIND("^",SUBSTITUTE(OFFSET(markmap!$G1528,-1,0,1,1),".","^",markmap!$E1528-1))),""))&amp;VALUE(TRIM(MID(SUBSTITUTE(OFFSET(markmap!$G1528,-1,0,1,1),".",REPT(" ",LEN(OFFSET(markmap!$G1528,-1,0,1,1)))),(markmap!$E1528-1)*LEN(OFFSET(markmap!$G1528,-1,0,1,1))+1,LEN(OFFSET(markmap!$G1528,-1,0,1,1)))))+1)))</f>
        <v>14.12</v>
      </c>
      <c r="H1528" t="str">
        <f t="shared" ca="1" si="23"/>
        <v>1.12</v>
      </c>
      <c r="I1528" t="str" cm="1">
        <f t="array" aca="1" ref="I1528" ca="1">pseudoGuid</f>
        <v>e6b0-81c4a723</v>
      </c>
      <c r="J1528" t="str">
        <f ca="1">IF(E1528="","",REPT("#",markmap!$E1528)&amp;" "&amp;(IF(B$1="mindmap",markmap!$F1528,markmap!$H1528&amp;" "&amp;markmap!$F1528))&amp;"["&amp;B$2&amp;"]("&amp;B$4&amp;markmap!$I1528&amp;".html)"&amp;" ["&amp;$B$3&amp;"]("&amp;B$4&amp;markmap!$I1528&amp;".md)")</f>
        <v>## 1.12 Initial Spares and Repair Parts[📃](./db/e6b0-81c4a723.html) [✏️](./db/e6b0-81c4a723.md)</v>
      </c>
    </row>
    <row r="1529" spans="4:10" x14ac:dyDescent="0.5">
      <c r="D1529" t="s">
        <v>1565</v>
      </c>
      <c r="E1529">
        <v>1</v>
      </c>
      <c r="F1529" t="s">
        <v>739</v>
      </c>
      <c r="G1529" t="str">
        <f ca="1">IF(markmap!$E1529="","",IF(markmap!$E1529&gt;OFFSET(markmap!$E1529,-1,0,1,1),IF(OFFSET(markmap!$G1529,-1,0,1,1)="","1",OFFSET(markmap!$G1529,-1,0,1,1))&amp;REPT(".1",markmap!$E1529-MAX(OFFSET(markmap!$E1529,-1,0,1,1),1)),IF(ISERROR(FIND(".",OFFSET(markmap!$G1529,-1,0,1,1))),REPT("1.",markmap!$E1529-1)&amp;IFERROR(VALUE(OFFSET(markmap!$G1529,-1,0,1,1))+1,"1"),IF(markmap!$E1529=1,"",IFERROR(LEFT(OFFSET(markmap!$G1529,-1,0,1,1),FIND("^",SUBSTITUTE(OFFSET(markmap!$G1529,-1,0,1,1),".","^",markmap!$E1529-1))),""))&amp;VALUE(TRIM(MID(SUBSTITUTE(OFFSET(markmap!$G1529,-1,0,1,1),".",REPT(" ",LEN(OFFSET(markmap!$G1529,-1,0,1,1)))),(markmap!$E1529-1)*LEN(OFFSET(markmap!$G1529,-1,0,1,1))+1,LEN(OFFSET(markmap!$G1529,-1,0,1,1)))))+1)))</f>
        <v>15</v>
      </c>
      <c r="H1529" t="str">
        <f t="shared" ca="1" si="23"/>
        <v>1</v>
      </c>
      <c r="I1529" t="str" cm="1">
        <f t="array" aca="1" ref="I1529" ca="1">pseudoGuid</f>
        <v>e6b0-43b55942</v>
      </c>
      <c r="J1529" t="str">
        <f ca="1">IF(E1529="","",REPT("#",markmap!$E1529)&amp;" "&amp;(IF(B$1="mindmap",markmap!$F1529,markmap!$H1529&amp;" "&amp;markmap!$F1529))&amp;"["&amp;B$2&amp;"]("&amp;B$4&amp;markmap!$I1529&amp;".html)"&amp;" ["&amp;$B$3&amp;"]("&amp;B$4&amp;markmap!$I1529&amp;".md)")</f>
        <v># 1 WBS for MIL-STD-811f Appendix J: Information Systems (IS)/Defense Business Systems (DBS) (Investment)[📃](./db/e6b0-43b55942.html) [✏️](./db/e6b0-43b55942.md)</v>
      </c>
    </row>
    <row r="1530" spans="4:10" x14ac:dyDescent="0.5">
      <c r="D1530" t="s">
        <v>1565</v>
      </c>
      <c r="E1530">
        <v>2</v>
      </c>
      <c r="F1530" t="s">
        <v>740</v>
      </c>
      <c r="G1530" t="str">
        <f ca="1">IF(markmap!$E1530="","",IF(markmap!$E1530&gt;OFFSET(markmap!$E1530,-1,0,1,1),IF(OFFSET(markmap!$G1530,-1,0,1,1)="","1",OFFSET(markmap!$G1530,-1,0,1,1))&amp;REPT(".1",markmap!$E1530-MAX(OFFSET(markmap!$E1530,-1,0,1,1),1)),IF(ISERROR(FIND(".",OFFSET(markmap!$G1530,-1,0,1,1))),REPT("1.",markmap!$E1530-1)&amp;IFERROR(VALUE(OFFSET(markmap!$G1530,-1,0,1,1))+1,"1"),IF(markmap!$E1530=1,"",IFERROR(LEFT(OFFSET(markmap!$G1530,-1,0,1,1),FIND("^",SUBSTITUTE(OFFSET(markmap!$G1530,-1,0,1,1),".","^",markmap!$E1530-1))),""))&amp;VALUE(TRIM(MID(SUBSTITUTE(OFFSET(markmap!$G1530,-1,0,1,1),".",REPT(" ",LEN(OFFSET(markmap!$G1530,-1,0,1,1)))),(markmap!$E1530-1)*LEN(OFFSET(markmap!$G1530,-1,0,1,1))+1,LEN(OFFSET(markmap!$G1530,-1,0,1,1)))))+1)))</f>
        <v>15.1</v>
      </c>
      <c r="H1530" t="str">
        <f t="shared" ca="1" si="23"/>
        <v>1.1</v>
      </c>
      <c r="I1530" t="str" cm="1">
        <f t="array" aca="1" ref="I1530" ca="1">pseudoGuid</f>
        <v>e6b0-f557584c</v>
      </c>
      <c r="J1530" t="str">
        <f ca="1">IF(E1530="","",REPT("#",markmap!$E1530)&amp;" "&amp;(IF(B$1="mindmap",markmap!$F1530,markmap!$H1530&amp;" "&amp;markmap!$F1530))&amp;"["&amp;B$2&amp;"]("&amp;B$4&amp;markmap!$I1530&amp;".html)"&amp;" ["&amp;$B$3&amp;"]("&amp;B$4&amp;markmap!$I1530&amp;".md)")</f>
        <v>## 1.1 IS/DBS Development/Customization/Configuration[📃](./db/e6b0-f557584c.html) [✏️](./db/e6b0-f557584c.md)</v>
      </c>
    </row>
    <row r="1531" spans="4:10" x14ac:dyDescent="0.5">
      <c r="D1531" t="s">
        <v>1565</v>
      </c>
      <c r="E1531">
        <v>3</v>
      </c>
      <c r="F1531" t="s">
        <v>741</v>
      </c>
      <c r="G1531" t="str">
        <f ca="1">IF(markmap!$E1531="","",IF(markmap!$E1531&gt;OFFSET(markmap!$E1531,-1,0,1,1),IF(OFFSET(markmap!$G1531,-1,0,1,1)="","1",OFFSET(markmap!$G1531,-1,0,1,1))&amp;REPT(".1",markmap!$E1531-MAX(OFFSET(markmap!$E1531,-1,0,1,1),1)),IF(ISERROR(FIND(".",OFFSET(markmap!$G1531,-1,0,1,1))),REPT("1.",markmap!$E1531-1)&amp;IFERROR(VALUE(OFFSET(markmap!$G1531,-1,0,1,1))+1,"1"),IF(markmap!$E1531=1,"",IFERROR(LEFT(OFFSET(markmap!$G1531,-1,0,1,1),FIND("^",SUBSTITUTE(OFFSET(markmap!$G1531,-1,0,1,1),".","^",markmap!$E1531-1))),""))&amp;VALUE(TRIM(MID(SUBSTITUTE(OFFSET(markmap!$G1531,-1,0,1,1),".",REPT(" ",LEN(OFFSET(markmap!$G1531,-1,0,1,1)))),(markmap!$E1531-1)*LEN(OFFSET(markmap!$G1531,-1,0,1,1))+1,LEN(OFFSET(markmap!$G1531,-1,0,1,1)))))+1)))</f>
        <v>15.1.1</v>
      </c>
      <c r="H1531" t="str">
        <f t="shared" ca="1" si="23"/>
        <v>1.1.1</v>
      </c>
      <c r="I1531" t="str" cm="1">
        <f t="array" aca="1" ref="I1531" ca="1">pseudoGuid</f>
        <v>e6b0-b19d2947</v>
      </c>
      <c r="J1531" t="str">
        <f ca="1">IF(E1531="","",REPT("#",markmap!$E1531)&amp;" "&amp;(IF(B$1="mindmap",markmap!$F1531,markmap!$H1531&amp;" "&amp;markmap!$F1531))&amp;"["&amp;B$2&amp;"]("&amp;B$4&amp;markmap!$I1531&amp;".html)"&amp;" ["&amp;$B$3&amp;"]("&amp;B$4&amp;markmap!$I1531&amp;".md)")</f>
        <v>### 1.1.1 Custom Application 1...n (Specify)[📃](./db/e6b0-b19d2947.html) [✏️](./db/e6b0-b19d2947.md)</v>
      </c>
    </row>
    <row r="1532" spans="4:10" x14ac:dyDescent="0.5">
      <c r="D1532" t="s">
        <v>1565</v>
      </c>
      <c r="E1532">
        <v>4</v>
      </c>
      <c r="F1532" t="s">
        <v>742</v>
      </c>
      <c r="G1532" t="str">
        <f ca="1">IF(markmap!$E1532="","",IF(markmap!$E1532&gt;OFFSET(markmap!$E1532,-1,0,1,1),IF(OFFSET(markmap!$G1532,-1,0,1,1)="","1",OFFSET(markmap!$G1532,-1,0,1,1))&amp;REPT(".1",markmap!$E1532-MAX(OFFSET(markmap!$E1532,-1,0,1,1),1)),IF(ISERROR(FIND(".",OFFSET(markmap!$G1532,-1,0,1,1))),REPT("1.",markmap!$E1532-1)&amp;IFERROR(VALUE(OFFSET(markmap!$G1532,-1,0,1,1))+1,"1"),IF(markmap!$E1532=1,"",IFERROR(LEFT(OFFSET(markmap!$G1532,-1,0,1,1),FIND("^",SUBSTITUTE(OFFSET(markmap!$G1532,-1,0,1,1),".","^",markmap!$E1532-1))),""))&amp;VALUE(TRIM(MID(SUBSTITUTE(OFFSET(markmap!$G1532,-1,0,1,1),".",REPT(" ",LEN(OFFSET(markmap!$G1532,-1,0,1,1)))),(markmap!$E1532-1)*LEN(OFFSET(markmap!$G1532,-1,0,1,1))+1,LEN(OFFSET(markmap!$G1532,-1,0,1,1)))))+1)))</f>
        <v>15.1.1.1</v>
      </c>
      <c r="H1532" t="str">
        <f t="shared" ca="1" si="23"/>
        <v>1.1.1.1</v>
      </c>
      <c r="I1532" t="str" cm="1">
        <f t="array" aca="1" ref="I1532" ca="1">pseudoGuid</f>
        <v>e6b0-681ae5b6</v>
      </c>
      <c r="J1532" t="str">
        <f ca="1">IF(E1532="","",REPT("#",markmap!$E1532)&amp;" "&amp;(IF(B$1="mindmap",markmap!$F1532,markmap!$H1532&amp;" "&amp;markmap!$F1532))&amp;"["&amp;B$2&amp;"]("&amp;B$4&amp;markmap!$I1532&amp;".html)"&amp;" ["&amp;$B$3&amp;"]("&amp;B$4&amp;markmap!$I1532&amp;".md)")</f>
        <v>#### 1.1.1.1 Subsystem Hardware (Specify)[📃](./db/e6b0-681ae5b6.html) [✏️](./db/e6b0-681ae5b6.md)</v>
      </c>
    </row>
    <row r="1533" spans="4:10" x14ac:dyDescent="0.5">
      <c r="D1533" t="s">
        <v>1565</v>
      </c>
      <c r="E1533">
        <v>4</v>
      </c>
      <c r="F1533" t="s">
        <v>743</v>
      </c>
      <c r="G1533" t="str">
        <f ca="1">IF(markmap!$E1533="","",IF(markmap!$E1533&gt;OFFSET(markmap!$E1533,-1,0,1,1),IF(OFFSET(markmap!$G1533,-1,0,1,1)="","1",OFFSET(markmap!$G1533,-1,0,1,1))&amp;REPT(".1",markmap!$E1533-MAX(OFFSET(markmap!$E1533,-1,0,1,1),1)),IF(ISERROR(FIND(".",OFFSET(markmap!$G1533,-1,0,1,1))),REPT("1.",markmap!$E1533-1)&amp;IFERROR(VALUE(OFFSET(markmap!$G1533,-1,0,1,1))+1,"1"),IF(markmap!$E1533=1,"",IFERROR(LEFT(OFFSET(markmap!$G1533,-1,0,1,1),FIND("^",SUBSTITUTE(OFFSET(markmap!$G1533,-1,0,1,1),".","^",markmap!$E1533-1))),""))&amp;VALUE(TRIM(MID(SUBSTITUTE(OFFSET(markmap!$G1533,-1,0,1,1),".",REPT(" ",LEN(OFFSET(markmap!$G1533,-1,0,1,1)))),(markmap!$E1533-1)*LEN(OFFSET(markmap!$G1533,-1,0,1,1))+1,LEN(OFFSET(markmap!$G1533,-1,0,1,1)))))+1)))</f>
        <v>15.1.1.2</v>
      </c>
      <c r="H1533" t="str">
        <f t="shared" ca="1" si="23"/>
        <v>1.1.1.2</v>
      </c>
      <c r="I1533" t="str" cm="1">
        <f t="array" aca="1" ref="I1533" ca="1">pseudoGuid</f>
        <v>e6b0-6b3ca586</v>
      </c>
      <c r="J1533" t="str">
        <f ca="1">IF(E1533="","",REPT("#",markmap!$E1533)&amp;" "&amp;(IF(B$1="mindmap",markmap!$F1533,markmap!$H1533&amp;" "&amp;markmap!$F1533))&amp;"["&amp;B$2&amp;"]("&amp;B$4&amp;markmap!$I1533&amp;".html)"&amp;" ["&amp;$B$3&amp;"]("&amp;B$4&amp;markmap!$I1533&amp;".md)")</f>
        <v>#### 1.1.1.2 Subsystem Software CSCI 1...n (Specify)[📃](./db/e6b0-6b3ca586.html) [✏️](./db/e6b0-6b3ca586.md)</v>
      </c>
    </row>
    <row r="1534" spans="4:10" x14ac:dyDescent="0.5">
      <c r="D1534" t="s">
        <v>1565</v>
      </c>
      <c r="E1534">
        <v>4</v>
      </c>
      <c r="F1534" t="s">
        <v>744</v>
      </c>
      <c r="G1534" t="str">
        <f ca="1">IF(markmap!$E1534="","",IF(markmap!$E1534&gt;OFFSET(markmap!$E1534,-1,0,1,1),IF(OFFSET(markmap!$G1534,-1,0,1,1)="","1",OFFSET(markmap!$G1534,-1,0,1,1))&amp;REPT(".1",markmap!$E1534-MAX(OFFSET(markmap!$E1534,-1,0,1,1),1)),IF(ISERROR(FIND(".",OFFSET(markmap!$G1534,-1,0,1,1))),REPT("1.",markmap!$E1534-1)&amp;IFERROR(VALUE(OFFSET(markmap!$G1534,-1,0,1,1))+1,"1"),IF(markmap!$E1534=1,"",IFERROR(LEFT(OFFSET(markmap!$G1534,-1,0,1,1),FIND("^",SUBSTITUTE(OFFSET(markmap!$G1534,-1,0,1,1),".","^",markmap!$E1534-1))),""))&amp;VALUE(TRIM(MID(SUBSTITUTE(OFFSET(markmap!$G1534,-1,0,1,1),".",REPT(" ",LEN(OFFSET(markmap!$G1534,-1,0,1,1)))),(markmap!$E1534-1)*LEN(OFFSET(markmap!$G1534,-1,0,1,1))+1,LEN(OFFSET(markmap!$G1534,-1,0,1,1)))))+1)))</f>
        <v>15.1.1.3</v>
      </c>
      <c r="H1534" t="str">
        <f t="shared" ca="1" si="23"/>
        <v>1.1.1.3</v>
      </c>
      <c r="I1534" t="str" cm="1">
        <f t="array" aca="1" ref="I1534" ca="1">pseudoGuid</f>
        <v>e6b0-ee9526ca</v>
      </c>
      <c r="J1534" t="str">
        <f ca="1">IF(E1534="","",REPT("#",markmap!$E1534)&amp;" "&amp;(IF(B$1="mindmap",markmap!$F1534,markmap!$H1534&amp;" "&amp;markmap!$F1534))&amp;"["&amp;B$2&amp;"]("&amp;B$4&amp;markmap!$I1534&amp;".html)"&amp;" ["&amp;$B$3&amp;"]("&amp;B$4&amp;markmap!$I1534&amp;".md)")</f>
        <v>#### 1.1.1.3 Subsystem Software Level Integration[📃](./db/e6b0-ee9526ca.html) [✏️](./db/e6b0-ee9526ca.md)</v>
      </c>
    </row>
    <row r="1535" spans="4:10" x14ac:dyDescent="0.5">
      <c r="D1535" t="s">
        <v>1565</v>
      </c>
      <c r="E1535">
        <v>3</v>
      </c>
      <c r="F1535" t="s">
        <v>745</v>
      </c>
      <c r="G1535" t="str">
        <f ca="1">IF(markmap!$E1535="","",IF(markmap!$E1535&gt;OFFSET(markmap!$E1535,-1,0,1,1),IF(OFFSET(markmap!$G1535,-1,0,1,1)="","1",OFFSET(markmap!$G1535,-1,0,1,1))&amp;REPT(".1",markmap!$E1535-MAX(OFFSET(markmap!$E1535,-1,0,1,1),1)),IF(ISERROR(FIND(".",OFFSET(markmap!$G1535,-1,0,1,1))),REPT("1.",markmap!$E1535-1)&amp;IFERROR(VALUE(OFFSET(markmap!$G1535,-1,0,1,1))+1,"1"),IF(markmap!$E1535=1,"",IFERROR(LEFT(OFFSET(markmap!$G1535,-1,0,1,1),FIND("^",SUBSTITUTE(OFFSET(markmap!$G1535,-1,0,1,1),".","^",markmap!$E1535-1))),""))&amp;VALUE(TRIM(MID(SUBSTITUTE(OFFSET(markmap!$G1535,-1,0,1,1),".",REPT(" ",LEN(OFFSET(markmap!$G1535,-1,0,1,1)))),(markmap!$E1535-1)*LEN(OFFSET(markmap!$G1535,-1,0,1,1))+1,LEN(OFFSET(markmap!$G1535,-1,0,1,1)))))+1)))</f>
        <v>15.1.2</v>
      </c>
      <c r="H1535" t="str">
        <f t="shared" ca="1" si="23"/>
        <v>1.1.2</v>
      </c>
      <c r="I1535" t="str" cm="1">
        <f t="array" aca="1" ref="I1535" ca="1">pseudoGuid</f>
        <v>e6b0-34ddeaac</v>
      </c>
      <c r="J1535" t="str">
        <f ca="1">IF(E1535="","",REPT("#",markmap!$E1535)&amp;" "&amp;(IF(B$1="mindmap",markmap!$F1535,markmap!$H1535&amp;" "&amp;markmap!$F1535))&amp;"["&amp;B$2&amp;"]("&amp;B$4&amp;markmap!$I1535&amp;".html)"&amp;" ["&amp;$B$3&amp;"]("&amp;B$4&amp;markmap!$I1535&amp;".md)")</f>
        <v>### 1.1.2 Enterprise Service Element 1...n (Specify)[📃](./db/e6b0-34ddeaac.html) [✏️](./db/e6b0-34ddeaac.md)</v>
      </c>
    </row>
    <row r="1536" spans="4:10" x14ac:dyDescent="0.5">
      <c r="D1536" t="s">
        <v>1565</v>
      </c>
      <c r="E1536">
        <v>4</v>
      </c>
      <c r="F1536" t="s">
        <v>746</v>
      </c>
      <c r="G1536" t="str">
        <f ca="1">IF(markmap!$E1536="","",IF(markmap!$E1536&gt;OFFSET(markmap!$E1536,-1,0,1,1),IF(OFFSET(markmap!$G1536,-1,0,1,1)="","1",OFFSET(markmap!$G1536,-1,0,1,1))&amp;REPT(".1",markmap!$E1536-MAX(OFFSET(markmap!$E1536,-1,0,1,1),1)),IF(ISERROR(FIND(".",OFFSET(markmap!$G1536,-1,0,1,1))),REPT("1.",markmap!$E1536-1)&amp;IFERROR(VALUE(OFFSET(markmap!$G1536,-1,0,1,1))+1,"1"),IF(markmap!$E1536=1,"",IFERROR(LEFT(OFFSET(markmap!$G1536,-1,0,1,1),FIND("^",SUBSTITUTE(OFFSET(markmap!$G1536,-1,0,1,1),".","^",markmap!$E1536-1))),""))&amp;VALUE(TRIM(MID(SUBSTITUTE(OFFSET(markmap!$G1536,-1,0,1,1),".",REPT(" ",LEN(OFFSET(markmap!$G1536,-1,0,1,1)))),(markmap!$E1536-1)*LEN(OFFSET(markmap!$G1536,-1,0,1,1))+1,LEN(OFFSET(markmap!$G1536,-1,0,1,1)))))+1)))</f>
        <v>15.1.2.1</v>
      </c>
      <c r="H1536" t="str">
        <f t="shared" ca="1" si="23"/>
        <v>1.1.2.1</v>
      </c>
      <c r="I1536" t="str" cm="1">
        <f t="array" aca="1" ref="I1536" ca="1">pseudoGuid</f>
        <v>e6b0-e0f677d7</v>
      </c>
      <c r="J1536" t="str">
        <f ca="1">IF(E1536="","",REPT("#",markmap!$E1536)&amp;" "&amp;(IF(B$1="mindmap",markmap!$F1536,markmap!$H1536&amp;" "&amp;markmap!$F1536))&amp;"["&amp;B$2&amp;"]("&amp;B$4&amp;markmap!$I1536&amp;".html)"&amp;" ["&amp;$B$3&amp;"]("&amp;B$4&amp;markmap!$I1536&amp;".md)")</f>
        <v>#### 1.1.2.1 Enterprise Service Element Hardware (Specify)[📃](./db/e6b0-e0f677d7.html) [✏️](./db/e6b0-e0f677d7.md)</v>
      </c>
    </row>
    <row r="1537" spans="4:10" x14ac:dyDescent="0.5">
      <c r="D1537" t="s">
        <v>1565</v>
      </c>
      <c r="E1537">
        <v>4</v>
      </c>
      <c r="F1537" t="s">
        <v>747</v>
      </c>
      <c r="G1537" t="str">
        <f ca="1">IF(markmap!$E1537="","",IF(markmap!$E1537&gt;OFFSET(markmap!$E1537,-1,0,1,1),IF(OFFSET(markmap!$G1537,-1,0,1,1)="","1",OFFSET(markmap!$G1537,-1,0,1,1))&amp;REPT(".1",markmap!$E1537-MAX(OFFSET(markmap!$E1537,-1,0,1,1),1)),IF(ISERROR(FIND(".",OFFSET(markmap!$G1537,-1,0,1,1))),REPT("1.",markmap!$E1537-1)&amp;IFERROR(VALUE(OFFSET(markmap!$G1537,-1,0,1,1))+1,"1"),IF(markmap!$E1537=1,"",IFERROR(LEFT(OFFSET(markmap!$G1537,-1,0,1,1),FIND("^",SUBSTITUTE(OFFSET(markmap!$G1537,-1,0,1,1),".","^",markmap!$E1537-1))),""))&amp;VALUE(TRIM(MID(SUBSTITUTE(OFFSET(markmap!$G1537,-1,0,1,1),".",REPT(" ",LEN(OFFSET(markmap!$G1537,-1,0,1,1)))),(markmap!$E1537-1)*LEN(OFFSET(markmap!$G1537,-1,0,1,1))+1,LEN(OFFSET(markmap!$G1537,-1,0,1,1)))))+1)))</f>
        <v>15.1.2.2</v>
      </c>
      <c r="H1537" t="str">
        <f t="shared" ca="1" si="23"/>
        <v>1.1.2.2</v>
      </c>
      <c r="I1537" t="str" cm="1">
        <f t="array" aca="1" ref="I1537" ca="1">pseudoGuid</f>
        <v>e6b0-1d04c15d</v>
      </c>
      <c r="J1537" t="str">
        <f ca="1">IF(E1537="","",REPT("#",markmap!$E1537)&amp;" "&amp;(IF(B$1="mindmap",markmap!$F1537,markmap!$H1537&amp;" "&amp;markmap!$F1537))&amp;"["&amp;B$2&amp;"]("&amp;B$4&amp;markmap!$I1537&amp;".html)"&amp;" ["&amp;$B$3&amp;"]("&amp;B$4&amp;markmap!$I1537&amp;".md)")</f>
        <v>#### 1.1.2.2 Enterprise Service Element Software CSCI 1...n (Specify)[📃](./db/e6b0-1d04c15d.html) [✏️](./db/e6b0-1d04c15d.md)</v>
      </c>
    </row>
    <row r="1538" spans="4:10" x14ac:dyDescent="0.5">
      <c r="D1538" t="s">
        <v>1565</v>
      </c>
      <c r="E1538">
        <v>4</v>
      </c>
      <c r="F1538" t="s">
        <v>748</v>
      </c>
      <c r="G1538" t="str">
        <f ca="1">IF(markmap!$E1538="","",IF(markmap!$E1538&gt;OFFSET(markmap!$E1538,-1,0,1,1),IF(OFFSET(markmap!$G1538,-1,0,1,1)="","1",OFFSET(markmap!$G1538,-1,0,1,1))&amp;REPT(".1",markmap!$E1538-MAX(OFFSET(markmap!$E1538,-1,0,1,1),1)),IF(ISERROR(FIND(".",OFFSET(markmap!$G1538,-1,0,1,1))),REPT("1.",markmap!$E1538-1)&amp;IFERROR(VALUE(OFFSET(markmap!$G1538,-1,0,1,1))+1,"1"),IF(markmap!$E1538=1,"",IFERROR(LEFT(OFFSET(markmap!$G1538,-1,0,1,1),FIND("^",SUBSTITUTE(OFFSET(markmap!$G1538,-1,0,1,1),".","^",markmap!$E1538-1))),""))&amp;VALUE(TRIM(MID(SUBSTITUTE(OFFSET(markmap!$G1538,-1,0,1,1),".",REPT(" ",LEN(OFFSET(markmap!$G1538,-1,0,1,1)))),(markmap!$E1538-1)*LEN(OFFSET(markmap!$G1538,-1,0,1,1))+1,LEN(OFFSET(markmap!$G1538,-1,0,1,1)))))+1)))</f>
        <v>15.1.2.3</v>
      </c>
      <c r="H1538" t="str">
        <f t="shared" ca="1" si="23"/>
        <v>1.1.2.3</v>
      </c>
      <c r="I1538" t="str" cm="1">
        <f t="array" aca="1" ref="I1538" ca="1">pseudoGuid</f>
        <v>e6b0-0edfd742</v>
      </c>
      <c r="J1538" t="str">
        <f ca="1">IF(E1538="","",REPT("#",markmap!$E1538)&amp;" "&amp;(IF(B$1="mindmap",markmap!$F1538,markmap!$H1538&amp;" "&amp;markmap!$F1538))&amp;"["&amp;B$2&amp;"]("&amp;B$4&amp;markmap!$I1538&amp;".html)"&amp;" ["&amp;$B$3&amp;"]("&amp;B$4&amp;markmap!$I1538&amp;".md)")</f>
        <v>#### 1.1.2.3 Enterprise Service Element Integration[📃](./db/e6b0-0edfd742.html) [✏️](./db/e6b0-0edfd742.md)</v>
      </c>
    </row>
    <row r="1539" spans="4:10" x14ac:dyDescent="0.5">
      <c r="D1539" t="s">
        <v>1565</v>
      </c>
      <c r="E1539">
        <v>3</v>
      </c>
      <c r="F1539" t="s">
        <v>749</v>
      </c>
      <c r="G1539" t="str">
        <f ca="1">IF(markmap!$E1539="","",IF(markmap!$E1539&gt;OFFSET(markmap!$E1539,-1,0,1,1),IF(OFFSET(markmap!$G1539,-1,0,1,1)="","1",OFFSET(markmap!$G1539,-1,0,1,1))&amp;REPT(".1",markmap!$E1539-MAX(OFFSET(markmap!$E1539,-1,0,1,1),1)),IF(ISERROR(FIND(".",OFFSET(markmap!$G1539,-1,0,1,1))),REPT("1.",markmap!$E1539-1)&amp;IFERROR(VALUE(OFFSET(markmap!$G1539,-1,0,1,1))+1,"1"),IF(markmap!$E1539=1,"",IFERROR(LEFT(OFFSET(markmap!$G1539,-1,0,1,1),FIND("^",SUBSTITUTE(OFFSET(markmap!$G1539,-1,0,1,1),".","^",markmap!$E1539-1))),""))&amp;VALUE(TRIM(MID(SUBSTITUTE(OFFSET(markmap!$G1539,-1,0,1,1),".",REPT(" ",LEN(OFFSET(markmap!$G1539,-1,0,1,1)))),(markmap!$E1539-1)*LEN(OFFSET(markmap!$G1539,-1,0,1,1))+1,LEN(OFFSET(markmap!$G1539,-1,0,1,1)))))+1)))</f>
        <v>15.1.3</v>
      </c>
      <c r="H1539" t="str">
        <f t="shared" ref="H1539:H1602" ca="1" si="24">IFERROR("1."&amp;RIGHT(G1539,LEN(G1539)-FIND(".",G1539,1)),"1")</f>
        <v>1.1.3</v>
      </c>
      <c r="I1539" t="str" cm="1">
        <f t="array" aca="1" ref="I1539" ca="1">pseudoGuid</f>
        <v>e6b0-0c216ef3</v>
      </c>
      <c r="J1539" t="str">
        <f ca="1">IF(E1539="","",REPT("#",markmap!$E1539)&amp;" "&amp;(IF(B$1="mindmap",markmap!$F1539,markmap!$H1539&amp;" "&amp;markmap!$F1539))&amp;"["&amp;B$2&amp;"]("&amp;B$4&amp;markmap!$I1539&amp;".html)"&amp;" ["&amp;$B$3&amp;"]("&amp;B$4&amp;markmap!$I1539&amp;".md)")</f>
        <v>### 1.1.3 Enterprise/Management Information System 1...n (Specify)[📃](./db/e6b0-0c216ef3.html) [✏️](./db/e6b0-0c216ef3.md)</v>
      </c>
    </row>
    <row r="1540" spans="4:10" x14ac:dyDescent="0.5">
      <c r="D1540" t="s">
        <v>1565</v>
      </c>
      <c r="E1540">
        <v>4</v>
      </c>
      <c r="F1540" t="s">
        <v>750</v>
      </c>
      <c r="G1540" t="str">
        <f ca="1">IF(markmap!$E1540="","",IF(markmap!$E1540&gt;OFFSET(markmap!$E1540,-1,0,1,1),IF(OFFSET(markmap!$G1540,-1,0,1,1)="","1",OFFSET(markmap!$G1540,-1,0,1,1))&amp;REPT(".1",markmap!$E1540-MAX(OFFSET(markmap!$E1540,-1,0,1,1),1)),IF(ISERROR(FIND(".",OFFSET(markmap!$G1540,-1,0,1,1))),REPT("1.",markmap!$E1540-1)&amp;IFERROR(VALUE(OFFSET(markmap!$G1540,-1,0,1,1))+1,"1"),IF(markmap!$E1540=1,"",IFERROR(LEFT(OFFSET(markmap!$G1540,-1,0,1,1),FIND("^",SUBSTITUTE(OFFSET(markmap!$G1540,-1,0,1,1),".","^",markmap!$E1540-1))),""))&amp;VALUE(TRIM(MID(SUBSTITUTE(OFFSET(markmap!$G1540,-1,0,1,1),".",REPT(" ",LEN(OFFSET(markmap!$G1540,-1,0,1,1)))),(markmap!$E1540-1)*LEN(OFFSET(markmap!$G1540,-1,0,1,1))+1,LEN(OFFSET(markmap!$G1540,-1,0,1,1)))))+1)))</f>
        <v>15.1.3.1</v>
      </c>
      <c r="H1540" t="str">
        <f t="shared" ca="1" si="24"/>
        <v>1.1.3.1</v>
      </c>
      <c r="I1540" t="str" cm="1">
        <f t="array" aca="1" ref="I1540" ca="1">pseudoGuid</f>
        <v>e6b0-5892a2b8</v>
      </c>
      <c r="J1540" t="str">
        <f ca="1">IF(E1540="","",REPT("#",markmap!$E1540)&amp;" "&amp;(IF(B$1="mindmap",markmap!$F1540,markmap!$H1540&amp;" "&amp;markmap!$F1540))&amp;"["&amp;B$2&amp;"]("&amp;B$4&amp;markmap!$I1540&amp;".html)"&amp;" ["&amp;$B$3&amp;"]("&amp;B$4&amp;markmap!$I1540&amp;".md)")</f>
        <v>#### 1.1.3.1 Business Area Hardware (Specify)[📃](./db/e6b0-5892a2b8.html) [✏️](./db/e6b0-5892a2b8.md)</v>
      </c>
    </row>
    <row r="1541" spans="4:10" x14ac:dyDescent="0.5">
      <c r="D1541" t="s">
        <v>1565</v>
      </c>
      <c r="E1541">
        <v>4</v>
      </c>
      <c r="F1541" t="s">
        <v>751</v>
      </c>
      <c r="G1541" t="str">
        <f ca="1">IF(markmap!$E1541="","",IF(markmap!$E1541&gt;OFFSET(markmap!$E1541,-1,0,1,1),IF(OFFSET(markmap!$G1541,-1,0,1,1)="","1",OFFSET(markmap!$G1541,-1,0,1,1))&amp;REPT(".1",markmap!$E1541-MAX(OFFSET(markmap!$E1541,-1,0,1,1),1)),IF(ISERROR(FIND(".",OFFSET(markmap!$G1541,-1,0,1,1))),REPT("1.",markmap!$E1541-1)&amp;IFERROR(VALUE(OFFSET(markmap!$G1541,-1,0,1,1))+1,"1"),IF(markmap!$E1541=1,"",IFERROR(LEFT(OFFSET(markmap!$G1541,-1,0,1,1),FIND("^",SUBSTITUTE(OFFSET(markmap!$G1541,-1,0,1,1),".","^",markmap!$E1541-1))),""))&amp;VALUE(TRIM(MID(SUBSTITUTE(OFFSET(markmap!$G1541,-1,0,1,1),".",REPT(" ",LEN(OFFSET(markmap!$G1541,-1,0,1,1)))),(markmap!$E1541-1)*LEN(OFFSET(markmap!$G1541,-1,0,1,1))+1,LEN(OFFSET(markmap!$G1541,-1,0,1,1)))))+1)))</f>
        <v>15.1.3.2</v>
      </c>
      <c r="H1541" t="str">
        <f t="shared" ca="1" si="24"/>
        <v>1.1.3.2</v>
      </c>
      <c r="I1541" t="str" cm="1">
        <f t="array" aca="1" ref="I1541" ca="1">pseudoGuid</f>
        <v>e6b0-1e7a0932</v>
      </c>
      <c r="J1541" t="str">
        <f ca="1">IF(E1541="","",REPT("#",markmap!$E1541)&amp;" "&amp;(IF(B$1="mindmap",markmap!$F1541,markmap!$H1541&amp;" "&amp;markmap!$F1541))&amp;"["&amp;B$2&amp;"]("&amp;B$4&amp;markmap!$I1541&amp;".html)"&amp;" ["&amp;$B$3&amp;"]("&amp;B$4&amp;markmap!$I1541&amp;".md)")</f>
        <v>#### 1.1.3.2 Business Area Software CSCI 1...n (Specify)[📃](./db/e6b0-1e7a0932.html) [✏️](./db/e6b0-1e7a0932.md)</v>
      </c>
    </row>
    <row r="1542" spans="4:10" x14ac:dyDescent="0.5">
      <c r="D1542" t="s">
        <v>1565</v>
      </c>
      <c r="E1542">
        <v>4</v>
      </c>
      <c r="F1542" t="s">
        <v>752</v>
      </c>
      <c r="G1542" t="str">
        <f ca="1">IF(markmap!$E1542="","",IF(markmap!$E1542&gt;OFFSET(markmap!$E1542,-1,0,1,1),IF(OFFSET(markmap!$G1542,-1,0,1,1)="","1",OFFSET(markmap!$G1542,-1,0,1,1))&amp;REPT(".1",markmap!$E1542-MAX(OFFSET(markmap!$E1542,-1,0,1,1),1)),IF(ISERROR(FIND(".",OFFSET(markmap!$G1542,-1,0,1,1))),REPT("1.",markmap!$E1542-1)&amp;IFERROR(VALUE(OFFSET(markmap!$G1542,-1,0,1,1))+1,"1"),IF(markmap!$E1542=1,"",IFERROR(LEFT(OFFSET(markmap!$G1542,-1,0,1,1),FIND("^",SUBSTITUTE(OFFSET(markmap!$G1542,-1,0,1,1),".","^",markmap!$E1542-1))),""))&amp;VALUE(TRIM(MID(SUBSTITUTE(OFFSET(markmap!$G1542,-1,0,1,1),".",REPT(" ",LEN(OFFSET(markmap!$G1542,-1,0,1,1)))),(markmap!$E1542-1)*LEN(OFFSET(markmap!$G1542,-1,0,1,1))+1,LEN(OFFSET(markmap!$G1542,-1,0,1,1)))))+1)))</f>
        <v>15.1.3.3</v>
      </c>
      <c r="H1542" t="str">
        <f t="shared" ca="1" si="24"/>
        <v>1.1.3.3</v>
      </c>
      <c r="I1542" t="str" cm="1">
        <f t="array" aca="1" ref="I1542" ca="1">pseudoGuid</f>
        <v>e6b0-be6700c1</v>
      </c>
      <c r="J1542" t="str">
        <f ca="1">IF(E1542="","",REPT("#",markmap!$E1542)&amp;" "&amp;(IF(B$1="mindmap",markmap!$F1542,markmap!$H1542&amp;" "&amp;markmap!$F1542))&amp;"["&amp;B$2&amp;"]("&amp;B$4&amp;markmap!$I1542&amp;".html)"&amp;" ["&amp;$B$3&amp;"]("&amp;B$4&amp;markmap!$I1542&amp;".md)")</f>
        <v>#### 1.1.3.3 Business Area Integration[📃](./db/e6b0-be6700c1.html) [✏️](./db/e6b0-be6700c1.md)</v>
      </c>
    </row>
    <row r="1543" spans="4:10" x14ac:dyDescent="0.5">
      <c r="D1543" t="s">
        <v>1565</v>
      </c>
      <c r="E1543">
        <v>3</v>
      </c>
      <c r="F1543" t="s">
        <v>753</v>
      </c>
      <c r="G1543" t="str">
        <f ca="1">IF(markmap!$E1543="","",IF(markmap!$E1543&gt;OFFSET(markmap!$E1543,-1,0,1,1),IF(OFFSET(markmap!$G1543,-1,0,1,1)="","1",OFFSET(markmap!$G1543,-1,0,1,1))&amp;REPT(".1",markmap!$E1543-MAX(OFFSET(markmap!$E1543,-1,0,1,1),1)),IF(ISERROR(FIND(".",OFFSET(markmap!$G1543,-1,0,1,1))),REPT("1.",markmap!$E1543-1)&amp;IFERROR(VALUE(OFFSET(markmap!$G1543,-1,0,1,1))+1,"1"),IF(markmap!$E1543=1,"",IFERROR(LEFT(OFFSET(markmap!$G1543,-1,0,1,1),FIND("^",SUBSTITUTE(OFFSET(markmap!$G1543,-1,0,1,1),".","^",markmap!$E1543-1))),""))&amp;VALUE(TRIM(MID(SUBSTITUTE(OFFSET(markmap!$G1543,-1,0,1,1),".",REPT(" ",LEN(OFFSET(markmap!$G1543,-1,0,1,1)))),(markmap!$E1543-1)*LEN(OFFSET(markmap!$G1543,-1,0,1,1))+1,LEN(OFFSET(markmap!$G1543,-1,0,1,1)))))+1)))</f>
        <v>15.1.4</v>
      </c>
      <c r="H1543" t="str">
        <f t="shared" ca="1" si="24"/>
        <v>1.1.4</v>
      </c>
      <c r="I1543" t="str" cm="1">
        <f t="array" aca="1" ref="I1543" ca="1">pseudoGuid</f>
        <v>e6b0-316fa205</v>
      </c>
      <c r="J1543" t="str">
        <f ca="1">IF(E1543="","",REPT("#",markmap!$E1543)&amp;" "&amp;(IF(B$1="mindmap",markmap!$F1543,markmap!$H1543&amp;" "&amp;markmap!$F1543))&amp;"["&amp;B$2&amp;"]("&amp;B$4&amp;markmap!$I1543&amp;".html)"&amp;" ["&amp;$B$3&amp;"]("&amp;B$4&amp;markmap!$I1543&amp;".md)")</f>
        <v>### 1.1.4 External System Interface Development 1...n (Specify)[📃](./db/e6b0-316fa205.html) [✏️](./db/e6b0-316fa205.md)</v>
      </c>
    </row>
    <row r="1544" spans="4:10" x14ac:dyDescent="0.5">
      <c r="D1544" t="s">
        <v>1565</v>
      </c>
      <c r="E1544">
        <v>4</v>
      </c>
      <c r="F1544" t="s">
        <v>754</v>
      </c>
      <c r="G1544" t="str">
        <f ca="1">IF(markmap!$E1544="","",IF(markmap!$E1544&gt;OFFSET(markmap!$E1544,-1,0,1,1),IF(OFFSET(markmap!$G1544,-1,0,1,1)="","1",OFFSET(markmap!$G1544,-1,0,1,1))&amp;REPT(".1",markmap!$E1544-MAX(OFFSET(markmap!$E1544,-1,0,1,1),1)),IF(ISERROR(FIND(".",OFFSET(markmap!$G1544,-1,0,1,1))),REPT("1.",markmap!$E1544-1)&amp;IFERROR(VALUE(OFFSET(markmap!$G1544,-1,0,1,1))+1,"1"),IF(markmap!$E1544=1,"",IFERROR(LEFT(OFFSET(markmap!$G1544,-1,0,1,1),FIND("^",SUBSTITUTE(OFFSET(markmap!$G1544,-1,0,1,1),".","^",markmap!$E1544-1))),""))&amp;VALUE(TRIM(MID(SUBSTITUTE(OFFSET(markmap!$G1544,-1,0,1,1),".",REPT(" ",LEN(OFFSET(markmap!$G1544,-1,0,1,1)))),(markmap!$E1544-1)*LEN(OFFSET(markmap!$G1544,-1,0,1,1))+1,LEN(OFFSET(markmap!$G1544,-1,0,1,1)))))+1)))</f>
        <v>15.1.4.1</v>
      </c>
      <c r="H1544" t="str">
        <f t="shared" ca="1" si="24"/>
        <v>1.1.4.1</v>
      </c>
      <c r="I1544" t="str" cm="1">
        <f t="array" aca="1" ref="I1544" ca="1">pseudoGuid</f>
        <v>e6b0-4ab507f2</v>
      </c>
      <c r="J1544" t="str">
        <f ca="1">IF(E1544="","",REPT("#",markmap!$E1544)&amp;" "&amp;(IF(B$1="mindmap",markmap!$F1544,markmap!$H1544&amp;" "&amp;markmap!$F1544))&amp;"["&amp;B$2&amp;"]("&amp;B$4&amp;markmap!$I1544&amp;".html)"&amp;" ["&amp;$B$3&amp;"]("&amp;B$4&amp;markmap!$I1544&amp;".md)")</f>
        <v>#### 1.1.4.1 External System Interface Hardware (Specify)[📃](./db/e6b0-4ab507f2.html) [✏️](./db/e6b0-4ab507f2.md)</v>
      </c>
    </row>
    <row r="1545" spans="4:10" x14ac:dyDescent="0.5">
      <c r="D1545" t="s">
        <v>1565</v>
      </c>
      <c r="E1545">
        <v>4</v>
      </c>
      <c r="F1545" t="s">
        <v>755</v>
      </c>
      <c r="G1545" t="str">
        <f ca="1">IF(markmap!$E1545="","",IF(markmap!$E1545&gt;OFFSET(markmap!$E1545,-1,0,1,1),IF(OFFSET(markmap!$G1545,-1,0,1,1)="","1",OFFSET(markmap!$G1545,-1,0,1,1))&amp;REPT(".1",markmap!$E1545-MAX(OFFSET(markmap!$E1545,-1,0,1,1),1)),IF(ISERROR(FIND(".",OFFSET(markmap!$G1545,-1,0,1,1))),REPT("1.",markmap!$E1545-1)&amp;IFERROR(VALUE(OFFSET(markmap!$G1545,-1,0,1,1))+1,"1"),IF(markmap!$E1545=1,"",IFERROR(LEFT(OFFSET(markmap!$G1545,-1,0,1,1),FIND("^",SUBSTITUTE(OFFSET(markmap!$G1545,-1,0,1,1),".","^",markmap!$E1545-1))),""))&amp;VALUE(TRIM(MID(SUBSTITUTE(OFFSET(markmap!$G1545,-1,0,1,1),".",REPT(" ",LEN(OFFSET(markmap!$G1545,-1,0,1,1)))),(markmap!$E1545-1)*LEN(OFFSET(markmap!$G1545,-1,0,1,1))+1,LEN(OFFSET(markmap!$G1545,-1,0,1,1)))))+1)))</f>
        <v>15.1.4.2</v>
      </c>
      <c r="H1545" t="str">
        <f t="shared" ca="1" si="24"/>
        <v>1.1.4.2</v>
      </c>
      <c r="I1545" t="str" cm="1">
        <f t="array" aca="1" ref="I1545" ca="1">pseudoGuid</f>
        <v>e6b0-40fb96dd</v>
      </c>
      <c r="J1545" t="str">
        <f ca="1">IF(E1545="","",REPT("#",markmap!$E1545)&amp;" "&amp;(IF(B$1="mindmap",markmap!$F1545,markmap!$H1545&amp;" "&amp;markmap!$F1545))&amp;"["&amp;B$2&amp;"]("&amp;B$4&amp;markmap!$I1545&amp;".html)"&amp;" ["&amp;$B$3&amp;"]("&amp;B$4&amp;markmap!$I1545&amp;".md)")</f>
        <v>#### 1.1.4.2 External System Interface Software CSCI 1...n (Specify)[📃](./db/e6b0-40fb96dd.html) [✏️](./db/e6b0-40fb96dd.md)</v>
      </c>
    </row>
    <row r="1546" spans="4:10" x14ac:dyDescent="0.5">
      <c r="D1546" t="s">
        <v>1565</v>
      </c>
      <c r="E1546">
        <v>4</v>
      </c>
      <c r="F1546" t="s">
        <v>756</v>
      </c>
      <c r="G1546" t="str">
        <f ca="1">IF(markmap!$E1546="","",IF(markmap!$E1546&gt;OFFSET(markmap!$E1546,-1,0,1,1),IF(OFFSET(markmap!$G1546,-1,0,1,1)="","1",OFFSET(markmap!$G1546,-1,0,1,1))&amp;REPT(".1",markmap!$E1546-MAX(OFFSET(markmap!$E1546,-1,0,1,1),1)),IF(ISERROR(FIND(".",OFFSET(markmap!$G1546,-1,0,1,1))),REPT("1.",markmap!$E1546-1)&amp;IFERROR(VALUE(OFFSET(markmap!$G1546,-1,0,1,1))+1,"1"),IF(markmap!$E1546=1,"",IFERROR(LEFT(OFFSET(markmap!$G1546,-1,0,1,1),FIND("^",SUBSTITUTE(OFFSET(markmap!$G1546,-1,0,1,1),".","^",markmap!$E1546-1))),""))&amp;VALUE(TRIM(MID(SUBSTITUTE(OFFSET(markmap!$G1546,-1,0,1,1),".",REPT(" ",LEN(OFFSET(markmap!$G1546,-1,0,1,1)))),(markmap!$E1546-1)*LEN(OFFSET(markmap!$G1546,-1,0,1,1))+1,LEN(OFFSET(markmap!$G1546,-1,0,1,1)))))+1)))</f>
        <v>15.1.4.3</v>
      </c>
      <c r="H1546" t="str">
        <f t="shared" ca="1" si="24"/>
        <v>1.1.4.3</v>
      </c>
      <c r="I1546" t="str" cm="1">
        <f t="array" aca="1" ref="I1546" ca="1">pseudoGuid</f>
        <v>e6b0-6b39f51e</v>
      </c>
      <c r="J1546" t="str">
        <f ca="1">IF(E1546="","",REPT("#",markmap!$E1546)&amp;" "&amp;(IF(B$1="mindmap",markmap!$F1546,markmap!$H1546&amp;" "&amp;markmap!$F1546))&amp;"["&amp;B$2&amp;"]("&amp;B$4&amp;markmap!$I1546&amp;".html)"&amp;" ["&amp;$B$3&amp;"]("&amp;B$4&amp;markmap!$I1546&amp;".md)")</f>
        <v>#### 1.1.4.3 External System Interface Integration[📃](./db/e6b0-6b39f51e.html) [✏️](./db/e6b0-6b39f51e.md)</v>
      </c>
    </row>
    <row r="1547" spans="4:10" x14ac:dyDescent="0.5">
      <c r="D1547" t="s">
        <v>1565</v>
      </c>
      <c r="E1547">
        <v>3</v>
      </c>
      <c r="F1547" t="s">
        <v>757</v>
      </c>
      <c r="G1547" t="str">
        <f ca="1">IF(markmap!$E1547="","",IF(markmap!$E1547&gt;OFFSET(markmap!$E1547,-1,0,1,1),IF(OFFSET(markmap!$G1547,-1,0,1,1)="","1",OFFSET(markmap!$G1547,-1,0,1,1))&amp;REPT(".1",markmap!$E1547-MAX(OFFSET(markmap!$E1547,-1,0,1,1),1)),IF(ISERROR(FIND(".",OFFSET(markmap!$G1547,-1,0,1,1))),REPT("1.",markmap!$E1547-1)&amp;IFERROR(VALUE(OFFSET(markmap!$G1547,-1,0,1,1))+1,"1"),IF(markmap!$E1547=1,"",IFERROR(LEFT(OFFSET(markmap!$G1547,-1,0,1,1),FIND("^",SUBSTITUTE(OFFSET(markmap!$G1547,-1,0,1,1),".","^",markmap!$E1547-1))),""))&amp;VALUE(TRIM(MID(SUBSTITUTE(OFFSET(markmap!$G1547,-1,0,1,1),".",REPT(" ",LEN(OFFSET(markmap!$G1547,-1,0,1,1)))),(markmap!$E1547-1)*LEN(OFFSET(markmap!$G1547,-1,0,1,1))+1,LEN(OFFSET(markmap!$G1547,-1,0,1,1)))))+1)))</f>
        <v>15.1.5</v>
      </c>
      <c r="H1547" t="str">
        <f t="shared" ca="1" si="24"/>
        <v>1.1.5</v>
      </c>
      <c r="I1547" t="str" cm="1">
        <f t="array" aca="1" ref="I1547" ca="1">pseudoGuid</f>
        <v>e6b0-9128e62f</v>
      </c>
      <c r="J1547" t="str">
        <f ca="1">IF(E1547="","",REPT("#",markmap!$E1547)&amp;" "&amp;(IF(B$1="mindmap",markmap!$F1547,markmap!$H1547&amp;" "&amp;markmap!$F1547))&amp;"["&amp;B$2&amp;"]("&amp;B$4&amp;markmap!$I1547&amp;".html)"&amp;" ["&amp;$B$3&amp;"]("&amp;B$4&amp;markmap!$I1547&amp;".md)")</f>
        <v>### 1.1.5 System Level Infrastructure (Specify)[📃](./db/e6b0-9128e62f.html) [✏️](./db/e6b0-9128e62f.md)</v>
      </c>
    </row>
    <row r="1548" spans="4:10" x14ac:dyDescent="0.5">
      <c r="D1548" t="s">
        <v>1565</v>
      </c>
      <c r="E1548">
        <v>4</v>
      </c>
      <c r="F1548" t="s">
        <v>758</v>
      </c>
      <c r="G1548" t="str">
        <f ca="1">IF(markmap!$E1548="","",IF(markmap!$E1548&gt;OFFSET(markmap!$E1548,-1,0,1,1),IF(OFFSET(markmap!$G1548,-1,0,1,1)="","1",OFFSET(markmap!$G1548,-1,0,1,1))&amp;REPT(".1",markmap!$E1548-MAX(OFFSET(markmap!$E1548,-1,0,1,1),1)),IF(ISERROR(FIND(".",OFFSET(markmap!$G1548,-1,0,1,1))),REPT("1.",markmap!$E1548-1)&amp;IFERROR(VALUE(OFFSET(markmap!$G1548,-1,0,1,1))+1,"1"),IF(markmap!$E1548=1,"",IFERROR(LEFT(OFFSET(markmap!$G1548,-1,0,1,1),FIND("^",SUBSTITUTE(OFFSET(markmap!$G1548,-1,0,1,1),".","^",markmap!$E1548-1))),""))&amp;VALUE(TRIM(MID(SUBSTITUTE(OFFSET(markmap!$G1548,-1,0,1,1),".",REPT(" ",LEN(OFFSET(markmap!$G1548,-1,0,1,1)))),(markmap!$E1548-1)*LEN(OFFSET(markmap!$G1548,-1,0,1,1))+1,LEN(OFFSET(markmap!$G1548,-1,0,1,1)))))+1)))</f>
        <v>15.1.5.1</v>
      </c>
      <c r="H1548" t="str">
        <f t="shared" ca="1" si="24"/>
        <v>1.1.5.1</v>
      </c>
      <c r="I1548" t="str" cm="1">
        <f t="array" aca="1" ref="I1548" ca="1">pseudoGuid</f>
        <v>e6b0-1eba985a</v>
      </c>
      <c r="J1548" t="str">
        <f ca="1">IF(E1548="","",REPT("#",markmap!$E1548)&amp;" "&amp;(IF(B$1="mindmap",markmap!$F1548,markmap!$H1548&amp;" "&amp;markmap!$F1548))&amp;"["&amp;B$2&amp;"]("&amp;B$4&amp;markmap!$I1548&amp;".html)"&amp;" ["&amp;$B$3&amp;"]("&amp;B$4&amp;markmap!$I1548&amp;".md)")</f>
        <v>#### 1.1.5.1 System Level Hardware (Specify)[📃](./db/e6b0-1eba985a.html) [✏️](./db/e6b0-1eba985a.md)</v>
      </c>
    </row>
    <row r="1549" spans="4:10" x14ac:dyDescent="0.5">
      <c r="D1549" t="s">
        <v>1565</v>
      </c>
      <c r="E1549">
        <v>4</v>
      </c>
      <c r="F1549" t="s">
        <v>759</v>
      </c>
      <c r="G1549" t="str">
        <f ca="1">IF(markmap!$E1549="","",IF(markmap!$E1549&gt;OFFSET(markmap!$E1549,-1,0,1,1),IF(OFFSET(markmap!$G1549,-1,0,1,1)="","1",OFFSET(markmap!$G1549,-1,0,1,1))&amp;REPT(".1",markmap!$E1549-MAX(OFFSET(markmap!$E1549,-1,0,1,1),1)),IF(ISERROR(FIND(".",OFFSET(markmap!$G1549,-1,0,1,1))),REPT("1.",markmap!$E1549-1)&amp;IFERROR(VALUE(OFFSET(markmap!$G1549,-1,0,1,1))+1,"1"),IF(markmap!$E1549=1,"",IFERROR(LEFT(OFFSET(markmap!$G1549,-1,0,1,1),FIND("^",SUBSTITUTE(OFFSET(markmap!$G1549,-1,0,1,1),".","^",markmap!$E1549-1))),""))&amp;VALUE(TRIM(MID(SUBSTITUTE(OFFSET(markmap!$G1549,-1,0,1,1),".",REPT(" ",LEN(OFFSET(markmap!$G1549,-1,0,1,1)))),(markmap!$E1549-1)*LEN(OFFSET(markmap!$G1549,-1,0,1,1))+1,LEN(OFFSET(markmap!$G1549,-1,0,1,1)))))+1)))</f>
        <v>15.1.5.2</v>
      </c>
      <c r="H1549" t="str">
        <f t="shared" ca="1" si="24"/>
        <v>1.1.5.2</v>
      </c>
      <c r="I1549" t="str" cm="1">
        <f t="array" aca="1" ref="I1549" ca="1">pseudoGuid</f>
        <v>e6b0-dbc48f9e</v>
      </c>
      <c r="J1549" t="str">
        <f ca="1">IF(E1549="","",REPT("#",markmap!$E1549)&amp;" "&amp;(IF(B$1="mindmap",markmap!$F1549,markmap!$H1549&amp;" "&amp;markmap!$F1549))&amp;"["&amp;B$2&amp;"]("&amp;B$4&amp;markmap!$I1549&amp;".html)"&amp;" ["&amp;$B$3&amp;"]("&amp;B$4&amp;markmap!$I1549&amp;".md)")</f>
        <v>#### 1.1.5.2 Service Infrastructure 1...n (Specify)[📃](./db/e6b0-dbc48f9e.html) [✏️](./db/e6b0-dbc48f9e.md)</v>
      </c>
    </row>
    <row r="1550" spans="4:10" x14ac:dyDescent="0.5">
      <c r="D1550" t="s">
        <v>1565</v>
      </c>
      <c r="E1550">
        <v>2</v>
      </c>
      <c r="F1550" t="s">
        <v>760</v>
      </c>
      <c r="G1550" t="str">
        <f ca="1">IF(markmap!$E1550="","",IF(markmap!$E1550&gt;OFFSET(markmap!$E1550,-1,0,1,1),IF(OFFSET(markmap!$G1550,-1,0,1,1)="","1",OFFSET(markmap!$G1550,-1,0,1,1))&amp;REPT(".1",markmap!$E1550-MAX(OFFSET(markmap!$E1550,-1,0,1,1),1)),IF(ISERROR(FIND(".",OFFSET(markmap!$G1550,-1,0,1,1))),REPT("1.",markmap!$E1550-1)&amp;IFERROR(VALUE(OFFSET(markmap!$G1550,-1,0,1,1))+1,"1"),IF(markmap!$E1550=1,"",IFERROR(LEFT(OFFSET(markmap!$G1550,-1,0,1,1),FIND("^",SUBSTITUTE(OFFSET(markmap!$G1550,-1,0,1,1),".","^",markmap!$E1550-1))),""))&amp;VALUE(TRIM(MID(SUBSTITUTE(OFFSET(markmap!$G1550,-1,0,1,1),".",REPT(" ",LEN(OFFSET(markmap!$G1550,-1,0,1,1)))),(markmap!$E1550-1)*LEN(OFFSET(markmap!$G1550,-1,0,1,1))+1,LEN(OFFSET(markmap!$G1550,-1,0,1,1)))))+1)))</f>
        <v>15.2</v>
      </c>
      <c r="H1550" t="str">
        <f t="shared" ca="1" si="24"/>
        <v>1.2</v>
      </c>
      <c r="I1550" t="str" cm="1">
        <f t="array" aca="1" ref="I1550" ca="1">pseudoGuid</f>
        <v>e6b0-ca3f5de6</v>
      </c>
      <c r="J1550" t="str">
        <f ca="1">IF(E1550="","",REPT("#",markmap!$E1550)&amp;" "&amp;(IF(B$1="mindmap",markmap!$F1550,markmap!$H1550&amp;" "&amp;markmap!$F1550))&amp;"["&amp;B$2&amp;"]("&amp;B$4&amp;markmap!$I1550&amp;".html)"&amp;" ["&amp;$B$3&amp;"]("&amp;B$4&amp;markmap!$I1550&amp;".md)")</f>
        <v>## 1.2 System Level Integration[📃](./db/e6b0-ca3f5de6.html) [✏️](./db/e6b0-ca3f5de6.md)</v>
      </c>
    </row>
    <row r="1551" spans="4:10" x14ac:dyDescent="0.5">
      <c r="D1551" t="s">
        <v>1565</v>
      </c>
      <c r="E1551">
        <v>2</v>
      </c>
      <c r="F1551" t="s">
        <v>67</v>
      </c>
      <c r="G1551" t="str">
        <f ca="1">IF(markmap!$E1551="","",IF(markmap!$E1551&gt;OFFSET(markmap!$E1551,-1,0,1,1),IF(OFFSET(markmap!$G1551,-1,0,1,1)="","1",OFFSET(markmap!$G1551,-1,0,1,1))&amp;REPT(".1",markmap!$E1551-MAX(OFFSET(markmap!$E1551,-1,0,1,1),1)),IF(ISERROR(FIND(".",OFFSET(markmap!$G1551,-1,0,1,1))),REPT("1.",markmap!$E1551-1)&amp;IFERROR(VALUE(OFFSET(markmap!$G1551,-1,0,1,1))+1,"1"),IF(markmap!$E1551=1,"",IFERROR(LEFT(OFFSET(markmap!$G1551,-1,0,1,1),FIND("^",SUBSTITUTE(OFFSET(markmap!$G1551,-1,0,1,1),".","^",markmap!$E1551-1))),""))&amp;VALUE(TRIM(MID(SUBSTITUTE(OFFSET(markmap!$G1551,-1,0,1,1),".",REPT(" ",LEN(OFFSET(markmap!$G1551,-1,0,1,1)))),(markmap!$E1551-1)*LEN(OFFSET(markmap!$G1551,-1,0,1,1))+1,LEN(OFFSET(markmap!$G1551,-1,0,1,1)))))+1)))</f>
        <v>15.3</v>
      </c>
      <c r="H1551" t="str">
        <f t="shared" ca="1" si="24"/>
        <v>1.3</v>
      </c>
      <c r="I1551" t="str" cm="1">
        <f t="array" aca="1" ref="I1551" ca="1">pseudoGuid</f>
        <v>e6b0-351e2e9f</v>
      </c>
      <c r="J1551" t="str">
        <f ca="1">IF(E1551="","",REPT("#",markmap!$E1551)&amp;" "&amp;(IF(B$1="mindmap",markmap!$F1551,markmap!$H1551&amp;" "&amp;markmap!$F1551))&amp;"["&amp;B$2&amp;"]("&amp;B$4&amp;markmap!$I1551&amp;".html)"&amp;" ["&amp;$B$3&amp;"]("&amp;B$4&amp;markmap!$I1551&amp;".md)")</f>
        <v>## 1.3 Systems Engineering[📃](./db/e6b0-351e2e9f.html) [✏️](./db/e6b0-351e2e9f.md)</v>
      </c>
    </row>
    <row r="1552" spans="4:10" x14ac:dyDescent="0.5">
      <c r="D1552" t="s">
        <v>1565</v>
      </c>
      <c r="E1552">
        <v>3</v>
      </c>
      <c r="F1552" t="s">
        <v>68</v>
      </c>
      <c r="G1552" t="str">
        <f ca="1">IF(markmap!$E1552="","",IF(markmap!$E1552&gt;OFFSET(markmap!$E1552,-1,0,1,1),IF(OFFSET(markmap!$G1552,-1,0,1,1)="","1",OFFSET(markmap!$G1552,-1,0,1,1))&amp;REPT(".1",markmap!$E1552-MAX(OFFSET(markmap!$E1552,-1,0,1,1),1)),IF(ISERROR(FIND(".",OFFSET(markmap!$G1552,-1,0,1,1))),REPT("1.",markmap!$E1552-1)&amp;IFERROR(VALUE(OFFSET(markmap!$G1552,-1,0,1,1))+1,"1"),IF(markmap!$E1552=1,"",IFERROR(LEFT(OFFSET(markmap!$G1552,-1,0,1,1),FIND("^",SUBSTITUTE(OFFSET(markmap!$G1552,-1,0,1,1),".","^",markmap!$E1552-1))),""))&amp;VALUE(TRIM(MID(SUBSTITUTE(OFFSET(markmap!$G1552,-1,0,1,1),".",REPT(" ",LEN(OFFSET(markmap!$G1552,-1,0,1,1)))),(markmap!$E1552-1)*LEN(OFFSET(markmap!$G1552,-1,0,1,1))+1,LEN(OFFSET(markmap!$G1552,-1,0,1,1)))))+1)))</f>
        <v>15.3.1</v>
      </c>
      <c r="H1552" t="str">
        <f t="shared" ca="1" si="24"/>
        <v>1.3.1</v>
      </c>
      <c r="I1552" t="str" cm="1">
        <f t="array" aca="1" ref="I1552" ca="1">pseudoGuid</f>
        <v>e6b0-168d317c</v>
      </c>
      <c r="J1552" t="str">
        <f ca="1">IF(E1552="","",REPT("#",markmap!$E1552)&amp;" "&amp;(IF(B$1="mindmap",markmap!$F1552,markmap!$H1552&amp;" "&amp;markmap!$F1552))&amp;"["&amp;B$2&amp;"]("&amp;B$4&amp;markmap!$I1552&amp;".html)"&amp;" ["&amp;$B$3&amp;"]("&amp;B$4&amp;markmap!$I1552&amp;".md)")</f>
        <v>### 1.3.1 Software Systems Engineering[📃](./db/e6b0-168d317c.html) [✏️](./db/e6b0-168d317c.md)</v>
      </c>
    </row>
    <row r="1553" spans="4:10" x14ac:dyDescent="0.5">
      <c r="D1553" t="s">
        <v>1565</v>
      </c>
      <c r="E1553">
        <v>3</v>
      </c>
      <c r="F1553" t="s">
        <v>69</v>
      </c>
      <c r="G1553" t="str">
        <f ca="1">IF(markmap!$E1553="","",IF(markmap!$E1553&gt;OFFSET(markmap!$E1553,-1,0,1,1),IF(OFFSET(markmap!$G1553,-1,0,1,1)="","1",OFFSET(markmap!$G1553,-1,0,1,1))&amp;REPT(".1",markmap!$E1553-MAX(OFFSET(markmap!$E1553,-1,0,1,1),1)),IF(ISERROR(FIND(".",OFFSET(markmap!$G1553,-1,0,1,1))),REPT("1.",markmap!$E1553-1)&amp;IFERROR(VALUE(OFFSET(markmap!$G1553,-1,0,1,1))+1,"1"),IF(markmap!$E1553=1,"",IFERROR(LEFT(OFFSET(markmap!$G1553,-1,0,1,1),FIND("^",SUBSTITUTE(OFFSET(markmap!$G1553,-1,0,1,1),".","^",markmap!$E1553-1))),""))&amp;VALUE(TRIM(MID(SUBSTITUTE(OFFSET(markmap!$G1553,-1,0,1,1),".",REPT(" ",LEN(OFFSET(markmap!$G1553,-1,0,1,1)))),(markmap!$E1553-1)*LEN(OFFSET(markmap!$G1553,-1,0,1,1))+1,LEN(OFFSET(markmap!$G1553,-1,0,1,1)))))+1)))</f>
        <v>15.3.2</v>
      </c>
      <c r="H1553" t="str">
        <f t="shared" ca="1" si="24"/>
        <v>1.3.2</v>
      </c>
      <c r="I1553" t="str" cm="1">
        <f t="array" aca="1" ref="I1553" ca="1">pseudoGuid</f>
        <v>e6b0-7c54c69a</v>
      </c>
      <c r="J1553" t="str">
        <f ca="1">IF(E1553="","",REPT("#",markmap!$E1553)&amp;" "&amp;(IF(B$1="mindmap",markmap!$F1553,markmap!$H1553&amp;" "&amp;markmap!$F1553))&amp;"["&amp;B$2&amp;"]("&amp;B$4&amp;markmap!$I1553&amp;".html)"&amp;" ["&amp;$B$3&amp;"]("&amp;B$4&amp;markmap!$I1553&amp;".md)")</f>
        <v>### 1.3.2 Integrated Logistics Support (ILS) Systems Engineering[📃](./db/e6b0-7c54c69a.html) [✏️](./db/e6b0-7c54c69a.md)</v>
      </c>
    </row>
    <row r="1554" spans="4:10" x14ac:dyDescent="0.5">
      <c r="D1554" t="s">
        <v>1565</v>
      </c>
      <c r="E1554">
        <v>3</v>
      </c>
      <c r="F1554" t="s">
        <v>70</v>
      </c>
      <c r="G1554" t="str">
        <f ca="1">IF(markmap!$E1554="","",IF(markmap!$E1554&gt;OFFSET(markmap!$E1554,-1,0,1,1),IF(OFFSET(markmap!$G1554,-1,0,1,1)="","1",OFFSET(markmap!$G1554,-1,0,1,1))&amp;REPT(".1",markmap!$E1554-MAX(OFFSET(markmap!$E1554,-1,0,1,1),1)),IF(ISERROR(FIND(".",OFFSET(markmap!$G1554,-1,0,1,1))),REPT("1.",markmap!$E1554-1)&amp;IFERROR(VALUE(OFFSET(markmap!$G1554,-1,0,1,1))+1,"1"),IF(markmap!$E1554=1,"",IFERROR(LEFT(OFFSET(markmap!$G1554,-1,0,1,1),FIND("^",SUBSTITUTE(OFFSET(markmap!$G1554,-1,0,1,1),".","^",markmap!$E1554-1))),""))&amp;VALUE(TRIM(MID(SUBSTITUTE(OFFSET(markmap!$G1554,-1,0,1,1),".",REPT(" ",LEN(OFFSET(markmap!$G1554,-1,0,1,1)))),(markmap!$E1554-1)*LEN(OFFSET(markmap!$G1554,-1,0,1,1))+1,LEN(OFFSET(markmap!$G1554,-1,0,1,1)))))+1)))</f>
        <v>15.3.3</v>
      </c>
      <c r="H1554" t="str">
        <f t="shared" ca="1" si="24"/>
        <v>1.3.3</v>
      </c>
      <c r="I1554" t="str" cm="1">
        <f t="array" aca="1" ref="I1554" ca="1">pseudoGuid</f>
        <v>e6b0-229fc5a0</v>
      </c>
      <c r="J1554" t="str">
        <f ca="1">IF(E1554="","",REPT("#",markmap!$E1554)&amp;" "&amp;(IF(B$1="mindmap",markmap!$F1554,markmap!$H1554&amp;" "&amp;markmap!$F1554))&amp;"["&amp;B$2&amp;"]("&amp;B$4&amp;markmap!$I1554&amp;".html)"&amp;" ["&amp;$B$3&amp;"]("&amp;B$4&amp;markmap!$I1554&amp;".md)")</f>
        <v>### 1.3.3 Cybersecurity Systems Engineering[📃](./db/e6b0-229fc5a0.html) [✏️](./db/e6b0-229fc5a0.md)</v>
      </c>
    </row>
    <row r="1555" spans="4:10" x14ac:dyDescent="0.5">
      <c r="D1555" t="s">
        <v>1565</v>
      </c>
      <c r="E1555">
        <v>3</v>
      </c>
      <c r="F1555" t="s">
        <v>71</v>
      </c>
      <c r="G1555" t="str">
        <f ca="1">IF(markmap!$E1555="","",IF(markmap!$E1555&gt;OFFSET(markmap!$E1555,-1,0,1,1),IF(OFFSET(markmap!$G1555,-1,0,1,1)="","1",OFFSET(markmap!$G1555,-1,0,1,1))&amp;REPT(".1",markmap!$E1555-MAX(OFFSET(markmap!$E1555,-1,0,1,1),1)),IF(ISERROR(FIND(".",OFFSET(markmap!$G1555,-1,0,1,1))),REPT("1.",markmap!$E1555-1)&amp;IFERROR(VALUE(OFFSET(markmap!$G1555,-1,0,1,1))+1,"1"),IF(markmap!$E1555=1,"",IFERROR(LEFT(OFFSET(markmap!$G1555,-1,0,1,1),FIND("^",SUBSTITUTE(OFFSET(markmap!$G1555,-1,0,1,1),".","^",markmap!$E1555-1))),""))&amp;VALUE(TRIM(MID(SUBSTITUTE(OFFSET(markmap!$G1555,-1,0,1,1),".",REPT(" ",LEN(OFFSET(markmap!$G1555,-1,0,1,1)))),(markmap!$E1555-1)*LEN(OFFSET(markmap!$G1555,-1,0,1,1))+1,LEN(OFFSET(markmap!$G1555,-1,0,1,1)))))+1)))</f>
        <v>15.3.4</v>
      </c>
      <c r="H1555" t="str">
        <f t="shared" ca="1" si="24"/>
        <v>1.3.4</v>
      </c>
      <c r="I1555" t="str" cm="1">
        <f t="array" aca="1" ref="I1555" ca="1">pseudoGuid</f>
        <v>e6b0-2d199bff</v>
      </c>
      <c r="J1555" t="str">
        <f ca="1">IF(E1555="","",REPT("#",markmap!$E1555)&amp;" "&amp;(IF(B$1="mindmap",markmap!$F1555,markmap!$H1555&amp;" "&amp;markmap!$F1555))&amp;"["&amp;B$2&amp;"]("&amp;B$4&amp;markmap!$I1555&amp;".html)"&amp;" ["&amp;$B$3&amp;"]("&amp;B$4&amp;markmap!$I1555&amp;".md)")</f>
        <v>### 1.3.4 Core Systems Engineering[📃](./db/e6b0-2d199bff.html) [✏️](./db/e6b0-2d199bff.md)</v>
      </c>
    </row>
    <row r="1556" spans="4:10" x14ac:dyDescent="0.5">
      <c r="D1556" t="s">
        <v>1565</v>
      </c>
      <c r="E1556">
        <v>3</v>
      </c>
      <c r="F1556" t="s">
        <v>72</v>
      </c>
      <c r="G1556" t="str">
        <f ca="1">IF(markmap!$E1556="","",IF(markmap!$E1556&gt;OFFSET(markmap!$E1556,-1,0,1,1),IF(OFFSET(markmap!$G1556,-1,0,1,1)="","1",OFFSET(markmap!$G1556,-1,0,1,1))&amp;REPT(".1",markmap!$E1556-MAX(OFFSET(markmap!$E1556,-1,0,1,1),1)),IF(ISERROR(FIND(".",OFFSET(markmap!$G1556,-1,0,1,1))),REPT("1.",markmap!$E1556-1)&amp;IFERROR(VALUE(OFFSET(markmap!$G1556,-1,0,1,1))+1,"1"),IF(markmap!$E1556=1,"",IFERROR(LEFT(OFFSET(markmap!$G1556,-1,0,1,1),FIND("^",SUBSTITUTE(OFFSET(markmap!$G1556,-1,0,1,1),".","^",markmap!$E1556-1))),""))&amp;VALUE(TRIM(MID(SUBSTITUTE(OFFSET(markmap!$G1556,-1,0,1,1),".",REPT(" ",LEN(OFFSET(markmap!$G1556,-1,0,1,1)))),(markmap!$E1556-1)*LEN(OFFSET(markmap!$G1556,-1,0,1,1))+1,LEN(OFFSET(markmap!$G1556,-1,0,1,1)))))+1)))</f>
        <v>15.3.5</v>
      </c>
      <c r="H1556" t="str">
        <f t="shared" ca="1" si="24"/>
        <v>1.3.5</v>
      </c>
      <c r="I1556" t="str" cm="1">
        <f t="array" aca="1" ref="I1556" ca="1">pseudoGuid</f>
        <v>e6b0-17349380</v>
      </c>
      <c r="J1556" t="str">
        <f ca="1">IF(E1556="","",REPT("#",markmap!$E1556)&amp;" "&amp;(IF(B$1="mindmap",markmap!$F1556,markmap!$H1556&amp;" "&amp;markmap!$F1556))&amp;"["&amp;B$2&amp;"]("&amp;B$4&amp;markmap!$I1556&amp;".html)"&amp;" ["&amp;$B$3&amp;"]("&amp;B$4&amp;markmap!$I1556&amp;".md)")</f>
        <v>### 1.3.5 Other Systems Engineering 1...n (Specify)[📃](./db/e6b0-17349380.html) [✏️](./db/e6b0-17349380.md)</v>
      </c>
    </row>
    <row r="1557" spans="4:10" x14ac:dyDescent="0.5">
      <c r="D1557" t="s">
        <v>1565</v>
      </c>
      <c r="E1557">
        <v>2</v>
      </c>
      <c r="F1557" t="s">
        <v>73</v>
      </c>
      <c r="G1557" t="str">
        <f ca="1">IF(markmap!$E1557="","",IF(markmap!$E1557&gt;OFFSET(markmap!$E1557,-1,0,1,1),IF(OFFSET(markmap!$G1557,-1,0,1,1)="","1",OFFSET(markmap!$G1557,-1,0,1,1))&amp;REPT(".1",markmap!$E1557-MAX(OFFSET(markmap!$E1557,-1,0,1,1),1)),IF(ISERROR(FIND(".",OFFSET(markmap!$G1557,-1,0,1,1))),REPT("1.",markmap!$E1557-1)&amp;IFERROR(VALUE(OFFSET(markmap!$G1557,-1,0,1,1))+1,"1"),IF(markmap!$E1557=1,"",IFERROR(LEFT(OFFSET(markmap!$G1557,-1,0,1,1),FIND("^",SUBSTITUTE(OFFSET(markmap!$G1557,-1,0,1,1),".","^",markmap!$E1557-1))),""))&amp;VALUE(TRIM(MID(SUBSTITUTE(OFFSET(markmap!$G1557,-1,0,1,1),".",REPT(" ",LEN(OFFSET(markmap!$G1557,-1,0,1,1)))),(markmap!$E1557-1)*LEN(OFFSET(markmap!$G1557,-1,0,1,1))+1,LEN(OFFSET(markmap!$G1557,-1,0,1,1)))))+1)))</f>
        <v>15.4</v>
      </c>
      <c r="H1557" t="str">
        <f t="shared" ca="1" si="24"/>
        <v>1.4</v>
      </c>
      <c r="I1557" t="str" cm="1">
        <f t="array" aca="1" ref="I1557" ca="1">pseudoGuid</f>
        <v>e6b0-5afdb016</v>
      </c>
      <c r="J1557" t="str">
        <f ca="1">IF(E1557="","",REPT("#",markmap!$E1557)&amp;" "&amp;(IF(B$1="mindmap",markmap!$F1557,markmap!$H1557&amp;" "&amp;markmap!$F1557))&amp;"["&amp;B$2&amp;"]("&amp;B$4&amp;markmap!$I1557&amp;".html)"&amp;" ["&amp;$B$3&amp;"]("&amp;B$4&amp;markmap!$I1557&amp;".md)")</f>
        <v>## 1.4 Program Management[📃](./db/e6b0-5afdb016.html) [✏️](./db/e6b0-5afdb016.md)</v>
      </c>
    </row>
    <row r="1558" spans="4:10" x14ac:dyDescent="0.5">
      <c r="D1558" t="s">
        <v>1565</v>
      </c>
      <c r="E1558">
        <v>3</v>
      </c>
      <c r="F1558" t="s">
        <v>74</v>
      </c>
      <c r="G1558" t="str">
        <f ca="1">IF(markmap!$E1558="","",IF(markmap!$E1558&gt;OFFSET(markmap!$E1558,-1,0,1,1),IF(OFFSET(markmap!$G1558,-1,0,1,1)="","1",OFFSET(markmap!$G1558,-1,0,1,1))&amp;REPT(".1",markmap!$E1558-MAX(OFFSET(markmap!$E1558,-1,0,1,1),1)),IF(ISERROR(FIND(".",OFFSET(markmap!$G1558,-1,0,1,1))),REPT("1.",markmap!$E1558-1)&amp;IFERROR(VALUE(OFFSET(markmap!$G1558,-1,0,1,1))+1,"1"),IF(markmap!$E1558=1,"",IFERROR(LEFT(OFFSET(markmap!$G1558,-1,0,1,1),FIND("^",SUBSTITUTE(OFFSET(markmap!$G1558,-1,0,1,1),".","^",markmap!$E1558-1))),""))&amp;VALUE(TRIM(MID(SUBSTITUTE(OFFSET(markmap!$G1558,-1,0,1,1),".",REPT(" ",LEN(OFFSET(markmap!$G1558,-1,0,1,1)))),(markmap!$E1558-1)*LEN(OFFSET(markmap!$G1558,-1,0,1,1))+1,LEN(OFFSET(markmap!$G1558,-1,0,1,1)))))+1)))</f>
        <v>15.4.1</v>
      </c>
      <c r="H1558" t="str">
        <f t="shared" ca="1" si="24"/>
        <v>1.4.1</v>
      </c>
      <c r="I1558" t="str" cm="1">
        <f t="array" aca="1" ref="I1558" ca="1">pseudoGuid</f>
        <v>e6b0-ebb767ee</v>
      </c>
      <c r="J1558" t="str">
        <f ca="1">IF(E1558="","",REPT("#",markmap!$E1558)&amp;" "&amp;(IF(B$1="mindmap",markmap!$F1558,markmap!$H1558&amp;" "&amp;markmap!$F1558))&amp;"["&amp;B$2&amp;"]("&amp;B$4&amp;markmap!$I1558&amp;".html)"&amp;" ["&amp;$B$3&amp;"]("&amp;B$4&amp;markmap!$I1558&amp;".md)")</f>
        <v>### 1.4.1 Software Program Management[📃](./db/e6b0-ebb767ee.html) [✏️](./db/e6b0-ebb767ee.md)</v>
      </c>
    </row>
    <row r="1559" spans="4:10" x14ac:dyDescent="0.5">
      <c r="D1559" t="s">
        <v>1565</v>
      </c>
      <c r="E1559">
        <v>3</v>
      </c>
      <c r="F1559" t="s">
        <v>75</v>
      </c>
      <c r="G1559" t="str">
        <f ca="1">IF(markmap!$E1559="","",IF(markmap!$E1559&gt;OFFSET(markmap!$E1559,-1,0,1,1),IF(OFFSET(markmap!$G1559,-1,0,1,1)="","1",OFFSET(markmap!$G1559,-1,0,1,1))&amp;REPT(".1",markmap!$E1559-MAX(OFFSET(markmap!$E1559,-1,0,1,1),1)),IF(ISERROR(FIND(".",OFFSET(markmap!$G1559,-1,0,1,1))),REPT("1.",markmap!$E1559-1)&amp;IFERROR(VALUE(OFFSET(markmap!$G1559,-1,0,1,1))+1,"1"),IF(markmap!$E1559=1,"",IFERROR(LEFT(OFFSET(markmap!$G1559,-1,0,1,1),FIND("^",SUBSTITUTE(OFFSET(markmap!$G1559,-1,0,1,1),".","^",markmap!$E1559-1))),""))&amp;VALUE(TRIM(MID(SUBSTITUTE(OFFSET(markmap!$G1559,-1,0,1,1),".",REPT(" ",LEN(OFFSET(markmap!$G1559,-1,0,1,1)))),(markmap!$E1559-1)*LEN(OFFSET(markmap!$G1559,-1,0,1,1))+1,LEN(OFFSET(markmap!$G1559,-1,0,1,1)))))+1)))</f>
        <v>15.4.2</v>
      </c>
      <c r="H1559" t="str">
        <f t="shared" ca="1" si="24"/>
        <v>1.4.2</v>
      </c>
      <c r="I1559" t="str" cm="1">
        <f t="array" aca="1" ref="I1559" ca="1">pseudoGuid</f>
        <v>e6b0-23bb56ee</v>
      </c>
      <c r="J1559" t="str">
        <f ca="1">IF(E1559="","",REPT("#",markmap!$E1559)&amp;" "&amp;(IF(B$1="mindmap",markmap!$F1559,markmap!$H1559&amp;" "&amp;markmap!$F1559))&amp;"["&amp;B$2&amp;"]("&amp;B$4&amp;markmap!$I1559&amp;".html)"&amp;" ["&amp;$B$3&amp;"]("&amp;B$4&amp;markmap!$I1559&amp;".md)")</f>
        <v>### 1.4.2 Integrated Logistics Support (ILS) Program Management[📃](./db/e6b0-23bb56ee.html) [✏️](./db/e6b0-23bb56ee.md)</v>
      </c>
    </row>
    <row r="1560" spans="4:10" x14ac:dyDescent="0.5">
      <c r="D1560" t="s">
        <v>1565</v>
      </c>
      <c r="E1560">
        <v>3</v>
      </c>
      <c r="F1560" t="s">
        <v>761</v>
      </c>
      <c r="G1560" t="str">
        <f ca="1">IF(markmap!$E1560="","",IF(markmap!$E1560&gt;OFFSET(markmap!$E1560,-1,0,1,1),IF(OFFSET(markmap!$G1560,-1,0,1,1)="","1",OFFSET(markmap!$G1560,-1,0,1,1))&amp;REPT(".1",markmap!$E1560-MAX(OFFSET(markmap!$E1560,-1,0,1,1),1)),IF(ISERROR(FIND(".",OFFSET(markmap!$G1560,-1,0,1,1))),REPT("1.",markmap!$E1560-1)&amp;IFERROR(VALUE(OFFSET(markmap!$G1560,-1,0,1,1))+1,"1"),IF(markmap!$E1560=1,"",IFERROR(LEFT(OFFSET(markmap!$G1560,-1,0,1,1),FIND("^",SUBSTITUTE(OFFSET(markmap!$G1560,-1,0,1,1),".","^",markmap!$E1560-1))),""))&amp;VALUE(TRIM(MID(SUBSTITUTE(OFFSET(markmap!$G1560,-1,0,1,1),".",REPT(" ",LEN(OFFSET(markmap!$G1560,-1,0,1,1)))),(markmap!$E1560-1)*LEN(OFFSET(markmap!$G1560,-1,0,1,1))+1,LEN(OFFSET(markmap!$G1560,-1,0,1,1)))))+1)))</f>
        <v>15.4.3</v>
      </c>
      <c r="H1560" t="str">
        <f t="shared" ca="1" si="24"/>
        <v>1.4.3</v>
      </c>
      <c r="I1560" t="str" cm="1">
        <f t="array" aca="1" ref="I1560" ca="1">pseudoGuid</f>
        <v>e6b0-5062e933</v>
      </c>
      <c r="J1560" t="str">
        <f ca="1">IF(E1560="","",REPT("#",markmap!$E1560)&amp;" "&amp;(IF(B$1="mindmap",markmap!$F1560,markmap!$H1560&amp;" "&amp;markmap!$F1560))&amp;"["&amp;B$2&amp;"]("&amp;B$4&amp;markmap!$I1560&amp;".html)"&amp;" ["&amp;$B$3&amp;"]("&amp;B$4&amp;markmap!$I1560&amp;".md)")</f>
        <v>### 1.4.3 Cybersecurity Program Management[📃](./db/e6b0-5062e933.html) [✏️](./db/e6b0-5062e933.md)</v>
      </c>
    </row>
    <row r="1561" spans="4:10" x14ac:dyDescent="0.5">
      <c r="D1561" t="s">
        <v>1565</v>
      </c>
      <c r="E1561">
        <v>3</v>
      </c>
      <c r="F1561" t="s">
        <v>77</v>
      </c>
      <c r="G1561" t="str">
        <f ca="1">IF(markmap!$E1561="","",IF(markmap!$E1561&gt;OFFSET(markmap!$E1561,-1,0,1,1),IF(OFFSET(markmap!$G1561,-1,0,1,1)="","1",OFFSET(markmap!$G1561,-1,0,1,1))&amp;REPT(".1",markmap!$E1561-MAX(OFFSET(markmap!$E1561,-1,0,1,1),1)),IF(ISERROR(FIND(".",OFFSET(markmap!$G1561,-1,0,1,1))),REPT("1.",markmap!$E1561-1)&amp;IFERROR(VALUE(OFFSET(markmap!$G1561,-1,0,1,1))+1,"1"),IF(markmap!$E1561=1,"",IFERROR(LEFT(OFFSET(markmap!$G1561,-1,0,1,1),FIND("^",SUBSTITUTE(OFFSET(markmap!$G1561,-1,0,1,1),".","^",markmap!$E1561-1))),""))&amp;VALUE(TRIM(MID(SUBSTITUTE(OFFSET(markmap!$G1561,-1,0,1,1),".",REPT(" ",LEN(OFFSET(markmap!$G1561,-1,0,1,1)))),(markmap!$E1561-1)*LEN(OFFSET(markmap!$G1561,-1,0,1,1))+1,LEN(OFFSET(markmap!$G1561,-1,0,1,1)))))+1)))</f>
        <v>15.4.4</v>
      </c>
      <c r="H1561" t="str">
        <f t="shared" ca="1" si="24"/>
        <v>1.4.4</v>
      </c>
      <c r="I1561" t="str" cm="1">
        <f t="array" aca="1" ref="I1561" ca="1">pseudoGuid</f>
        <v>e6b0-c001c22e</v>
      </c>
      <c r="J1561" t="str">
        <f ca="1">IF(E1561="","",REPT("#",markmap!$E1561)&amp;" "&amp;(IF(B$1="mindmap",markmap!$F1561,markmap!$H1561&amp;" "&amp;markmap!$F1561))&amp;"["&amp;B$2&amp;"]("&amp;B$4&amp;markmap!$I1561&amp;".html)"&amp;" ["&amp;$B$3&amp;"]("&amp;B$4&amp;markmap!$I1561&amp;".md)")</f>
        <v>### 1.4.4 Core Program Management[📃](./db/e6b0-c001c22e.html) [✏️](./db/e6b0-c001c22e.md)</v>
      </c>
    </row>
    <row r="1562" spans="4:10" x14ac:dyDescent="0.5">
      <c r="D1562" t="s">
        <v>1565</v>
      </c>
      <c r="E1562">
        <v>3</v>
      </c>
      <c r="F1562" t="s">
        <v>78</v>
      </c>
      <c r="G1562" t="str">
        <f ca="1">IF(markmap!$E1562="","",IF(markmap!$E1562&gt;OFFSET(markmap!$E1562,-1,0,1,1),IF(OFFSET(markmap!$G1562,-1,0,1,1)="","1",OFFSET(markmap!$G1562,-1,0,1,1))&amp;REPT(".1",markmap!$E1562-MAX(OFFSET(markmap!$E1562,-1,0,1,1),1)),IF(ISERROR(FIND(".",OFFSET(markmap!$G1562,-1,0,1,1))),REPT("1.",markmap!$E1562-1)&amp;IFERROR(VALUE(OFFSET(markmap!$G1562,-1,0,1,1))+1,"1"),IF(markmap!$E1562=1,"",IFERROR(LEFT(OFFSET(markmap!$G1562,-1,0,1,1),FIND("^",SUBSTITUTE(OFFSET(markmap!$G1562,-1,0,1,1),".","^",markmap!$E1562-1))),""))&amp;VALUE(TRIM(MID(SUBSTITUTE(OFFSET(markmap!$G1562,-1,0,1,1),".",REPT(" ",LEN(OFFSET(markmap!$G1562,-1,0,1,1)))),(markmap!$E1562-1)*LEN(OFFSET(markmap!$G1562,-1,0,1,1))+1,LEN(OFFSET(markmap!$G1562,-1,0,1,1)))))+1)))</f>
        <v>15.4.5</v>
      </c>
      <c r="H1562" t="str">
        <f t="shared" ca="1" si="24"/>
        <v>1.4.5</v>
      </c>
      <c r="I1562" t="str" cm="1">
        <f t="array" aca="1" ref="I1562" ca="1">pseudoGuid</f>
        <v>e6b0-aef84ee5</v>
      </c>
      <c r="J1562" t="str">
        <f ca="1">IF(E1562="","",REPT("#",markmap!$E1562)&amp;" "&amp;(IF(B$1="mindmap",markmap!$F1562,markmap!$H1562&amp;" "&amp;markmap!$F1562))&amp;"["&amp;B$2&amp;"]("&amp;B$4&amp;markmap!$I1562&amp;".html)"&amp;" ["&amp;$B$3&amp;"]("&amp;B$4&amp;markmap!$I1562&amp;".md)")</f>
        <v>### 1.4.5 Other Program Management 1...n (Specify)[📃](./db/e6b0-aef84ee5.html) [✏️](./db/e6b0-aef84ee5.md)</v>
      </c>
    </row>
    <row r="1563" spans="4:10" x14ac:dyDescent="0.5">
      <c r="D1563" t="s">
        <v>1565</v>
      </c>
      <c r="E1563">
        <v>2</v>
      </c>
      <c r="F1563" t="s">
        <v>762</v>
      </c>
      <c r="G1563" t="str">
        <f ca="1">IF(markmap!$E1563="","",IF(markmap!$E1563&gt;OFFSET(markmap!$E1563,-1,0,1,1),IF(OFFSET(markmap!$G1563,-1,0,1,1)="","1",OFFSET(markmap!$G1563,-1,0,1,1))&amp;REPT(".1",markmap!$E1563-MAX(OFFSET(markmap!$E1563,-1,0,1,1),1)),IF(ISERROR(FIND(".",OFFSET(markmap!$G1563,-1,0,1,1))),REPT("1.",markmap!$E1563-1)&amp;IFERROR(VALUE(OFFSET(markmap!$G1563,-1,0,1,1))+1,"1"),IF(markmap!$E1563=1,"",IFERROR(LEFT(OFFSET(markmap!$G1563,-1,0,1,1),FIND("^",SUBSTITUTE(OFFSET(markmap!$G1563,-1,0,1,1),".","^",markmap!$E1563-1))),""))&amp;VALUE(TRIM(MID(SUBSTITUTE(OFFSET(markmap!$G1563,-1,0,1,1),".",REPT(" ",LEN(OFFSET(markmap!$G1563,-1,0,1,1)))),(markmap!$E1563-1)*LEN(OFFSET(markmap!$G1563,-1,0,1,1))+1,LEN(OFFSET(markmap!$G1563,-1,0,1,1)))))+1)))</f>
        <v>15.5</v>
      </c>
      <c r="H1563" t="str">
        <f t="shared" ca="1" si="24"/>
        <v>1.5</v>
      </c>
      <c r="I1563" t="str" cm="1">
        <f t="array" aca="1" ref="I1563" ca="1">pseudoGuid</f>
        <v>e6b0-fc1dd5e7</v>
      </c>
      <c r="J1563" t="str">
        <f ca="1">IF(E1563="","",REPT("#",markmap!$E1563)&amp;" "&amp;(IF(B$1="mindmap",markmap!$F1563,markmap!$H1563&amp;" "&amp;markmap!$F1563))&amp;"["&amp;B$2&amp;"]("&amp;B$4&amp;markmap!$I1563&amp;".html)"&amp;" ["&amp;$B$3&amp;"]("&amp;B$4&amp;markmap!$I1563&amp;".md)")</f>
        <v>## 1.5 Change Management[📃](./db/e6b0-fc1dd5e7.html) [✏️](./db/e6b0-fc1dd5e7.md)</v>
      </c>
    </row>
    <row r="1564" spans="4:10" x14ac:dyDescent="0.5">
      <c r="D1564" t="s">
        <v>1565</v>
      </c>
      <c r="E1564">
        <v>2</v>
      </c>
      <c r="F1564" t="s">
        <v>763</v>
      </c>
      <c r="G1564" t="str">
        <f ca="1">IF(markmap!$E1564="","",IF(markmap!$E1564&gt;OFFSET(markmap!$E1564,-1,0,1,1),IF(OFFSET(markmap!$G1564,-1,0,1,1)="","1",OFFSET(markmap!$G1564,-1,0,1,1))&amp;REPT(".1",markmap!$E1564-MAX(OFFSET(markmap!$E1564,-1,0,1,1),1)),IF(ISERROR(FIND(".",OFFSET(markmap!$G1564,-1,0,1,1))),REPT("1.",markmap!$E1564-1)&amp;IFERROR(VALUE(OFFSET(markmap!$G1564,-1,0,1,1))+1,"1"),IF(markmap!$E1564=1,"",IFERROR(LEFT(OFFSET(markmap!$G1564,-1,0,1,1),FIND("^",SUBSTITUTE(OFFSET(markmap!$G1564,-1,0,1,1),".","^",markmap!$E1564-1))),""))&amp;VALUE(TRIM(MID(SUBSTITUTE(OFFSET(markmap!$G1564,-1,0,1,1),".",REPT(" ",LEN(OFFSET(markmap!$G1564,-1,0,1,1)))),(markmap!$E1564-1)*LEN(OFFSET(markmap!$G1564,-1,0,1,1))+1,LEN(OFFSET(markmap!$G1564,-1,0,1,1)))))+1)))</f>
        <v>15.6</v>
      </c>
      <c r="H1564" t="str">
        <f t="shared" ca="1" si="24"/>
        <v>1.6</v>
      </c>
      <c r="I1564" t="str" cm="1">
        <f t="array" aca="1" ref="I1564" ca="1">pseudoGuid</f>
        <v>e6b0-6e77939c</v>
      </c>
      <c r="J1564" t="str">
        <f ca="1">IF(E1564="","",REPT("#",markmap!$E1564)&amp;" "&amp;(IF(B$1="mindmap",markmap!$F1564,markmap!$H1564&amp;" "&amp;markmap!$F1564))&amp;"["&amp;B$2&amp;"]("&amp;B$4&amp;markmap!$I1564&amp;".html)"&amp;" ["&amp;$B$3&amp;"]("&amp;B$4&amp;markmap!$I1564&amp;".md)")</f>
        <v>## 1.6 Data Management[📃](./db/e6b0-6e77939c.html) [✏️](./db/e6b0-6e77939c.md)</v>
      </c>
    </row>
    <row r="1565" spans="4:10" x14ac:dyDescent="0.5">
      <c r="D1565" t="s">
        <v>1565</v>
      </c>
      <c r="E1565">
        <v>2</v>
      </c>
      <c r="F1565" t="s">
        <v>79</v>
      </c>
      <c r="G1565" t="str">
        <f ca="1">IF(markmap!$E1565="","",IF(markmap!$E1565&gt;OFFSET(markmap!$E1565,-1,0,1,1),IF(OFFSET(markmap!$G1565,-1,0,1,1)="","1",OFFSET(markmap!$G1565,-1,0,1,1))&amp;REPT(".1",markmap!$E1565-MAX(OFFSET(markmap!$E1565,-1,0,1,1),1)),IF(ISERROR(FIND(".",OFFSET(markmap!$G1565,-1,0,1,1))),REPT("1.",markmap!$E1565-1)&amp;IFERROR(VALUE(OFFSET(markmap!$G1565,-1,0,1,1))+1,"1"),IF(markmap!$E1565=1,"",IFERROR(LEFT(OFFSET(markmap!$G1565,-1,0,1,1),FIND("^",SUBSTITUTE(OFFSET(markmap!$G1565,-1,0,1,1),".","^",markmap!$E1565-1))),""))&amp;VALUE(TRIM(MID(SUBSTITUTE(OFFSET(markmap!$G1565,-1,0,1,1),".",REPT(" ",LEN(OFFSET(markmap!$G1565,-1,0,1,1)))),(markmap!$E1565-1)*LEN(OFFSET(markmap!$G1565,-1,0,1,1))+1,LEN(OFFSET(markmap!$G1565,-1,0,1,1)))))+1)))</f>
        <v>15.7</v>
      </c>
      <c r="H1565" t="str">
        <f t="shared" ca="1" si="24"/>
        <v>1.7</v>
      </c>
      <c r="I1565" t="str" cm="1">
        <f t="array" aca="1" ref="I1565" ca="1">pseudoGuid</f>
        <v>e6b0-d146e2a2</v>
      </c>
      <c r="J1565" t="str">
        <f ca="1">IF(E1565="","",REPT("#",markmap!$E1565)&amp;" "&amp;(IF(B$1="mindmap",markmap!$F1565,markmap!$H1565&amp;" "&amp;markmap!$F1565))&amp;"["&amp;B$2&amp;"]("&amp;B$4&amp;markmap!$I1565&amp;".html)"&amp;" ["&amp;$B$3&amp;"]("&amp;B$4&amp;markmap!$I1565&amp;".md)")</f>
        <v>## 1.7 System Test and Evaluation[📃](./db/e6b0-d146e2a2.html) [✏️](./db/e6b0-d146e2a2.md)</v>
      </c>
    </row>
    <row r="1566" spans="4:10" x14ac:dyDescent="0.5">
      <c r="D1566" t="s">
        <v>1565</v>
      </c>
      <c r="E1566">
        <v>3</v>
      </c>
      <c r="F1566" t="s">
        <v>80</v>
      </c>
      <c r="G1566" t="str">
        <f ca="1">IF(markmap!$E1566="","",IF(markmap!$E1566&gt;OFFSET(markmap!$E1566,-1,0,1,1),IF(OFFSET(markmap!$G1566,-1,0,1,1)="","1",OFFSET(markmap!$G1566,-1,0,1,1))&amp;REPT(".1",markmap!$E1566-MAX(OFFSET(markmap!$E1566,-1,0,1,1),1)),IF(ISERROR(FIND(".",OFFSET(markmap!$G1566,-1,0,1,1))),REPT("1.",markmap!$E1566-1)&amp;IFERROR(VALUE(OFFSET(markmap!$G1566,-1,0,1,1))+1,"1"),IF(markmap!$E1566=1,"",IFERROR(LEFT(OFFSET(markmap!$G1566,-1,0,1,1),FIND("^",SUBSTITUTE(OFFSET(markmap!$G1566,-1,0,1,1),".","^",markmap!$E1566-1))),""))&amp;VALUE(TRIM(MID(SUBSTITUTE(OFFSET(markmap!$G1566,-1,0,1,1),".",REPT(" ",LEN(OFFSET(markmap!$G1566,-1,0,1,1)))),(markmap!$E1566-1)*LEN(OFFSET(markmap!$G1566,-1,0,1,1))+1,LEN(OFFSET(markmap!$G1566,-1,0,1,1)))))+1)))</f>
        <v>15.7.1</v>
      </c>
      <c r="H1566" t="str">
        <f t="shared" ca="1" si="24"/>
        <v>1.7.1</v>
      </c>
      <c r="I1566" t="str" cm="1">
        <f t="array" aca="1" ref="I1566" ca="1">pseudoGuid</f>
        <v>e6b0-be272f58</v>
      </c>
      <c r="J1566" t="str">
        <f ca="1">IF(E1566="","",REPT("#",markmap!$E1566)&amp;" "&amp;(IF(B$1="mindmap",markmap!$F1566,markmap!$H1566&amp;" "&amp;markmap!$F1566))&amp;"["&amp;B$2&amp;"]("&amp;B$4&amp;markmap!$I1566&amp;".html)"&amp;" ["&amp;$B$3&amp;"]("&amp;B$4&amp;markmap!$I1566&amp;".md)")</f>
        <v>### 1.7.1 Developmental Test and Evaluation[📃](./db/e6b0-be272f58.html) [✏️](./db/e6b0-be272f58.md)</v>
      </c>
    </row>
    <row r="1567" spans="4:10" x14ac:dyDescent="0.5">
      <c r="D1567" t="s">
        <v>1565</v>
      </c>
      <c r="E1567">
        <v>4</v>
      </c>
      <c r="F1567" t="s">
        <v>86</v>
      </c>
      <c r="G1567" t="str">
        <f ca="1">IF(markmap!$E1567="","",IF(markmap!$E1567&gt;OFFSET(markmap!$E1567,-1,0,1,1),IF(OFFSET(markmap!$G1567,-1,0,1,1)="","1",OFFSET(markmap!$G1567,-1,0,1,1))&amp;REPT(".1",markmap!$E1567-MAX(OFFSET(markmap!$E1567,-1,0,1,1),1)),IF(ISERROR(FIND(".",OFFSET(markmap!$G1567,-1,0,1,1))),REPT("1.",markmap!$E1567-1)&amp;IFERROR(VALUE(OFFSET(markmap!$G1567,-1,0,1,1))+1,"1"),IF(markmap!$E1567=1,"",IFERROR(LEFT(OFFSET(markmap!$G1567,-1,0,1,1),FIND("^",SUBSTITUTE(OFFSET(markmap!$G1567,-1,0,1,1),".","^",markmap!$E1567-1))),""))&amp;VALUE(TRIM(MID(SUBSTITUTE(OFFSET(markmap!$G1567,-1,0,1,1),".",REPT(" ",LEN(OFFSET(markmap!$G1567,-1,0,1,1)))),(markmap!$E1567-1)*LEN(OFFSET(markmap!$G1567,-1,0,1,1))+1,LEN(OFFSET(markmap!$G1567,-1,0,1,1)))))+1)))</f>
        <v>15.7.1.1</v>
      </c>
      <c r="H1567" t="str">
        <f t="shared" ca="1" si="24"/>
        <v>1.7.1.1</v>
      </c>
      <c r="I1567" t="str" cm="1">
        <f t="array" aca="1" ref="I1567" ca="1">pseudoGuid</f>
        <v>e6b0-595d585c</v>
      </c>
      <c r="J1567" t="str">
        <f ca="1">IF(E1567="","",REPT("#",markmap!$E1567)&amp;" "&amp;(IF(B$1="mindmap",markmap!$F1567,markmap!$H1567&amp;" "&amp;markmap!$F1567))&amp;"["&amp;B$2&amp;"]("&amp;B$4&amp;markmap!$I1567&amp;".html)"&amp;" ["&amp;$B$3&amp;"]("&amp;B$4&amp;markmap!$I1567&amp;".md)")</f>
        <v>#### 1.7.1.1 Cybersecurity Test and Evaluation[📃](./db/e6b0-595d585c.html) [✏️](./db/e6b0-595d585c.md)</v>
      </c>
    </row>
    <row r="1568" spans="4:10" x14ac:dyDescent="0.5">
      <c r="D1568" t="s">
        <v>1565</v>
      </c>
      <c r="E1568">
        <v>4</v>
      </c>
      <c r="F1568" t="s">
        <v>87</v>
      </c>
      <c r="G1568" t="str">
        <f ca="1">IF(markmap!$E1568="","",IF(markmap!$E1568&gt;OFFSET(markmap!$E1568,-1,0,1,1),IF(OFFSET(markmap!$G1568,-1,0,1,1)="","1",OFFSET(markmap!$G1568,-1,0,1,1))&amp;REPT(".1",markmap!$E1568-MAX(OFFSET(markmap!$E1568,-1,0,1,1),1)),IF(ISERROR(FIND(".",OFFSET(markmap!$G1568,-1,0,1,1))),REPT("1.",markmap!$E1568-1)&amp;IFERROR(VALUE(OFFSET(markmap!$G1568,-1,0,1,1))+1,"1"),IF(markmap!$E1568=1,"",IFERROR(LEFT(OFFSET(markmap!$G1568,-1,0,1,1),FIND("^",SUBSTITUTE(OFFSET(markmap!$G1568,-1,0,1,1),".","^",markmap!$E1568-1))),""))&amp;VALUE(TRIM(MID(SUBSTITUTE(OFFSET(markmap!$G1568,-1,0,1,1),".",REPT(" ",LEN(OFFSET(markmap!$G1568,-1,0,1,1)))),(markmap!$E1568-1)*LEN(OFFSET(markmap!$G1568,-1,0,1,1))+1,LEN(OFFSET(markmap!$G1568,-1,0,1,1)))))+1)))</f>
        <v>15.7.1.2</v>
      </c>
      <c r="H1568" t="str">
        <f t="shared" ca="1" si="24"/>
        <v>1.7.1.2</v>
      </c>
      <c r="I1568" t="str" cm="1">
        <f t="array" aca="1" ref="I1568" ca="1">pseudoGuid</f>
        <v>e6b0-e754dc74</v>
      </c>
      <c r="J1568" t="str">
        <f ca="1">IF(E1568="","",REPT("#",markmap!$E1568)&amp;" "&amp;(IF(B$1="mindmap",markmap!$F1568,markmap!$H1568&amp;" "&amp;markmap!$F1568))&amp;"["&amp;B$2&amp;"]("&amp;B$4&amp;markmap!$I1568&amp;".html)"&amp;" ["&amp;$B$3&amp;"]("&amp;B$4&amp;markmap!$I1568&amp;".md)")</f>
        <v>#### 1.7.1.2 Other DT&amp;E Tests 1…n (Specify)[📃](./db/e6b0-e754dc74.html) [✏️](./db/e6b0-e754dc74.md)</v>
      </c>
    </row>
    <row r="1569" spans="4:10" x14ac:dyDescent="0.5">
      <c r="D1569" t="s">
        <v>1565</v>
      </c>
      <c r="E1569">
        <v>3</v>
      </c>
      <c r="F1569" t="s">
        <v>88</v>
      </c>
      <c r="G1569" t="str">
        <f ca="1">IF(markmap!$E1569="","",IF(markmap!$E1569&gt;OFFSET(markmap!$E1569,-1,0,1,1),IF(OFFSET(markmap!$G1569,-1,0,1,1)="","1",OFFSET(markmap!$G1569,-1,0,1,1))&amp;REPT(".1",markmap!$E1569-MAX(OFFSET(markmap!$E1569,-1,0,1,1),1)),IF(ISERROR(FIND(".",OFFSET(markmap!$G1569,-1,0,1,1))),REPT("1.",markmap!$E1569-1)&amp;IFERROR(VALUE(OFFSET(markmap!$G1569,-1,0,1,1))+1,"1"),IF(markmap!$E1569=1,"",IFERROR(LEFT(OFFSET(markmap!$G1569,-1,0,1,1),FIND("^",SUBSTITUTE(OFFSET(markmap!$G1569,-1,0,1,1),".","^",markmap!$E1569-1))),""))&amp;VALUE(TRIM(MID(SUBSTITUTE(OFFSET(markmap!$G1569,-1,0,1,1),".",REPT(" ",LEN(OFFSET(markmap!$G1569,-1,0,1,1)))),(markmap!$E1569-1)*LEN(OFFSET(markmap!$G1569,-1,0,1,1))+1,LEN(OFFSET(markmap!$G1569,-1,0,1,1)))))+1)))</f>
        <v>15.7.2</v>
      </c>
      <c r="H1569" t="str">
        <f t="shared" ca="1" si="24"/>
        <v>1.7.2</v>
      </c>
      <c r="I1569" t="str" cm="1">
        <f t="array" aca="1" ref="I1569" ca="1">pseudoGuid</f>
        <v>e6b0-252346ee</v>
      </c>
      <c r="J1569" t="str">
        <f ca="1">IF(E1569="","",REPT("#",markmap!$E1569)&amp;" "&amp;(IF(B$1="mindmap",markmap!$F1569,markmap!$H1569&amp;" "&amp;markmap!$F1569))&amp;"["&amp;B$2&amp;"]("&amp;B$4&amp;markmap!$I1569&amp;".html)"&amp;" ["&amp;$B$3&amp;"]("&amp;B$4&amp;markmap!$I1569&amp;".md)")</f>
        <v>### 1.7.2 Operational Test and Evaluation[📃](./db/e6b0-252346ee.html) [✏️](./db/e6b0-252346ee.md)</v>
      </c>
    </row>
    <row r="1570" spans="4:10" x14ac:dyDescent="0.5">
      <c r="D1570" t="s">
        <v>1565</v>
      </c>
      <c r="E1570">
        <v>4</v>
      </c>
      <c r="F1570" t="s">
        <v>86</v>
      </c>
      <c r="G1570" t="str">
        <f ca="1">IF(markmap!$E1570="","",IF(markmap!$E1570&gt;OFFSET(markmap!$E1570,-1,0,1,1),IF(OFFSET(markmap!$G1570,-1,0,1,1)="","1",OFFSET(markmap!$G1570,-1,0,1,1))&amp;REPT(".1",markmap!$E1570-MAX(OFFSET(markmap!$E1570,-1,0,1,1),1)),IF(ISERROR(FIND(".",OFFSET(markmap!$G1570,-1,0,1,1))),REPT("1.",markmap!$E1570-1)&amp;IFERROR(VALUE(OFFSET(markmap!$G1570,-1,0,1,1))+1,"1"),IF(markmap!$E1570=1,"",IFERROR(LEFT(OFFSET(markmap!$G1570,-1,0,1,1),FIND("^",SUBSTITUTE(OFFSET(markmap!$G1570,-1,0,1,1),".","^",markmap!$E1570-1))),""))&amp;VALUE(TRIM(MID(SUBSTITUTE(OFFSET(markmap!$G1570,-1,0,1,1),".",REPT(" ",LEN(OFFSET(markmap!$G1570,-1,0,1,1)))),(markmap!$E1570-1)*LEN(OFFSET(markmap!$G1570,-1,0,1,1))+1,LEN(OFFSET(markmap!$G1570,-1,0,1,1)))))+1)))</f>
        <v>15.7.2.1</v>
      </c>
      <c r="H1570" t="str">
        <f t="shared" ca="1" si="24"/>
        <v>1.7.2.1</v>
      </c>
      <c r="I1570" t="str" cm="1">
        <f t="array" aca="1" ref="I1570" ca="1">pseudoGuid</f>
        <v>e6b0-6ed5d62b</v>
      </c>
      <c r="J1570" t="str">
        <f ca="1">IF(E1570="","",REPT("#",markmap!$E1570)&amp;" "&amp;(IF(B$1="mindmap",markmap!$F1570,markmap!$H1570&amp;" "&amp;markmap!$F1570))&amp;"["&amp;B$2&amp;"]("&amp;B$4&amp;markmap!$I1570&amp;".html)"&amp;" ["&amp;$B$3&amp;"]("&amp;B$4&amp;markmap!$I1570&amp;".md)")</f>
        <v>#### 1.7.2.1 Cybersecurity Test and Evaluation[📃](./db/e6b0-6ed5d62b.html) [✏️](./db/e6b0-6ed5d62b.md)</v>
      </c>
    </row>
    <row r="1571" spans="4:10" x14ac:dyDescent="0.5">
      <c r="D1571" t="s">
        <v>1565</v>
      </c>
      <c r="E1571">
        <v>4</v>
      </c>
      <c r="F1571" t="s">
        <v>91</v>
      </c>
      <c r="G1571" t="str">
        <f ca="1">IF(markmap!$E1571="","",IF(markmap!$E1571&gt;OFFSET(markmap!$E1571,-1,0,1,1),IF(OFFSET(markmap!$G1571,-1,0,1,1)="","1",OFFSET(markmap!$G1571,-1,0,1,1))&amp;REPT(".1",markmap!$E1571-MAX(OFFSET(markmap!$E1571,-1,0,1,1),1)),IF(ISERROR(FIND(".",OFFSET(markmap!$G1571,-1,0,1,1))),REPT("1.",markmap!$E1571-1)&amp;IFERROR(VALUE(OFFSET(markmap!$G1571,-1,0,1,1))+1,"1"),IF(markmap!$E1571=1,"",IFERROR(LEFT(OFFSET(markmap!$G1571,-1,0,1,1),FIND("^",SUBSTITUTE(OFFSET(markmap!$G1571,-1,0,1,1),".","^",markmap!$E1571-1))),""))&amp;VALUE(TRIM(MID(SUBSTITUTE(OFFSET(markmap!$G1571,-1,0,1,1),".",REPT(" ",LEN(OFFSET(markmap!$G1571,-1,0,1,1)))),(markmap!$E1571-1)*LEN(OFFSET(markmap!$G1571,-1,0,1,1))+1,LEN(OFFSET(markmap!$G1571,-1,0,1,1)))))+1)))</f>
        <v>15.7.2.2</v>
      </c>
      <c r="H1571" t="str">
        <f t="shared" ca="1" si="24"/>
        <v>1.7.2.2</v>
      </c>
      <c r="I1571" t="str" cm="1">
        <f t="array" aca="1" ref="I1571" ca="1">pseudoGuid</f>
        <v>e6b0-650bf2de</v>
      </c>
      <c r="J1571" t="str">
        <f ca="1">IF(E1571="","",REPT("#",markmap!$E1571)&amp;" "&amp;(IF(B$1="mindmap",markmap!$F1571,markmap!$H1571&amp;" "&amp;markmap!$F1571))&amp;"["&amp;B$2&amp;"]("&amp;B$4&amp;markmap!$I1571&amp;".html)"&amp;" ["&amp;$B$3&amp;"]("&amp;B$4&amp;markmap!$I1571&amp;".md)")</f>
        <v>#### 1.7.2.2 Other OT&amp;E Tests 1…n (Specify)[📃](./db/e6b0-650bf2de.html) [✏️](./db/e6b0-650bf2de.md)</v>
      </c>
    </row>
    <row r="1572" spans="4:10" x14ac:dyDescent="0.5">
      <c r="D1572" t="s">
        <v>1565</v>
      </c>
      <c r="E1572">
        <v>3</v>
      </c>
      <c r="F1572" t="s">
        <v>764</v>
      </c>
      <c r="G1572" t="str">
        <f ca="1">IF(markmap!$E1572="","",IF(markmap!$E1572&gt;OFFSET(markmap!$E1572,-1,0,1,1),IF(OFFSET(markmap!$G1572,-1,0,1,1)="","1",OFFSET(markmap!$G1572,-1,0,1,1))&amp;REPT(".1",markmap!$E1572-MAX(OFFSET(markmap!$E1572,-1,0,1,1),1)),IF(ISERROR(FIND(".",OFFSET(markmap!$G1572,-1,0,1,1))),REPT("1.",markmap!$E1572-1)&amp;IFERROR(VALUE(OFFSET(markmap!$G1572,-1,0,1,1))+1,"1"),IF(markmap!$E1572=1,"",IFERROR(LEFT(OFFSET(markmap!$G1572,-1,0,1,1),FIND("^",SUBSTITUTE(OFFSET(markmap!$G1572,-1,0,1,1),".","^",markmap!$E1572-1))),""))&amp;VALUE(TRIM(MID(SUBSTITUTE(OFFSET(markmap!$G1572,-1,0,1,1),".",REPT(" ",LEN(OFFSET(markmap!$G1572,-1,0,1,1)))),(markmap!$E1572-1)*LEN(OFFSET(markmap!$G1572,-1,0,1,1))+1,LEN(OFFSET(markmap!$G1572,-1,0,1,1)))))+1)))</f>
        <v>15.7.3</v>
      </c>
      <c r="H1572" t="str">
        <f t="shared" ca="1" si="24"/>
        <v>1.7.3</v>
      </c>
      <c r="I1572" t="str" cm="1">
        <f t="array" aca="1" ref="I1572" ca="1">pseudoGuid</f>
        <v>e6b0-5207fa04</v>
      </c>
      <c r="J1572" t="str">
        <f ca="1">IF(E1572="","",REPT("#",markmap!$E1572)&amp;" "&amp;(IF(B$1="mindmap",markmap!$F1572,markmap!$H1572&amp;" "&amp;markmap!$F1572))&amp;"["&amp;B$2&amp;"]("&amp;B$4&amp;markmap!$I1572&amp;".html)"&amp;" ["&amp;$B$3&amp;"]("&amp;B$4&amp;markmap!$I1572&amp;".md)")</f>
        <v>### 1.7.3 Mock-ups/System Integration Labs (SILs[📃](./db/e6b0-5207fa04.html) [✏️](./db/e6b0-5207fa04.md)</v>
      </c>
    </row>
    <row r="1573" spans="4:10" x14ac:dyDescent="0.5">
      <c r="D1573" t="s">
        <v>1565</v>
      </c>
      <c r="E1573">
        <v>3</v>
      </c>
      <c r="F1573" t="s">
        <v>765</v>
      </c>
      <c r="G1573" t="str">
        <f ca="1">IF(markmap!$E1573="","",IF(markmap!$E1573&gt;OFFSET(markmap!$E1573,-1,0,1,1),IF(OFFSET(markmap!$G1573,-1,0,1,1)="","1",OFFSET(markmap!$G1573,-1,0,1,1))&amp;REPT(".1",markmap!$E1573-MAX(OFFSET(markmap!$E1573,-1,0,1,1),1)),IF(ISERROR(FIND(".",OFFSET(markmap!$G1573,-1,0,1,1))),REPT("1.",markmap!$E1573-1)&amp;IFERROR(VALUE(OFFSET(markmap!$G1573,-1,0,1,1))+1,"1"),IF(markmap!$E1573=1,"",IFERROR(LEFT(OFFSET(markmap!$G1573,-1,0,1,1),FIND("^",SUBSTITUTE(OFFSET(markmap!$G1573,-1,0,1,1),".","^",markmap!$E1573-1))),""))&amp;VALUE(TRIM(MID(SUBSTITUTE(OFFSET(markmap!$G1573,-1,0,1,1),".",REPT(" ",LEN(OFFSET(markmap!$G1573,-1,0,1,1)))),(markmap!$E1573-1)*LEN(OFFSET(markmap!$G1573,-1,0,1,1))+1,LEN(OFFSET(markmap!$G1573,-1,0,1,1)))))+1)))</f>
        <v>15.7.4</v>
      </c>
      <c r="H1573" t="str">
        <f t="shared" ca="1" si="24"/>
        <v>1.7.4</v>
      </c>
      <c r="I1573" t="str" cm="1">
        <f t="array" aca="1" ref="I1573" ca="1">pseudoGuid</f>
        <v>e6b0-2a392dfe</v>
      </c>
      <c r="J1573" t="str">
        <f ca="1">IF(E1573="","",REPT("#",markmap!$E1573)&amp;" "&amp;(IF(B$1="mindmap",markmap!$F1573,markmap!$H1573&amp;" "&amp;markmap!$F1573))&amp;"["&amp;B$2&amp;"]("&amp;B$4&amp;markmap!$I1573&amp;".html)"&amp;" ["&amp;$B$3&amp;"]("&amp;B$4&amp;markmap!$I1573&amp;".md)")</f>
        <v>### 1.7.4 Test and Evaluation Management/Support[📃](./db/e6b0-2a392dfe.html) [✏️](./db/e6b0-2a392dfe.md)</v>
      </c>
    </row>
    <row r="1574" spans="4:10" x14ac:dyDescent="0.5">
      <c r="D1574" t="s">
        <v>1565</v>
      </c>
      <c r="E1574">
        <v>3</v>
      </c>
      <c r="F1574" t="s">
        <v>95</v>
      </c>
      <c r="G1574" t="str">
        <f ca="1">IF(markmap!$E1574="","",IF(markmap!$E1574&gt;OFFSET(markmap!$E1574,-1,0,1,1),IF(OFFSET(markmap!$G1574,-1,0,1,1)="","1",OFFSET(markmap!$G1574,-1,0,1,1))&amp;REPT(".1",markmap!$E1574-MAX(OFFSET(markmap!$E1574,-1,0,1,1),1)),IF(ISERROR(FIND(".",OFFSET(markmap!$G1574,-1,0,1,1))),REPT("1.",markmap!$E1574-1)&amp;IFERROR(VALUE(OFFSET(markmap!$G1574,-1,0,1,1))+1,"1"),IF(markmap!$E1574=1,"",IFERROR(LEFT(OFFSET(markmap!$G1574,-1,0,1,1),FIND("^",SUBSTITUTE(OFFSET(markmap!$G1574,-1,0,1,1),".","^",markmap!$E1574-1))),""))&amp;VALUE(TRIM(MID(SUBSTITUTE(OFFSET(markmap!$G1574,-1,0,1,1),".",REPT(" ",LEN(OFFSET(markmap!$G1574,-1,0,1,1)))),(markmap!$E1574-1)*LEN(OFFSET(markmap!$G1574,-1,0,1,1))+1,LEN(OFFSET(markmap!$G1574,-1,0,1,1)))))+1)))</f>
        <v>15.7.5</v>
      </c>
      <c r="H1574" t="str">
        <f t="shared" ca="1" si="24"/>
        <v>1.7.5</v>
      </c>
      <c r="I1574" t="str" cm="1">
        <f t="array" aca="1" ref="I1574" ca="1">pseudoGuid</f>
        <v>e6b0-a39ccadd</v>
      </c>
      <c r="J1574" t="str">
        <f ca="1">IF(E1574="","",REPT("#",markmap!$E1574)&amp;" "&amp;(IF(B$1="mindmap",markmap!$F1574,markmap!$H1574&amp;" "&amp;markmap!$F1574))&amp;"["&amp;B$2&amp;"]("&amp;B$4&amp;markmap!$I1574&amp;".html)"&amp;" ["&amp;$B$3&amp;"]("&amp;B$4&amp;markmap!$I1574&amp;".md)")</f>
        <v>### 1.7.5 Test Facilities[📃](./db/e6b0-a39ccadd.html) [✏️](./db/e6b0-a39ccadd.md)</v>
      </c>
    </row>
    <row r="1575" spans="4:10" x14ac:dyDescent="0.5">
      <c r="D1575" t="s">
        <v>1565</v>
      </c>
      <c r="E1575">
        <v>2</v>
      </c>
      <c r="F1575" t="s">
        <v>96</v>
      </c>
      <c r="G1575" t="str">
        <f ca="1">IF(markmap!$E1575="","",IF(markmap!$E1575&gt;OFFSET(markmap!$E1575,-1,0,1,1),IF(OFFSET(markmap!$G1575,-1,0,1,1)="","1",OFFSET(markmap!$G1575,-1,0,1,1))&amp;REPT(".1",markmap!$E1575-MAX(OFFSET(markmap!$E1575,-1,0,1,1),1)),IF(ISERROR(FIND(".",OFFSET(markmap!$G1575,-1,0,1,1))),REPT("1.",markmap!$E1575-1)&amp;IFERROR(VALUE(OFFSET(markmap!$G1575,-1,0,1,1))+1,"1"),IF(markmap!$E1575=1,"",IFERROR(LEFT(OFFSET(markmap!$G1575,-1,0,1,1),FIND("^",SUBSTITUTE(OFFSET(markmap!$G1575,-1,0,1,1),".","^",markmap!$E1575-1))),""))&amp;VALUE(TRIM(MID(SUBSTITUTE(OFFSET(markmap!$G1575,-1,0,1,1),".",REPT(" ",LEN(OFFSET(markmap!$G1575,-1,0,1,1)))),(markmap!$E1575-1)*LEN(OFFSET(markmap!$G1575,-1,0,1,1))+1,LEN(OFFSET(markmap!$G1575,-1,0,1,1)))))+1)))</f>
        <v>15.8</v>
      </c>
      <c r="H1575" t="str">
        <f t="shared" ca="1" si="24"/>
        <v>1.8</v>
      </c>
      <c r="I1575" t="str" cm="1">
        <f t="array" aca="1" ref="I1575" ca="1">pseudoGuid</f>
        <v>e6b0-33328f6d</v>
      </c>
      <c r="J1575" t="str">
        <f ca="1">IF(E1575="","",REPT("#",markmap!$E1575)&amp;" "&amp;(IF(B$1="mindmap",markmap!$F1575,markmap!$H1575&amp;" "&amp;markmap!$F1575))&amp;"["&amp;B$2&amp;"]("&amp;B$4&amp;markmap!$I1575&amp;".html)"&amp;" ["&amp;$B$3&amp;"]("&amp;B$4&amp;markmap!$I1575&amp;".md)")</f>
        <v>## 1.8 Training[📃](./db/e6b0-33328f6d.html) [✏️](./db/e6b0-33328f6d.md)</v>
      </c>
    </row>
    <row r="1576" spans="4:10" x14ac:dyDescent="0.5">
      <c r="D1576" t="s">
        <v>1565</v>
      </c>
      <c r="E1576">
        <v>3</v>
      </c>
      <c r="F1576" t="s">
        <v>97</v>
      </c>
      <c r="G1576" t="str">
        <f ca="1">IF(markmap!$E1576="","",IF(markmap!$E1576&gt;OFFSET(markmap!$E1576,-1,0,1,1),IF(OFFSET(markmap!$G1576,-1,0,1,1)="","1",OFFSET(markmap!$G1576,-1,0,1,1))&amp;REPT(".1",markmap!$E1576-MAX(OFFSET(markmap!$E1576,-1,0,1,1),1)),IF(ISERROR(FIND(".",OFFSET(markmap!$G1576,-1,0,1,1))),REPT("1.",markmap!$E1576-1)&amp;IFERROR(VALUE(OFFSET(markmap!$G1576,-1,0,1,1))+1,"1"),IF(markmap!$E1576=1,"",IFERROR(LEFT(OFFSET(markmap!$G1576,-1,0,1,1),FIND("^",SUBSTITUTE(OFFSET(markmap!$G1576,-1,0,1,1),".","^",markmap!$E1576-1))),""))&amp;VALUE(TRIM(MID(SUBSTITUTE(OFFSET(markmap!$G1576,-1,0,1,1),".",REPT(" ",LEN(OFFSET(markmap!$G1576,-1,0,1,1)))),(markmap!$E1576-1)*LEN(OFFSET(markmap!$G1576,-1,0,1,1))+1,LEN(OFFSET(markmap!$G1576,-1,0,1,1)))))+1)))</f>
        <v>15.8.1</v>
      </c>
      <c r="H1576" t="str">
        <f t="shared" ca="1" si="24"/>
        <v>1.8.1</v>
      </c>
      <c r="I1576" t="str" cm="1">
        <f t="array" aca="1" ref="I1576" ca="1">pseudoGuid</f>
        <v>e6b0-5bd20bd6</v>
      </c>
      <c r="J1576" t="str">
        <f ca="1">IF(E1576="","",REPT("#",markmap!$E1576)&amp;" "&amp;(IF(B$1="mindmap",markmap!$F1576,markmap!$H1576&amp;" "&amp;markmap!$F1576))&amp;"["&amp;B$2&amp;"]("&amp;B$4&amp;markmap!$I1576&amp;".html)"&amp;" ["&amp;$B$3&amp;"]("&amp;B$4&amp;markmap!$I1576&amp;".md)")</f>
        <v>### 1.8.1 Equipment[📃](./db/e6b0-5bd20bd6.html) [✏️](./db/e6b0-5bd20bd6.md)</v>
      </c>
    </row>
    <row r="1577" spans="4:10" x14ac:dyDescent="0.5">
      <c r="D1577" t="s">
        <v>1565</v>
      </c>
      <c r="E1577">
        <v>3</v>
      </c>
      <c r="F1577" t="s">
        <v>100</v>
      </c>
      <c r="G1577" t="str">
        <f ca="1">IF(markmap!$E1577="","",IF(markmap!$E1577&gt;OFFSET(markmap!$E1577,-1,0,1,1),IF(OFFSET(markmap!$G1577,-1,0,1,1)="","1",OFFSET(markmap!$G1577,-1,0,1,1))&amp;REPT(".1",markmap!$E1577-MAX(OFFSET(markmap!$E1577,-1,0,1,1),1)),IF(ISERROR(FIND(".",OFFSET(markmap!$G1577,-1,0,1,1))),REPT("1.",markmap!$E1577-1)&amp;IFERROR(VALUE(OFFSET(markmap!$G1577,-1,0,1,1))+1,"1"),IF(markmap!$E1577=1,"",IFERROR(LEFT(OFFSET(markmap!$G1577,-1,0,1,1),FIND("^",SUBSTITUTE(OFFSET(markmap!$G1577,-1,0,1,1),".","^",markmap!$E1577-1))),""))&amp;VALUE(TRIM(MID(SUBSTITUTE(OFFSET(markmap!$G1577,-1,0,1,1),".",REPT(" ",LEN(OFFSET(markmap!$G1577,-1,0,1,1)))),(markmap!$E1577-1)*LEN(OFFSET(markmap!$G1577,-1,0,1,1))+1,LEN(OFFSET(markmap!$G1577,-1,0,1,1)))))+1)))</f>
        <v>15.8.2</v>
      </c>
      <c r="H1577" t="str">
        <f t="shared" ca="1" si="24"/>
        <v>1.8.2</v>
      </c>
      <c r="I1577" t="str" cm="1">
        <f t="array" aca="1" ref="I1577" ca="1">pseudoGuid</f>
        <v>e6b0-7f60b940</v>
      </c>
      <c r="J1577" t="str">
        <f ca="1">IF(E1577="","",REPT("#",markmap!$E1577)&amp;" "&amp;(IF(B$1="mindmap",markmap!$F1577,markmap!$H1577&amp;" "&amp;markmap!$F1577))&amp;"["&amp;B$2&amp;"]("&amp;B$4&amp;markmap!$I1577&amp;".html)"&amp;" ["&amp;$B$3&amp;"]("&amp;B$4&amp;markmap!$I1577&amp;".md)")</f>
        <v>### 1.8.2 Services[📃](./db/e6b0-7f60b940.html) [✏️](./db/e6b0-7f60b940.md)</v>
      </c>
    </row>
    <row r="1578" spans="4:10" x14ac:dyDescent="0.5">
      <c r="D1578" t="s">
        <v>1565</v>
      </c>
      <c r="E1578">
        <v>3</v>
      </c>
      <c r="F1578" t="s">
        <v>103</v>
      </c>
      <c r="G1578" t="str">
        <f ca="1">IF(markmap!$E1578="","",IF(markmap!$E1578&gt;OFFSET(markmap!$E1578,-1,0,1,1),IF(OFFSET(markmap!$G1578,-1,0,1,1)="","1",OFFSET(markmap!$G1578,-1,0,1,1))&amp;REPT(".1",markmap!$E1578-MAX(OFFSET(markmap!$E1578,-1,0,1,1),1)),IF(ISERROR(FIND(".",OFFSET(markmap!$G1578,-1,0,1,1))),REPT("1.",markmap!$E1578-1)&amp;IFERROR(VALUE(OFFSET(markmap!$G1578,-1,0,1,1))+1,"1"),IF(markmap!$E1578=1,"",IFERROR(LEFT(OFFSET(markmap!$G1578,-1,0,1,1),FIND("^",SUBSTITUTE(OFFSET(markmap!$G1578,-1,0,1,1),".","^",markmap!$E1578-1))),""))&amp;VALUE(TRIM(MID(SUBSTITUTE(OFFSET(markmap!$G1578,-1,0,1,1),".",REPT(" ",LEN(OFFSET(markmap!$G1578,-1,0,1,1)))),(markmap!$E1578-1)*LEN(OFFSET(markmap!$G1578,-1,0,1,1))+1,LEN(OFFSET(markmap!$G1578,-1,0,1,1)))))+1)))</f>
        <v>15.8.3</v>
      </c>
      <c r="H1578" t="str">
        <f t="shared" ca="1" si="24"/>
        <v>1.8.3</v>
      </c>
      <c r="I1578" t="str" cm="1">
        <f t="array" aca="1" ref="I1578" ca="1">pseudoGuid</f>
        <v>e6b0-d9c142ba</v>
      </c>
      <c r="J1578" t="str">
        <f ca="1">IF(E1578="","",REPT("#",markmap!$E1578)&amp;" "&amp;(IF(B$1="mindmap",markmap!$F1578,markmap!$H1578&amp;" "&amp;markmap!$F1578))&amp;"["&amp;B$2&amp;"]("&amp;B$4&amp;markmap!$I1578&amp;".html)"&amp;" ["&amp;$B$3&amp;"]("&amp;B$4&amp;markmap!$I1578&amp;".md)")</f>
        <v>### 1.8.3 Facilities[📃](./db/e6b0-d9c142ba.html) [✏️](./db/e6b0-d9c142ba.md)</v>
      </c>
    </row>
    <row r="1579" spans="4:10" x14ac:dyDescent="0.5">
      <c r="D1579" t="s">
        <v>1565</v>
      </c>
      <c r="E1579">
        <v>3</v>
      </c>
      <c r="F1579" t="s">
        <v>104</v>
      </c>
      <c r="G1579" t="str">
        <f ca="1">IF(markmap!$E1579="","",IF(markmap!$E1579&gt;OFFSET(markmap!$E1579,-1,0,1,1),IF(OFFSET(markmap!$G1579,-1,0,1,1)="","1",OFFSET(markmap!$G1579,-1,0,1,1))&amp;REPT(".1",markmap!$E1579-MAX(OFFSET(markmap!$E1579,-1,0,1,1),1)),IF(ISERROR(FIND(".",OFFSET(markmap!$G1579,-1,0,1,1))),REPT("1.",markmap!$E1579-1)&amp;IFERROR(VALUE(OFFSET(markmap!$G1579,-1,0,1,1))+1,"1"),IF(markmap!$E1579=1,"",IFERROR(LEFT(OFFSET(markmap!$G1579,-1,0,1,1),FIND("^",SUBSTITUTE(OFFSET(markmap!$G1579,-1,0,1,1),".","^",markmap!$E1579-1))),""))&amp;VALUE(TRIM(MID(SUBSTITUTE(OFFSET(markmap!$G1579,-1,0,1,1),".",REPT(" ",LEN(OFFSET(markmap!$G1579,-1,0,1,1)))),(markmap!$E1579-1)*LEN(OFFSET(markmap!$G1579,-1,0,1,1))+1,LEN(OFFSET(markmap!$G1579,-1,0,1,1)))))+1)))</f>
        <v>15.8.4</v>
      </c>
      <c r="H1579" t="str">
        <f t="shared" ca="1" si="24"/>
        <v>1.8.4</v>
      </c>
      <c r="I1579" t="str" cm="1">
        <f t="array" aca="1" ref="I1579" ca="1">pseudoGuid</f>
        <v>e6b0-0b267c2f</v>
      </c>
      <c r="J1579" t="str">
        <f ca="1">IF(E1579="","",REPT("#",markmap!$E1579)&amp;" "&amp;(IF(B$1="mindmap",markmap!$F1579,markmap!$H1579&amp;" "&amp;markmap!$F1579))&amp;"["&amp;B$2&amp;"]("&amp;B$4&amp;markmap!$I1579&amp;".html)"&amp;" ["&amp;$B$3&amp;"]("&amp;B$4&amp;markmap!$I1579&amp;".md)")</f>
        <v>### 1.8.4 Training Software 1...n (Specify)[📃](./db/e6b0-0b267c2f.html) [✏️](./db/e6b0-0b267c2f.md)</v>
      </c>
    </row>
    <row r="1580" spans="4:10" x14ac:dyDescent="0.5">
      <c r="D1580" t="s">
        <v>1565</v>
      </c>
      <c r="E1580">
        <v>2</v>
      </c>
      <c r="F1580" t="s">
        <v>105</v>
      </c>
      <c r="G1580" t="str">
        <f ca="1">IF(markmap!$E1580="","",IF(markmap!$E1580&gt;OFFSET(markmap!$E1580,-1,0,1,1),IF(OFFSET(markmap!$G1580,-1,0,1,1)="","1",OFFSET(markmap!$G1580,-1,0,1,1))&amp;REPT(".1",markmap!$E1580-MAX(OFFSET(markmap!$E1580,-1,0,1,1),1)),IF(ISERROR(FIND(".",OFFSET(markmap!$G1580,-1,0,1,1))),REPT("1.",markmap!$E1580-1)&amp;IFERROR(VALUE(OFFSET(markmap!$G1580,-1,0,1,1))+1,"1"),IF(markmap!$E1580=1,"",IFERROR(LEFT(OFFSET(markmap!$G1580,-1,0,1,1),FIND("^",SUBSTITUTE(OFFSET(markmap!$G1580,-1,0,1,1),".","^",markmap!$E1580-1))),""))&amp;VALUE(TRIM(MID(SUBSTITUTE(OFFSET(markmap!$G1580,-1,0,1,1),".",REPT(" ",LEN(OFFSET(markmap!$G1580,-1,0,1,1)))),(markmap!$E1580-1)*LEN(OFFSET(markmap!$G1580,-1,0,1,1))+1,LEN(OFFSET(markmap!$G1580,-1,0,1,1)))))+1)))</f>
        <v>15.9</v>
      </c>
      <c r="H1580" t="str">
        <f t="shared" ca="1" si="24"/>
        <v>1.9</v>
      </c>
      <c r="I1580" t="str" cm="1">
        <f t="array" aca="1" ref="I1580" ca="1">pseudoGuid</f>
        <v>e6b0-5837dace</v>
      </c>
      <c r="J1580" t="str">
        <f ca="1">IF(E1580="","",REPT("#",markmap!$E1580)&amp;" "&amp;(IF(B$1="mindmap",markmap!$F1580,markmap!$H1580&amp;" "&amp;markmap!$F1580))&amp;"["&amp;B$2&amp;"]("&amp;B$4&amp;markmap!$I1580&amp;".html)"&amp;" ["&amp;$B$3&amp;"]("&amp;B$4&amp;markmap!$I1580&amp;".md)")</f>
        <v>## 1.9 Data[📃](./db/e6b0-5837dace.html) [✏️](./db/e6b0-5837dace.md)</v>
      </c>
    </row>
    <row r="1581" spans="4:10" x14ac:dyDescent="0.5">
      <c r="D1581" t="s">
        <v>1565</v>
      </c>
      <c r="E1581">
        <v>3</v>
      </c>
      <c r="F1581" t="s">
        <v>106</v>
      </c>
      <c r="G1581" t="str">
        <f ca="1">IF(markmap!$E1581="","",IF(markmap!$E1581&gt;OFFSET(markmap!$E1581,-1,0,1,1),IF(OFFSET(markmap!$G1581,-1,0,1,1)="","1",OFFSET(markmap!$G1581,-1,0,1,1))&amp;REPT(".1",markmap!$E1581-MAX(OFFSET(markmap!$E1581,-1,0,1,1),1)),IF(ISERROR(FIND(".",OFFSET(markmap!$G1581,-1,0,1,1))),REPT("1.",markmap!$E1581-1)&amp;IFERROR(VALUE(OFFSET(markmap!$G1581,-1,0,1,1))+1,"1"),IF(markmap!$E1581=1,"",IFERROR(LEFT(OFFSET(markmap!$G1581,-1,0,1,1),FIND("^",SUBSTITUTE(OFFSET(markmap!$G1581,-1,0,1,1),".","^",markmap!$E1581-1))),""))&amp;VALUE(TRIM(MID(SUBSTITUTE(OFFSET(markmap!$G1581,-1,0,1,1),".",REPT(" ",LEN(OFFSET(markmap!$G1581,-1,0,1,1)))),(markmap!$E1581-1)*LEN(OFFSET(markmap!$G1581,-1,0,1,1))+1,LEN(OFFSET(markmap!$G1581,-1,0,1,1)))))+1)))</f>
        <v>15.9.1</v>
      </c>
      <c r="H1581" t="str">
        <f t="shared" ca="1" si="24"/>
        <v>1.9.1</v>
      </c>
      <c r="I1581" t="str" cm="1">
        <f t="array" aca="1" ref="I1581" ca="1">pseudoGuid</f>
        <v>e6b0-4844a51c</v>
      </c>
      <c r="J1581" t="str">
        <f ca="1">IF(E1581="","",REPT("#",markmap!$E1581)&amp;" "&amp;(IF(B$1="mindmap",markmap!$F1581,markmap!$H1581&amp;" "&amp;markmap!$F1581))&amp;"["&amp;B$2&amp;"]("&amp;B$4&amp;markmap!$I1581&amp;".html)"&amp;" ["&amp;$B$3&amp;"]("&amp;B$4&amp;markmap!$I1581&amp;".md)")</f>
        <v>### 1.9.1 Data Deliverables 1...n (Specify)[📃](./db/e6b0-4844a51c.html) [✏️](./db/e6b0-4844a51c.md)</v>
      </c>
    </row>
    <row r="1582" spans="4:10" x14ac:dyDescent="0.5">
      <c r="D1582" t="s">
        <v>1565</v>
      </c>
      <c r="E1582">
        <v>3</v>
      </c>
      <c r="F1582" t="s">
        <v>107</v>
      </c>
      <c r="G1582" t="str">
        <f ca="1">IF(markmap!$E1582="","",IF(markmap!$E1582&gt;OFFSET(markmap!$E1582,-1,0,1,1),IF(OFFSET(markmap!$G1582,-1,0,1,1)="","1",OFFSET(markmap!$G1582,-1,0,1,1))&amp;REPT(".1",markmap!$E1582-MAX(OFFSET(markmap!$E1582,-1,0,1,1),1)),IF(ISERROR(FIND(".",OFFSET(markmap!$G1582,-1,0,1,1))),REPT("1.",markmap!$E1582-1)&amp;IFERROR(VALUE(OFFSET(markmap!$G1582,-1,0,1,1))+1,"1"),IF(markmap!$E1582=1,"",IFERROR(LEFT(OFFSET(markmap!$G1582,-1,0,1,1),FIND("^",SUBSTITUTE(OFFSET(markmap!$G1582,-1,0,1,1),".","^",markmap!$E1582-1))),""))&amp;VALUE(TRIM(MID(SUBSTITUTE(OFFSET(markmap!$G1582,-1,0,1,1),".",REPT(" ",LEN(OFFSET(markmap!$G1582,-1,0,1,1)))),(markmap!$E1582-1)*LEN(OFFSET(markmap!$G1582,-1,0,1,1))+1,LEN(OFFSET(markmap!$G1582,-1,0,1,1)))))+1)))</f>
        <v>15.9.2</v>
      </c>
      <c r="H1582" t="str">
        <f t="shared" ca="1" si="24"/>
        <v>1.9.2</v>
      </c>
      <c r="I1582" t="str" cm="1">
        <f t="array" aca="1" ref="I1582" ca="1">pseudoGuid</f>
        <v>e6b0-5b13aa22</v>
      </c>
      <c r="J1582" t="str">
        <f ca="1">IF(E1582="","",REPT("#",markmap!$E1582)&amp;" "&amp;(IF(B$1="mindmap",markmap!$F1582,markmap!$H1582&amp;" "&amp;markmap!$F1582))&amp;"["&amp;B$2&amp;"]("&amp;B$4&amp;markmap!$I1582&amp;".html)"&amp;" ["&amp;$B$3&amp;"]("&amp;B$4&amp;markmap!$I1582&amp;".md)")</f>
        <v>### 1.9.2 Data Repository[📃](./db/e6b0-5b13aa22.html) [✏️](./db/e6b0-5b13aa22.md)</v>
      </c>
    </row>
    <row r="1583" spans="4:10" x14ac:dyDescent="0.5">
      <c r="D1583" t="s">
        <v>1565</v>
      </c>
      <c r="E1583">
        <v>3</v>
      </c>
      <c r="F1583" t="s">
        <v>108</v>
      </c>
      <c r="G1583" t="str">
        <f ca="1">IF(markmap!$E1583="","",IF(markmap!$E1583&gt;OFFSET(markmap!$E1583,-1,0,1,1),IF(OFFSET(markmap!$G1583,-1,0,1,1)="","1",OFFSET(markmap!$G1583,-1,0,1,1))&amp;REPT(".1",markmap!$E1583-MAX(OFFSET(markmap!$E1583,-1,0,1,1),1)),IF(ISERROR(FIND(".",OFFSET(markmap!$G1583,-1,0,1,1))),REPT("1.",markmap!$E1583-1)&amp;IFERROR(VALUE(OFFSET(markmap!$G1583,-1,0,1,1))+1,"1"),IF(markmap!$E1583=1,"",IFERROR(LEFT(OFFSET(markmap!$G1583,-1,0,1,1),FIND("^",SUBSTITUTE(OFFSET(markmap!$G1583,-1,0,1,1),".","^",markmap!$E1583-1))),""))&amp;VALUE(TRIM(MID(SUBSTITUTE(OFFSET(markmap!$G1583,-1,0,1,1),".",REPT(" ",LEN(OFFSET(markmap!$G1583,-1,0,1,1)))),(markmap!$E1583-1)*LEN(OFFSET(markmap!$G1583,-1,0,1,1))+1,LEN(OFFSET(markmap!$G1583,-1,0,1,1)))))+1)))</f>
        <v>15.9.3</v>
      </c>
      <c r="H1583" t="str">
        <f t="shared" ca="1" si="24"/>
        <v>1.9.3</v>
      </c>
      <c r="I1583" t="str" cm="1">
        <f t="array" aca="1" ref="I1583" ca="1">pseudoGuid</f>
        <v>e6b0-523604eb</v>
      </c>
      <c r="J1583" t="str">
        <f ca="1">IF(E1583="","",REPT("#",markmap!$E1583)&amp;" "&amp;(IF(B$1="mindmap",markmap!$F1583,markmap!$H1583&amp;" "&amp;markmap!$F1583))&amp;"["&amp;B$2&amp;"]("&amp;B$4&amp;markmap!$I1583&amp;".html)"&amp;" ["&amp;$B$3&amp;"]("&amp;B$4&amp;markmap!$I1583&amp;".md)")</f>
        <v>### 1.9.3 Data Rights 1...n (Specify)[📃](./db/e6b0-523604eb.html) [✏️](./db/e6b0-523604eb.md)</v>
      </c>
    </row>
    <row r="1584" spans="4:10" x14ac:dyDescent="0.5">
      <c r="D1584" t="s">
        <v>1565</v>
      </c>
      <c r="E1584">
        <v>2</v>
      </c>
      <c r="F1584" t="s">
        <v>109</v>
      </c>
      <c r="G1584" t="str">
        <f ca="1">IF(markmap!$E1584="","",IF(markmap!$E1584&gt;OFFSET(markmap!$E1584,-1,0,1,1),IF(OFFSET(markmap!$G1584,-1,0,1,1)="","1",OFFSET(markmap!$G1584,-1,0,1,1))&amp;REPT(".1",markmap!$E1584-MAX(OFFSET(markmap!$E1584,-1,0,1,1),1)),IF(ISERROR(FIND(".",OFFSET(markmap!$G1584,-1,0,1,1))),REPT("1.",markmap!$E1584-1)&amp;IFERROR(VALUE(OFFSET(markmap!$G1584,-1,0,1,1))+1,"1"),IF(markmap!$E1584=1,"",IFERROR(LEFT(OFFSET(markmap!$G1584,-1,0,1,1),FIND("^",SUBSTITUTE(OFFSET(markmap!$G1584,-1,0,1,1),".","^",markmap!$E1584-1))),""))&amp;VALUE(TRIM(MID(SUBSTITUTE(OFFSET(markmap!$G1584,-1,0,1,1),".",REPT(" ",LEN(OFFSET(markmap!$G1584,-1,0,1,1)))),(markmap!$E1584-1)*LEN(OFFSET(markmap!$G1584,-1,0,1,1))+1,LEN(OFFSET(markmap!$G1584,-1,0,1,1)))))+1)))</f>
        <v>15.10</v>
      </c>
      <c r="H1584" t="str">
        <f t="shared" ca="1" si="24"/>
        <v>1.10</v>
      </c>
      <c r="I1584" t="str" cm="1">
        <f t="array" aca="1" ref="I1584" ca="1">pseudoGuid</f>
        <v>e6b0-ec8a6c50</v>
      </c>
      <c r="J1584" t="str">
        <f ca="1">IF(E1584="","",REPT("#",markmap!$E1584)&amp;" "&amp;(IF(B$1="mindmap",markmap!$F1584,markmap!$H1584&amp;" "&amp;markmap!$F1584))&amp;"["&amp;B$2&amp;"]("&amp;B$4&amp;markmap!$I1584&amp;".html)"&amp;" ["&amp;$B$3&amp;"]("&amp;B$4&amp;markmap!$I1584&amp;".md)")</f>
        <v>## 1.10 Peculiar Support Equipment[📃](./db/e6b0-ec8a6c50.html) [✏️](./db/e6b0-ec8a6c50.md)</v>
      </c>
    </row>
    <row r="1585" spans="4:10" x14ac:dyDescent="0.5">
      <c r="D1585" t="s">
        <v>1565</v>
      </c>
      <c r="E1585">
        <v>3</v>
      </c>
      <c r="F1585" t="s">
        <v>110</v>
      </c>
      <c r="G1585" t="str">
        <f ca="1">IF(markmap!$E1585="","",IF(markmap!$E1585&gt;OFFSET(markmap!$E1585,-1,0,1,1),IF(OFFSET(markmap!$G1585,-1,0,1,1)="","1",OFFSET(markmap!$G1585,-1,0,1,1))&amp;REPT(".1",markmap!$E1585-MAX(OFFSET(markmap!$E1585,-1,0,1,1),1)),IF(ISERROR(FIND(".",OFFSET(markmap!$G1585,-1,0,1,1))),REPT("1.",markmap!$E1585-1)&amp;IFERROR(VALUE(OFFSET(markmap!$G1585,-1,0,1,1))+1,"1"),IF(markmap!$E1585=1,"",IFERROR(LEFT(OFFSET(markmap!$G1585,-1,0,1,1),FIND("^",SUBSTITUTE(OFFSET(markmap!$G1585,-1,0,1,1),".","^",markmap!$E1585-1))),""))&amp;VALUE(TRIM(MID(SUBSTITUTE(OFFSET(markmap!$G1585,-1,0,1,1),".",REPT(" ",LEN(OFFSET(markmap!$G1585,-1,0,1,1)))),(markmap!$E1585-1)*LEN(OFFSET(markmap!$G1585,-1,0,1,1))+1,LEN(OFFSET(markmap!$G1585,-1,0,1,1)))))+1)))</f>
        <v>15.10.1</v>
      </c>
      <c r="H1585" t="str">
        <f t="shared" ca="1" si="24"/>
        <v>1.10.1</v>
      </c>
      <c r="I1585" t="str" cm="1">
        <f t="array" aca="1" ref="I1585" ca="1">pseudoGuid</f>
        <v>e6b0-05c51bd9</v>
      </c>
      <c r="J1585" t="str">
        <f ca="1">IF(E1585="","",REPT("#",markmap!$E1585)&amp;" "&amp;(IF(B$1="mindmap",markmap!$F1585,markmap!$H1585&amp;" "&amp;markmap!$F1585))&amp;"["&amp;B$2&amp;"]("&amp;B$4&amp;markmap!$I1585&amp;".html)"&amp;" ["&amp;$B$3&amp;"]("&amp;B$4&amp;markmap!$I1585&amp;".md)")</f>
        <v>### 1.10.1 Test and Measurement Equipment[📃](./db/e6b0-05c51bd9.html) [✏️](./db/e6b0-05c51bd9.md)</v>
      </c>
    </row>
    <row r="1586" spans="4:10" x14ac:dyDescent="0.5">
      <c r="D1586" t="s">
        <v>1565</v>
      </c>
      <c r="E1586">
        <v>3</v>
      </c>
      <c r="F1586" t="s">
        <v>115</v>
      </c>
      <c r="G1586" t="str">
        <f ca="1">IF(markmap!$E1586="","",IF(markmap!$E1586&gt;OFFSET(markmap!$E1586,-1,0,1,1),IF(OFFSET(markmap!$G1586,-1,0,1,1)="","1",OFFSET(markmap!$G1586,-1,0,1,1))&amp;REPT(".1",markmap!$E1586-MAX(OFFSET(markmap!$E1586,-1,0,1,1),1)),IF(ISERROR(FIND(".",OFFSET(markmap!$G1586,-1,0,1,1))),REPT("1.",markmap!$E1586-1)&amp;IFERROR(VALUE(OFFSET(markmap!$G1586,-1,0,1,1))+1,"1"),IF(markmap!$E1586=1,"",IFERROR(LEFT(OFFSET(markmap!$G1586,-1,0,1,1),FIND("^",SUBSTITUTE(OFFSET(markmap!$G1586,-1,0,1,1),".","^",markmap!$E1586-1))),""))&amp;VALUE(TRIM(MID(SUBSTITUTE(OFFSET(markmap!$G1586,-1,0,1,1),".",REPT(" ",LEN(OFFSET(markmap!$G1586,-1,0,1,1)))),(markmap!$E1586-1)*LEN(OFFSET(markmap!$G1586,-1,0,1,1))+1,LEN(OFFSET(markmap!$G1586,-1,0,1,1)))))+1)))</f>
        <v>15.10.2</v>
      </c>
      <c r="H1586" t="str">
        <f t="shared" ca="1" si="24"/>
        <v>1.10.2</v>
      </c>
      <c r="I1586" t="str" cm="1">
        <f t="array" aca="1" ref="I1586" ca="1">pseudoGuid</f>
        <v>e6b0-3c386596</v>
      </c>
      <c r="J1586" t="str">
        <f ca="1">IF(E1586="","",REPT("#",markmap!$E1586)&amp;" "&amp;(IF(B$1="mindmap",markmap!$F1586,markmap!$H1586&amp;" "&amp;markmap!$F1586))&amp;"["&amp;B$2&amp;"]("&amp;B$4&amp;markmap!$I1586&amp;".html)"&amp;" ["&amp;$B$3&amp;"]("&amp;B$4&amp;markmap!$I1586&amp;".md)")</f>
        <v>### 1.10.2 Support and Handling Equipment[📃](./db/e6b0-3c386596.html) [✏️](./db/e6b0-3c386596.md)</v>
      </c>
    </row>
    <row r="1587" spans="4:10" x14ac:dyDescent="0.5">
      <c r="D1587" t="s">
        <v>1565</v>
      </c>
      <c r="E1587">
        <v>2</v>
      </c>
      <c r="F1587" t="s">
        <v>120</v>
      </c>
      <c r="G1587" t="str">
        <f ca="1">IF(markmap!$E1587="","",IF(markmap!$E1587&gt;OFFSET(markmap!$E1587,-1,0,1,1),IF(OFFSET(markmap!$G1587,-1,0,1,1)="","1",OFFSET(markmap!$G1587,-1,0,1,1))&amp;REPT(".1",markmap!$E1587-MAX(OFFSET(markmap!$E1587,-1,0,1,1),1)),IF(ISERROR(FIND(".",OFFSET(markmap!$G1587,-1,0,1,1))),REPT("1.",markmap!$E1587-1)&amp;IFERROR(VALUE(OFFSET(markmap!$G1587,-1,0,1,1))+1,"1"),IF(markmap!$E1587=1,"",IFERROR(LEFT(OFFSET(markmap!$G1587,-1,0,1,1),FIND("^",SUBSTITUTE(OFFSET(markmap!$G1587,-1,0,1,1),".","^",markmap!$E1587-1))),""))&amp;VALUE(TRIM(MID(SUBSTITUTE(OFFSET(markmap!$G1587,-1,0,1,1),".",REPT(" ",LEN(OFFSET(markmap!$G1587,-1,0,1,1)))),(markmap!$E1587-1)*LEN(OFFSET(markmap!$G1587,-1,0,1,1))+1,LEN(OFFSET(markmap!$G1587,-1,0,1,1)))))+1)))</f>
        <v>15.11</v>
      </c>
      <c r="H1587" t="str">
        <f t="shared" ca="1" si="24"/>
        <v>1.11</v>
      </c>
      <c r="I1587" t="str" cm="1">
        <f t="array" aca="1" ref="I1587" ca="1">pseudoGuid</f>
        <v>e6b0-7f375f7d</v>
      </c>
      <c r="J1587" t="str">
        <f ca="1">IF(E1587="","",REPT("#",markmap!$E1587)&amp;" "&amp;(IF(B$1="mindmap",markmap!$F1587,markmap!$H1587&amp;" "&amp;markmap!$F1587))&amp;"["&amp;B$2&amp;"]("&amp;B$4&amp;markmap!$I1587&amp;".html)"&amp;" ["&amp;$B$3&amp;"]("&amp;B$4&amp;markmap!$I1587&amp;".md)")</f>
        <v>## 1.11 Common Support Equipment[📃](./db/e6b0-7f375f7d.html) [✏️](./db/e6b0-7f375f7d.md)</v>
      </c>
    </row>
    <row r="1588" spans="4:10" x14ac:dyDescent="0.5">
      <c r="D1588" t="s">
        <v>1565</v>
      </c>
      <c r="E1588">
        <v>3</v>
      </c>
      <c r="F1588" t="s">
        <v>110</v>
      </c>
      <c r="G1588" t="str">
        <f ca="1">IF(markmap!$E1588="","",IF(markmap!$E1588&gt;OFFSET(markmap!$E1588,-1,0,1,1),IF(OFFSET(markmap!$G1588,-1,0,1,1)="","1",OFFSET(markmap!$G1588,-1,0,1,1))&amp;REPT(".1",markmap!$E1588-MAX(OFFSET(markmap!$E1588,-1,0,1,1),1)),IF(ISERROR(FIND(".",OFFSET(markmap!$G1588,-1,0,1,1))),REPT("1.",markmap!$E1588-1)&amp;IFERROR(VALUE(OFFSET(markmap!$G1588,-1,0,1,1))+1,"1"),IF(markmap!$E1588=1,"",IFERROR(LEFT(OFFSET(markmap!$G1588,-1,0,1,1),FIND("^",SUBSTITUTE(OFFSET(markmap!$G1588,-1,0,1,1),".","^",markmap!$E1588-1))),""))&amp;VALUE(TRIM(MID(SUBSTITUTE(OFFSET(markmap!$G1588,-1,0,1,1),".",REPT(" ",LEN(OFFSET(markmap!$G1588,-1,0,1,1)))),(markmap!$E1588-1)*LEN(OFFSET(markmap!$G1588,-1,0,1,1))+1,LEN(OFFSET(markmap!$G1588,-1,0,1,1)))))+1)))</f>
        <v>15.11.1</v>
      </c>
      <c r="H1588" t="str">
        <f t="shared" ca="1" si="24"/>
        <v>1.11.1</v>
      </c>
      <c r="I1588" t="str" cm="1">
        <f t="array" aca="1" ref="I1588" ca="1">pseudoGuid</f>
        <v>e6b0-b2c39b31</v>
      </c>
      <c r="J1588" t="str">
        <f ca="1">IF(E1588="","",REPT("#",markmap!$E1588)&amp;" "&amp;(IF(B$1="mindmap",markmap!$F1588,markmap!$H1588&amp;" "&amp;markmap!$F1588))&amp;"["&amp;B$2&amp;"]("&amp;B$4&amp;markmap!$I1588&amp;".html)"&amp;" ["&amp;$B$3&amp;"]("&amp;B$4&amp;markmap!$I1588&amp;".md)")</f>
        <v>### 1.11.1 Test and Measurement Equipment[📃](./db/e6b0-b2c39b31.html) [✏️](./db/e6b0-b2c39b31.md)</v>
      </c>
    </row>
    <row r="1589" spans="4:10" x14ac:dyDescent="0.5">
      <c r="D1589" t="s">
        <v>1565</v>
      </c>
      <c r="E1589">
        <v>3</v>
      </c>
      <c r="F1589" t="s">
        <v>115</v>
      </c>
      <c r="G1589" t="str">
        <f ca="1">IF(markmap!$E1589="","",IF(markmap!$E1589&gt;OFFSET(markmap!$E1589,-1,0,1,1),IF(OFFSET(markmap!$G1589,-1,0,1,1)="","1",OFFSET(markmap!$G1589,-1,0,1,1))&amp;REPT(".1",markmap!$E1589-MAX(OFFSET(markmap!$E1589,-1,0,1,1),1)),IF(ISERROR(FIND(".",OFFSET(markmap!$G1589,-1,0,1,1))),REPT("1.",markmap!$E1589-1)&amp;IFERROR(VALUE(OFFSET(markmap!$G1589,-1,0,1,1))+1,"1"),IF(markmap!$E1589=1,"",IFERROR(LEFT(OFFSET(markmap!$G1589,-1,0,1,1),FIND("^",SUBSTITUTE(OFFSET(markmap!$G1589,-1,0,1,1),".","^",markmap!$E1589-1))),""))&amp;VALUE(TRIM(MID(SUBSTITUTE(OFFSET(markmap!$G1589,-1,0,1,1),".",REPT(" ",LEN(OFFSET(markmap!$G1589,-1,0,1,1)))),(markmap!$E1589-1)*LEN(OFFSET(markmap!$G1589,-1,0,1,1))+1,LEN(OFFSET(markmap!$G1589,-1,0,1,1)))))+1)))</f>
        <v>15.11.2</v>
      </c>
      <c r="H1589" t="str">
        <f t="shared" ca="1" si="24"/>
        <v>1.11.2</v>
      </c>
      <c r="I1589" t="str" cm="1">
        <f t="array" aca="1" ref="I1589" ca="1">pseudoGuid</f>
        <v>e6b0-8b8188ce</v>
      </c>
      <c r="J1589" t="str">
        <f ca="1">IF(E1589="","",REPT("#",markmap!$E1589)&amp;" "&amp;(IF(B$1="mindmap",markmap!$F1589,markmap!$H1589&amp;" "&amp;markmap!$F1589))&amp;"["&amp;B$2&amp;"]("&amp;B$4&amp;markmap!$I1589&amp;".html)"&amp;" ["&amp;$B$3&amp;"]("&amp;B$4&amp;markmap!$I1589&amp;".md)")</f>
        <v>### 1.11.2 Support and Handling Equipment[📃](./db/e6b0-8b8188ce.html) [✏️](./db/e6b0-8b8188ce.md)</v>
      </c>
    </row>
    <row r="1590" spans="4:10" x14ac:dyDescent="0.5">
      <c r="D1590" t="s">
        <v>1565</v>
      </c>
      <c r="E1590">
        <v>2</v>
      </c>
      <c r="F1590" t="s">
        <v>766</v>
      </c>
      <c r="G1590" t="str">
        <f ca="1">IF(markmap!$E1590="","",IF(markmap!$E1590&gt;OFFSET(markmap!$E1590,-1,0,1,1),IF(OFFSET(markmap!$G1590,-1,0,1,1)="","1",OFFSET(markmap!$G1590,-1,0,1,1))&amp;REPT(".1",markmap!$E1590-MAX(OFFSET(markmap!$E1590,-1,0,1,1),1)),IF(ISERROR(FIND(".",OFFSET(markmap!$G1590,-1,0,1,1))),REPT("1.",markmap!$E1590-1)&amp;IFERROR(VALUE(OFFSET(markmap!$G1590,-1,0,1,1))+1,"1"),IF(markmap!$E1590=1,"",IFERROR(LEFT(OFFSET(markmap!$G1590,-1,0,1,1),FIND("^",SUBSTITUTE(OFFSET(markmap!$G1590,-1,0,1,1),".","^",markmap!$E1590-1))),""))&amp;VALUE(TRIM(MID(SUBSTITUTE(OFFSET(markmap!$G1590,-1,0,1,1),".",REPT(" ",LEN(OFFSET(markmap!$G1590,-1,0,1,1)))),(markmap!$E1590-1)*LEN(OFFSET(markmap!$G1590,-1,0,1,1))+1,LEN(OFFSET(markmap!$G1590,-1,0,1,1)))))+1)))</f>
        <v>15.12</v>
      </c>
      <c r="H1590" t="str">
        <f t="shared" ca="1" si="24"/>
        <v>1.12</v>
      </c>
      <c r="I1590" t="str" cm="1">
        <f t="array" aca="1" ref="I1590" ca="1">pseudoGuid</f>
        <v>e6b0-39003d2c</v>
      </c>
      <c r="J1590" t="str">
        <f ca="1">IF(E1590="","",REPT("#",markmap!$E1590)&amp;" "&amp;(IF(B$1="mindmap",markmap!$F1590,markmap!$H1590&amp;" "&amp;markmap!$F1590))&amp;"["&amp;B$2&amp;"]("&amp;B$4&amp;markmap!$I1590&amp;".html)"&amp;" ["&amp;$B$3&amp;"]("&amp;B$4&amp;markmap!$I1590&amp;".md)")</f>
        <v>## 1.12 Operational Infrastructure/Site Activation by Site 1...n (Specify)[📃](./db/e6b0-39003d2c.html) [✏️](./db/e6b0-39003d2c.md)</v>
      </c>
    </row>
    <row r="1591" spans="4:10" x14ac:dyDescent="0.5">
      <c r="D1591" t="s">
        <v>1565</v>
      </c>
      <c r="E1591">
        <v>3</v>
      </c>
      <c r="F1591" t="s">
        <v>767</v>
      </c>
      <c r="G1591" t="str">
        <f ca="1">IF(markmap!$E1591="","",IF(markmap!$E1591&gt;OFFSET(markmap!$E1591,-1,0,1,1),IF(OFFSET(markmap!$G1591,-1,0,1,1)="","1",OFFSET(markmap!$G1591,-1,0,1,1))&amp;REPT(".1",markmap!$E1591-MAX(OFFSET(markmap!$E1591,-1,0,1,1),1)),IF(ISERROR(FIND(".",OFFSET(markmap!$G1591,-1,0,1,1))),REPT("1.",markmap!$E1591-1)&amp;IFERROR(VALUE(OFFSET(markmap!$G1591,-1,0,1,1))+1,"1"),IF(markmap!$E1591=1,"",IFERROR(LEFT(OFFSET(markmap!$G1591,-1,0,1,1),FIND("^",SUBSTITUTE(OFFSET(markmap!$G1591,-1,0,1,1),".","^",markmap!$E1591-1))),""))&amp;VALUE(TRIM(MID(SUBSTITUTE(OFFSET(markmap!$G1591,-1,0,1,1),".",REPT(" ",LEN(OFFSET(markmap!$G1591,-1,0,1,1)))),(markmap!$E1591-1)*LEN(OFFSET(markmap!$G1591,-1,0,1,1))+1,LEN(OFFSET(markmap!$G1591,-1,0,1,1)))))+1)))</f>
        <v>15.12.1</v>
      </c>
      <c r="H1591" t="str">
        <f t="shared" ca="1" si="24"/>
        <v>1.12.1</v>
      </c>
      <c r="I1591" t="str" cm="1">
        <f t="array" aca="1" ref="I1591" ca="1">pseudoGuid</f>
        <v>e6b0-1538c397</v>
      </c>
      <c r="J1591" t="str">
        <f ca="1">IF(E1591="","",REPT("#",markmap!$E1591)&amp;" "&amp;(IF(B$1="mindmap",markmap!$F1591,markmap!$H1591&amp;" "&amp;markmap!$F1591))&amp;"["&amp;B$2&amp;"]("&amp;B$4&amp;markmap!$I1591&amp;".html)"&amp;" ["&amp;$B$3&amp;"]("&amp;B$4&amp;markmap!$I1591&amp;".md)")</f>
        <v>### 1.12.1 Initial Hardware Procurement[📃](./db/e6b0-1538c397.html) [✏️](./db/e6b0-1538c397.md)</v>
      </c>
    </row>
    <row r="1592" spans="4:10" x14ac:dyDescent="0.5">
      <c r="D1592" t="s">
        <v>1565</v>
      </c>
      <c r="E1592">
        <v>4</v>
      </c>
      <c r="F1592" t="s">
        <v>768</v>
      </c>
      <c r="G1592" t="str">
        <f ca="1">IF(markmap!$E1592="","",IF(markmap!$E1592&gt;OFFSET(markmap!$E1592,-1,0,1,1),IF(OFFSET(markmap!$G1592,-1,0,1,1)="","1",OFFSET(markmap!$G1592,-1,0,1,1))&amp;REPT(".1",markmap!$E1592-MAX(OFFSET(markmap!$E1592,-1,0,1,1),1)),IF(ISERROR(FIND(".",OFFSET(markmap!$G1592,-1,0,1,1))),REPT("1.",markmap!$E1592-1)&amp;IFERROR(VALUE(OFFSET(markmap!$G1592,-1,0,1,1))+1,"1"),IF(markmap!$E1592=1,"",IFERROR(LEFT(OFFSET(markmap!$G1592,-1,0,1,1),FIND("^",SUBSTITUTE(OFFSET(markmap!$G1592,-1,0,1,1),".","^",markmap!$E1592-1))),""))&amp;VALUE(TRIM(MID(SUBSTITUTE(OFFSET(markmap!$G1592,-1,0,1,1),".",REPT(" ",LEN(OFFSET(markmap!$G1592,-1,0,1,1)))),(markmap!$E1592-1)*LEN(OFFSET(markmap!$G1592,-1,0,1,1))+1,LEN(OFFSET(markmap!$G1592,-1,0,1,1)))))+1)))</f>
        <v>15.12.1.1</v>
      </c>
      <c r="H1592" t="str">
        <f t="shared" ca="1" si="24"/>
        <v>1.12.1.1</v>
      </c>
      <c r="I1592" t="str" cm="1">
        <f t="array" aca="1" ref="I1592" ca="1">pseudoGuid</f>
        <v>e6b0-31639a99</v>
      </c>
      <c r="J1592" t="str">
        <f ca="1">IF(E1592="","",REPT("#",markmap!$E1592)&amp;" "&amp;(IF(B$1="mindmap",markmap!$F1592,markmap!$H1592&amp;" "&amp;markmap!$F1592))&amp;"["&amp;B$2&amp;"]("&amp;B$4&amp;markmap!$I1592&amp;".html)"&amp;" ["&amp;$B$3&amp;"]("&amp;B$4&amp;markmap!$I1592&amp;".md)")</f>
        <v>#### 1.12.1.1 End User Equipment[📃](./db/e6b0-31639a99.html) [✏️](./db/e6b0-31639a99.md)</v>
      </c>
    </row>
    <row r="1593" spans="4:10" x14ac:dyDescent="0.5">
      <c r="D1593" t="s">
        <v>1565</v>
      </c>
      <c r="E1593">
        <v>4</v>
      </c>
      <c r="F1593" t="s">
        <v>769</v>
      </c>
      <c r="G1593" t="str">
        <f ca="1">IF(markmap!$E1593="","",IF(markmap!$E1593&gt;OFFSET(markmap!$E1593,-1,0,1,1),IF(OFFSET(markmap!$G1593,-1,0,1,1)="","1",OFFSET(markmap!$G1593,-1,0,1,1))&amp;REPT(".1",markmap!$E1593-MAX(OFFSET(markmap!$E1593,-1,0,1,1),1)),IF(ISERROR(FIND(".",OFFSET(markmap!$G1593,-1,0,1,1))),REPT("1.",markmap!$E1593-1)&amp;IFERROR(VALUE(OFFSET(markmap!$G1593,-1,0,1,1))+1,"1"),IF(markmap!$E1593=1,"",IFERROR(LEFT(OFFSET(markmap!$G1593,-1,0,1,1),FIND("^",SUBSTITUTE(OFFSET(markmap!$G1593,-1,0,1,1),".","^",markmap!$E1593-1))),""))&amp;VALUE(TRIM(MID(SUBSTITUTE(OFFSET(markmap!$G1593,-1,0,1,1),".",REPT(" ",LEN(OFFSET(markmap!$G1593,-1,0,1,1)))),(markmap!$E1593-1)*LEN(OFFSET(markmap!$G1593,-1,0,1,1))+1,LEN(OFFSET(markmap!$G1593,-1,0,1,1)))))+1)))</f>
        <v>15.12.1.2</v>
      </c>
      <c r="H1593" t="str">
        <f t="shared" ca="1" si="24"/>
        <v>1.12.1.2</v>
      </c>
      <c r="I1593" t="str" cm="1">
        <f t="array" aca="1" ref="I1593" ca="1">pseudoGuid</f>
        <v>e6b0-992dcefd</v>
      </c>
      <c r="J1593" t="str">
        <f ca="1">IF(E1593="","",REPT("#",markmap!$E1593)&amp;" "&amp;(IF(B$1="mindmap",markmap!$F1593,markmap!$H1593&amp;" "&amp;markmap!$F1593))&amp;"["&amp;B$2&amp;"]("&amp;B$4&amp;markmap!$I1593&amp;".html)"&amp;" ["&amp;$B$3&amp;"]("&amp;B$4&amp;markmap!$I1593&amp;".md)")</f>
        <v>#### 1.12.1.2 Cybersecurity Equipment[📃](./db/e6b0-992dcefd.html) [✏️](./db/e6b0-992dcefd.md)</v>
      </c>
    </row>
    <row r="1594" spans="4:10" x14ac:dyDescent="0.5">
      <c r="D1594" t="s">
        <v>1565</v>
      </c>
      <c r="E1594">
        <v>4</v>
      </c>
      <c r="F1594" t="s">
        <v>770</v>
      </c>
      <c r="G1594" t="str">
        <f ca="1">IF(markmap!$E1594="","",IF(markmap!$E1594&gt;OFFSET(markmap!$E1594,-1,0,1,1),IF(OFFSET(markmap!$G1594,-1,0,1,1)="","1",OFFSET(markmap!$G1594,-1,0,1,1))&amp;REPT(".1",markmap!$E1594-MAX(OFFSET(markmap!$E1594,-1,0,1,1),1)),IF(ISERROR(FIND(".",OFFSET(markmap!$G1594,-1,0,1,1))),REPT("1.",markmap!$E1594-1)&amp;IFERROR(VALUE(OFFSET(markmap!$G1594,-1,0,1,1))+1,"1"),IF(markmap!$E1594=1,"",IFERROR(LEFT(OFFSET(markmap!$G1594,-1,0,1,1),FIND("^",SUBSTITUTE(OFFSET(markmap!$G1594,-1,0,1,1),".","^",markmap!$E1594-1))),""))&amp;VALUE(TRIM(MID(SUBSTITUTE(OFFSET(markmap!$G1594,-1,0,1,1),".",REPT(" ",LEN(OFFSET(markmap!$G1594,-1,0,1,1)))),(markmap!$E1594-1)*LEN(OFFSET(markmap!$G1594,-1,0,1,1))+1,LEN(OFFSET(markmap!$G1594,-1,0,1,1)))))+1)))</f>
        <v>15.12.1.3</v>
      </c>
      <c r="H1594" t="str">
        <f t="shared" ca="1" si="24"/>
        <v>1.12.1.3</v>
      </c>
      <c r="I1594" t="str" cm="1">
        <f t="array" aca="1" ref="I1594" ca="1">pseudoGuid</f>
        <v>e6b0-405d1e1c</v>
      </c>
      <c r="J1594" t="str">
        <f ca="1">IF(E1594="","",REPT("#",markmap!$E1594)&amp;" "&amp;(IF(B$1="mindmap",markmap!$F1594,markmap!$H1594&amp;" "&amp;markmap!$F1594))&amp;"["&amp;B$2&amp;"]("&amp;B$4&amp;markmap!$I1594&amp;".html)"&amp;" ["&amp;$B$3&amp;"]("&amp;B$4&amp;markmap!$I1594&amp;".md)")</f>
        <v>#### 1.12.1.3 IT Infrastructure and Enterprise Software Equipment[📃](./db/e6b0-405d1e1c.html) [✏️](./db/e6b0-405d1e1c.md)</v>
      </c>
    </row>
    <row r="1595" spans="4:10" x14ac:dyDescent="0.5">
      <c r="D1595" t="s">
        <v>1565</v>
      </c>
      <c r="E1595">
        <v>4</v>
      </c>
      <c r="F1595" t="s">
        <v>771</v>
      </c>
      <c r="G1595" t="str">
        <f ca="1">IF(markmap!$E1595="","",IF(markmap!$E1595&gt;OFFSET(markmap!$E1595,-1,0,1,1),IF(OFFSET(markmap!$G1595,-1,0,1,1)="","1",OFFSET(markmap!$G1595,-1,0,1,1))&amp;REPT(".1",markmap!$E1595-MAX(OFFSET(markmap!$E1595,-1,0,1,1),1)),IF(ISERROR(FIND(".",OFFSET(markmap!$G1595,-1,0,1,1))),REPT("1.",markmap!$E1595-1)&amp;IFERROR(VALUE(OFFSET(markmap!$G1595,-1,0,1,1))+1,"1"),IF(markmap!$E1595=1,"",IFERROR(LEFT(OFFSET(markmap!$G1595,-1,0,1,1),FIND("^",SUBSTITUTE(OFFSET(markmap!$G1595,-1,0,1,1),".","^",markmap!$E1595-1))),""))&amp;VALUE(TRIM(MID(SUBSTITUTE(OFFSET(markmap!$G1595,-1,0,1,1),".",REPT(" ",LEN(OFFSET(markmap!$G1595,-1,0,1,1)))),(markmap!$E1595-1)*LEN(OFFSET(markmap!$G1595,-1,0,1,1))+1,LEN(OFFSET(markmap!$G1595,-1,0,1,1)))))+1)))</f>
        <v>15.12.1.4</v>
      </c>
      <c r="H1595" t="str">
        <f t="shared" ca="1" si="24"/>
        <v>1.12.1.4</v>
      </c>
      <c r="I1595" t="str" cm="1">
        <f t="array" aca="1" ref="I1595" ca="1">pseudoGuid</f>
        <v>e6b0-c91ff706</v>
      </c>
      <c r="J1595" t="str">
        <f ca="1">IF(E1595="","",REPT("#",markmap!$E1595)&amp;" "&amp;(IF(B$1="mindmap",markmap!$F1595,markmap!$H1595&amp;" "&amp;markmap!$F1595))&amp;"["&amp;B$2&amp;"]("&amp;B$4&amp;markmap!$I1595&amp;".html)"&amp;" ["&amp;$B$3&amp;"]("&amp;B$4&amp;markmap!$I1595&amp;".md)")</f>
        <v>#### 1.12.1.4 Other 1...n (Specify)[📃](./db/e6b0-c91ff706.html) [✏️](./db/e6b0-c91ff706.md)</v>
      </c>
    </row>
    <row r="1596" spans="4:10" x14ac:dyDescent="0.5">
      <c r="D1596" t="s">
        <v>1565</v>
      </c>
      <c r="E1596">
        <v>3</v>
      </c>
      <c r="F1596" t="s">
        <v>772</v>
      </c>
      <c r="G1596" t="str">
        <f ca="1">IF(markmap!$E1596="","",IF(markmap!$E1596&gt;OFFSET(markmap!$E1596,-1,0,1,1),IF(OFFSET(markmap!$G1596,-1,0,1,1)="","1",OFFSET(markmap!$G1596,-1,0,1,1))&amp;REPT(".1",markmap!$E1596-MAX(OFFSET(markmap!$E1596,-1,0,1,1),1)),IF(ISERROR(FIND(".",OFFSET(markmap!$G1596,-1,0,1,1))),REPT("1.",markmap!$E1596-1)&amp;IFERROR(VALUE(OFFSET(markmap!$G1596,-1,0,1,1))+1,"1"),IF(markmap!$E1596=1,"",IFERROR(LEFT(OFFSET(markmap!$G1596,-1,0,1,1),FIND("^",SUBSTITUTE(OFFSET(markmap!$G1596,-1,0,1,1),".","^",markmap!$E1596-1))),""))&amp;VALUE(TRIM(MID(SUBSTITUTE(OFFSET(markmap!$G1596,-1,0,1,1),".",REPT(" ",LEN(OFFSET(markmap!$G1596,-1,0,1,1)))),(markmap!$E1596-1)*LEN(OFFSET(markmap!$G1596,-1,0,1,1))+1,LEN(OFFSET(markmap!$G1596,-1,0,1,1)))))+1)))</f>
        <v>15.12.2</v>
      </c>
      <c r="H1596" t="str">
        <f t="shared" ca="1" si="24"/>
        <v>1.12.2</v>
      </c>
      <c r="I1596" t="str" cm="1">
        <f t="array" aca="1" ref="I1596" ca="1">pseudoGuid</f>
        <v>e6b0-336d83bc</v>
      </c>
      <c r="J1596" t="str">
        <f ca="1">IF(E1596="","",REPT("#",markmap!$E1596)&amp;" "&amp;(IF(B$1="mindmap",markmap!$F1596,markmap!$H1596&amp;" "&amp;markmap!$F1596))&amp;"["&amp;B$2&amp;"]("&amp;B$4&amp;markmap!$I1596&amp;".html)"&amp;" ["&amp;$B$3&amp;"]("&amp;B$4&amp;markmap!$I1596&amp;".md)")</f>
        <v>### 1.12.2 Initial Software License Procurement[📃](./db/e6b0-336d83bc.html) [✏️](./db/e6b0-336d83bc.md)</v>
      </c>
    </row>
    <row r="1597" spans="4:10" x14ac:dyDescent="0.5">
      <c r="D1597" t="s">
        <v>1565</v>
      </c>
      <c r="E1597">
        <v>4</v>
      </c>
      <c r="F1597" t="s">
        <v>773</v>
      </c>
      <c r="G1597" t="str">
        <f ca="1">IF(markmap!$E1597="","",IF(markmap!$E1597&gt;OFFSET(markmap!$E1597,-1,0,1,1),IF(OFFSET(markmap!$G1597,-1,0,1,1)="","1",OFFSET(markmap!$G1597,-1,0,1,1))&amp;REPT(".1",markmap!$E1597-MAX(OFFSET(markmap!$E1597,-1,0,1,1),1)),IF(ISERROR(FIND(".",OFFSET(markmap!$G1597,-1,0,1,1))),REPT("1.",markmap!$E1597-1)&amp;IFERROR(VALUE(OFFSET(markmap!$G1597,-1,0,1,1))+1,"1"),IF(markmap!$E1597=1,"",IFERROR(LEFT(OFFSET(markmap!$G1597,-1,0,1,1),FIND("^",SUBSTITUTE(OFFSET(markmap!$G1597,-1,0,1,1),".","^",markmap!$E1597-1))),""))&amp;VALUE(TRIM(MID(SUBSTITUTE(OFFSET(markmap!$G1597,-1,0,1,1),".",REPT(" ",LEN(OFFSET(markmap!$G1597,-1,0,1,1)))),(markmap!$E1597-1)*LEN(OFFSET(markmap!$G1597,-1,0,1,1))+1,LEN(OFFSET(markmap!$G1597,-1,0,1,1)))))+1)))</f>
        <v>15.12.2.1</v>
      </c>
      <c r="H1597" t="str">
        <f t="shared" ca="1" si="24"/>
        <v>1.12.2.1</v>
      </c>
      <c r="I1597" t="str" cm="1">
        <f t="array" aca="1" ref="I1597" ca="1">pseudoGuid</f>
        <v>e6b0-9a078c15</v>
      </c>
      <c r="J1597" t="str">
        <f ca="1">IF(E1597="","",REPT("#",markmap!$E1597)&amp;" "&amp;(IF(B$1="mindmap",markmap!$F1597,markmap!$H1597&amp;" "&amp;markmap!$F1597))&amp;"["&amp;B$2&amp;"]("&amp;B$4&amp;markmap!$I1597&amp;".html)"&amp;" ["&amp;$B$3&amp;"]("&amp;B$4&amp;markmap!$I1597&amp;".md)")</f>
        <v>#### 1.12.2.1 End User Software License[📃](./db/e6b0-9a078c15.html) [✏️](./db/e6b0-9a078c15.md)</v>
      </c>
    </row>
    <row r="1598" spans="4:10" x14ac:dyDescent="0.5">
      <c r="D1598" t="s">
        <v>1565</v>
      </c>
      <c r="E1598">
        <v>4</v>
      </c>
      <c r="F1598" t="s">
        <v>774</v>
      </c>
      <c r="G1598" t="str">
        <f ca="1">IF(markmap!$E1598="","",IF(markmap!$E1598&gt;OFFSET(markmap!$E1598,-1,0,1,1),IF(OFFSET(markmap!$G1598,-1,0,1,1)="","1",OFFSET(markmap!$G1598,-1,0,1,1))&amp;REPT(".1",markmap!$E1598-MAX(OFFSET(markmap!$E1598,-1,0,1,1),1)),IF(ISERROR(FIND(".",OFFSET(markmap!$G1598,-1,0,1,1))),REPT("1.",markmap!$E1598-1)&amp;IFERROR(VALUE(OFFSET(markmap!$G1598,-1,0,1,1))+1,"1"),IF(markmap!$E1598=1,"",IFERROR(LEFT(OFFSET(markmap!$G1598,-1,0,1,1),FIND("^",SUBSTITUTE(OFFSET(markmap!$G1598,-1,0,1,1),".","^",markmap!$E1598-1))),""))&amp;VALUE(TRIM(MID(SUBSTITUTE(OFFSET(markmap!$G1598,-1,0,1,1),".",REPT(" ",LEN(OFFSET(markmap!$G1598,-1,0,1,1)))),(markmap!$E1598-1)*LEN(OFFSET(markmap!$G1598,-1,0,1,1))+1,LEN(OFFSET(markmap!$G1598,-1,0,1,1)))))+1)))</f>
        <v>15.12.2.2</v>
      </c>
      <c r="H1598" t="str">
        <f t="shared" ca="1" si="24"/>
        <v>1.12.2.2</v>
      </c>
      <c r="I1598" t="str" cm="1">
        <f t="array" aca="1" ref="I1598" ca="1">pseudoGuid</f>
        <v>e6b0-739d5d0e</v>
      </c>
      <c r="J1598" t="str">
        <f ca="1">IF(E1598="","",REPT("#",markmap!$E1598)&amp;" "&amp;(IF(B$1="mindmap",markmap!$F1598,markmap!$H1598&amp;" "&amp;markmap!$F1598))&amp;"["&amp;B$2&amp;"]("&amp;B$4&amp;markmap!$I1598&amp;".html)"&amp;" ["&amp;$B$3&amp;"]("&amp;B$4&amp;markmap!$I1598&amp;".md)")</f>
        <v>#### 1.12.2.2 Cybersecurity Software Licenses/Services[📃](./db/e6b0-739d5d0e.html) [✏️](./db/e6b0-739d5d0e.md)</v>
      </c>
    </row>
    <row r="1599" spans="4:10" x14ac:dyDescent="0.5">
      <c r="D1599" t="s">
        <v>1565</v>
      </c>
      <c r="E1599">
        <v>4</v>
      </c>
      <c r="F1599" t="s">
        <v>775</v>
      </c>
      <c r="G1599" t="str">
        <f ca="1">IF(markmap!$E1599="","",IF(markmap!$E1599&gt;OFFSET(markmap!$E1599,-1,0,1,1),IF(OFFSET(markmap!$G1599,-1,0,1,1)="","1",OFFSET(markmap!$G1599,-1,0,1,1))&amp;REPT(".1",markmap!$E1599-MAX(OFFSET(markmap!$E1599,-1,0,1,1),1)),IF(ISERROR(FIND(".",OFFSET(markmap!$G1599,-1,0,1,1))),REPT("1.",markmap!$E1599-1)&amp;IFERROR(VALUE(OFFSET(markmap!$G1599,-1,0,1,1))+1,"1"),IF(markmap!$E1599=1,"",IFERROR(LEFT(OFFSET(markmap!$G1599,-1,0,1,1),FIND("^",SUBSTITUTE(OFFSET(markmap!$G1599,-1,0,1,1),".","^",markmap!$E1599-1))),""))&amp;VALUE(TRIM(MID(SUBSTITUTE(OFFSET(markmap!$G1599,-1,0,1,1),".",REPT(" ",LEN(OFFSET(markmap!$G1599,-1,0,1,1)))),(markmap!$E1599-1)*LEN(OFFSET(markmap!$G1599,-1,0,1,1))+1,LEN(OFFSET(markmap!$G1599,-1,0,1,1)))))+1)))</f>
        <v>15.12.2.3</v>
      </c>
      <c r="H1599" t="str">
        <f t="shared" ca="1" si="24"/>
        <v>1.12.2.3</v>
      </c>
      <c r="I1599" t="str" cm="1">
        <f t="array" aca="1" ref="I1599" ca="1">pseudoGuid</f>
        <v>e6b0-aa0ae467</v>
      </c>
      <c r="J1599" t="str">
        <f ca="1">IF(E1599="","",REPT("#",markmap!$E1599)&amp;" "&amp;(IF(B$1="mindmap",markmap!$F1599,markmap!$H1599&amp;" "&amp;markmap!$F1599))&amp;"["&amp;B$2&amp;"]("&amp;B$4&amp;markmap!$I1599&amp;".html)"&amp;" ["&amp;$B$3&amp;"]("&amp;B$4&amp;markmap!$I1599&amp;".md)")</f>
        <v>#### 1.12.2.3 IT Infrastructure and Equipment[📃](./db/e6b0-aa0ae467.html) [✏️](./db/e6b0-aa0ae467.md)</v>
      </c>
    </row>
    <row r="1600" spans="4:10" x14ac:dyDescent="0.5">
      <c r="D1600" t="s">
        <v>1565</v>
      </c>
      <c r="E1600">
        <v>4</v>
      </c>
      <c r="F1600" t="s">
        <v>771</v>
      </c>
      <c r="G1600" t="str">
        <f ca="1">IF(markmap!$E1600="","",IF(markmap!$E1600&gt;OFFSET(markmap!$E1600,-1,0,1,1),IF(OFFSET(markmap!$G1600,-1,0,1,1)="","1",OFFSET(markmap!$G1600,-1,0,1,1))&amp;REPT(".1",markmap!$E1600-MAX(OFFSET(markmap!$E1600,-1,0,1,1),1)),IF(ISERROR(FIND(".",OFFSET(markmap!$G1600,-1,0,1,1))),REPT("1.",markmap!$E1600-1)&amp;IFERROR(VALUE(OFFSET(markmap!$G1600,-1,0,1,1))+1,"1"),IF(markmap!$E1600=1,"",IFERROR(LEFT(OFFSET(markmap!$G1600,-1,0,1,1),FIND("^",SUBSTITUTE(OFFSET(markmap!$G1600,-1,0,1,1),".","^",markmap!$E1600-1))),""))&amp;VALUE(TRIM(MID(SUBSTITUTE(OFFSET(markmap!$G1600,-1,0,1,1),".",REPT(" ",LEN(OFFSET(markmap!$G1600,-1,0,1,1)))),(markmap!$E1600-1)*LEN(OFFSET(markmap!$G1600,-1,0,1,1))+1,LEN(OFFSET(markmap!$G1600,-1,0,1,1)))))+1)))</f>
        <v>15.12.2.4</v>
      </c>
      <c r="H1600" t="str">
        <f t="shared" ca="1" si="24"/>
        <v>1.12.2.4</v>
      </c>
      <c r="I1600" t="str" cm="1">
        <f t="array" aca="1" ref="I1600" ca="1">pseudoGuid</f>
        <v>e6b0-af6af540</v>
      </c>
      <c r="J1600" t="str">
        <f ca="1">IF(E1600="","",REPT("#",markmap!$E1600)&amp;" "&amp;(IF(B$1="mindmap",markmap!$F1600,markmap!$H1600&amp;" "&amp;markmap!$F1600))&amp;"["&amp;B$2&amp;"]("&amp;B$4&amp;markmap!$I1600&amp;".html)"&amp;" ["&amp;$B$3&amp;"]("&amp;B$4&amp;markmap!$I1600&amp;".md)")</f>
        <v>#### 1.12.2.4 Other 1...n (Specify)[📃](./db/e6b0-af6af540.html) [✏️](./db/e6b0-af6af540.md)</v>
      </c>
    </row>
    <row r="1601" spans="4:10" x14ac:dyDescent="0.5">
      <c r="D1601" t="s">
        <v>1565</v>
      </c>
      <c r="E1601">
        <v>3</v>
      </c>
      <c r="F1601" t="s">
        <v>776</v>
      </c>
      <c r="G1601" t="str">
        <f ca="1">IF(markmap!$E1601="","",IF(markmap!$E1601&gt;OFFSET(markmap!$E1601,-1,0,1,1),IF(OFFSET(markmap!$G1601,-1,0,1,1)="","1",OFFSET(markmap!$G1601,-1,0,1,1))&amp;REPT(".1",markmap!$E1601-MAX(OFFSET(markmap!$E1601,-1,0,1,1),1)),IF(ISERROR(FIND(".",OFFSET(markmap!$G1601,-1,0,1,1))),REPT("1.",markmap!$E1601-1)&amp;IFERROR(VALUE(OFFSET(markmap!$G1601,-1,0,1,1))+1,"1"),IF(markmap!$E1601=1,"",IFERROR(LEFT(OFFSET(markmap!$G1601,-1,0,1,1),FIND("^",SUBSTITUTE(OFFSET(markmap!$G1601,-1,0,1,1),".","^",markmap!$E1601-1))),""))&amp;VALUE(TRIM(MID(SUBSTITUTE(OFFSET(markmap!$G1601,-1,0,1,1),".",REPT(" ",LEN(OFFSET(markmap!$G1601,-1,0,1,1)))),(markmap!$E1601-1)*LEN(OFFSET(markmap!$G1601,-1,0,1,1))+1,LEN(OFFSET(markmap!$G1601,-1,0,1,1)))))+1)))</f>
        <v>15.12.3</v>
      </c>
      <c r="H1601" t="str">
        <f t="shared" ca="1" si="24"/>
        <v>1.12.3</v>
      </c>
      <c r="I1601" t="str" cm="1">
        <f t="array" aca="1" ref="I1601" ca="1">pseudoGuid</f>
        <v>e6b0-b2b1f614</v>
      </c>
      <c r="J1601" t="str">
        <f ca="1">IF(E1601="","",REPT("#",markmap!$E1601)&amp;" "&amp;(IF(B$1="mindmap",markmap!$F1601,markmap!$H1601&amp;" "&amp;markmap!$F1601))&amp;"["&amp;B$2&amp;"]("&amp;B$4&amp;markmap!$I1601&amp;".html)"&amp;" ["&amp;$B$3&amp;"]("&amp;B$4&amp;markmap!$I1601&amp;".md)")</f>
        <v>### 1.12.3 Initial Software Release (Pre-IOC) Modification/Enhancement[📃](./db/e6b0-b2b1f614.html) [✏️](./db/e6b0-b2b1f614.md)</v>
      </c>
    </row>
    <row r="1602" spans="4:10" x14ac:dyDescent="0.5">
      <c r="D1602" t="s">
        <v>1565</v>
      </c>
      <c r="E1602">
        <v>4</v>
      </c>
      <c r="F1602" t="s">
        <v>777</v>
      </c>
      <c r="G1602" t="str">
        <f ca="1">IF(markmap!$E1602="","",IF(markmap!$E1602&gt;OFFSET(markmap!$E1602,-1,0,1,1),IF(OFFSET(markmap!$G1602,-1,0,1,1)="","1",OFFSET(markmap!$G1602,-1,0,1,1))&amp;REPT(".1",markmap!$E1602-MAX(OFFSET(markmap!$E1602,-1,0,1,1),1)),IF(ISERROR(FIND(".",OFFSET(markmap!$G1602,-1,0,1,1))),REPT("1.",markmap!$E1602-1)&amp;IFERROR(VALUE(OFFSET(markmap!$G1602,-1,0,1,1))+1,"1"),IF(markmap!$E1602=1,"",IFERROR(LEFT(OFFSET(markmap!$G1602,-1,0,1,1),FIND("^",SUBSTITUTE(OFFSET(markmap!$G1602,-1,0,1,1),".","^",markmap!$E1602-1))),""))&amp;VALUE(TRIM(MID(SUBSTITUTE(OFFSET(markmap!$G1602,-1,0,1,1),".",REPT(" ",LEN(OFFSET(markmap!$G1602,-1,0,1,1)))),(markmap!$E1602-1)*LEN(OFFSET(markmap!$G1602,-1,0,1,1))+1,LEN(OFFSET(markmap!$G1602,-1,0,1,1)))))+1)))</f>
        <v>15.12.3.1</v>
      </c>
      <c r="H1602" t="str">
        <f t="shared" ca="1" si="24"/>
        <v>1.12.3.1</v>
      </c>
      <c r="I1602" t="str" cm="1">
        <f t="array" aca="1" ref="I1602" ca="1">pseudoGuid</f>
        <v>e6b0-84f6cc3c</v>
      </c>
      <c r="J1602" t="str">
        <f ca="1">IF(E1602="","",REPT("#",markmap!$E1602)&amp;" "&amp;(IF(B$1="mindmap",markmap!$F1602,markmap!$H1602&amp;" "&amp;markmap!$F1602))&amp;"["&amp;B$2&amp;"]("&amp;B$4&amp;markmap!$I1602&amp;".html)"&amp;" ["&amp;$B$3&amp;"]("&amp;B$4&amp;markmap!$I1602&amp;".md)")</f>
        <v>#### 1.12.3.1 Routine Fixes/Deficiency Correction[📃](./db/e6b0-84f6cc3c.html) [✏️](./db/e6b0-84f6cc3c.md)</v>
      </c>
    </row>
    <row r="1603" spans="4:10" x14ac:dyDescent="0.5">
      <c r="D1603" t="s">
        <v>1565</v>
      </c>
      <c r="E1603">
        <v>4</v>
      </c>
      <c r="F1603" t="s">
        <v>778</v>
      </c>
      <c r="G1603" t="str">
        <f ca="1">IF(markmap!$E1603="","",IF(markmap!$E1603&gt;OFFSET(markmap!$E1603,-1,0,1,1),IF(OFFSET(markmap!$G1603,-1,0,1,1)="","1",OFFSET(markmap!$G1603,-1,0,1,1))&amp;REPT(".1",markmap!$E1603-MAX(OFFSET(markmap!$E1603,-1,0,1,1),1)),IF(ISERROR(FIND(".",OFFSET(markmap!$G1603,-1,0,1,1))),REPT("1.",markmap!$E1603-1)&amp;IFERROR(VALUE(OFFSET(markmap!$G1603,-1,0,1,1))+1,"1"),IF(markmap!$E1603=1,"",IFERROR(LEFT(OFFSET(markmap!$G1603,-1,0,1,1),FIND("^",SUBSTITUTE(OFFSET(markmap!$G1603,-1,0,1,1),".","^",markmap!$E1603-1))),""))&amp;VALUE(TRIM(MID(SUBSTITUTE(OFFSET(markmap!$G1603,-1,0,1,1),".",REPT(" ",LEN(OFFSET(markmap!$G1603,-1,0,1,1)))),(markmap!$E1603-1)*LEN(OFFSET(markmap!$G1603,-1,0,1,1))+1,LEN(OFFSET(markmap!$G1603,-1,0,1,1)))))+1)))</f>
        <v>15.12.3.2</v>
      </c>
      <c r="H1603" t="str">
        <f t="shared" ref="H1603:H1666" ca="1" si="25">IFERROR("1."&amp;RIGHT(G1603,LEN(G1603)-FIND(".",G1603,1)),"1")</f>
        <v>1.12.3.2</v>
      </c>
      <c r="I1603" t="str" cm="1">
        <f t="array" aca="1" ref="I1603" ca="1">pseudoGuid</f>
        <v>e6b0-737ee64f</v>
      </c>
      <c r="J1603" t="str">
        <f ca="1">IF(E1603="","",REPT("#",markmap!$E1603)&amp;" "&amp;(IF(B$1="mindmap",markmap!$F1603,markmap!$H1603&amp;" "&amp;markmap!$F1603))&amp;"["&amp;B$2&amp;"]("&amp;B$4&amp;markmap!$I1603&amp;".html)"&amp;" ["&amp;$B$3&amp;"]("&amp;B$4&amp;markmap!$I1603&amp;".md)")</f>
        <v>#### 1.12.3.2 Deployment Independent Verification and Validation[📃](./db/e6b0-737ee64f.html) [✏️](./db/e6b0-737ee64f.md)</v>
      </c>
    </row>
    <row r="1604" spans="4:10" x14ac:dyDescent="0.5">
      <c r="D1604" t="s">
        <v>1565</v>
      </c>
      <c r="E1604">
        <v>4</v>
      </c>
      <c r="F1604" t="s">
        <v>779</v>
      </c>
      <c r="G1604" t="str">
        <f ca="1">IF(markmap!$E1604="","",IF(markmap!$E1604&gt;OFFSET(markmap!$E1604,-1,0,1,1),IF(OFFSET(markmap!$G1604,-1,0,1,1)="","1",OFFSET(markmap!$G1604,-1,0,1,1))&amp;REPT(".1",markmap!$E1604-MAX(OFFSET(markmap!$E1604,-1,0,1,1),1)),IF(ISERROR(FIND(".",OFFSET(markmap!$G1604,-1,0,1,1))),REPT("1.",markmap!$E1604-1)&amp;IFERROR(VALUE(OFFSET(markmap!$G1604,-1,0,1,1))+1,"1"),IF(markmap!$E1604=1,"",IFERROR(LEFT(OFFSET(markmap!$G1604,-1,0,1,1),FIND("^",SUBSTITUTE(OFFSET(markmap!$G1604,-1,0,1,1),".","^",markmap!$E1604-1))),""))&amp;VALUE(TRIM(MID(SUBSTITUTE(OFFSET(markmap!$G1604,-1,0,1,1),".",REPT(" ",LEN(OFFSET(markmap!$G1604,-1,0,1,1)))),(markmap!$E1604-1)*LEN(OFFSET(markmap!$G1604,-1,0,1,1))+1,LEN(OFFSET(markmap!$G1604,-1,0,1,1)))))+1)))</f>
        <v>15.12.3.3</v>
      </c>
      <c r="H1604" t="str">
        <f t="shared" ca="1" si="25"/>
        <v>1.12.3.3</v>
      </c>
      <c r="I1604" t="str" cm="1">
        <f t="array" aca="1" ref="I1604" ca="1">pseudoGuid</f>
        <v>e6b0-4aed2e5f</v>
      </c>
      <c r="J1604" t="str">
        <f ca="1">IF(E1604="","",REPT("#",markmap!$E1604)&amp;" "&amp;(IF(B$1="mindmap",markmap!$F1604,markmap!$H1604&amp;" "&amp;markmap!$F1604))&amp;"["&amp;B$2&amp;"]("&amp;B$4&amp;markmap!$I1604&amp;".html)"&amp;" ["&amp;$B$3&amp;"]("&amp;B$4&amp;markmap!$I1604&amp;".md)")</f>
        <v>#### 1.12.3.3 Installation/Test[📃](./db/e6b0-4aed2e5f.html) [✏️](./db/e6b0-4aed2e5f.md)</v>
      </c>
    </row>
    <row r="1605" spans="4:10" x14ac:dyDescent="0.5">
      <c r="D1605" t="s">
        <v>1565</v>
      </c>
      <c r="E1605">
        <v>3</v>
      </c>
      <c r="F1605" t="s">
        <v>780</v>
      </c>
      <c r="G1605" t="str">
        <f ca="1">IF(markmap!$E1605="","",IF(markmap!$E1605&gt;OFFSET(markmap!$E1605,-1,0,1,1),IF(OFFSET(markmap!$G1605,-1,0,1,1)="","1",OFFSET(markmap!$G1605,-1,0,1,1))&amp;REPT(".1",markmap!$E1605-MAX(OFFSET(markmap!$E1605,-1,0,1,1),1)),IF(ISERROR(FIND(".",OFFSET(markmap!$G1605,-1,0,1,1))),REPT("1.",markmap!$E1605-1)&amp;IFERROR(VALUE(OFFSET(markmap!$G1605,-1,0,1,1))+1,"1"),IF(markmap!$E1605=1,"",IFERROR(LEFT(OFFSET(markmap!$G1605,-1,0,1,1),FIND("^",SUBSTITUTE(OFFSET(markmap!$G1605,-1,0,1,1),".","^",markmap!$E1605-1))),""))&amp;VALUE(TRIM(MID(SUBSTITUTE(OFFSET(markmap!$G1605,-1,0,1,1),".",REPT(" ",LEN(OFFSET(markmap!$G1605,-1,0,1,1)))),(markmap!$E1605-1)*LEN(OFFSET(markmap!$G1605,-1,0,1,1))+1,LEN(OFFSET(markmap!$G1605,-1,0,1,1)))))+1)))</f>
        <v>15.12.4</v>
      </c>
      <c r="H1605" t="str">
        <f t="shared" ca="1" si="25"/>
        <v>1.12.4</v>
      </c>
      <c r="I1605" t="str" cm="1">
        <f t="array" aca="1" ref="I1605" ca="1">pseudoGuid</f>
        <v>e6b0-22ac5527</v>
      </c>
      <c r="J1605" t="str">
        <f ca="1">IF(E1605="","",REPT("#",markmap!$E1605)&amp;" "&amp;(IF(B$1="mindmap",markmap!$F1605,markmap!$H1605&amp;" "&amp;markmap!$F1605))&amp;"["&amp;B$2&amp;"]("&amp;B$4&amp;markmap!$I1605&amp;".html)"&amp;" ["&amp;$B$3&amp;"]("&amp;B$4&amp;markmap!$I1605&amp;".md)")</f>
        <v>### 1.12.4 Site Activation[📃](./db/e6b0-22ac5527.html) [✏️](./db/e6b0-22ac5527.md)</v>
      </c>
    </row>
    <row r="1606" spans="4:10" x14ac:dyDescent="0.5">
      <c r="D1606" t="s">
        <v>1565</v>
      </c>
      <c r="E1606">
        <v>4</v>
      </c>
      <c r="F1606" t="s">
        <v>781</v>
      </c>
      <c r="G1606" t="str">
        <f ca="1">IF(markmap!$E1606="","",IF(markmap!$E1606&gt;OFFSET(markmap!$E1606,-1,0,1,1),IF(OFFSET(markmap!$G1606,-1,0,1,1)="","1",OFFSET(markmap!$G1606,-1,0,1,1))&amp;REPT(".1",markmap!$E1606-MAX(OFFSET(markmap!$E1606,-1,0,1,1),1)),IF(ISERROR(FIND(".",OFFSET(markmap!$G1606,-1,0,1,1))),REPT("1.",markmap!$E1606-1)&amp;IFERROR(VALUE(OFFSET(markmap!$G1606,-1,0,1,1))+1,"1"),IF(markmap!$E1606=1,"",IFERROR(LEFT(OFFSET(markmap!$G1606,-1,0,1,1),FIND("^",SUBSTITUTE(OFFSET(markmap!$G1606,-1,0,1,1),".","^",markmap!$E1606-1))),""))&amp;VALUE(TRIM(MID(SUBSTITUTE(OFFSET(markmap!$G1606,-1,0,1,1),".",REPT(" ",LEN(OFFSET(markmap!$G1606,-1,0,1,1)))),(markmap!$E1606-1)*LEN(OFFSET(markmap!$G1606,-1,0,1,1))+1,LEN(OFFSET(markmap!$G1606,-1,0,1,1)))))+1)))</f>
        <v>15.12.4.1</v>
      </c>
      <c r="H1606" t="str">
        <f t="shared" ca="1" si="25"/>
        <v>1.12.4.1</v>
      </c>
      <c r="I1606" t="str" cm="1">
        <f t="array" aca="1" ref="I1606" ca="1">pseudoGuid</f>
        <v>e6b0-30287a2f</v>
      </c>
      <c r="J1606" t="str">
        <f ca="1">IF(E1606="","",REPT("#",markmap!$E1606)&amp;" "&amp;(IF(B$1="mindmap",markmap!$F1606,markmap!$H1606&amp;" "&amp;markmap!$F1606))&amp;"["&amp;B$2&amp;"]("&amp;B$4&amp;markmap!$I1606&amp;".html)"&amp;" ["&amp;$B$3&amp;"]("&amp;B$4&amp;markmap!$I1606&amp;".md)")</f>
        <v>#### 1.12.4.1 Data Migration[📃](./db/e6b0-30287a2f.html) [✏️](./db/e6b0-30287a2f.md)</v>
      </c>
    </row>
    <row r="1607" spans="4:10" x14ac:dyDescent="0.5">
      <c r="D1607" t="s">
        <v>1565</v>
      </c>
      <c r="E1607">
        <v>4</v>
      </c>
      <c r="F1607" t="s">
        <v>782</v>
      </c>
      <c r="G1607" t="str">
        <f ca="1">IF(markmap!$E1607="","",IF(markmap!$E1607&gt;OFFSET(markmap!$E1607,-1,0,1,1),IF(OFFSET(markmap!$G1607,-1,0,1,1)="","1",OFFSET(markmap!$G1607,-1,0,1,1))&amp;REPT(".1",markmap!$E1607-MAX(OFFSET(markmap!$E1607,-1,0,1,1),1)),IF(ISERROR(FIND(".",OFFSET(markmap!$G1607,-1,0,1,1))),REPT("1.",markmap!$E1607-1)&amp;IFERROR(VALUE(OFFSET(markmap!$G1607,-1,0,1,1))+1,"1"),IF(markmap!$E1607=1,"",IFERROR(LEFT(OFFSET(markmap!$G1607,-1,0,1,1),FIND("^",SUBSTITUTE(OFFSET(markmap!$G1607,-1,0,1,1),".","^",markmap!$E1607-1))),""))&amp;VALUE(TRIM(MID(SUBSTITUTE(OFFSET(markmap!$G1607,-1,0,1,1),".",REPT(" ",LEN(OFFSET(markmap!$G1607,-1,0,1,1)))),(markmap!$E1607-1)*LEN(OFFSET(markmap!$G1607,-1,0,1,1))+1,LEN(OFFSET(markmap!$G1607,-1,0,1,1)))))+1)))</f>
        <v>15.12.4.2</v>
      </c>
      <c r="H1607" t="str">
        <f t="shared" ca="1" si="25"/>
        <v>1.12.4.2</v>
      </c>
      <c r="I1607" t="str" cm="1">
        <f t="array" aca="1" ref="I1607" ca="1">pseudoGuid</f>
        <v>e6b0-6ccedea6</v>
      </c>
      <c r="J1607" t="str">
        <f ca="1">IF(E1607="","",REPT("#",markmap!$E1607)&amp;" "&amp;(IF(B$1="mindmap",markmap!$F1607,markmap!$H1607&amp;" "&amp;markmap!$F1607))&amp;"["&amp;B$2&amp;"]("&amp;B$4&amp;markmap!$I1607&amp;".html)"&amp;" ["&amp;$B$3&amp;"]("&amp;B$4&amp;markmap!$I1607&amp;".md)")</f>
        <v>#### 1.12.4.2 User Training[📃](./db/e6b0-6ccedea6.html) [✏️](./db/e6b0-6ccedea6.md)</v>
      </c>
    </row>
    <row r="1608" spans="4:10" x14ac:dyDescent="0.5">
      <c r="D1608" t="s">
        <v>1565</v>
      </c>
      <c r="E1608">
        <v>4</v>
      </c>
      <c r="F1608" t="s">
        <v>783</v>
      </c>
      <c r="G1608" t="str">
        <f ca="1">IF(markmap!$E1608="","",IF(markmap!$E1608&gt;OFFSET(markmap!$E1608,-1,0,1,1),IF(OFFSET(markmap!$G1608,-1,0,1,1)="","1",OFFSET(markmap!$G1608,-1,0,1,1))&amp;REPT(".1",markmap!$E1608-MAX(OFFSET(markmap!$E1608,-1,0,1,1),1)),IF(ISERROR(FIND(".",OFFSET(markmap!$G1608,-1,0,1,1))),REPT("1.",markmap!$E1608-1)&amp;IFERROR(VALUE(OFFSET(markmap!$G1608,-1,0,1,1))+1,"1"),IF(markmap!$E1608=1,"",IFERROR(LEFT(OFFSET(markmap!$G1608,-1,0,1,1),FIND("^",SUBSTITUTE(OFFSET(markmap!$G1608,-1,0,1,1),".","^",markmap!$E1608-1))),""))&amp;VALUE(TRIM(MID(SUBSTITUTE(OFFSET(markmap!$G1608,-1,0,1,1),".",REPT(" ",LEN(OFFSET(markmap!$G1608,-1,0,1,1)))),(markmap!$E1608-1)*LEN(OFFSET(markmap!$G1608,-1,0,1,1))+1,LEN(OFFSET(markmap!$G1608,-1,0,1,1)))))+1)))</f>
        <v>15.12.4.3</v>
      </c>
      <c r="H1608" t="str">
        <f t="shared" ca="1" si="25"/>
        <v>1.12.4.3</v>
      </c>
      <c r="I1608" t="str" cm="1">
        <f t="array" aca="1" ref="I1608" ca="1">pseudoGuid</f>
        <v>e6b0-9971fc14</v>
      </c>
      <c r="J1608" t="str">
        <f ca="1">IF(E1608="","",REPT("#",markmap!$E1608)&amp;" "&amp;(IF(B$1="mindmap",markmap!$F1608,markmap!$H1608&amp;" "&amp;markmap!$F1608))&amp;"["&amp;B$2&amp;"]("&amp;B$4&amp;markmap!$I1608&amp;".html)"&amp;" ["&amp;$B$3&amp;"]("&amp;B$4&amp;markmap!$I1608&amp;".md)")</f>
        <v>#### 1.12.4.3 User Documentation[📃](./db/e6b0-9971fc14.html) [✏️](./db/e6b0-9971fc14.md)</v>
      </c>
    </row>
    <row r="1609" spans="4:10" x14ac:dyDescent="0.5">
      <c r="D1609" t="s">
        <v>1565</v>
      </c>
      <c r="E1609">
        <v>4</v>
      </c>
      <c r="F1609" t="s">
        <v>784</v>
      </c>
      <c r="G1609" t="str">
        <f ca="1">IF(markmap!$E1609="","",IF(markmap!$E1609&gt;OFFSET(markmap!$E1609,-1,0,1,1),IF(OFFSET(markmap!$G1609,-1,0,1,1)="","1",OFFSET(markmap!$G1609,-1,0,1,1))&amp;REPT(".1",markmap!$E1609-MAX(OFFSET(markmap!$E1609,-1,0,1,1),1)),IF(ISERROR(FIND(".",OFFSET(markmap!$G1609,-1,0,1,1))),REPT("1.",markmap!$E1609-1)&amp;IFERROR(VALUE(OFFSET(markmap!$G1609,-1,0,1,1))+1,"1"),IF(markmap!$E1609=1,"",IFERROR(LEFT(OFFSET(markmap!$G1609,-1,0,1,1),FIND("^",SUBSTITUTE(OFFSET(markmap!$G1609,-1,0,1,1),".","^",markmap!$E1609-1))),""))&amp;VALUE(TRIM(MID(SUBSTITUTE(OFFSET(markmap!$G1609,-1,0,1,1),".",REPT(" ",LEN(OFFSET(markmap!$G1609,-1,0,1,1)))),(markmap!$E1609-1)*LEN(OFFSET(markmap!$G1609,-1,0,1,1))+1,LEN(OFFSET(markmap!$G1609,-1,0,1,1)))))+1)))</f>
        <v>15.12.4.4</v>
      </c>
      <c r="H1609" t="str">
        <f t="shared" ca="1" si="25"/>
        <v>1.12.4.4</v>
      </c>
      <c r="I1609" t="str" cm="1">
        <f t="array" aca="1" ref="I1609" ca="1">pseudoGuid</f>
        <v>e6b0-bdb82914</v>
      </c>
      <c r="J1609" t="str">
        <f ca="1">IF(E1609="","",REPT("#",markmap!$E1609)&amp;" "&amp;(IF(B$1="mindmap",markmap!$F1609,markmap!$H1609&amp;" "&amp;markmap!$F1609))&amp;"["&amp;B$2&amp;"]("&amp;B$4&amp;markmap!$I1609&amp;".html)"&amp;" ["&amp;$B$3&amp;"]("&amp;B$4&amp;markmap!$I1609&amp;".md)")</f>
        <v>#### 1.12.4.4 Management/Engineering Support[📃](./db/e6b0-bdb82914.html) [✏️](./db/e6b0-bdb82914.md)</v>
      </c>
    </row>
    <row r="1610" spans="4:10" x14ac:dyDescent="0.5">
      <c r="D1610" t="s">
        <v>1565</v>
      </c>
      <c r="E1610">
        <v>4</v>
      </c>
      <c r="F1610" t="s">
        <v>785</v>
      </c>
      <c r="G1610" t="str">
        <f ca="1">IF(markmap!$E1610="","",IF(markmap!$E1610&gt;OFFSET(markmap!$E1610,-1,0,1,1),IF(OFFSET(markmap!$G1610,-1,0,1,1)="","1",OFFSET(markmap!$G1610,-1,0,1,1))&amp;REPT(".1",markmap!$E1610-MAX(OFFSET(markmap!$E1610,-1,0,1,1),1)),IF(ISERROR(FIND(".",OFFSET(markmap!$G1610,-1,0,1,1))),REPT("1.",markmap!$E1610-1)&amp;IFERROR(VALUE(OFFSET(markmap!$G1610,-1,0,1,1))+1,"1"),IF(markmap!$E1610=1,"",IFERROR(LEFT(OFFSET(markmap!$G1610,-1,0,1,1),FIND("^",SUBSTITUTE(OFFSET(markmap!$G1610,-1,0,1,1),".","^",markmap!$E1610-1))),""))&amp;VALUE(TRIM(MID(SUBSTITUTE(OFFSET(markmap!$G1610,-1,0,1,1),".",REPT(" ",LEN(OFFSET(markmap!$G1610,-1,0,1,1)))),(markmap!$E1610-1)*LEN(OFFSET(markmap!$G1610,-1,0,1,1))+1,LEN(OFFSET(markmap!$G1610,-1,0,1,1)))))+1)))</f>
        <v>15.12.4.5</v>
      </c>
      <c r="H1610" t="str">
        <f t="shared" ca="1" si="25"/>
        <v>1.12.4.5</v>
      </c>
      <c r="I1610" t="str" cm="1">
        <f t="array" aca="1" ref="I1610" ca="1">pseudoGuid</f>
        <v>e6b0-f51c4c55</v>
      </c>
      <c r="J1610" t="str">
        <f ca="1">IF(E1610="","",REPT("#",markmap!$E1610)&amp;" "&amp;(IF(B$1="mindmap",markmap!$F1610,markmap!$H1610&amp;" "&amp;markmap!$F1610))&amp;"["&amp;B$2&amp;"]("&amp;B$4&amp;markmap!$I1610&amp;".html)"&amp;" ["&amp;$B$3&amp;"]("&amp;B$4&amp;markmap!$I1610&amp;".md)")</f>
        <v>#### 1.12.4.5 Site Installation[📃](./db/e6b0-f51c4c55.html) [✏️](./db/e6b0-f51c4c55.md)</v>
      </c>
    </row>
    <row r="1611" spans="4:10" x14ac:dyDescent="0.5">
      <c r="D1611" t="s">
        <v>1565</v>
      </c>
      <c r="E1611">
        <v>3</v>
      </c>
      <c r="F1611" t="s">
        <v>786</v>
      </c>
      <c r="G1611" t="str">
        <f ca="1">IF(markmap!$E1611="","",IF(markmap!$E1611&gt;OFFSET(markmap!$E1611,-1,0,1,1),IF(OFFSET(markmap!$G1611,-1,0,1,1)="","1",OFFSET(markmap!$G1611,-1,0,1,1))&amp;REPT(".1",markmap!$E1611-MAX(OFFSET(markmap!$E1611,-1,0,1,1),1)),IF(ISERROR(FIND(".",OFFSET(markmap!$G1611,-1,0,1,1))),REPT("1.",markmap!$E1611-1)&amp;IFERROR(VALUE(OFFSET(markmap!$G1611,-1,0,1,1))+1,"1"),IF(markmap!$E1611=1,"",IFERROR(LEFT(OFFSET(markmap!$G1611,-1,0,1,1),FIND("^",SUBSTITUTE(OFFSET(markmap!$G1611,-1,0,1,1),".","^",markmap!$E1611-1))),""))&amp;VALUE(TRIM(MID(SUBSTITUTE(OFFSET(markmap!$G1611,-1,0,1,1),".",REPT(" ",LEN(OFFSET(markmap!$G1611,-1,0,1,1)))),(markmap!$E1611-1)*LEN(OFFSET(markmap!$G1611,-1,0,1,1))+1,LEN(OFFSET(markmap!$G1611,-1,0,1,1)))))+1)))</f>
        <v>15.12.5</v>
      </c>
      <c r="H1611" t="str">
        <f t="shared" ca="1" si="25"/>
        <v>1.12.5</v>
      </c>
      <c r="I1611" t="str" cm="1">
        <f t="array" aca="1" ref="I1611" ca="1">pseudoGuid</f>
        <v>e6b0-4e3a95d9</v>
      </c>
      <c r="J1611" t="str">
        <f ca="1">IF(E1611="","",REPT("#",markmap!$E1611)&amp;" "&amp;(IF(B$1="mindmap",markmap!$F1611,markmap!$H1611&amp;" "&amp;markmap!$F1611))&amp;"["&amp;B$2&amp;"]("&amp;B$4&amp;markmap!$I1611&amp;".html)"&amp;" ["&amp;$B$3&amp;"]("&amp;B$4&amp;markmap!$I1611&amp;".md)")</f>
        <v>### 1.12.5 Interim Operations and Support (Pre-IOC)[📃](./db/e6b0-4e3a95d9.html) [✏️](./db/e6b0-4e3a95d9.md)</v>
      </c>
    </row>
    <row r="1612" spans="4:10" x14ac:dyDescent="0.5">
      <c r="D1612" t="s">
        <v>1565</v>
      </c>
      <c r="E1612">
        <v>4</v>
      </c>
      <c r="F1612" t="s">
        <v>787</v>
      </c>
      <c r="G1612" t="str">
        <f ca="1">IF(markmap!$E1612="","",IF(markmap!$E1612&gt;OFFSET(markmap!$E1612,-1,0,1,1),IF(OFFSET(markmap!$G1612,-1,0,1,1)="","1",OFFSET(markmap!$G1612,-1,0,1,1))&amp;REPT(".1",markmap!$E1612-MAX(OFFSET(markmap!$E1612,-1,0,1,1),1)),IF(ISERROR(FIND(".",OFFSET(markmap!$G1612,-1,0,1,1))),REPT("1.",markmap!$E1612-1)&amp;IFERROR(VALUE(OFFSET(markmap!$G1612,-1,0,1,1))+1,"1"),IF(markmap!$E1612=1,"",IFERROR(LEFT(OFFSET(markmap!$G1612,-1,0,1,1),FIND("^",SUBSTITUTE(OFFSET(markmap!$G1612,-1,0,1,1),".","^",markmap!$E1612-1))),""))&amp;VALUE(TRIM(MID(SUBSTITUTE(OFFSET(markmap!$G1612,-1,0,1,1),".",REPT(" ",LEN(OFFSET(markmap!$G1612,-1,0,1,1)))),(markmap!$E1612-1)*LEN(OFFSET(markmap!$G1612,-1,0,1,1))+1,LEN(OFFSET(markmap!$G1612,-1,0,1,1)))))+1)))</f>
        <v>15.12.5.1</v>
      </c>
      <c r="H1612" t="str">
        <f t="shared" ca="1" si="25"/>
        <v>1.12.5.1</v>
      </c>
      <c r="I1612" t="str" cm="1">
        <f t="array" aca="1" ref="I1612" ca="1">pseudoGuid</f>
        <v>e6b0-bd2e728f</v>
      </c>
      <c r="J1612" t="str">
        <f ca="1">IF(E1612="","",REPT("#",markmap!$E1612)&amp;" "&amp;(IF(B$1="mindmap",markmap!$F1612,markmap!$H1612&amp;" "&amp;markmap!$F1612))&amp;"["&amp;B$2&amp;"]("&amp;B$4&amp;markmap!$I1612&amp;".html)"&amp;" ["&amp;$B$3&amp;"]("&amp;B$4&amp;markmap!$I1612&amp;".md)")</f>
        <v>#### 1.12.5.1 Help Desk[📃](./db/e6b0-bd2e728f.html) [✏️](./db/e6b0-bd2e728f.md)</v>
      </c>
    </row>
    <row r="1613" spans="4:10" x14ac:dyDescent="0.5">
      <c r="D1613" t="s">
        <v>1565</v>
      </c>
      <c r="E1613">
        <v>4</v>
      </c>
      <c r="F1613" t="s">
        <v>788</v>
      </c>
      <c r="G1613" t="str">
        <f ca="1">IF(markmap!$E1613="","",IF(markmap!$E1613&gt;OFFSET(markmap!$E1613,-1,0,1,1),IF(OFFSET(markmap!$G1613,-1,0,1,1)="","1",OFFSET(markmap!$G1613,-1,0,1,1))&amp;REPT(".1",markmap!$E1613-MAX(OFFSET(markmap!$E1613,-1,0,1,1),1)),IF(ISERROR(FIND(".",OFFSET(markmap!$G1613,-1,0,1,1))),REPT("1.",markmap!$E1613-1)&amp;IFERROR(VALUE(OFFSET(markmap!$G1613,-1,0,1,1))+1,"1"),IF(markmap!$E1613=1,"",IFERROR(LEFT(OFFSET(markmap!$G1613,-1,0,1,1),FIND("^",SUBSTITUTE(OFFSET(markmap!$G1613,-1,0,1,1),".","^",markmap!$E1613-1))),""))&amp;VALUE(TRIM(MID(SUBSTITUTE(OFFSET(markmap!$G1613,-1,0,1,1),".",REPT(" ",LEN(OFFSET(markmap!$G1613,-1,0,1,1)))),(markmap!$E1613-1)*LEN(OFFSET(markmap!$G1613,-1,0,1,1))+1,LEN(OFFSET(markmap!$G1613,-1,0,1,1)))))+1)))</f>
        <v>15.12.5.2</v>
      </c>
      <c r="H1613" t="str">
        <f t="shared" ca="1" si="25"/>
        <v>1.12.5.2</v>
      </c>
      <c r="I1613" t="str" cm="1">
        <f t="array" aca="1" ref="I1613" ca="1">pseudoGuid</f>
        <v>e6b0-1a3bc7ab</v>
      </c>
      <c r="J1613" t="str">
        <f ca="1">IF(E1613="","",REPT("#",markmap!$E1613)&amp;" "&amp;(IF(B$1="mindmap",markmap!$F1613,markmap!$H1613&amp;" "&amp;markmap!$F1613))&amp;"["&amp;B$2&amp;"]("&amp;B$4&amp;markmap!$I1613&amp;".html)"&amp;" ["&amp;$B$3&amp;"]("&amp;B$4&amp;markmap!$I1613&amp;".md)")</f>
        <v>#### 1.12.5.2 System Database Administrator[📃](./db/e6b0-1a3bc7ab.html) [✏️](./db/e6b0-1a3bc7ab.md)</v>
      </c>
    </row>
    <row r="1614" spans="4:10" x14ac:dyDescent="0.5">
      <c r="D1614" t="s">
        <v>1565</v>
      </c>
      <c r="E1614">
        <v>4</v>
      </c>
      <c r="F1614" t="s">
        <v>789</v>
      </c>
      <c r="G1614" t="str">
        <f ca="1">IF(markmap!$E1614="","",IF(markmap!$E1614&gt;OFFSET(markmap!$E1614,-1,0,1,1),IF(OFFSET(markmap!$G1614,-1,0,1,1)="","1",OFFSET(markmap!$G1614,-1,0,1,1))&amp;REPT(".1",markmap!$E1614-MAX(OFFSET(markmap!$E1614,-1,0,1,1),1)),IF(ISERROR(FIND(".",OFFSET(markmap!$G1614,-1,0,1,1))),REPT("1.",markmap!$E1614-1)&amp;IFERROR(VALUE(OFFSET(markmap!$G1614,-1,0,1,1))+1,"1"),IF(markmap!$E1614=1,"",IFERROR(LEFT(OFFSET(markmap!$G1614,-1,0,1,1),FIND("^",SUBSTITUTE(OFFSET(markmap!$G1614,-1,0,1,1),".","^",markmap!$E1614-1))),""))&amp;VALUE(TRIM(MID(SUBSTITUTE(OFFSET(markmap!$G1614,-1,0,1,1),".",REPT(" ",LEN(OFFSET(markmap!$G1614,-1,0,1,1)))),(markmap!$E1614-1)*LEN(OFFSET(markmap!$G1614,-1,0,1,1))+1,LEN(OFFSET(markmap!$G1614,-1,0,1,1)))))+1)))</f>
        <v>15.12.5.3</v>
      </c>
      <c r="H1614" t="str">
        <f t="shared" ca="1" si="25"/>
        <v>1.12.5.3</v>
      </c>
      <c r="I1614" t="str" cm="1">
        <f t="array" aca="1" ref="I1614" ca="1">pseudoGuid</f>
        <v>e6b0-23313cfe</v>
      </c>
      <c r="J1614" t="str">
        <f ca="1">IF(E1614="","",REPT("#",markmap!$E1614)&amp;" "&amp;(IF(B$1="mindmap",markmap!$F1614,markmap!$H1614&amp;" "&amp;markmap!$F1614))&amp;"["&amp;B$2&amp;"]("&amp;B$4&amp;markmap!$I1614&amp;".html)"&amp;" ["&amp;$B$3&amp;"]("&amp;B$4&amp;markmap!$I1614&amp;".md)")</f>
        <v>#### 1.12.5.3 Installation[📃](./db/e6b0-23313cfe.html) [✏️](./db/e6b0-23313cfe.md)</v>
      </c>
    </row>
    <row r="1615" spans="4:10" x14ac:dyDescent="0.5">
      <c r="D1615" t="s">
        <v>1565</v>
      </c>
      <c r="E1615">
        <v>4</v>
      </c>
      <c r="F1615" t="s">
        <v>790</v>
      </c>
      <c r="G1615" t="str">
        <f ca="1">IF(markmap!$E1615="","",IF(markmap!$E1615&gt;OFFSET(markmap!$E1615,-1,0,1,1),IF(OFFSET(markmap!$G1615,-1,0,1,1)="","1",OFFSET(markmap!$G1615,-1,0,1,1))&amp;REPT(".1",markmap!$E1615-MAX(OFFSET(markmap!$E1615,-1,0,1,1),1)),IF(ISERROR(FIND(".",OFFSET(markmap!$G1615,-1,0,1,1))),REPT("1.",markmap!$E1615-1)&amp;IFERROR(VALUE(OFFSET(markmap!$G1615,-1,0,1,1))+1,"1"),IF(markmap!$E1615=1,"",IFERROR(LEFT(OFFSET(markmap!$G1615,-1,0,1,1),FIND("^",SUBSTITUTE(OFFSET(markmap!$G1615,-1,0,1,1),".","^",markmap!$E1615-1))),""))&amp;VALUE(TRIM(MID(SUBSTITUTE(OFFSET(markmap!$G1615,-1,0,1,1),".",REPT(" ",LEN(OFFSET(markmap!$G1615,-1,0,1,1)))),(markmap!$E1615-1)*LEN(OFFSET(markmap!$G1615,-1,0,1,1))+1,LEN(OFFSET(markmap!$G1615,-1,0,1,1)))))+1)))</f>
        <v>15.12.5.4</v>
      </c>
      <c r="H1615" t="str">
        <f t="shared" ca="1" si="25"/>
        <v>1.12.5.4</v>
      </c>
      <c r="I1615" t="str" cm="1">
        <f t="array" aca="1" ref="I1615" ca="1">pseudoGuid</f>
        <v>e6b0-e939d417</v>
      </c>
      <c r="J1615" t="str">
        <f ca="1">IF(E1615="","",REPT("#",markmap!$E1615)&amp;" "&amp;(IF(B$1="mindmap",markmap!$F1615,markmap!$H1615&amp;" "&amp;markmap!$F1615))&amp;"["&amp;B$2&amp;"]("&amp;B$4&amp;markmap!$I1615&amp;".html)"&amp;" ["&amp;$B$3&amp;"]("&amp;B$4&amp;markmap!$I1615&amp;".md)")</f>
        <v>#### 1.12.5.4 IT Equipment Maintenance[📃](./db/e6b0-e939d417.html) [✏️](./db/e6b0-e939d417.md)</v>
      </c>
    </row>
    <row r="1616" spans="4:10" x14ac:dyDescent="0.5">
      <c r="D1616" t="s">
        <v>1565</v>
      </c>
      <c r="E1616">
        <v>2</v>
      </c>
      <c r="F1616" t="s">
        <v>128</v>
      </c>
      <c r="G1616" t="str">
        <f ca="1">IF(markmap!$E1616="","",IF(markmap!$E1616&gt;OFFSET(markmap!$E1616,-1,0,1,1),IF(OFFSET(markmap!$G1616,-1,0,1,1)="","1",OFFSET(markmap!$G1616,-1,0,1,1))&amp;REPT(".1",markmap!$E1616-MAX(OFFSET(markmap!$E1616,-1,0,1,1),1)),IF(ISERROR(FIND(".",OFFSET(markmap!$G1616,-1,0,1,1))),REPT("1.",markmap!$E1616-1)&amp;IFERROR(VALUE(OFFSET(markmap!$G1616,-1,0,1,1))+1,"1"),IF(markmap!$E1616=1,"",IFERROR(LEFT(OFFSET(markmap!$G1616,-1,0,1,1),FIND("^",SUBSTITUTE(OFFSET(markmap!$G1616,-1,0,1,1),".","^",markmap!$E1616-1))),""))&amp;VALUE(TRIM(MID(SUBSTITUTE(OFFSET(markmap!$G1616,-1,0,1,1),".",REPT(" ",LEN(OFFSET(markmap!$G1616,-1,0,1,1)))),(markmap!$E1616-1)*LEN(OFFSET(markmap!$G1616,-1,0,1,1))+1,LEN(OFFSET(markmap!$G1616,-1,0,1,1)))))+1)))</f>
        <v>15.13</v>
      </c>
      <c r="H1616" t="str">
        <f t="shared" ca="1" si="25"/>
        <v>1.13</v>
      </c>
      <c r="I1616" t="str" cm="1">
        <f t="array" aca="1" ref="I1616" ca="1">pseudoGuid</f>
        <v>e6b0-30b174e9</v>
      </c>
      <c r="J1616" t="str">
        <f ca="1">IF(E1616="","",REPT("#",markmap!$E1616)&amp;" "&amp;(IF(B$1="mindmap",markmap!$F1616,markmap!$H1616&amp;" "&amp;markmap!$F1616))&amp;"["&amp;B$2&amp;"]("&amp;B$4&amp;markmap!$I1616&amp;".html)"&amp;" ["&amp;$B$3&amp;"]("&amp;B$4&amp;markmap!$I1616&amp;".md)")</f>
        <v>## 1.13 Industrial Facilities[📃](./db/e6b0-30b174e9.html) [✏️](./db/e6b0-30b174e9.md)</v>
      </c>
    </row>
    <row r="1617" spans="4:10" x14ac:dyDescent="0.5">
      <c r="D1617" t="s">
        <v>1565</v>
      </c>
      <c r="E1617">
        <v>3</v>
      </c>
      <c r="F1617" t="s">
        <v>129</v>
      </c>
      <c r="G1617" t="str">
        <f ca="1">IF(markmap!$E1617="","",IF(markmap!$E1617&gt;OFFSET(markmap!$E1617,-1,0,1,1),IF(OFFSET(markmap!$G1617,-1,0,1,1)="","1",OFFSET(markmap!$G1617,-1,0,1,1))&amp;REPT(".1",markmap!$E1617-MAX(OFFSET(markmap!$E1617,-1,0,1,1),1)),IF(ISERROR(FIND(".",OFFSET(markmap!$G1617,-1,0,1,1))),REPT("1.",markmap!$E1617-1)&amp;IFERROR(VALUE(OFFSET(markmap!$G1617,-1,0,1,1))+1,"1"),IF(markmap!$E1617=1,"",IFERROR(LEFT(OFFSET(markmap!$G1617,-1,0,1,1),FIND("^",SUBSTITUTE(OFFSET(markmap!$G1617,-1,0,1,1),".","^",markmap!$E1617-1))),""))&amp;VALUE(TRIM(MID(SUBSTITUTE(OFFSET(markmap!$G1617,-1,0,1,1),".",REPT(" ",LEN(OFFSET(markmap!$G1617,-1,0,1,1)))),(markmap!$E1617-1)*LEN(OFFSET(markmap!$G1617,-1,0,1,1))+1,LEN(OFFSET(markmap!$G1617,-1,0,1,1)))))+1)))</f>
        <v>15.13.1</v>
      </c>
      <c r="H1617" t="str">
        <f t="shared" ca="1" si="25"/>
        <v>1.13.1</v>
      </c>
      <c r="I1617" t="str" cm="1">
        <f t="array" aca="1" ref="I1617" ca="1">pseudoGuid</f>
        <v>e6b0-45d744ce</v>
      </c>
      <c r="J1617" t="str">
        <f ca="1">IF(E1617="","",REPT("#",markmap!$E1617)&amp;" "&amp;(IF(B$1="mindmap",markmap!$F1617,markmap!$H1617&amp;" "&amp;markmap!$F1617))&amp;"["&amp;B$2&amp;"]("&amp;B$4&amp;markmap!$I1617&amp;".html)"&amp;" ["&amp;$B$3&amp;"]("&amp;B$4&amp;markmap!$I1617&amp;".md)")</f>
        <v>### 1.13.1 Construction/Conversion/Expansion[📃](./db/e6b0-45d744ce.html) [✏️](./db/e6b0-45d744ce.md)</v>
      </c>
    </row>
    <row r="1618" spans="4:10" x14ac:dyDescent="0.5">
      <c r="D1618" t="s">
        <v>1565</v>
      </c>
      <c r="E1618">
        <v>3</v>
      </c>
      <c r="F1618" t="s">
        <v>130</v>
      </c>
      <c r="G1618" t="str">
        <f ca="1">IF(markmap!$E1618="","",IF(markmap!$E1618&gt;OFFSET(markmap!$E1618,-1,0,1,1),IF(OFFSET(markmap!$G1618,-1,0,1,1)="","1",OFFSET(markmap!$G1618,-1,0,1,1))&amp;REPT(".1",markmap!$E1618-MAX(OFFSET(markmap!$E1618,-1,0,1,1),1)),IF(ISERROR(FIND(".",OFFSET(markmap!$G1618,-1,0,1,1))),REPT("1.",markmap!$E1618-1)&amp;IFERROR(VALUE(OFFSET(markmap!$G1618,-1,0,1,1))+1,"1"),IF(markmap!$E1618=1,"",IFERROR(LEFT(OFFSET(markmap!$G1618,-1,0,1,1),FIND("^",SUBSTITUTE(OFFSET(markmap!$G1618,-1,0,1,1),".","^",markmap!$E1618-1))),""))&amp;VALUE(TRIM(MID(SUBSTITUTE(OFFSET(markmap!$G1618,-1,0,1,1),".",REPT(" ",LEN(OFFSET(markmap!$G1618,-1,0,1,1)))),(markmap!$E1618-1)*LEN(OFFSET(markmap!$G1618,-1,0,1,1))+1,LEN(OFFSET(markmap!$G1618,-1,0,1,1)))))+1)))</f>
        <v>15.13.2</v>
      </c>
      <c r="H1618" t="str">
        <f t="shared" ca="1" si="25"/>
        <v>1.13.2</v>
      </c>
      <c r="I1618" t="str" cm="1">
        <f t="array" aca="1" ref="I1618" ca="1">pseudoGuid</f>
        <v>e6b0-30dbb0ce</v>
      </c>
      <c r="J1618" t="str">
        <f ca="1">IF(E1618="","",REPT("#",markmap!$E1618)&amp;" "&amp;(IF(B$1="mindmap",markmap!$F1618,markmap!$H1618&amp;" "&amp;markmap!$F1618))&amp;"["&amp;B$2&amp;"]("&amp;B$4&amp;markmap!$I1618&amp;".html)"&amp;" ["&amp;$B$3&amp;"]("&amp;B$4&amp;markmap!$I1618&amp;".md)")</f>
        <v>### 1.13.2 Equipment Acquisition or Modernization[📃](./db/e6b0-30dbb0ce.html) [✏️](./db/e6b0-30dbb0ce.md)</v>
      </c>
    </row>
    <row r="1619" spans="4:10" x14ac:dyDescent="0.5">
      <c r="D1619" t="s">
        <v>1565</v>
      </c>
      <c r="E1619">
        <v>3</v>
      </c>
      <c r="F1619" t="s">
        <v>131</v>
      </c>
      <c r="G1619" t="str">
        <f ca="1">IF(markmap!$E1619="","",IF(markmap!$E1619&gt;OFFSET(markmap!$E1619,-1,0,1,1),IF(OFFSET(markmap!$G1619,-1,0,1,1)="","1",OFFSET(markmap!$G1619,-1,0,1,1))&amp;REPT(".1",markmap!$E1619-MAX(OFFSET(markmap!$E1619,-1,0,1,1),1)),IF(ISERROR(FIND(".",OFFSET(markmap!$G1619,-1,0,1,1))),REPT("1.",markmap!$E1619-1)&amp;IFERROR(VALUE(OFFSET(markmap!$G1619,-1,0,1,1))+1,"1"),IF(markmap!$E1619=1,"",IFERROR(LEFT(OFFSET(markmap!$G1619,-1,0,1,1),FIND("^",SUBSTITUTE(OFFSET(markmap!$G1619,-1,0,1,1),".","^",markmap!$E1619-1))),""))&amp;VALUE(TRIM(MID(SUBSTITUTE(OFFSET(markmap!$G1619,-1,0,1,1),".",REPT(" ",LEN(OFFSET(markmap!$G1619,-1,0,1,1)))),(markmap!$E1619-1)*LEN(OFFSET(markmap!$G1619,-1,0,1,1))+1,LEN(OFFSET(markmap!$G1619,-1,0,1,1)))))+1)))</f>
        <v>15.13.3</v>
      </c>
      <c r="H1619" t="str">
        <f t="shared" ca="1" si="25"/>
        <v>1.13.3</v>
      </c>
      <c r="I1619" t="str" cm="1">
        <f t="array" aca="1" ref="I1619" ca="1">pseudoGuid</f>
        <v>e6b0-f3d5d653</v>
      </c>
      <c r="J1619" t="str">
        <f ca="1">IF(E1619="","",REPT("#",markmap!$E1619)&amp;" "&amp;(IF(B$1="mindmap",markmap!$F1619,markmap!$H1619&amp;" "&amp;markmap!$F1619))&amp;"["&amp;B$2&amp;"]("&amp;B$4&amp;markmap!$I1619&amp;".html)"&amp;" ["&amp;$B$3&amp;"]("&amp;B$4&amp;markmap!$I1619&amp;".md)")</f>
        <v>### 1.13.3 Maintenance (Industrial Facilities)[📃](./db/e6b0-f3d5d653.html) [✏️](./db/e6b0-f3d5d653.md)</v>
      </c>
    </row>
    <row r="1620" spans="4:10" x14ac:dyDescent="0.5">
      <c r="D1620" t="s">
        <v>1565</v>
      </c>
      <c r="E1620">
        <v>2</v>
      </c>
      <c r="F1620" t="s">
        <v>132</v>
      </c>
      <c r="G1620" t="str">
        <f ca="1">IF(markmap!$E1620="","",IF(markmap!$E1620&gt;OFFSET(markmap!$E1620,-1,0,1,1),IF(OFFSET(markmap!$G1620,-1,0,1,1)="","1",OFFSET(markmap!$G1620,-1,0,1,1))&amp;REPT(".1",markmap!$E1620-MAX(OFFSET(markmap!$E1620,-1,0,1,1),1)),IF(ISERROR(FIND(".",OFFSET(markmap!$G1620,-1,0,1,1))),REPT("1.",markmap!$E1620-1)&amp;IFERROR(VALUE(OFFSET(markmap!$G1620,-1,0,1,1))+1,"1"),IF(markmap!$E1620=1,"",IFERROR(LEFT(OFFSET(markmap!$G1620,-1,0,1,1),FIND("^",SUBSTITUTE(OFFSET(markmap!$G1620,-1,0,1,1),".","^",markmap!$E1620-1))),""))&amp;VALUE(TRIM(MID(SUBSTITUTE(OFFSET(markmap!$G1620,-1,0,1,1),".",REPT(" ",LEN(OFFSET(markmap!$G1620,-1,0,1,1)))),(markmap!$E1620-1)*LEN(OFFSET(markmap!$G1620,-1,0,1,1))+1,LEN(OFFSET(markmap!$G1620,-1,0,1,1)))))+1)))</f>
        <v>15.14</v>
      </c>
      <c r="H1620" t="str">
        <f t="shared" ca="1" si="25"/>
        <v>1.14</v>
      </c>
      <c r="I1620" t="str" cm="1">
        <f t="array" aca="1" ref="I1620" ca="1">pseudoGuid</f>
        <v>e6b0-d0d4432e</v>
      </c>
      <c r="J1620" t="str">
        <f ca="1">IF(E1620="","",REPT("#",markmap!$E1620)&amp;" "&amp;(IF(B$1="mindmap",markmap!$F1620,markmap!$H1620&amp;" "&amp;markmap!$F1620))&amp;"["&amp;B$2&amp;"]("&amp;B$4&amp;markmap!$I1620&amp;".html)"&amp;" ["&amp;$B$3&amp;"]("&amp;B$4&amp;markmap!$I1620&amp;".md)")</f>
        <v>## 1.14 Initial Spares and Repair Parts[📃](./db/e6b0-d0d4432e.html) [✏️](./db/e6b0-d0d4432e.md)</v>
      </c>
    </row>
    <row r="1621" spans="4:10" x14ac:dyDescent="0.5">
      <c r="D1621" t="s">
        <v>1566</v>
      </c>
      <c r="E1621">
        <v>1</v>
      </c>
      <c r="F1621" t="s">
        <v>791</v>
      </c>
      <c r="G1621" t="str">
        <f ca="1">IF(markmap!$E1621="","",IF(markmap!$E1621&gt;OFFSET(markmap!$E1621,-1,0,1,1),IF(OFFSET(markmap!$G1621,-1,0,1,1)="","1",OFFSET(markmap!$G1621,-1,0,1,1))&amp;REPT(".1",markmap!$E1621-MAX(OFFSET(markmap!$E1621,-1,0,1,1),1)),IF(ISERROR(FIND(".",OFFSET(markmap!$G1621,-1,0,1,1))),REPT("1.",markmap!$E1621-1)&amp;IFERROR(VALUE(OFFSET(markmap!$G1621,-1,0,1,1))+1,"1"),IF(markmap!$E1621=1,"",IFERROR(LEFT(OFFSET(markmap!$G1621,-1,0,1,1),FIND("^",SUBSTITUTE(OFFSET(markmap!$G1621,-1,0,1,1),".","^",markmap!$E1621-1))),""))&amp;VALUE(TRIM(MID(SUBSTITUTE(OFFSET(markmap!$G1621,-1,0,1,1),".",REPT(" ",LEN(OFFSET(markmap!$G1621,-1,0,1,1)))),(markmap!$E1621-1)*LEN(OFFSET(markmap!$G1621,-1,0,1,1))+1,LEN(OFFSET(markmap!$G1621,-1,0,1,1)))))+1)))</f>
        <v>16</v>
      </c>
      <c r="H1621" t="str">
        <f t="shared" ca="1" si="25"/>
        <v>1</v>
      </c>
      <c r="I1621" t="str" cm="1">
        <f t="array" aca="1" ref="I1621" ca="1">pseudoGuid</f>
        <v>e6b0-8bcf07a3</v>
      </c>
      <c r="J1621" t="str">
        <f ca="1">IF(E1621="","",REPT("#",markmap!$E1621)&amp;" "&amp;(IF(B$1="mindmap",markmap!$F1621,markmap!$H1621&amp;" "&amp;markmap!$F1621))&amp;"["&amp;B$2&amp;"]("&amp;B$4&amp;markmap!$I1621&amp;".html)"&amp;" ["&amp;$B$3&amp;"]("&amp;B$4&amp;markmap!$I1621&amp;".md)")</f>
        <v># 1 WBS for MIL-STD-811f Appendix L: Sustainment[📃](./db/e6b0-8bcf07a3.html) [✏️](./db/e6b0-8bcf07a3.md)</v>
      </c>
    </row>
    <row r="1622" spans="4:10" x14ac:dyDescent="0.5">
      <c r="D1622" t="s">
        <v>1566</v>
      </c>
      <c r="E1622">
        <v>2</v>
      </c>
      <c r="F1622" t="s">
        <v>792</v>
      </c>
      <c r="G1622" t="str">
        <f ca="1">IF(markmap!$E1622="","",IF(markmap!$E1622&gt;OFFSET(markmap!$E1622,-1,0,1,1),IF(OFFSET(markmap!$G1622,-1,0,1,1)="","1",OFFSET(markmap!$G1622,-1,0,1,1))&amp;REPT(".1",markmap!$E1622-MAX(OFFSET(markmap!$E1622,-1,0,1,1),1)),IF(ISERROR(FIND(".",OFFSET(markmap!$G1622,-1,0,1,1))),REPT("1.",markmap!$E1622-1)&amp;IFERROR(VALUE(OFFSET(markmap!$G1622,-1,0,1,1))+1,"1"),IF(markmap!$E1622=1,"",IFERROR(LEFT(OFFSET(markmap!$G1622,-1,0,1,1),FIND("^",SUBSTITUTE(OFFSET(markmap!$G1622,-1,0,1,1),".","^",markmap!$E1622-1))),""))&amp;VALUE(TRIM(MID(SUBSTITUTE(OFFSET(markmap!$G1622,-1,0,1,1),".",REPT(" ",LEN(OFFSET(markmap!$G1622,-1,0,1,1)))),(markmap!$E1622-1)*LEN(OFFSET(markmap!$G1622,-1,0,1,1))+1,LEN(OFFSET(markmap!$G1622,-1,0,1,1)))))+1)))</f>
        <v>16.1</v>
      </c>
      <c r="H1622" t="str">
        <f t="shared" ca="1" si="25"/>
        <v>1.1</v>
      </c>
      <c r="I1622" t="str" cm="1">
        <f t="array" aca="1" ref="I1622" ca="1">pseudoGuid</f>
        <v>e6b0-2bb12c61</v>
      </c>
      <c r="J1622" t="str">
        <f ca="1">IF(E1622="","",REPT("#",markmap!$E1622)&amp;" "&amp;(IF(B$1="mindmap",markmap!$F1622,markmap!$H1622&amp;" "&amp;markmap!$F1622))&amp;"["&amp;B$2&amp;"]("&amp;B$4&amp;markmap!$I1622&amp;".html)"&amp;" ["&amp;$B$3&amp;"]("&amp;B$4&amp;markmap!$I1622&amp;".md)")</f>
        <v>## 1.1 Unit-Level Manpower [📃](./db/e6b0-2bb12c61.html) [✏️](./db/e6b0-2bb12c61.md)</v>
      </c>
    </row>
    <row r="1623" spans="4:10" x14ac:dyDescent="0.5">
      <c r="D1623" t="s">
        <v>1566</v>
      </c>
      <c r="E1623">
        <v>3</v>
      </c>
      <c r="F1623" t="s">
        <v>793</v>
      </c>
      <c r="G1623" t="str">
        <f ca="1">IF(markmap!$E1623="","",IF(markmap!$E1623&gt;OFFSET(markmap!$E1623,-1,0,1,1),IF(OFFSET(markmap!$G1623,-1,0,1,1)="","1",OFFSET(markmap!$G1623,-1,0,1,1))&amp;REPT(".1",markmap!$E1623-MAX(OFFSET(markmap!$E1623,-1,0,1,1),1)),IF(ISERROR(FIND(".",OFFSET(markmap!$G1623,-1,0,1,1))),REPT("1.",markmap!$E1623-1)&amp;IFERROR(VALUE(OFFSET(markmap!$G1623,-1,0,1,1))+1,"1"),IF(markmap!$E1623=1,"",IFERROR(LEFT(OFFSET(markmap!$G1623,-1,0,1,1),FIND("^",SUBSTITUTE(OFFSET(markmap!$G1623,-1,0,1,1),".","^",markmap!$E1623-1))),""))&amp;VALUE(TRIM(MID(SUBSTITUTE(OFFSET(markmap!$G1623,-1,0,1,1),".",REPT(" ",LEN(OFFSET(markmap!$G1623,-1,0,1,1)))),(markmap!$E1623-1)*LEN(OFFSET(markmap!$G1623,-1,0,1,1))+1,LEN(OFFSET(markmap!$G1623,-1,0,1,1)))))+1)))</f>
        <v>16.1.1</v>
      </c>
      <c r="H1623" t="str">
        <f t="shared" ca="1" si="25"/>
        <v>1.1.1</v>
      </c>
      <c r="I1623" t="str" cm="1">
        <f t="array" aca="1" ref="I1623" ca="1">pseudoGuid</f>
        <v>e6b0-812104e6</v>
      </c>
      <c r="J1623" t="str">
        <f ca="1">IF(E1623="","",REPT("#",markmap!$E1623)&amp;" "&amp;(IF(B$1="mindmap",markmap!$F1623,markmap!$H1623&amp;" "&amp;markmap!$F1623))&amp;"["&amp;B$2&amp;"]("&amp;B$4&amp;markmap!$I1623&amp;".html)"&amp;" ["&amp;$B$3&amp;"]("&amp;B$4&amp;markmap!$I1623&amp;".md)")</f>
        <v>### 1.1.1 Operations [📃](./db/e6b0-812104e6.html) [✏️](./db/e6b0-812104e6.md)</v>
      </c>
    </row>
    <row r="1624" spans="4:10" x14ac:dyDescent="0.5">
      <c r="D1624" t="s">
        <v>1566</v>
      </c>
      <c r="E1624">
        <v>3</v>
      </c>
      <c r="F1624" t="s">
        <v>794</v>
      </c>
      <c r="G1624" t="str">
        <f ca="1">IF(markmap!$E1624="","",IF(markmap!$E1624&gt;OFFSET(markmap!$E1624,-1,0,1,1),IF(OFFSET(markmap!$G1624,-1,0,1,1)="","1",OFFSET(markmap!$G1624,-1,0,1,1))&amp;REPT(".1",markmap!$E1624-MAX(OFFSET(markmap!$E1624,-1,0,1,1),1)),IF(ISERROR(FIND(".",OFFSET(markmap!$G1624,-1,0,1,1))),REPT("1.",markmap!$E1624-1)&amp;IFERROR(VALUE(OFFSET(markmap!$G1624,-1,0,1,1))+1,"1"),IF(markmap!$E1624=1,"",IFERROR(LEFT(OFFSET(markmap!$G1624,-1,0,1,1),FIND("^",SUBSTITUTE(OFFSET(markmap!$G1624,-1,0,1,1),".","^",markmap!$E1624-1))),""))&amp;VALUE(TRIM(MID(SUBSTITUTE(OFFSET(markmap!$G1624,-1,0,1,1),".",REPT(" ",LEN(OFFSET(markmap!$G1624,-1,0,1,1)))),(markmap!$E1624-1)*LEN(OFFSET(markmap!$G1624,-1,0,1,1))+1,LEN(OFFSET(markmap!$G1624,-1,0,1,1)))))+1)))</f>
        <v>16.1.2</v>
      </c>
      <c r="H1624" t="str">
        <f t="shared" ca="1" si="25"/>
        <v>1.1.2</v>
      </c>
      <c r="I1624" t="str" cm="1">
        <f t="array" aca="1" ref="I1624" ca="1">pseudoGuid</f>
        <v>e6b0-8fa8dcfc</v>
      </c>
      <c r="J1624" t="str">
        <f ca="1">IF(E1624="","",REPT("#",markmap!$E1624)&amp;" "&amp;(IF(B$1="mindmap",markmap!$F1624,markmap!$H1624&amp;" "&amp;markmap!$F1624))&amp;"["&amp;B$2&amp;"]("&amp;B$4&amp;markmap!$I1624&amp;".html)"&amp;" ["&amp;$B$3&amp;"]("&amp;B$4&amp;markmap!$I1624&amp;".md)")</f>
        <v>### 1.1.2 Unit-Level Maintenance [📃](./db/e6b0-8fa8dcfc.html) [✏️](./db/e6b0-8fa8dcfc.md)</v>
      </c>
    </row>
    <row r="1625" spans="4:10" x14ac:dyDescent="0.5">
      <c r="D1625" t="s">
        <v>1566</v>
      </c>
      <c r="E1625">
        <v>3</v>
      </c>
      <c r="F1625" t="s">
        <v>795</v>
      </c>
      <c r="G1625" t="str">
        <f ca="1">IF(markmap!$E1625="","",IF(markmap!$E1625&gt;OFFSET(markmap!$E1625,-1,0,1,1),IF(OFFSET(markmap!$G1625,-1,0,1,1)="","1",OFFSET(markmap!$G1625,-1,0,1,1))&amp;REPT(".1",markmap!$E1625-MAX(OFFSET(markmap!$E1625,-1,0,1,1),1)),IF(ISERROR(FIND(".",OFFSET(markmap!$G1625,-1,0,1,1))),REPT("1.",markmap!$E1625-1)&amp;IFERROR(VALUE(OFFSET(markmap!$G1625,-1,0,1,1))+1,"1"),IF(markmap!$E1625=1,"",IFERROR(LEFT(OFFSET(markmap!$G1625,-1,0,1,1),FIND("^",SUBSTITUTE(OFFSET(markmap!$G1625,-1,0,1,1),".","^",markmap!$E1625-1))),""))&amp;VALUE(TRIM(MID(SUBSTITUTE(OFFSET(markmap!$G1625,-1,0,1,1),".",REPT(" ",LEN(OFFSET(markmap!$G1625,-1,0,1,1)))),(markmap!$E1625-1)*LEN(OFFSET(markmap!$G1625,-1,0,1,1))+1,LEN(OFFSET(markmap!$G1625,-1,0,1,1)))))+1)))</f>
        <v>16.1.3</v>
      </c>
      <c r="H1625" t="str">
        <f t="shared" ca="1" si="25"/>
        <v>1.1.3</v>
      </c>
      <c r="I1625" t="str" cm="1">
        <f t="array" aca="1" ref="I1625" ca="1">pseudoGuid</f>
        <v>e6b0-8b510a70</v>
      </c>
      <c r="J1625" t="str">
        <f ca="1">IF(E1625="","",REPT("#",markmap!$E1625)&amp;" "&amp;(IF(B$1="mindmap",markmap!$F1625,markmap!$H1625&amp;" "&amp;markmap!$F1625))&amp;"["&amp;B$2&amp;"]("&amp;B$4&amp;markmap!$I1625&amp;".html)"&amp;" ["&amp;$B$3&amp;"]("&amp;B$4&amp;markmap!$I1625&amp;".md)")</f>
        <v>### 1.1.3 Other Unit-Level (1…n Specify)[📃](./db/e6b0-8b510a70.html) [✏️](./db/e6b0-8b510a70.md)</v>
      </c>
    </row>
    <row r="1626" spans="4:10" x14ac:dyDescent="0.5">
      <c r="D1626" t="s">
        <v>1566</v>
      </c>
      <c r="E1626">
        <v>2</v>
      </c>
      <c r="F1626" t="s">
        <v>796</v>
      </c>
      <c r="G1626" t="str">
        <f ca="1">IF(markmap!$E1626="","",IF(markmap!$E1626&gt;OFFSET(markmap!$E1626,-1,0,1,1),IF(OFFSET(markmap!$G1626,-1,0,1,1)="","1",OFFSET(markmap!$G1626,-1,0,1,1))&amp;REPT(".1",markmap!$E1626-MAX(OFFSET(markmap!$E1626,-1,0,1,1),1)),IF(ISERROR(FIND(".",OFFSET(markmap!$G1626,-1,0,1,1))),REPT("1.",markmap!$E1626-1)&amp;IFERROR(VALUE(OFFSET(markmap!$G1626,-1,0,1,1))+1,"1"),IF(markmap!$E1626=1,"",IFERROR(LEFT(OFFSET(markmap!$G1626,-1,0,1,1),FIND("^",SUBSTITUTE(OFFSET(markmap!$G1626,-1,0,1,1),".","^",markmap!$E1626-1))),""))&amp;VALUE(TRIM(MID(SUBSTITUTE(OFFSET(markmap!$G1626,-1,0,1,1),".",REPT(" ",LEN(OFFSET(markmap!$G1626,-1,0,1,1)))),(markmap!$E1626-1)*LEN(OFFSET(markmap!$G1626,-1,0,1,1))+1,LEN(OFFSET(markmap!$G1626,-1,0,1,1)))))+1)))</f>
        <v>16.2</v>
      </c>
      <c r="H1626" t="str">
        <f t="shared" ca="1" si="25"/>
        <v>1.2</v>
      </c>
      <c r="I1626" t="str" cm="1">
        <f t="array" aca="1" ref="I1626" ca="1">pseudoGuid</f>
        <v>e6b0-918fd827</v>
      </c>
      <c r="J1626" t="str">
        <f ca="1">IF(E1626="","",REPT("#",markmap!$E1626)&amp;" "&amp;(IF(B$1="mindmap",markmap!$F1626,markmap!$H1626&amp;" "&amp;markmap!$F1626))&amp;"["&amp;B$2&amp;"]("&amp;B$4&amp;markmap!$I1626&amp;".html)"&amp;" ["&amp;$B$3&amp;"]("&amp;B$4&amp;markmap!$I1626&amp;".md)")</f>
        <v>## 1.2 Unit Operations[📃](./db/e6b0-918fd827.html) [✏️](./db/e6b0-918fd827.md)</v>
      </c>
    </row>
    <row r="1627" spans="4:10" x14ac:dyDescent="0.5">
      <c r="D1627" t="s">
        <v>1566</v>
      </c>
      <c r="E1627">
        <v>3</v>
      </c>
      <c r="F1627" t="s">
        <v>797</v>
      </c>
      <c r="G1627" t="str">
        <f ca="1">IF(markmap!$E1627="","",IF(markmap!$E1627&gt;OFFSET(markmap!$E1627,-1,0,1,1),IF(OFFSET(markmap!$G1627,-1,0,1,1)="","1",OFFSET(markmap!$G1627,-1,0,1,1))&amp;REPT(".1",markmap!$E1627-MAX(OFFSET(markmap!$E1627,-1,0,1,1),1)),IF(ISERROR(FIND(".",OFFSET(markmap!$G1627,-1,0,1,1))),REPT("1.",markmap!$E1627-1)&amp;IFERROR(VALUE(OFFSET(markmap!$G1627,-1,0,1,1))+1,"1"),IF(markmap!$E1627=1,"",IFERROR(LEFT(OFFSET(markmap!$G1627,-1,0,1,1),FIND("^",SUBSTITUTE(OFFSET(markmap!$G1627,-1,0,1,1),".","^",markmap!$E1627-1))),""))&amp;VALUE(TRIM(MID(SUBSTITUTE(OFFSET(markmap!$G1627,-1,0,1,1),".",REPT(" ",LEN(OFFSET(markmap!$G1627,-1,0,1,1)))),(markmap!$E1627-1)*LEN(OFFSET(markmap!$G1627,-1,0,1,1))+1,LEN(OFFSET(markmap!$G1627,-1,0,1,1)))))+1)))</f>
        <v>16.2.1</v>
      </c>
      <c r="H1627" t="str">
        <f t="shared" ca="1" si="25"/>
        <v>1.2.1</v>
      </c>
      <c r="I1627" t="str" cm="1">
        <f t="array" aca="1" ref="I1627" ca="1">pseudoGuid</f>
        <v>e6b0-7e1635c9</v>
      </c>
      <c r="J1627" t="str">
        <f ca="1">IF(E1627="","",REPT("#",markmap!$E1627)&amp;" "&amp;(IF(B$1="mindmap",markmap!$F1627,markmap!$H1627&amp;" "&amp;markmap!$F1627))&amp;"["&amp;B$2&amp;"]("&amp;B$4&amp;markmap!$I1627&amp;".html)"&amp;" ["&amp;$B$3&amp;"]("&amp;B$4&amp;markmap!$I1627&amp;".md)")</f>
        <v>### 1.2.1 Energy (Fuel[📃](./db/e6b0-7e1635c9.html) [✏️](./db/e6b0-7e1635c9.md)</v>
      </c>
    </row>
    <row r="1628" spans="4:10" x14ac:dyDescent="0.5">
      <c r="D1628" t="s">
        <v>1566</v>
      </c>
      <c r="E1628">
        <v>3</v>
      </c>
      <c r="F1628" t="s">
        <v>798</v>
      </c>
      <c r="G1628" t="str">
        <f ca="1">IF(markmap!$E1628="","",IF(markmap!$E1628&gt;OFFSET(markmap!$E1628,-1,0,1,1),IF(OFFSET(markmap!$G1628,-1,0,1,1)="","1",OFFSET(markmap!$G1628,-1,0,1,1))&amp;REPT(".1",markmap!$E1628-MAX(OFFSET(markmap!$E1628,-1,0,1,1),1)),IF(ISERROR(FIND(".",OFFSET(markmap!$G1628,-1,0,1,1))),REPT("1.",markmap!$E1628-1)&amp;IFERROR(VALUE(OFFSET(markmap!$G1628,-1,0,1,1))+1,"1"),IF(markmap!$E1628=1,"",IFERROR(LEFT(OFFSET(markmap!$G1628,-1,0,1,1),FIND("^",SUBSTITUTE(OFFSET(markmap!$G1628,-1,0,1,1),".","^",markmap!$E1628-1))),""))&amp;VALUE(TRIM(MID(SUBSTITUTE(OFFSET(markmap!$G1628,-1,0,1,1),".",REPT(" ",LEN(OFFSET(markmap!$G1628,-1,0,1,1)))),(markmap!$E1628-1)*LEN(OFFSET(markmap!$G1628,-1,0,1,1))+1,LEN(OFFSET(markmap!$G1628,-1,0,1,1)))))+1)))</f>
        <v>16.2.2</v>
      </c>
      <c r="H1628" t="str">
        <f t="shared" ca="1" si="25"/>
        <v>1.2.2</v>
      </c>
      <c r="I1628" t="str" cm="1">
        <f t="array" aca="1" ref="I1628" ca="1">pseudoGuid</f>
        <v>e6b0-e4cf8906</v>
      </c>
      <c r="J1628" t="str">
        <f ca="1">IF(E1628="","",REPT("#",markmap!$E1628)&amp;" "&amp;(IF(B$1="mindmap",markmap!$F1628,markmap!$H1628&amp;" "&amp;markmap!$F1628))&amp;"["&amp;B$2&amp;"]("&amp;B$4&amp;markmap!$I1628&amp;".html)"&amp;" ["&amp;$B$3&amp;"]("&amp;B$4&amp;markmap!$I1628&amp;".md)")</f>
        <v>### 1.2.2 Training Munitions and Expendable Stores[📃](./db/e6b0-e4cf8906.html) [✏️](./db/e6b0-e4cf8906.md)</v>
      </c>
    </row>
    <row r="1629" spans="4:10" x14ac:dyDescent="0.5">
      <c r="D1629" t="s">
        <v>1566</v>
      </c>
      <c r="E1629">
        <v>3</v>
      </c>
      <c r="F1629" t="s">
        <v>799</v>
      </c>
      <c r="G1629" t="str">
        <f ca="1">IF(markmap!$E1629="","",IF(markmap!$E1629&gt;OFFSET(markmap!$E1629,-1,0,1,1),IF(OFFSET(markmap!$G1629,-1,0,1,1)="","1",OFFSET(markmap!$G1629,-1,0,1,1))&amp;REPT(".1",markmap!$E1629-MAX(OFFSET(markmap!$E1629,-1,0,1,1),1)),IF(ISERROR(FIND(".",OFFSET(markmap!$G1629,-1,0,1,1))),REPT("1.",markmap!$E1629-1)&amp;IFERROR(VALUE(OFFSET(markmap!$G1629,-1,0,1,1))+1,"1"),IF(markmap!$E1629=1,"",IFERROR(LEFT(OFFSET(markmap!$G1629,-1,0,1,1),FIND("^",SUBSTITUTE(OFFSET(markmap!$G1629,-1,0,1,1),".","^",markmap!$E1629-1))),""))&amp;VALUE(TRIM(MID(SUBSTITUTE(OFFSET(markmap!$G1629,-1,0,1,1),".",REPT(" ",LEN(OFFSET(markmap!$G1629,-1,0,1,1)))),(markmap!$E1629-1)*LEN(OFFSET(markmap!$G1629,-1,0,1,1))+1,LEN(OFFSET(markmap!$G1629,-1,0,1,1)))))+1)))</f>
        <v>16.2.3</v>
      </c>
      <c r="H1629" t="str">
        <f t="shared" ca="1" si="25"/>
        <v>1.2.3</v>
      </c>
      <c r="I1629" t="str" cm="1">
        <f t="array" aca="1" ref="I1629" ca="1">pseudoGuid</f>
        <v>e6b0-aebbc4c4</v>
      </c>
      <c r="J1629" t="str">
        <f ca="1">IF(E1629="","",REPT("#",markmap!$E1629)&amp;" "&amp;(IF(B$1="mindmap",markmap!$F1629,markmap!$H1629&amp;" "&amp;markmap!$F1629))&amp;"["&amp;B$2&amp;"]("&amp;B$4&amp;markmap!$I1629&amp;".html)"&amp;" ["&amp;$B$3&amp;"]("&amp;B$4&amp;markmap!$I1629&amp;".md)")</f>
        <v>### 1.2.3 Support Services[📃](./db/e6b0-aebbc4c4.html) [✏️](./db/e6b0-aebbc4c4.md)</v>
      </c>
    </row>
    <row r="1630" spans="4:10" x14ac:dyDescent="0.5">
      <c r="D1630" t="s">
        <v>1566</v>
      </c>
      <c r="E1630">
        <v>3</v>
      </c>
      <c r="F1630" t="s">
        <v>800</v>
      </c>
      <c r="G1630" t="str">
        <f ca="1">IF(markmap!$E1630="","",IF(markmap!$E1630&gt;OFFSET(markmap!$E1630,-1,0,1,1),IF(OFFSET(markmap!$G1630,-1,0,1,1)="","1",OFFSET(markmap!$G1630,-1,0,1,1))&amp;REPT(".1",markmap!$E1630-MAX(OFFSET(markmap!$E1630,-1,0,1,1),1)),IF(ISERROR(FIND(".",OFFSET(markmap!$G1630,-1,0,1,1))),REPT("1.",markmap!$E1630-1)&amp;IFERROR(VALUE(OFFSET(markmap!$G1630,-1,0,1,1))+1,"1"),IF(markmap!$E1630=1,"",IFERROR(LEFT(OFFSET(markmap!$G1630,-1,0,1,1),FIND("^",SUBSTITUTE(OFFSET(markmap!$G1630,-1,0,1,1),".","^",markmap!$E1630-1))),""))&amp;VALUE(TRIM(MID(SUBSTITUTE(OFFSET(markmap!$G1630,-1,0,1,1),".",REPT(" ",LEN(OFFSET(markmap!$G1630,-1,0,1,1)))),(markmap!$E1630-1)*LEN(OFFSET(markmap!$G1630,-1,0,1,1))+1,LEN(OFFSET(markmap!$G1630,-1,0,1,1)))))+1)))</f>
        <v>16.2.4</v>
      </c>
      <c r="H1630" t="str">
        <f t="shared" ca="1" si="25"/>
        <v>1.2.4</v>
      </c>
      <c r="I1630" t="str" cm="1">
        <f t="array" aca="1" ref="I1630" ca="1">pseudoGuid</f>
        <v>e6b0-f0dc40d4</v>
      </c>
      <c r="J1630" t="str">
        <f ca="1">IF(E1630="","",REPT("#",markmap!$E1630)&amp;" "&amp;(IF(B$1="mindmap",markmap!$F1630,markmap!$H1630&amp;" "&amp;markmap!$F1630))&amp;"["&amp;B$2&amp;"]("&amp;B$4&amp;markmap!$I1630&amp;".html)"&amp;" ["&amp;$B$3&amp;"]("&amp;B$4&amp;markmap!$I1630&amp;".md)")</f>
        <v>### 1.2.4 Temporary Duty (TDY) Travel[📃](./db/e6b0-f0dc40d4.html) [✏️](./db/e6b0-f0dc40d4.md)</v>
      </c>
    </row>
    <row r="1631" spans="4:10" x14ac:dyDescent="0.5">
      <c r="D1631" t="s">
        <v>1566</v>
      </c>
      <c r="E1631">
        <v>3</v>
      </c>
      <c r="F1631" t="s">
        <v>801</v>
      </c>
      <c r="G1631" t="str">
        <f ca="1">IF(markmap!$E1631="","",IF(markmap!$E1631&gt;OFFSET(markmap!$E1631,-1,0,1,1),IF(OFFSET(markmap!$G1631,-1,0,1,1)="","1",OFFSET(markmap!$G1631,-1,0,1,1))&amp;REPT(".1",markmap!$E1631-MAX(OFFSET(markmap!$E1631,-1,0,1,1),1)),IF(ISERROR(FIND(".",OFFSET(markmap!$G1631,-1,0,1,1))),REPT("1.",markmap!$E1631-1)&amp;IFERROR(VALUE(OFFSET(markmap!$G1631,-1,0,1,1))+1,"1"),IF(markmap!$E1631=1,"",IFERROR(LEFT(OFFSET(markmap!$G1631,-1,0,1,1),FIND("^",SUBSTITUTE(OFFSET(markmap!$G1631,-1,0,1,1),".","^",markmap!$E1631-1))),""))&amp;VALUE(TRIM(MID(SUBSTITUTE(OFFSET(markmap!$G1631,-1,0,1,1),".",REPT(" ",LEN(OFFSET(markmap!$G1631,-1,0,1,1)))),(markmap!$E1631-1)*LEN(OFFSET(markmap!$G1631,-1,0,1,1))+1,LEN(OFFSET(markmap!$G1631,-1,0,1,1)))))+1)))</f>
        <v>16.2.5</v>
      </c>
      <c r="H1631" t="str">
        <f t="shared" ca="1" si="25"/>
        <v>1.2.5</v>
      </c>
      <c r="I1631" t="str" cm="1">
        <f t="array" aca="1" ref="I1631" ca="1">pseudoGuid</f>
        <v>e6b0-16d7c790</v>
      </c>
      <c r="J1631" t="str">
        <f ca="1">IF(E1631="","",REPT("#",markmap!$E1631)&amp;" "&amp;(IF(B$1="mindmap",markmap!$F1631,markmap!$H1631&amp;" "&amp;markmap!$F1631))&amp;"["&amp;B$2&amp;"]("&amp;B$4&amp;markmap!$I1631&amp;".html)"&amp;" ["&amp;$B$3&amp;"]("&amp;B$4&amp;markmap!$I1631&amp;".md)")</f>
        <v>### 1.2.5 Second Destination Transportation[📃](./db/e6b0-16d7c790.html) [✏️](./db/e6b0-16d7c790.md)</v>
      </c>
    </row>
    <row r="1632" spans="4:10" x14ac:dyDescent="0.5">
      <c r="D1632" t="s">
        <v>1566</v>
      </c>
      <c r="E1632">
        <v>2</v>
      </c>
      <c r="F1632" t="s">
        <v>802</v>
      </c>
      <c r="G1632" t="str">
        <f ca="1">IF(markmap!$E1632="","",IF(markmap!$E1632&gt;OFFSET(markmap!$E1632,-1,0,1,1),IF(OFFSET(markmap!$G1632,-1,0,1,1)="","1",OFFSET(markmap!$G1632,-1,0,1,1))&amp;REPT(".1",markmap!$E1632-MAX(OFFSET(markmap!$E1632,-1,0,1,1),1)),IF(ISERROR(FIND(".",OFFSET(markmap!$G1632,-1,0,1,1))),REPT("1.",markmap!$E1632-1)&amp;IFERROR(VALUE(OFFSET(markmap!$G1632,-1,0,1,1))+1,"1"),IF(markmap!$E1632=1,"",IFERROR(LEFT(OFFSET(markmap!$G1632,-1,0,1,1),FIND("^",SUBSTITUTE(OFFSET(markmap!$G1632,-1,0,1,1),".","^",markmap!$E1632-1))),""))&amp;VALUE(TRIM(MID(SUBSTITUTE(OFFSET(markmap!$G1632,-1,0,1,1),".",REPT(" ",LEN(OFFSET(markmap!$G1632,-1,0,1,1)))),(markmap!$E1632-1)*LEN(OFFSET(markmap!$G1632,-1,0,1,1))+1,LEN(OFFSET(markmap!$G1632,-1,0,1,1)))))+1)))</f>
        <v>16.3</v>
      </c>
      <c r="H1632" t="str">
        <f t="shared" ca="1" si="25"/>
        <v>1.3</v>
      </c>
      <c r="I1632" t="str" cm="1">
        <f t="array" aca="1" ref="I1632" ca="1">pseudoGuid</f>
        <v>e6b0-e1d8b718</v>
      </c>
      <c r="J1632" t="str">
        <f ca="1">IF(E1632="","",REPT("#",markmap!$E1632)&amp;" "&amp;(IF(B$1="mindmap",markmap!$F1632,markmap!$H1632&amp;" "&amp;markmap!$F1632))&amp;"["&amp;B$2&amp;"]("&amp;B$4&amp;markmap!$I1632&amp;".html)"&amp;" ["&amp;$B$3&amp;"]("&amp;B$4&amp;markmap!$I1632&amp;".md)")</f>
        <v>## 1.3 Maintenance[📃](./db/e6b0-e1d8b718.html) [✏️](./db/e6b0-e1d8b718.md)</v>
      </c>
    </row>
    <row r="1633" spans="4:10" x14ac:dyDescent="0.5">
      <c r="D1633" t="s">
        <v>1566</v>
      </c>
      <c r="E1633">
        <v>3</v>
      </c>
      <c r="F1633" t="s">
        <v>803</v>
      </c>
      <c r="G1633" t="str">
        <f ca="1">IF(markmap!$E1633="","",IF(markmap!$E1633&gt;OFFSET(markmap!$E1633,-1,0,1,1),IF(OFFSET(markmap!$G1633,-1,0,1,1)="","1",OFFSET(markmap!$G1633,-1,0,1,1))&amp;REPT(".1",markmap!$E1633-MAX(OFFSET(markmap!$E1633,-1,0,1,1),1)),IF(ISERROR(FIND(".",OFFSET(markmap!$G1633,-1,0,1,1))),REPT("1.",markmap!$E1633-1)&amp;IFERROR(VALUE(OFFSET(markmap!$G1633,-1,0,1,1))+1,"1"),IF(markmap!$E1633=1,"",IFERROR(LEFT(OFFSET(markmap!$G1633,-1,0,1,1),FIND("^",SUBSTITUTE(OFFSET(markmap!$G1633,-1,0,1,1),".","^",markmap!$E1633-1))),""))&amp;VALUE(TRIM(MID(SUBSTITUTE(OFFSET(markmap!$G1633,-1,0,1,1),".",REPT(" ",LEN(OFFSET(markmap!$G1633,-1,0,1,1)))),(markmap!$E1633-1)*LEN(OFFSET(markmap!$G1633,-1,0,1,1))+1,LEN(OFFSET(markmap!$G1633,-1,0,1,1)))))+1)))</f>
        <v>16.3.1</v>
      </c>
      <c r="H1633" t="str">
        <f t="shared" ca="1" si="25"/>
        <v>1.3.1</v>
      </c>
      <c r="I1633" t="str" cm="1">
        <f t="array" aca="1" ref="I1633" ca="1">pseudoGuid</f>
        <v>e6b0-4052b4b3</v>
      </c>
      <c r="J1633" t="str">
        <f ca="1">IF(E1633="","",REPT("#",markmap!$E1633)&amp;" "&amp;(IF(B$1="mindmap",markmap!$F1633,markmap!$H1633&amp;" "&amp;markmap!$F1633))&amp;"["&amp;B$2&amp;"]("&amp;B$4&amp;markmap!$I1633&amp;".html)"&amp;" ["&amp;$B$3&amp;"]("&amp;B$4&amp;markmap!$I1633&amp;".md)")</f>
        <v>### 1.3.1 Consumables[📃](./db/e6b0-4052b4b3.html) [✏️](./db/e6b0-4052b4b3.md)</v>
      </c>
    </row>
    <row r="1634" spans="4:10" x14ac:dyDescent="0.5">
      <c r="D1634" t="s">
        <v>1566</v>
      </c>
      <c r="E1634">
        <v>3</v>
      </c>
      <c r="F1634" t="s">
        <v>804</v>
      </c>
      <c r="G1634" t="str">
        <f ca="1">IF(markmap!$E1634="","",IF(markmap!$E1634&gt;OFFSET(markmap!$E1634,-1,0,1,1),IF(OFFSET(markmap!$G1634,-1,0,1,1)="","1",OFFSET(markmap!$G1634,-1,0,1,1))&amp;REPT(".1",markmap!$E1634-MAX(OFFSET(markmap!$E1634,-1,0,1,1),1)),IF(ISERROR(FIND(".",OFFSET(markmap!$G1634,-1,0,1,1))),REPT("1.",markmap!$E1634-1)&amp;IFERROR(VALUE(OFFSET(markmap!$G1634,-1,0,1,1))+1,"1"),IF(markmap!$E1634=1,"",IFERROR(LEFT(OFFSET(markmap!$G1634,-1,0,1,1),FIND("^",SUBSTITUTE(OFFSET(markmap!$G1634,-1,0,1,1),".","^",markmap!$E1634-1))),""))&amp;VALUE(TRIM(MID(SUBSTITUTE(OFFSET(markmap!$G1634,-1,0,1,1),".",REPT(" ",LEN(OFFSET(markmap!$G1634,-1,0,1,1)))),(markmap!$E1634-1)*LEN(OFFSET(markmap!$G1634,-1,0,1,1))+1,LEN(OFFSET(markmap!$G1634,-1,0,1,1)))))+1)))</f>
        <v>16.3.2</v>
      </c>
      <c r="H1634" t="str">
        <f t="shared" ca="1" si="25"/>
        <v>1.3.2</v>
      </c>
      <c r="I1634" t="str" cm="1">
        <f t="array" aca="1" ref="I1634" ca="1">pseudoGuid</f>
        <v>e6b0-6287c17f</v>
      </c>
      <c r="J1634" t="str">
        <f ca="1">IF(E1634="","",REPT("#",markmap!$E1634)&amp;" "&amp;(IF(B$1="mindmap",markmap!$F1634,markmap!$H1634&amp;" "&amp;markmap!$F1634))&amp;"["&amp;B$2&amp;"]("&amp;B$4&amp;markmap!$I1634&amp;".html)"&amp;" ["&amp;$B$3&amp;"]("&amp;B$4&amp;markmap!$I1634&amp;".md)")</f>
        <v>### 1.3.2 Depot Level Reparables (DLRs) [📃](./db/e6b0-6287c17f.html) [✏️](./db/e6b0-6287c17f.md)</v>
      </c>
    </row>
    <row r="1635" spans="4:10" x14ac:dyDescent="0.5">
      <c r="D1635" t="s">
        <v>1566</v>
      </c>
      <c r="E1635">
        <v>3</v>
      </c>
      <c r="F1635" t="s">
        <v>805</v>
      </c>
      <c r="G1635" t="str">
        <f ca="1">IF(markmap!$E1635="","",IF(markmap!$E1635&gt;OFFSET(markmap!$E1635,-1,0,1,1),IF(OFFSET(markmap!$G1635,-1,0,1,1)="","1",OFFSET(markmap!$G1635,-1,0,1,1))&amp;REPT(".1",markmap!$E1635-MAX(OFFSET(markmap!$E1635,-1,0,1,1),1)),IF(ISERROR(FIND(".",OFFSET(markmap!$G1635,-1,0,1,1))),REPT("1.",markmap!$E1635-1)&amp;IFERROR(VALUE(OFFSET(markmap!$G1635,-1,0,1,1))+1,"1"),IF(markmap!$E1635=1,"",IFERROR(LEFT(OFFSET(markmap!$G1635,-1,0,1,1),FIND("^",SUBSTITUTE(OFFSET(markmap!$G1635,-1,0,1,1),".","^",markmap!$E1635-1))),""))&amp;VALUE(TRIM(MID(SUBSTITUTE(OFFSET(markmap!$G1635,-1,0,1,1),".",REPT(" ",LEN(OFFSET(markmap!$G1635,-1,0,1,1)))),(markmap!$E1635-1)*LEN(OFFSET(markmap!$G1635,-1,0,1,1))+1,LEN(OFFSET(markmap!$G1635,-1,0,1,1)))))+1)))</f>
        <v>16.3.3</v>
      </c>
      <c r="H1635" t="str">
        <f t="shared" ca="1" si="25"/>
        <v>1.3.3</v>
      </c>
      <c r="I1635" t="str" cm="1">
        <f t="array" aca="1" ref="I1635" ca="1">pseudoGuid</f>
        <v>e6b0-b0aaa93a</v>
      </c>
      <c r="J1635" t="str">
        <f ca="1">IF(E1635="","",REPT("#",markmap!$E1635)&amp;" "&amp;(IF(B$1="mindmap",markmap!$F1635,markmap!$H1635&amp;" "&amp;markmap!$F1635))&amp;"["&amp;B$2&amp;"]("&amp;B$4&amp;markmap!$I1635&amp;".html)"&amp;" ["&amp;$B$3&amp;"]("&amp;B$4&amp;markmap!$I1635&amp;".md)")</f>
        <v>### 1.3.3 Intermediate Maintenance (External to Unit-Level)[📃](./db/e6b0-b0aaa93a.html) [✏️](./db/e6b0-b0aaa93a.md)</v>
      </c>
    </row>
    <row r="1636" spans="4:10" x14ac:dyDescent="0.5">
      <c r="D1636" t="s">
        <v>1566</v>
      </c>
      <c r="E1636">
        <v>3</v>
      </c>
      <c r="F1636" t="s">
        <v>806</v>
      </c>
      <c r="G1636" t="str">
        <f ca="1">IF(markmap!$E1636="","",IF(markmap!$E1636&gt;OFFSET(markmap!$E1636,-1,0,1,1),IF(OFFSET(markmap!$G1636,-1,0,1,1)="","1",OFFSET(markmap!$G1636,-1,0,1,1))&amp;REPT(".1",markmap!$E1636-MAX(OFFSET(markmap!$E1636,-1,0,1,1),1)),IF(ISERROR(FIND(".",OFFSET(markmap!$G1636,-1,0,1,1))),REPT("1.",markmap!$E1636-1)&amp;IFERROR(VALUE(OFFSET(markmap!$G1636,-1,0,1,1))+1,"1"),IF(markmap!$E1636=1,"",IFERROR(LEFT(OFFSET(markmap!$G1636,-1,0,1,1),FIND("^",SUBSTITUTE(OFFSET(markmap!$G1636,-1,0,1,1),".","^",markmap!$E1636-1))),""))&amp;VALUE(TRIM(MID(SUBSTITUTE(OFFSET(markmap!$G1636,-1,0,1,1),".",REPT(" ",LEN(OFFSET(markmap!$G1636,-1,0,1,1)))),(markmap!$E1636-1)*LEN(OFFSET(markmap!$G1636,-1,0,1,1))+1,LEN(OFFSET(markmap!$G1636,-1,0,1,1)))))+1)))</f>
        <v>16.3.4</v>
      </c>
      <c r="H1636" t="str">
        <f t="shared" ca="1" si="25"/>
        <v>1.3.4</v>
      </c>
      <c r="I1636" t="str" cm="1">
        <f t="array" aca="1" ref="I1636" ca="1">pseudoGuid</f>
        <v>e6b0-f2ba4989</v>
      </c>
      <c r="J1636" t="str">
        <f ca="1">IF(E1636="","",REPT("#",markmap!$E1636)&amp;" "&amp;(IF(B$1="mindmap",markmap!$F1636,markmap!$H1636&amp;" "&amp;markmap!$F1636))&amp;"["&amp;B$2&amp;"]("&amp;B$4&amp;markmap!$I1636&amp;".html)"&amp;" ["&amp;$B$3&amp;"]("&amp;B$4&amp;markmap!$I1636&amp;".md)")</f>
        <v>### 1.3.4 Depot Maintenance[📃](./db/e6b0-f2ba4989.html) [✏️](./db/e6b0-f2ba4989.md)</v>
      </c>
    </row>
    <row r="1637" spans="4:10" x14ac:dyDescent="0.5">
      <c r="D1637" t="s">
        <v>1566</v>
      </c>
      <c r="E1637">
        <v>4</v>
      </c>
      <c r="F1637" t="s">
        <v>807</v>
      </c>
      <c r="G1637" t="str">
        <f ca="1">IF(markmap!$E1637="","",IF(markmap!$E1637&gt;OFFSET(markmap!$E1637,-1,0,1,1),IF(OFFSET(markmap!$G1637,-1,0,1,1)="","1",OFFSET(markmap!$G1637,-1,0,1,1))&amp;REPT(".1",markmap!$E1637-MAX(OFFSET(markmap!$E1637,-1,0,1,1),1)),IF(ISERROR(FIND(".",OFFSET(markmap!$G1637,-1,0,1,1))),REPT("1.",markmap!$E1637-1)&amp;IFERROR(VALUE(OFFSET(markmap!$G1637,-1,0,1,1))+1,"1"),IF(markmap!$E1637=1,"",IFERROR(LEFT(OFFSET(markmap!$G1637,-1,0,1,1),FIND("^",SUBSTITUTE(OFFSET(markmap!$G1637,-1,0,1,1),".","^",markmap!$E1637-1))),""))&amp;VALUE(TRIM(MID(SUBSTITUTE(OFFSET(markmap!$G1637,-1,0,1,1),".",REPT(" ",LEN(OFFSET(markmap!$G1637,-1,0,1,1)))),(markmap!$E1637-1)*LEN(OFFSET(markmap!$G1637,-1,0,1,1))+1,LEN(OFFSET(markmap!$G1637,-1,0,1,1)))))+1)))</f>
        <v>16.3.4.1</v>
      </c>
      <c r="H1637" t="str">
        <f t="shared" ca="1" si="25"/>
        <v>1.3.4.1</v>
      </c>
      <c r="I1637" t="str" cm="1">
        <f t="array" aca="1" ref="I1637" ca="1">pseudoGuid</f>
        <v>e6b0-3391f383</v>
      </c>
      <c r="J1637" t="str">
        <f ca="1">IF(E1637="","",REPT("#",markmap!$E1637)&amp;" "&amp;(IF(B$1="mindmap",markmap!$F1637,markmap!$H1637&amp;" "&amp;markmap!$F1637))&amp;"["&amp;B$2&amp;"]("&amp;B$4&amp;markmap!$I1637&amp;".html)"&amp;" ["&amp;$B$3&amp;"]("&amp;B$4&amp;markmap!$I1637&amp;".md)")</f>
        <v>#### 1.3.4.1 Scheduled Depot Maintenance[📃](./db/e6b0-3391f383.html) [✏️](./db/e6b0-3391f383.md)</v>
      </c>
    </row>
    <row r="1638" spans="4:10" x14ac:dyDescent="0.5">
      <c r="D1638" t="s">
        <v>1566</v>
      </c>
      <c r="E1638">
        <v>4</v>
      </c>
      <c r="F1638" t="s">
        <v>808</v>
      </c>
      <c r="G1638" t="str">
        <f ca="1">IF(markmap!$E1638="","",IF(markmap!$E1638&gt;OFFSET(markmap!$E1638,-1,0,1,1),IF(OFFSET(markmap!$G1638,-1,0,1,1)="","1",OFFSET(markmap!$G1638,-1,0,1,1))&amp;REPT(".1",markmap!$E1638-MAX(OFFSET(markmap!$E1638,-1,0,1,1),1)),IF(ISERROR(FIND(".",OFFSET(markmap!$G1638,-1,0,1,1))),REPT("1.",markmap!$E1638-1)&amp;IFERROR(VALUE(OFFSET(markmap!$G1638,-1,0,1,1))+1,"1"),IF(markmap!$E1638=1,"",IFERROR(LEFT(OFFSET(markmap!$G1638,-1,0,1,1),FIND("^",SUBSTITUTE(OFFSET(markmap!$G1638,-1,0,1,1),".","^",markmap!$E1638-1))),""))&amp;VALUE(TRIM(MID(SUBSTITUTE(OFFSET(markmap!$G1638,-1,0,1,1),".",REPT(" ",LEN(OFFSET(markmap!$G1638,-1,0,1,1)))),(markmap!$E1638-1)*LEN(OFFSET(markmap!$G1638,-1,0,1,1))+1,LEN(OFFSET(markmap!$G1638,-1,0,1,1)))))+1)))</f>
        <v>16.3.4.2</v>
      </c>
      <c r="H1638" t="str">
        <f t="shared" ca="1" si="25"/>
        <v>1.3.4.2</v>
      </c>
      <c r="I1638" t="str" cm="1">
        <f t="array" aca="1" ref="I1638" ca="1">pseudoGuid</f>
        <v>e6b0-53e02537</v>
      </c>
      <c r="J1638" t="str">
        <f ca="1">IF(E1638="","",REPT("#",markmap!$E1638)&amp;" "&amp;(IF(B$1="mindmap",markmap!$F1638,markmap!$H1638&amp;" "&amp;markmap!$F1638))&amp;"["&amp;B$2&amp;"]("&amp;B$4&amp;markmap!$I1638&amp;".html)"&amp;" ["&amp;$B$3&amp;"]("&amp;B$4&amp;markmap!$I1638&amp;".md)")</f>
        <v>#### 1.3.4.2 Unscheduled Depot Maintenance[📃](./db/e6b0-53e02537.html) [✏️](./db/e6b0-53e02537.md)</v>
      </c>
    </row>
    <row r="1639" spans="4:10" x14ac:dyDescent="0.5">
      <c r="D1639" t="s">
        <v>1566</v>
      </c>
      <c r="E1639">
        <v>2</v>
      </c>
      <c r="F1639" t="s">
        <v>809</v>
      </c>
      <c r="G1639" t="str">
        <f ca="1">IF(markmap!$E1639="","",IF(markmap!$E1639&gt;OFFSET(markmap!$E1639,-1,0,1,1),IF(OFFSET(markmap!$G1639,-1,0,1,1)="","1",OFFSET(markmap!$G1639,-1,0,1,1))&amp;REPT(".1",markmap!$E1639-MAX(OFFSET(markmap!$E1639,-1,0,1,1),1)),IF(ISERROR(FIND(".",OFFSET(markmap!$G1639,-1,0,1,1))),REPT("1.",markmap!$E1639-1)&amp;IFERROR(VALUE(OFFSET(markmap!$G1639,-1,0,1,1))+1,"1"),IF(markmap!$E1639=1,"",IFERROR(LEFT(OFFSET(markmap!$G1639,-1,0,1,1),FIND("^",SUBSTITUTE(OFFSET(markmap!$G1639,-1,0,1,1),".","^",markmap!$E1639-1))),""))&amp;VALUE(TRIM(MID(SUBSTITUTE(OFFSET(markmap!$G1639,-1,0,1,1),".",REPT(" ",LEN(OFFSET(markmap!$G1639,-1,0,1,1)))),(markmap!$E1639-1)*LEN(OFFSET(markmap!$G1639,-1,0,1,1))+1,LEN(OFFSET(markmap!$G1639,-1,0,1,1)))))+1)))</f>
        <v>16.4</v>
      </c>
      <c r="H1639" t="str">
        <f t="shared" ca="1" si="25"/>
        <v>1.4</v>
      </c>
      <c r="I1639" t="str" cm="1">
        <f t="array" aca="1" ref="I1639" ca="1">pseudoGuid</f>
        <v>e6b0-6b9882b8</v>
      </c>
      <c r="J1639" t="str">
        <f ca="1">IF(E1639="","",REPT("#",markmap!$E1639)&amp;" "&amp;(IF(B$1="mindmap",markmap!$F1639,markmap!$H1639&amp;" "&amp;markmap!$F1639))&amp;"["&amp;B$2&amp;"]("&amp;B$4&amp;markmap!$I1639&amp;".html)"&amp;" ["&amp;$B$3&amp;"]("&amp;B$4&amp;markmap!$I1639&amp;".md)")</f>
        <v>## 1.4 Sustaining Support[📃](./db/e6b0-6b9882b8.html) [✏️](./db/e6b0-6b9882b8.md)</v>
      </c>
    </row>
    <row r="1640" spans="4:10" x14ac:dyDescent="0.5">
      <c r="D1640" t="s">
        <v>1566</v>
      </c>
      <c r="E1640">
        <v>3</v>
      </c>
      <c r="F1640" t="s">
        <v>810</v>
      </c>
      <c r="G1640" t="str">
        <f ca="1">IF(markmap!$E1640="","",IF(markmap!$E1640&gt;OFFSET(markmap!$E1640,-1,0,1,1),IF(OFFSET(markmap!$G1640,-1,0,1,1)="","1",OFFSET(markmap!$G1640,-1,0,1,1))&amp;REPT(".1",markmap!$E1640-MAX(OFFSET(markmap!$E1640,-1,0,1,1),1)),IF(ISERROR(FIND(".",OFFSET(markmap!$G1640,-1,0,1,1))),REPT("1.",markmap!$E1640-1)&amp;IFERROR(VALUE(OFFSET(markmap!$G1640,-1,0,1,1))+1,"1"),IF(markmap!$E1640=1,"",IFERROR(LEFT(OFFSET(markmap!$G1640,-1,0,1,1),FIND("^",SUBSTITUTE(OFFSET(markmap!$G1640,-1,0,1,1),".","^",markmap!$E1640-1))),""))&amp;VALUE(TRIM(MID(SUBSTITUTE(OFFSET(markmap!$G1640,-1,0,1,1),".",REPT(" ",LEN(OFFSET(markmap!$G1640,-1,0,1,1)))),(markmap!$E1640-1)*LEN(OFFSET(markmap!$G1640,-1,0,1,1))+1,LEN(OFFSET(markmap!$G1640,-1,0,1,1)))))+1)))</f>
        <v>16.4.1</v>
      </c>
      <c r="H1640" t="str">
        <f t="shared" ca="1" si="25"/>
        <v>1.4.1</v>
      </c>
      <c r="I1640" t="str" cm="1">
        <f t="array" aca="1" ref="I1640" ca="1">pseudoGuid</f>
        <v>e6b0-e2a1412d</v>
      </c>
      <c r="J1640" t="str">
        <f ca="1">IF(E1640="","",REPT("#",markmap!$E1640)&amp;" "&amp;(IF(B$1="mindmap",markmap!$F1640,markmap!$H1640&amp;" "&amp;markmap!$F1640))&amp;"["&amp;B$2&amp;"]("&amp;B$4&amp;markmap!$I1640&amp;".html)"&amp;" ["&amp;$B$3&amp;"]("&amp;B$4&amp;markmap!$I1640&amp;".md)")</f>
        <v>### 1.4.1 System-Specific Training[📃](./db/e6b0-e2a1412d.html) [✏️](./db/e6b0-e2a1412d.md)</v>
      </c>
    </row>
    <row r="1641" spans="4:10" x14ac:dyDescent="0.5">
      <c r="D1641" t="s">
        <v>1566</v>
      </c>
      <c r="E1641">
        <v>4</v>
      </c>
      <c r="F1641" t="s">
        <v>811</v>
      </c>
      <c r="G1641" t="str">
        <f ca="1">IF(markmap!$E1641="","",IF(markmap!$E1641&gt;OFFSET(markmap!$E1641,-1,0,1,1),IF(OFFSET(markmap!$G1641,-1,0,1,1)="","1",OFFSET(markmap!$G1641,-1,0,1,1))&amp;REPT(".1",markmap!$E1641-MAX(OFFSET(markmap!$E1641,-1,0,1,1),1)),IF(ISERROR(FIND(".",OFFSET(markmap!$G1641,-1,0,1,1))),REPT("1.",markmap!$E1641-1)&amp;IFERROR(VALUE(OFFSET(markmap!$G1641,-1,0,1,1))+1,"1"),IF(markmap!$E1641=1,"",IFERROR(LEFT(OFFSET(markmap!$G1641,-1,0,1,1),FIND("^",SUBSTITUTE(OFFSET(markmap!$G1641,-1,0,1,1),".","^",markmap!$E1641-1))),""))&amp;VALUE(TRIM(MID(SUBSTITUTE(OFFSET(markmap!$G1641,-1,0,1,1),".",REPT(" ",LEN(OFFSET(markmap!$G1641,-1,0,1,1)))),(markmap!$E1641-1)*LEN(OFFSET(markmap!$G1641,-1,0,1,1))+1,LEN(OFFSET(markmap!$G1641,-1,0,1,1)))))+1)))</f>
        <v>16.4.1.1</v>
      </c>
      <c r="H1641" t="str">
        <f t="shared" ca="1" si="25"/>
        <v>1.4.1.1</v>
      </c>
      <c r="I1641" t="str" cm="1">
        <f t="array" aca="1" ref="I1641" ca="1">pseudoGuid</f>
        <v>e6b0-fa786683</v>
      </c>
      <c r="J1641" t="str">
        <f ca="1">IF(E1641="","",REPT("#",markmap!$E1641)&amp;" "&amp;(IF(B$1="mindmap",markmap!$F1641,markmap!$H1641&amp;" "&amp;markmap!$F1641))&amp;"["&amp;B$2&amp;"]("&amp;B$4&amp;markmap!$I1641&amp;".html)"&amp;" ["&amp;$B$3&amp;"]("&amp;B$4&amp;markmap!$I1641&amp;".md)")</f>
        <v>#### 1.4.1.1 System-Specific Operator Training[📃](./db/e6b0-fa786683.html) [✏️](./db/e6b0-fa786683.md)</v>
      </c>
    </row>
    <row r="1642" spans="4:10" x14ac:dyDescent="0.5">
      <c r="D1642" t="s">
        <v>1566</v>
      </c>
      <c r="E1642">
        <v>4</v>
      </c>
      <c r="F1642" t="s">
        <v>812</v>
      </c>
      <c r="G1642" t="str">
        <f ca="1">IF(markmap!$E1642="","",IF(markmap!$E1642&gt;OFFSET(markmap!$E1642,-1,0,1,1),IF(OFFSET(markmap!$G1642,-1,0,1,1)="","1",OFFSET(markmap!$G1642,-1,0,1,1))&amp;REPT(".1",markmap!$E1642-MAX(OFFSET(markmap!$E1642,-1,0,1,1),1)),IF(ISERROR(FIND(".",OFFSET(markmap!$G1642,-1,0,1,1))),REPT("1.",markmap!$E1642-1)&amp;IFERROR(VALUE(OFFSET(markmap!$G1642,-1,0,1,1))+1,"1"),IF(markmap!$E1642=1,"",IFERROR(LEFT(OFFSET(markmap!$G1642,-1,0,1,1),FIND("^",SUBSTITUTE(OFFSET(markmap!$G1642,-1,0,1,1),".","^",markmap!$E1642-1))),""))&amp;VALUE(TRIM(MID(SUBSTITUTE(OFFSET(markmap!$G1642,-1,0,1,1),".",REPT(" ",LEN(OFFSET(markmap!$G1642,-1,0,1,1)))),(markmap!$E1642-1)*LEN(OFFSET(markmap!$G1642,-1,0,1,1))+1,LEN(OFFSET(markmap!$G1642,-1,0,1,1)))))+1)))</f>
        <v>16.4.1.2</v>
      </c>
      <c r="H1642" t="str">
        <f t="shared" ca="1" si="25"/>
        <v>1.4.1.2</v>
      </c>
      <c r="I1642" t="str" cm="1">
        <f t="array" aca="1" ref="I1642" ca="1">pseudoGuid</f>
        <v>e6b0-d8e5a9e8</v>
      </c>
      <c r="J1642" t="str">
        <f ca="1">IF(E1642="","",REPT("#",markmap!$E1642)&amp;" "&amp;(IF(B$1="mindmap",markmap!$F1642,markmap!$H1642&amp;" "&amp;markmap!$F1642))&amp;"["&amp;B$2&amp;"]("&amp;B$4&amp;markmap!$I1642&amp;".html)"&amp;" ["&amp;$B$3&amp;"]("&amp;B$4&amp;markmap!$I1642&amp;".md)")</f>
        <v>#### 1.4.1.2 System-Specific Maintenance Training[📃](./db/e6b0-d8e5a9e8.html) [✏️](./db/e6b0-d8e5a9e8.md)</v>
      </c>
    </row>
    <row r="1643" spans="4:10" x14ac:dyDescent="0.5">
      <c r="D1643" t="s">
        <v>1566</v>
      </c>
      <c r="E1643">
        <v>3</v>
      </c>
      <c r="F1643" t="s">
        <v>813</v>
      </c>
      <c r="G1643" t="str">
        <f ca="1">IF(markmap!$E1643="","",IF(markmap!$E1643&gt;OFFSET(markmap!$E1643,-1,0,1,1),IF(OFFSET(markmap!$G1643,-1,0,1,1)="","1",OFFSET(markmap!$G1643,-1,0,1,1))&amp;REPT(".1",markmap!$E1643-MAX(OFFSET(markmap!$E1643,-1,0,1,1),1)),IF(ISERROR(FIND(".",OFFSET(markmap!$G1643,-1,0,1,1))),REPT("1.",markmap!$E1643-1)&amp;IFERROR(VALUE(OFFSET(markmap!$G1643,-1,0,1,1))+1,"1"),IF(markmap!$E1643=1,"",IFERROR(LEFT(OFFSET(markmap!$G1643,-1,0,1,1),FIND("^",SUBSTITUTE(OFFSET(markmap!$G1643,-1,0,1,1),".","^",markmap!$E1643-1))),""))&amp;VALUE(TRIM(MID(SUBSTITUTE(OFFSET(markmap!$G1643,-1,0,1,1),".",REPT(" ",LEN(OFFSET(markmap!$G1643,-1,0,1,1)))),(markmap!$E1643-1)*LEN(OFFSET(markmap!$G1643,-1,0,1,1))+1,LEN(OFFSET(markmap!$G1643,-1,0,1,1)))))+1)))</f>
        <v>16.4.2</v>
      </c>
      <c r="H1643" t="str">
        <f t="shared" ca="1" si="25"/>
        <v>1.4.2</v>
      </c>
      <c r="I1643" t="str" cm="1">
        <f t="array" aca="1" ref="I1643" ca="1">pseudoGuid</f>
        <v>e6b0-05ce6e8c</v>
      </c>
      <c r="J1643" t="str">
        <f ca="1">IF(E1643="","",REPT("#",markmap!$E1643)&amp;" "&amp;(IF(B$1="mindmap",markmap!$F1643,markmap!$H1643&amp;" "&amp;markmap!$F1643))&amp;"["&amp;B$2&amp;"]("&amp;B$4&amp;markmap!$I1643&amp;".html)"&amp;" ["&amp;$B$3&amp;"]("&amp;B$4&amp;markmap!$I1643&amp;".md)")</f>
        <v>### 1.4.2 Support Equipment Replacement and Repair[📃](./db/e6b0-05ce6e8c.html) [✏️](./db/e6b0-05ce6e8c.md)</v>
      </c>
    </row>
    <row r="1644" spans="4:10" x14ac:dyDescent="0.5">
      <c r="D1644" t="s">
        <v>1566</v>
      </c>
      <c r="E1644">
        <v>3</v>
      </c>
      <c r="F1644" t="s">
        <v>814</v>
      </c>
      <c r="G1644" t="str">
        <f ca="1">IF(markmap!$E1644="","",IF(markmap!$E1644&gt;OFFSET(markmap!$E1644,-1,0,1,1),IF(OFFSET(markmap!$G1644,-1,0,1,1)="","1",OFFSET(markmap!$G1644,-1,0,1,1))&amp;REPT(".1",markmap!$E1644-MAX(OFFSET(markmap!$E1644,-1,0,1,1),1)),IF(ISERROR(FIND(".",OFFSET(markmap!$G1644,-1,0,1,1))),REPT("1.",markmap!$E1644-1)&amp;IFERROR(VALUE(OFFSET(markmap!$G1644,-1,0,1,1))+1,"1"),IF(markmap!$E1644=1,"",IFERROR(LEFT(OFFSET(markmap!$G1644,-1,0,1,1),FIND("^",SUBSTITUTE(OFFSET(markmap!$G1644,-1,0,1,1),".","^",markmap!$E1644-1))),""))&amp;VALUE(TRIM(MID(SUBSTITUTE(OFFSET(markmap!$G1644,-1,0,1,1),".",REPT(" ",LEN(OFFSET(markmap!$G1644,-1,0,1,1)))),(markmap!$E1644-1)*LEN(OFFSET(markmap!$G1644,-1,0,1,1))+1,LEN(OFFSET(markmap!$G1644,-1,0,1,1)))))+1)))</f>
        <v>16.4.3</v>
      </c>
      <c r="H1644" t="str">
        <f t="shared" ca="1" si="25"/>
        <v>1.4.3</v>
      </c>
      <c r="I1644" t="str" cm="1">
        <f t="array" aca="1" ref="I1644" ca="1">pseudoGuid</f>
        <v>e6b0-3f24b625</v>
      </c>
      <c r="J1644" t="str">
        <f ca="1">IF(E1644="","",REPT("#",markmap!$E1644)&amp;" "&amp;(IF(B$1="mindmap",markmap!$F1644,markmap!$H1644&amp;" "&amp;markmap!$F1644))&amp;"["&amp;B$2&amp;"]("&amp;B$4&amp;markmap!$I1644&amp;".html)"&amp;" ["&amp;$B$3&amp;"]("&amp;B$4&amp;markmap!$I1644&amp;".md)")</f>
        <v>### 1.4.3 Sustaining/Systems Engineering[📃](./db/e6b0-3f24b625.html) [✏️](./db/e6b0-3f24b625.md)</v>
      </c>
    </row>
    <row r="1645" spans="4:10" x14ac:dyDescent="0.5">
      <c r="D1645" t="s">
        <v>1566</v>
      </c>
      <c r="E1645">
        <v>3</v>
      </c>
      <c r="F1645" t="s">
        <v>73</v>
      </c>
      <c r="G1645" t="str">
        <f ca="1">IF(markmap!$E1645="","",IF(markmap!$E1645&gt;OFFSET(markmap!$E1645,-1,0,1,1),IF(OFFSET(markmap!$G1645,-1,0,1,1)="","1",OFFSET(markmap!$G1645,-1,0,1,1))&amp;REPT(".1",markmap!$E1645-MAX(OFFSET(markmap!$E1645,-1,0,1,1),1)),IF(ISERROR(FIND(".",OFFSET(markmap!$G1645,-1,0,1,1))),REPT("1.",markmap!$E1645-1)&amp;IFERROR(VALUE(OFFSET(markmap!$G1645,-1,0,1,1))+1,"1"),IF(markmap!$E1645=1,"",IFERROR(LEFT(OFFSET(markmap!$G1645,-1,0,1,1),FIND("^",SUBSTITUTE(OFFSET(markmap!$G1645,-1,0,1,1),".","^",markmap!$E1645-1))),""))&amp;VALUE(TRIM(MID(SUBSTITUTE(OFFSET(markmap!$G1645,-1,0,1,1),".",REPT(" ",LEN(OFFSET(markmap!$G1645,-1,0,1,1)))),(markmap!$E1645-1)*LEN(OFFSET(markmap!$G1645,-1,0,1,1))+1,LEN(OFFSET(markmap!$G1645,-1,0,1,1)))))+1)))</f>
        <v>16.4.4</v>
      </c>
      <c r="H1645" t="str">
        <f t="shared" ca="1" si="25"/>
        <v>1.4.4</v>
      </c>
      <c r="I1645" t="str" cm="1">
        <f t="array" aca="1" ref="I1645" ca="1">pseudoGuid</f>
        <v>e6b0-b27ef477</v>
      </c>
      <c r="J1645" t="str">
        <f ca="1">IF(E1645="","",REPT("#",markmap!$E1645)&amp;" "&amp;(IF(B$1="mindmap",markmap!$F1645,markmap!$H1645&amp;" "&amp;markmap!$F1645))&amp;"["&amp;B$2&amp;"]("&amp;B$4&amp;markmap!$I1645&amp;".html)"&amp;" ["&amp;$B$3&amp;"]("&amp;B$4&amp;markmap!$I1645&amp;".md)")</f>
        <v>### 1.4.4 Program Management[📃](./db/e6b0-b27ef477.html) [✏️](./db/e6b0-b27ef477.md)</v>
      </c>
    </row>
    <row r="1646" spans="4:10" x14ac:dyDescent="0.5">
      <c r="D1646" t="s">
        <v>1566</v>
      </c>
      <c r="E1646">
        <v>3</v>
      </c>
      <c r="F1646" t="s">
        <v>815</v>
      </c>
      <c r="G1646" t="str">
        <f ca="1">IF(markmap!$E1646="","",IF(markmap!$E1646&gt;OFFSET(markmap!$E1646,-1,0,1,1),IF(OFFSET(markmap!$G1646,-1,0,1,1)="","1",OFFSET(markmap!$G1646,-1,0,1,1))&amp;REPT(".1",markmap!$E1646-MAX(OFFSET(markmap!$E1646,-1,0,1,1),1)),IF(ISERROR(FIND(".",OFFSET(markmap!$G1646,-1,0,1,1))),REPT("1.",markmap!$E1646-1)&amp;IFERROR(VALUE(OFFSET(markmap!$G1646,-1,0,1,1))+1,"1"),IF(markmap!$E1646=1,"",IFERROR(LEFT(OFFSET(markmap!$G1646,-1,0,1,1),FIND("^",SUBSTITUTE(OFFSET(markmap!$G1646,-1,0,1,1),".","^",markmap!$E1646-1))),""))&amp;VALUE(TRIM(MID(SUBSTITUTE(OFFSET(markmap!$G1646,-1,0,1,1),".",REPT(" ",LEN(OFFSET(markmap!$G1646,-1,0,1,1)))),(markmap!$E1646-1)*LEN(OFFSET(markmap!$G1646,-1,0,1,1))+1,LEN(OFFSET(markmap!$G1646,-1,0,1,1)))))+1)))</f>
        <v>16.4.5</v>
      </c>
      <c r="H1646" t="str">
        <f t="shared" ca="1" si="25"/>
        <v>1.4.5</v>
      </c>
      <c r="I1646" t="str" cm="1">
        <f t="array" aca="1" ref="I1646" ca="1">pseudoGuid</f>
        <v>e6b0-69a7cc52</v>
      </c>
      <c r="J1646" t="str">
        <f ca="1">IF(E1646="","",REPT("#",markmap!$E1646)&amp;" "&amp;(IF(B$1="mindmap",markmap!$F1646,markmap!$H1646&amp;" "&amp;markmap!$F1646))&amp;"["&amp;B$2&amp;"]("&amp;B$4&amp;markmap!$I1646&amp;".html)"&amp;" ["&amp;$B$3&amp;"]("&amp;B$4&amp;markmap!$I1646&amp;".md)")</f>
        <v>### 1.4.5 Data and Technical Publications[📃](./db/e6b0-69a7cc52.html) [✏️](./db/e6b0-69a7cc52.md)</v>
      </c>
    </row>
    <row r="1647" spans="4:10" x14ac:dyDescent="0.5">
      <c r="D1647" t="s">
        <v>1566</v>
      </c>
      <c r="E1647">
        <v>3</v>
      </c>
      <c r="F1647" t="s">
        <v>816</v>
      </c>
      <c r="G1647" t="str">
        <f ca="1">IF(markmap!$E1647="","",IF(markmap!$E1647&gt;OFFSET(markmap!$E1647,-1,0,1,1),IF(OFFSET(markmap!$G1647,-1,0,1,1)="","1",OFFSET(markmap!$G1647,-1,0,1,1))&amp;REPT(".1",markmap!$E1647-MAX(OFFSET(markmap!$E1647,-1,0,1,1),1)),IF(ISERROR(FIND(".",OFFSET(markmap!$G1647,-1,0,1,1))),REPT("1.",markmap!$E1647-1)&amp;IFERROR(VALUE(OFFSET(markmap!$G1647,-1,0,1,1))+1,"1"),IF(markmap!$E1647=1,"",IFERROR(LEFT(OFFSET(markmap!$G1647,-1,0,1,1),FIND("^",SUBSTITUTE(OFFSET(markmap!$G1647,-1,0,1,1),".","^",markmap!$E1647-1))),""))&amp;VALUE(TRIM(MID(SUBSTITUTE(OFFSET(markmap!$G1647,-1,0,1,1),".",REPT(" ",LEN(OFFSET(markmap!$G1647,-1,0,1,1)))),(markmap!$E1647-1)*LEN(OFFSET(markmap!$G1647,-1,0,1,1))+1,LEN(OFFSET(markmap!$G1647,-1,0,1,1)))))+1)))</f>
        <v>16.4.6</v>
      </c>
      <c r="H1647" t="str">
        <f t="shared" ca="1" si="25"/>
        <v>1.4.6</v>
      </c>
      <c r="I1647" t="str" cm="1">
        <f t="array" aca="1" ref="I1647" ca="1">pseudoGuid</f>
        <v>e6b0-734076fc</v>
      </c>
      <c r="J1647" t="str">
        <f ca="1">IF(E1647="","",REPT("#",markmap!$E1647)&amp;" "&amp;(IF(B$1="mindmap",markmap!$F1647,markmap!$H1647&amp;" "&amp;markmap!$F1647))&amp;"["&amp;B$2&amp;"]("&amp;B$4&amp;markmap!$I1647&amp;".html)"&amp;" ["&amp;$B$3&amp;"]("&amp;B$4&amp;markmap!$I1647&amp;".md)")</f>
        <v>### 1.4.6 Simulator Operations and Repair[📃](./db/e6b0-734076fc.html) [✏️](./db/e6b0-734076fc.md)</v>
      </c>
    </row>
    <row r="1648" spans="4:10" x14ac:dyDescent="0.5">
      <c r="D1648" t="s">
        <v>1566</v>
      </c>
      <c r="E1648">
        <v>4</v>
      </c>
      <c r="F1648" t="s">
        <v>817</v>
      </c>
      <c r="G1648" t="str">
        <f ca="1">IF(markmap!$E1648="","",IF(markmap!$E1648&gt;OFFSET(markmap!$E1648,-1,0,1,1),IF(OFFSET(markmap!$G1648,-1,0,1,1)="","1",OFFSET(markmap!$G1648,-1,0,1,1))&amp;REPT(".1",markmap!$E1648-MAX(OFFSET(markmap!$E1648,-1,0,1,1),1)),IF(ISERROR(FIND(".",OFFSET(markmap!$G1648,-1,0,1,1))),REPT("1.",markmap!$E1648-1)&amp;IFERROR(VALUE(OFFSET(markmap!$G1648,-1,0,1,1))+1,"1"),IF(markmap!$E1648=1,"",IFERROR(LEFT(OFFSET(markmap!$G1648,-1,0,1,1),FIND("^",SUBSTITUTE(OFFSET(markmap!$G1648,-1,0,1,1),".","^",markmap!$E1648-1))),""))&amp;VALUE(TRIM(MID(SUBSTITUTE(OFFSET(markmap!$G1648,-1,0,1,1),".",REPT(" ",LEN(OFFSET(markmap!$G1648,-1,0,1,1)))),(markmap!$E1648-1)*LEN(OFFSET(markmap!$G1648,-1,0,1,1))+1,LEN(OFFSET(markmap!$G1648,-1,0,1,1)))))+1)))</f>
        <v>16.4.6.1</v>
      </c>
      <c r="H1648" t="str">
        <f t="shared" ca="1" si="25"/>
        <v>1.4.6.1</v>
      </c>
      <c r="I1648" t="str" cm="1">
        <f t="array" aca="1" ref="I1648" ca="1">pseudoGuid</f>
        <v>e6b0-1e643ed2</v>
      </c>
      <c r="J1648" t="str">
        <f ca="1">IF(E1648="","",REPT("#",markmap!$E1648)&amp;" "&amp;(IF(B$1="mindmap",markmap!$F1648,markmap!$H1648&amp;" "&amp;markmap!$F1648))&amp;"["&amp;B$2&amp;"]("&amp;B$4&amp;markmap!$I1648&amp;".html)"&amp;" ["&amp;$B$3&amp;"]("&amp;B$4&amp;markmap!$I1648&amp;".md)")</f>
        <v>#### 1.4.6.1 Simulator/Training Device Operations[📃](./db/e6b0-1e643ed2.html) [✏️](./db/e6b0-1e643ed2.md)</v>
      </c>
    </row>
    <row r="1649" spans="4:10" x14ac:dyDescent="0.5">
      <c r="D1649" t="s">
        <v>1566</v>
      </c>
      <c r="E1649">
        <v>4</v>
      </c>
      <c r="F1649" t="s">
        <v>818</v>
      </c>
      <c r="G1649" t="str">
        <f ca="1">IF(markmap!$E1649="","",IF(markmap!$E1649&gt;OFFSET(markmap!$E1649,-1,0,1,1),IF(OFFSET(markmap!$G1649,-1,0,1,1)="","1",OFFSET(markmap!$G1649,-1,0,1,1))&amp;REPT(".1",markmap!$E1649-MAX(OFFSET(markmap!$E1649,-1,0,1,1),1)),IF(ISERROR(FIND(".",OFFSET(markmap!$G1649,-1,0,1,1))),REPT("1.",markmap!$E1649-1)&amp;IFERROR(VALUE(OFFSET(markmap!$G1649,-1,0,1,1))+1,"1"),IF(markmap!$E1649=1,"",IFERROR(LEFT(OFFSET(markmap!$G1649,-1,0,1,1),FIND("^",SUBSTITUTE(OFFSET(markmap!$G1649,-1,0,1,1),".","^",markmap!$E1649-1))),""))&amp;VALUE(TRIM(MID(SUBSTITUTE(OFFSET(markmap!$G1649,-1,0,1,1),".",REPT(" ",LEN(OFFSET(markmap!$G1649,-1,0,1,1)))),(markmap!$E1649-1)*LEN(OFFSET(markmap!$G1649,-1,0,1,1))+1,LEN(OFFSET(markmap!$G1649,-1,0,1,1)))))+1)))</f>
        <v>16.4.6.2</v>
      </c>
      <c r="H1649" t="str">
        <f t="shared" ca="1" si="25"/>
        <v>1.4.6.2</v>
      </c>
      <c r="I1649" t="str" cm="1">
        <f t="array" aca="1" ref="I1649" ca="1">pseudoGuid</f>
        <v>e6b0-0a2ed88f</v>
      </c>
      <c r="J1649" t="str">
        <f ca="1">IF(E1649="","",REPT("#",markmap!$E1649)&amp;" "&amp;(IF(B$1="mindmap",markmap!$F1649,markmap!$H1649&amp;" "&amp;markmap!$F1649))&amp;"["&amp;B$2&amp;"]("&amp;B$4&amp;markmap!$I1649&amp;".html)"&amp;" ["&amp;$B$3&amp;"]("&amp;B$4&amp;markmap!$I1649&amp;".md)")</f>
        <v>#### 1.4.6.2 Simulator/Training Device Hardware Repair and Replace[📃](./db/e6b0-0a2ed88f.html) [✏️](./db/e6b0-0a2ed88f.md)</v>
      </c>
    </row>
    <row r="1650" spans="4:10" x14ac:dyDescent="0.5">
      <c r="D1650" t="s">
        <v>1566</v>
      </c>
      <c r="E1650">
        <v>4</v>
      </c>
      <c r="F1650" t="s">
        <v>819</v>
      </c>
      <c r="G1650" t="str">
        <f ca="1">IF(markmap!$E1650="","",IF(markmap!$E1650&gt;OFFSET(markmap!$E1650,-1,0,1,1),IF(OFFSET(markmap!$G1650,-1,0,1,1)="","1",OFFSET(markmap!$G1650,-1,0,1,1))&amp;REPT(".1",markmap!$E1650-MAX(OFFSET(markmap!$E1650,-1,0,1,1),1)),IF(ISERROR(FIND(".",OFFSET(markmap!$G1650,-1,0,1,1))),REPT("1.",markmap!$E1650-1)&amp;IFERROR(VALUE(OFFSET(markmap!$G1650,-1,0,1,1))+1,"1"),IF(markmap!$E1650=1,"",IFERROR(LEFT(OFFSET(markmap!$G1650,-1,0,1,1),FIND("^",SUBSTITUTE(OFFSET(markmap!$G1650,-1,0,1,1),".","^",markmap!$E1650-1))),""))&amp;VALUE(TRIM(MID(SUBSTITUTE(OFFSET(markmap!$G1650,-1,0,1,1),".",REPT(" ",LEN(OFFSET(markmap!$G1650,-1,0,1,1)))),(markmap!$E1650-1)*LEN(OFFSET(markmap!$G1650,-1,0,1,1))+1,LEN(OFFSET(markmap!$G1650,-1,0,1,1)))))+1)))</f>
        <v>16.4.6.3</v>
      </c>
      <c r="H1650" t="str">
        <f t="shared" ca="1" si="25"/>
        <v>1.4.6.3</v>
      </c>
      <c r="I1650" t="str" cm="1">
        <f t="array" aca="1" ref="I1650" ca="1">pseudoGuid</f>
        <v>e6b0-59e16b75</v>
      </c>
      <c r="J1650" t="str">
        <f ca="1">IF(E1650="","",REPT("#",markmap!$E1650)&amp;" "&amp;(IF(B$1="mindmap",markmap!$F1650,markmap!$H1650&amp;" "&amp;markmap!$F1650))&amp;"["&amp;B$2&amp;"]("&amp;B$4&amp;markmap!$I1650&amp;".html)"&amp;" ["&amp;$B$3&amp;"]("&amp;B$4&amp;markmap!$I1650&amp;".md)")</f>
        <v>#### 1.4.6.3 Simulator/Training Device Software Support[📃](./db/e6b0-59e16b75.html) [✏️](./db/e6b0-59e16b75.md)</v>
      </c>
    </row>
    <row r="1651" spans="4:10" x14ac:dyDescent="0.5">
      <c r="D1651" t="s">
        <v>1566</v>
      </c>
      <c r="E1651">
        <v>3</v>
      </c>
      <c r="F1651" t="s">
        <v>820</v>
      </c>
      <c r="G1651" t="str">
        <f ca="1">IF(markmap!$E1651="","",IF(markmap!$E1651&gt;OFFSET(markmap!$E1651,-1,0,1,1),IF(OFFSET(markmap!$G1651,-1,0,1,1)="","1",OFFSET(markmap!$G1651,-1,0,1,1))&amp;REPT(".1",markmap!$E1651-MAX(OFFSET(markmap!$E1651,-1,0,1,1),1)),IF(ISERROR(FIND(".",OFFSET(markmap!$G1651,-1,0,1,1))),REPT("1.",markmap!$E1651-1)&amp;IFERROR(VALUE(OFFSET(markmap!$G1651,-1,0,1,1))+1,"1"),IF(markmap!$E1651=1,"",IFERROR(LEFT(OFFSET(markmap!$G1651,-1,0,1,1),FIND("^",SUBSTITUTE(OFFSET(markmap!$G1651,-1,0,1,1),".","^",markmap!$E1651-1))),""))&amp;VALUE(TRIM(MID(SUBSTITUTE(OFFSET(markmap!$G1651,-1,0,1,1),".",REPT(" ",LEN(OFFSET(markmap!$G1651,-1,0,1,1)))),(markmap!$E1651-1)*LEN(OFFSET(markmap!$G1651,-1,0,1,1))+1,LEN(OFFSET(markmap!$G1651,-1,0,1,1)))))+1)))</f>
        <v>16.4.7</v>
      </c>
      <c r="H1651" t="str">
        <f t="shared" ca="1" si="25"/>
        <v>1.4.7</v>
      </c>
      <c r="I1651" t="str" cm="1">
        <f t="array" aca="1" ref="I1651" ca="1">pseudoGuid</f>
        <v>e6b0-6fdec7ff</v>
      </c>
      <c r="J1651" t="str">
        <f ca="1">IF(E1651="","",REPT("#",markmap!$E1651)&amp;" "&amp;(IF(B$1="mindmap",markmap!$F1651,markmap!$H1651&amp;" "&amp;markmap!$F1651))&amp;"["&amp;B$2&amp;"]("&amp;B$4&amp;markmap!$I1651&amp;".html)"&amp;" ["&amp;$B$3&amp;"]("&amp;B$4&amp;markmap!$I1651&amp;".md)")</f>
        <v>### 1.4.7 Other Sustaining Support 1…n (Specify)[📃](./db/e6b0-6fdec7ff.html) [✏️](./db/e6b0-6fdec7ff.md)</v>
      </c>
    </row>
    <row r="1652" spans="4:10" x14ac:dyDescent="0.5">
      <c r="D1652" t="s">
        <v>1566</v>
      </c>
      <c r="E1652">
        <v>2</v>
      </c>
      <c r="F1652" t="s">
        <v>821</v>
      </c>
      <c r="G1652" t="str">
        <f ca="1">IF(markmap!$E1652="","",IF(markmap!$E1652&gt;OFFSET(markmap!$E1652,-1,0,1,1),IF(OFFSET(markmap!$G1652,-1,0,1,1)="","1",OFFSET(markmap!$G1652,-1,0,1,1))&amp;REPT(".1",markmap!$E1652-MAX(OFFSET(markmap!$E1652,-1,0,1,1),1)),IF(ISERROR(FIND(".",OFFSET(markmap!$G1652,-1,0,1,1))),REPT("1.",markmap!$E1652-1)&amp;IFERROR(VALUE(OFFSET(markmap!$G1652,-1,0,1,1))+1,"1"),IF(markmap!$E1652=1,"",IFERROR(LEFT(OFFSET(markmap!$G1652,-1,0,1,1),FIND("^",SUBSTITUTE(OFFSET(markmap!$G1652,-1,0,1,1),".","^",markmap!$E1652-1))),""))&amp;VALUE(TRIM(MID(SUBSTITUTE(OFFSET(markmap!$G1652,-1,0,1,1),".",REPT(" ",LEN(OFFSET(markmap!$G1652,-1,0,1,1)))),(markmap!$E1652-1)*LEN(OFFSET(markmap!$G1652,-1,0,1,1))+1,LEN(OFFSET(markmap!$G1652,-1,0,1,1)))))+1)))</f>
        <v>16.5</v>
      </c>
      <c r="H1652" t="str">
        <f t="shared" ca="1" si="25"/>
        <v>1.5</v>
      </c>
      <c r="I1652" t="str" cm="1">
        <f t="array" aca="1" ref="I1652" ca="1">pseudoGuid</f>
        <v>e6b0-15141819</v>
      </c>
      <c r="J1652" t="str">
        <f ca="1">IF(E1652="","",REPT("#",markmap!$E1652)&amp;" "&amp;(IF(B$1="mindmap",markmap!$F1652,markmap!$H1652&amp;" "&amp;markmap!$F1652))&amp;"["&amp;B$2&amp;"]("&amp;B$4&amp;markmap!$I1652&amp;".html)"&amp;" ["&amp;$B$3&amp;"]("&amp;B$4&amp;markmap!$I1652&amp;".md)")</f>
        <v>## 1.5 Continuing System Improvements[📃](./db/e6b0-15141819.html) [✏️](./db/e6b0-15141819.md)</v>
      </c>
    </row>
    <row r="1653" spans="4:10" x14ac:dyDescent="0.5">
      <c r="D1653" t="s">
        <v>1566</v>
      </c>
      <c r="E1653">
        <v>3</v>
      </c>
      <c r="F1653" t="s">
        <v>822</v>
      </c>
      <c r="G1653" t="str">
        <f ca="1">IF(markmap!$E1653="","",IF(markmap!$E1653&gt;OFFSET(markmap!$E1653,-1,0,1,1),IF(OFFSET(markmap!$G1653,-1,0,1,1)="","1",OFFSET(markmap!$G1653,-1,0,1,1))&amp;REPT(".1",markmap!$E1653-MAX(OFFSET(markmap!$E1653,-1,0,1,1),1)),IF(ISERROR(FIND(".",OFFSET(markmap!$G1653,-1,0,1,1))),REPT("1.",markmap!$E1653-1)&amp;IFERROR(VALUE(OFFSET(markmap!$G1653,-1,0,1,1))+1,"1"),IF(markmap!$E1653=1,"",IFERROR(LEFT(OFFSET(markmap!$G1653,-1,0,1,1),FIND("^",SUBSTITUTE(OFFSET(markmap!$G1653,-1,0,1,1),".","^",markmap!$E1653-1))),""))&amp;VALUE(TRIM(MID(SUBSTITUTE(OFFSET(markmap!$G1653,-1,0,1,1),".",REPT(" ",LEN(OFFSET(markmap!$G1653,-1,0,1,1)))),(markmap!$E1653-1)*LEN(OFFSET(markmap!$G1653,-1,0,1,1))+1,LEN(OFFSET(markmap!$G1653,-1,0,1,1)))))+1)))</f>
        <v>16.5.1</v>
      </c>
      <c r="H1653" t="str">
        <f t="shared" ca="1" si="25"/>
        <v>1.5.1</v>
      </c>
      <c r="I1653" t="str" cm="1">
        <f t="array" aca="1" ref="I1653" ca="1">pseudoGuid</f>
        <v>e6b0-41a40208</v>
      </c>
      <c r="J1653" t="str">
        <f ca="1">IF(E1653="","",REPT("#",markmap!$E1653)&amp;" "&amp;(IF(B$1="mindmap",markmap!$F1653,markmap!$H1653&amp;" "&amp;markmap!$F1653))&amp;"["&amp;B$2&amp;"]("&amp;B$4&amp;markmap!$I1653&amp;".html)"&amp;" ["&amp;$B$3&amp;"]("&amp;B$4&amp;markmap!$I1653&amp;".md)")</f>
        <v>### 1.5.1 Hardware Modifications[📃](./db/e6b0-41a40208.html) [✏️](./db/e6b0-41a40208.md)</v>
      </c>
    </row>
    <row r="1654" spans="4:10" x14ac:dyDescent="0.5">
      <c r="D1654" t="s">
        <v>1566</v>
      </c>
      <c r="E1654">
        <v>4</v>
      </c>
      <c r="F1654" t="s">
        <v>823</v>
      </c>
      <c r="G1654" t="str">
        <f ca="1">IF(markmap!$E1654="","",IF(markmap!$E1654&gt;OFFSET(markmap!$E1654,-1,0,1,1),IF(OFFSET(markmap!$G1654,-1,0,1,1)="","1",OFFSET(markmap!$G1654,-1,0,1,1))&amp;REPT(".1",markmap!$E1654-MAX(OFFSET(markmap!$E1654,-1,0,1,1),1)),IF(ISERROR(FIND(".",OFFSET(markmap!$G1654,-1,0,1,1))),REPT("1.",markmap!$E1654-1)&amp;IFERROR(VALUE(OFFSET(markmap!$G1654,-1,0,1,1))+1,"1"),IF(markmap!$E1654=1,"",IFERROR(LEFT(OFFSET(markmap!$G1654,-1,0,1,1),FIND("^",SUBSTITUTE(OFFSET(markmap!$G1654,-1,0,1,1),".","^",markmap!$E1654-1))),""))&amp;VALUE(TRIM(MID(SUBSTITUTE(OFFSET(markmap!$G1654,-1,0,1,1),".",REPT(" ",LEN(OFFSET(markmap!$G1654,-1,0,1,1)))),(markmap!$E1654-1)*LEN(OFFSET(markmap!$G1654,-1,0,1,1))+1,LEN(OFFSET(markmap!$G1654,-1,0,1,1)))))+1)))</f>
        <v>16.5.1.1</v>
      </c>
      <c r="H1654" t="str">
        <f t="shared" ca="1" si="25"/>
        <v>1.5.1.1</v>
      </c>
      <c r="I1654" t="str" cm="1">
        <f t="array" aca="1" ref="I1654" ca="1">pseudoGuid</f>
        <v>e6b0-c9183a84</v>
      </c>
      <c r="J1654" t="str">
        <f ca="1">IF(E1654="","",REPT("#",markmap!$E1654)&amp;" "&amp;(IF(B$1="mindmap",markmap!$F1654,markmap!$H1654&amp;" "&amp;markmap!$F1654))&amp;"["&amp;B$2&amp;"]("&amp;B$4&amp;markmap!$I1654&amp;".html)"&amp;" ["&amp;$B$3&amp;"]("&amp;B$4&amp;markmap!$I1654&amp;".md)")</f>
        <v>#### 1.5.1.1 Mod Kit Development[📃](./db/e6b0-c9183a84.html) [✏️](./db/e6b0-c9183a84.md)</v>
      </c>
    </row>
    <row r="1655" spans="4:10" x14ac:dyDescent="0.5">
      <c r="D1655" t="s">
        <v>1566</v>
      </c>
      <c r="E1655">
        <v>4</v>
      </c>
      <c r="F1655" t="s">
        <v>824</v>
      </c>
      <c r="G1655" t="str">
        <f ca="1">IF(markmap!$E1655="","",IF(markmap!$E1655&gt;OFFSET(markmap!$E1655,-1,0,1,1),IF(OFFSET(markmap!$G1655,-1,0,1,1)="","1",OFFSET(markmap!$G1655,-1,0,1,1))&amp;REPT(".1",markmap!$E1655-MAX(OFFSET(markmap!$E1655,-1,0,1,1),1)),IF(ISERROR(FIND(".",OFFSET(markmap!$G1655,-1,0,1,1))),REPT("1.",markmap!$E1655-1)&amp;IFERROR(VALUE(OFFSET(markmap!$G1655,-1,0,1,1))+1,"1"),IF(markmap!$E1655=1,"",IFERROR(LEFT(OFFSET(markmap!$G1655,-1,0,1,1),FIND("^",SUBSTITUTE(OFFSET(markmap!$G1655,-1,0,1,1),".","^",markmap!$E1655-1))),""))&amp;VALUE(TRIM(MID(SUBSTITUTE(OFFSET(markmap!$G1655,-1,0,1,1),".",REPT(" ",LEN(OFFSET(markmap!$G1655,-1,0,1,1)))),(markmap!$E1655-1)*LEN(OFFSET(markmap!$G1655,-1,0,1,1))+1,LEN(OFFSET(markmap!$G1655,-1,0,1,1)))))+1)))</f>
        <v>16.5.1.2</v>
      </c>
      <c r="H1655" t="str">
        <f t="shared" ca="1" si="25"/>
        <v>1.5.1.2</v>
      </c>
      <c r="I1655" t="str" cm="1">
        <f t="array" aca="1" ref="I1655" ca="1">pseudoGuid</f>
        <v>e6b0-131b707f</v>
      </c>
      <c r="J1655" t="str">
        <f ca="1">IF(E1655="","",REPT("#",markmap!$E1655)&amp;" "&amp;(IF(B$1="mindmap",markmap!$F1655,markmap!$H1655&amp;" "&amp;markmap!$F1655))&amp;"["&amp;B$2&amp;"]("&amp;B$4&amp;markmap!$I1655&amp;".html)"&amp;" ["&amp;$B$3&amp;"]("&amp;B$4&amp;markmap!$I1655&amp;".md)")</f>
        <v>#### 1.5.1.2 Mod Kit Procurement[📃](./db/e6b0-131b707f.html) [✏️](./db/e6b0-131b707f.md)</v>
      </c>
    </row>
    <row r="1656" spans="4:10" x14ac:dyDescent="0.5">
      <c r="D1656" t="s">
        <v>1566</v>
      </c>
      <c r="E1656">
        <v>4</v>
      </c>
      <c r="F1656" t="s">
        <v>825</v>
      </c>
      <c r="G1656" t="str">
        <f ca="1">IF(markmap!$E1656="","",IF(markmap!$E1656&gt;OFFSET(markmap!$E1656,-1,0,1,1),IF(OFFSET(markmap!$G1656,-1,0,1,1)="","1",OFFSET(markmap!$G1656,-1,0,1,1))&amp;REPT(".1",markmap!$E1656-MAX(OFFSET(markmap!$E1656,-1,0,1,1),1)),IF(ISERROR(FIND(".",OFFSET(markmap!$G1656,-1,0,1,1))),REPT("1.",markmap!$E1656-1)&amp;IFERROR(VALUE(OFFSET(markmap!$G1656,-1,0,1,1))+1,"1"),IF(markmap!$E1656=1,"",IFERROR(LEFT(OFFSET(markmap!$G1656,-1,0,1,1),FIND("^",SUBSTITUTE(OFFSET(markmap!$G1656,-1,0,1,1),".","^",markmap!$E1656-1))),""))&amp;VALUE(TRIM(MID(SUBSTITUTE(OFFSET(markmap!$G1656,-1,0,1,1),".",REPT(" ",LEN(OFFSET(markmap!$G1656,-1,0,1,1)))),(markmap!$E1656-1)*LEN(OFFSET(markmap!$G1656,-1,0,1,1))+1,LEN(OFFSET(markmap!$G1656,-1,0,1,1)))))+1)))</f>
        <v>16.5.1.3</v>
      </c>
      <c r="H1656" t="str">
        <f t="shared" ca="1" si="25"/>
        <v>1.5.1.3</v>
      </c>
      <c r="I1656" t="str" cm="1">
        <f t="array" aca="1" ref="I1656" ca="1">pseudoGuid</f>
        <v>e6b0-13a7c48e</v>
      </c>
      <c r="J1656" t="str">
        <f ca="1">IF(E1656="","",REPT("#",markmap!$E1656)&amp;" "&amp;(IF(B$1="mindmap",markmap!$F1656,markmap!$H1656&amp;" "&amp;markmap!$F1656))&amp;"["&amp;B$2&amp;"]("&amp;B$4&amp;markmap!$I1656&amp;".html)"&amp;" ["&amp;$B$3&amp;"]("&amp;B$4&amp;markmap!$I1656&amp;".md)")</f>
        <v>#### 1.5.1.3 Mod Kit Initial Spares[📃](./db/e6b0-13a7c48e.html) [✏️](./db/e6b0-13a7c48e.md)</v>
      </c>
    </row>
    <row r="1657" spans="4:10" x14ac:dyDescent="0.5">
      <c r="D1657" t="s">
        <v>1566</v>
      </c>
      <c r="E1657">
        <v>4</v>
      </c>
      <c r="F1657" t="s">
        <v>826</v>
      </c>
      <c r="G1657" t="str">
        <f ca="1">IF(markmap!$E1657="","",IF(markmap!$E1657&gt;OFFSET(markmap!$E1657,-1,0,1,1),IF(OFFSET(markmap!$G1657,-1,0,1,1)="","1",OFFSET(markmap!$G1657,-1,0,1,1))&amp;REPT(".1",markmap!$E1657-MAX(OFFSET(markmap!$E1657,-1,0,1,1),1)),IF(ISERROR(FIND(".",OFFSET(markmap!$G1657,-1,0,1,1))),REPT("1.",markmap!$E1657-1)&amp;IFERROR(VALUE(OFFSET(markmap!$G1657,-1,0,1,1))+1,"1"),IF(markmap!$E1657=1,"",IFERROR(LEFT(OFFSET(markmap!$G1657,-1,0,1,1),FIND("^",SUBSTITUTE(OFFSET(markmap!$G1657,-1,0,1,1),".","^",markmap!$E1657-1))),""))&amp;VALUE(TRIM(MID(SUBSTITUTE(OFFSET(markmap!$G1657,-1,0,1,1),".",REPT(" ",LEN(OFFSET(markmap!$G1657,-1,0,1,1)))),(markmap!$E1657-1)*LEN(OFFSET(markmap!$G1657,-1,0,1,1))+1,LEN(OFFSET(markmap!$G1657,-1,0,1,1)))))+1)))</f>
        <v>16.5.1.4</v>
      </c>
      <c r="H1657" t="str">
        <f t="shared" ca="1" si="25"/>
        <v>1.5.1.4</v>
      </c>
      <c r="I1657" t="str" cm="1">
        <f t="array" aca="1" ref="I1657" ca="1">pseudoGuid</f>
        <v>e6b0-04bb18f7</v>
      </c>
      <c r="J1657" t="str">
        <f ca="1">IF(E1657="","",REPT("#",markmap!$E1657)&amp;" "&amp;(IF(B$1="mindmap",markmap!$F1657,markmap!$H1657&amp;" "&amp;markmap!$F1657))&amp;"["&amp;B$2&amp;"]("&amp;B$4&amp;markmap!$I1657&amp;".html)"&amp;" ["&amp;$B$3&amp;"]("&amp;B$4&amp;markmap!$I1657&amp;".md)")</f>
        <v>#### 1.5.1.4 Mod Kit Installation[📃](./db/e6b0-04bb18f7.html) [✏️](./db/e6b0-04bb18f7.md)</v>
      </c>
    </row>
    <row r="1658" spans="4:10" x14ac:dyDescent="0.5">
      <c r="D1658" t="s">
        <v>1566</v>
      </c>
      <c r="E1658">
        <v>3</v>
      </c>
      <c r="F1658" t="s">
        <v>827</v>
      </c>
      <c r="G1658" t="str">
        <f ca="1">IF(markmap!$E1658="","",IF(markmap!$E1658&gt;OFFSET(markmap!$E1658,-1,0,1,1),IF(OFFSET(markmap!$G1658,-1,0,1,1)="","1",OFFSET(markmap!$G1658,-1,0,1,1))&amp;REPT(".1",markmap!$E1658-MAX(OFFSET(markmap!$E1658,-1,0,1,1),1)),IF(ISERROR(FIND(".",OFFSET(markmap!$G1658,-1,0,1,1))),REPT("1.",markmap!$E1658-1)&amp;IFERROR(VALUE(OFFSET(markmap!$G1658,-1,0,1,1))+1,"1"),IF(markmap!$E1658=1,"",IFERROR(LEFT(OFFSET(markmap!$G1658,-1,0,1,1),FIND("^",SUBSTITUTE(OFFSET(markmap!$G1658,-1,0,1,1),".","^",markmap!$E1658-1))),""))&amp;VALUE(TRIM(MID(SUBSTITUTE(OFFSET(markmap!$G1658,-1,0,1,1),".",REPT(" ",LEN(OFFSET(markmap!$G1658,-1,0,1,1)))),(markmap!$E1658-1)*LEN(OFFSET(markmap!$G1658,-1,0,1,1))+1,LEN(OFFSET(markmap!$G1658,-1,0,1,1)))))+1)))</f>
        <v>16.5.2</v>
      </c>
      <c r="H1658" t="str">
        <f t="shared" ca="1" si="25"/>
        <v>1.5.2</v>
      </c>
      <c r="I1658" t="str" cm="1">
        <f t="array" aca="1" ref="I1658" ca="1">pseudoGuid</f>
        <v>e6b0-ba92bf0f</v>
      </c>
      <c r="J1658" t="str">
        <f ca="1">IF(E1658="","",REPT("#",markmap!$E1658)&amp;" "&amp;(IF(B$1="mindmap",markmap!$F1658,markmap!$H1658&amp;" "&amp;markmap!$F1658))&amp;"["&amp;B$2&amp;"]("&amp;B$4&amp;markmap!$I1658&amp;".html)"&amp;" ["&amp;$B$3&amp;"]("&amp;B$4&amp;markmap!$I1658&amp;".md)")</f>
        <v>### 1.5.2 Software Maintenance[📃](./db/e6b0-ba92bf0f.html) [✏️](./db/e6b0-ba92bf0f.md)</v>
      </c>
    </row>
    <row r="1659" spans="4:10" x14ac:dyDescent="0.5">
      <c r="D1659" t="s">
        <v>1566</v>
      </c>
      <c r="E1659">
        <v>4</v>
      </c>
      <c r="F1659" t="s">
        <v>828</v>
      </c>
      <c r="G1659" t="str">
        <f ca="1">IF(markmap!$E1659="","",IF(markmap!$E1659&gt;OFFSET(markmap!$E1659,-1,0,1,1),IF(OFFSET(markmap!$G1659,-1,0,1,1)="","1",OFFSET(markmap!$G1659,-1,0,1,1))&amp;REPT(".1",markmap!$E1659-MAX(OFFSET(markmap!$E1659,-1,0,1,1),1)),IF(ISERROR(FIND(".",OFFSET(markmap!$G1659,-1,0,1,1))),REPT("1.",markmap!$E1659-1)&amp;IFERROR(VALUE(OFFSET(markmap!$G1659,-1,0,1,1))+1,"1"),IF(markmap!$E1659=1,"",IFERROR(LEFT(OFFSET(markmap!$G1659,-1,0,1,1),FIND("^",SUBSTITUTE(OFFSET(markmap!$G1659,-1,0,1,1),".","^",markmap!$E1659-1))),""))&amp;VALUE(TRIM(MID(SUBSTITUTE(OFFSET(markmap!$G1659,-1,0,1,1),".",REPT(" ",LEN(OFFSET(markmap!$G1659,-1,0,1,1)))),(markmap!$E1659-1)*LEN(OFFSET(markmap!$G1659,-1,0,1,1))+1,LEN(OFFSET(markmap!$G1659,-1,0,1,1)))))+1)))</f>
        <v>16.5.2.1</v>
      </c>
      <c r="H1659" t="str">
        <f t="shared" ca="1" si="25"/>
        <v>1.5.2.1</v>
      </c>
      <c r="I1659" t="str" cm="1">
        <f t="array" aca="1" ref="I1659" ca="1">pseudoGuid</f>
        <v>e6b0-080817ba</v>
      </c>
      <c r="J1659" t="str">
        <f ca="1">IF(E1659="","",REPT("#",markmap!$E1659)&amp;" "&amp;(IF(B$1="mindmap",markmap!$F1659,markmap!$H1659&amp;" "&amp;markmap!$F1659))&amp;"["&amp;B$2&amp;"]("&amp;B$4&amp;markmap!$I1659&amp;".html)"&amp;" ["&amp;$B$3&amp;"]("&amp;B$4&amp;markmap!$I1659&amp;".md)")</f>
        <v>#### 1.5.2.1 Software Changes[📃](./db/e6b0-080817ba.html) [✏️](./db/e6b0-080817ba.md)</v>
      </c>
    </row>
    <row r="1660" spans="4:10" x14ac:dyDescent="0.5">
      <c r="D1660" t="s">
        <v>1566</v>
      </c>
      <c r="E1660">
        <v>4</v>
      </c>
      <c r="F1660" t="s">
        <v>74</v>
      </c>
      <c r="G1660" t="str">
        <f ca="1">IF(markmap!$E1660="","",IF(markmap!$E1660&gt;OFFSET(markmap!$E1660,-1,0,1,1),IF(OFFSET(markmap!$G1660,-1,0,1,1)="","1",OFFSET(markmap!$G1660,-1,0,1,1))&amp;REPT(".1",markmap!$E1660-MAX(OFFSET(markmap!$E1660,-1,0,1,1),1)),IF(ISERROR(FIND(".",OFFSET(markmap!$G1660,-1,0,1,1))),REPT("1.",markmap!$E1660-1)&amp;IFERROR(VALUE(OFFSET(markmap!$G1660,-1,0,1,1))+1,"1"),IF(markmap!$E1660=1,"",IFERROR(LEFT(OFFSET(markmap!$G1660,-1,0,1,1),FIND("^",SUBSTITUTE(OFFSET(markmap!$G1660,-1,0,1,1),".","^",markmap!$E1660-1))),""))&amp;VALUE(TRIM(MID(SUBSTITUTE(OFFSET(markmap!$G1660,-1,0,1,1),".",REPT(" ",LEN(OFFSET(markmap!$G1660,-1,0,1,1)))),(markmap!$E1660-1)*LEN(OFFSET(markmap!$G1660,-1,0,1,1))+1,LEN(OFFSET(markmap!$G1660,-1,0,1,1)))))+1)))</f>
        <v>16.5.2.2</v>
      </c>
      <c r="H1660" t="str">
        <f t="shared" ca="1" si="25"/>
        <v>1.5.2.2</v>
      </c>
      <c r="I1660" t="str" cm="1">
        <f t="array" aca="1" ref="I1660" ca="1">pseudoGuid</f>
        <v>e6b0-74ef791f</v>
      </c>
      <c r="J1660" t="str">
        <f ca="1">IF(E1660="","",REPT("#",markmap!$E1660)&amp;" "&amp;(IF(B$1="mindmap",markmap!$F1660,markmap!$H1660&amp;" "&amp;markmap!$F1660))&amp;"["&amp;B$2&amp;"]("&amp;B$4&amp;markmap!$I1660&amp;".html)"&amp;" ["&amp;$B$3&amp;"]("&amp;B$4&amp;markmap!$I1660&amp;".md)")</f>
        <v>#### 1.5.2.2 Software Program Management[📃](./db/e6b0-74ef791f.html) [✏️](./db/e6b0-74ef791f.md)</v>
      </c>
    </row>
    <row r="1661" spans="4:10" x14ac:dyDescent="0.5">
      <c r="D1661" t="s">
        <v>1566</v>
      </c>
      <c r="E1661">
        <v>4</v>
      </c>
      <c r="F1661" t="s">
        <v>829</v>
      </c>
      <c r="G1661" t="str">
        <f ca="1">IF(markmap!$E1661="","",IF(markmap!$E1661&gt;OFFSET(markmap!$E1661,-1,0,1,1),IF(OFFSET(markmap!$G1661,-1,0,1,1)="","1",OFFSET(markmap!$G1661,-1,0,1,1))&amp;REPT(".1",markmap!$E1661-MAX(OFFSET(markmap!$E1661,-1,0,1,1),1)),IF(ISERROR(FIND(".",OFFSET(markmap!$G1661,-1,0,1,1))),REPT("1.",markmap!$E1661-1)&amp;IFERROR(VALUE(OFFSET(markmap!$G1661,-1,0,1,1))+1,"1"),IF(markmap!$E1661=1,"",IFERROR(LEFT(OFFSET(markmap!$G1661,-1,0,1,1),FIND("^",SUBSTITUTE(OFFSET(markmap!$G1661,-1,0,1,1),".","^",markmap!$E1661-1))),""))&amp;VALUE(TRIM(MID(SUBSTITUTE(OFFSET(markmap!$G1661,-1,0,1,1),".",REPT(" ",LEN(OFFSET(markmap!$G1661,-1,0,1,1)))),(markmap!$E1661-1)*LEN(OFFSET(markmap!$G1661,-1,0,1,1))+1,LEN(OFFSET(markmap!$G1661,-1,0,1,1)))))+1)))</f>
        <v>16.5.2.3</v>
      </c>
      <c r="H1661" t="str">
        <f t="shared" ca="1" si="25"/>
        <v>1.5.2.3</v>
      </c>
      <c r="I1661" t="str" cm="1">
        <f t="array" aca="1" ref="I1661" ca="1">pseudoGuid</f>
        <v>e6b0-bff1a112</v>
      </c>
      <c r="J1661" t="str">
        <f ca="1">IF(E1661="","",REPT("#",markmap!$E1661)&amp;" "&amp;(IF(B$1="mindmap",markmap!$F1661,markmap!$H1661&amp;" "&amp;markmap!$F1661))&amp;"["&amp;B$2&amp;"]("&amp;B$4&amp;markmap!$I1661&amp;".html)"&amp;" ["&amp;$B$3&amp;"]("&amp;B$4&amp;markmap!$I1661&amp;".md)")</f>
        <v>#### 1.5.2.3 Software Sustaining Engineering[📃](./db/e6b0-bff1a112.html) [✏️](./db/e6b0-bff1a112.md)</v>
      </c>
    </row>
    <row r="1662" spans="4:10" x14ac:dyDescent="0.5">
      <c r="D1662" t="s">
        <v>1566</v>
      </c>
      <c r="E1662">
        <v>4</v>
      </c>
      <c r="F1662" t="s">
        <v>830</v>
      </c>
      <c r="G1662" t="str">
        <f ca="1">IF(markmap!$E1662="","",IF(markmap!$E1662&gt;OFFSET(markmap!$E1662,-1,0,1,1),IF(OFFSET(markmap!$G1662,-1,0,1,1)="","1",OFFSET(markmap!$G1662,-1,0,1,1))&amp;REPT(".1",markmap!$E1662-MAX(OFFSET(markmap!$E1662,-1,0,1,1),1)),IF(ISERROR(FIND(".",OFFSET(markmap!$G1662,-1,0,1,1))),REPT("1.",markmap!$E1662-1)&amp;IFERROR(VALUE(OFFSET(markmap!$G1662,-1,0,1,1))+1,"1"),IF(markmap!$E1662=1,"",IFERROR(LEFT(OFFSET(markmap!$G1662,-1,0,1,1),FIND("^",SUBSTITUTE(OFFSET(markmap!$G1662,-1,0,1,1),".","^",markmap!$E1662-1))),""))&amp;VALUE(TRIM(MID(SUBSTITUTE(OFFSET(markmap!$G1662,-1,0,1,1),".",REPT(" ",LEN(OFFSET(markmap!$G1662,-1,0,1,1)))),(markmap!$E1662-1)*LEN(OFFSET(markmap!$G1662,-1,0,1,1))+1,LEN(OFFSET(markmap!$G1662,-1,0,1,1)))))+1)))</f>
        <v>16.5.2.4</v>
      </c>
      <c r="H1662" t="str">
        <f t="shared" ca="1" si="25"/>
        <v>1.5.2.4</v>
      </c>
      <c r="I1662" t="str" cm="1">
        <f t="array" aca="1" ref="I1662" ca="1">pseudoGuid</f>
        <v>e6b0-fd3d28c6</v>
      </c>
      <c r="J1662" t="str">
        <f ca="1">IF(E1662="","",REPT("#",markmap!$E1662)&amp;" "&amp;(IF(B$1="mindmap",markmap!$F1662,markmap!$H1662&amp;" "&amp;markmap!$F1662))&amp;"["&amp;B$2&amp;"]("&amp;B$4&amp;markmap!$I1662&amp;".html)"&amp;" ["&amp;$B$3&amp;"]("&amp;B$4&amp;markmap!$I1662&amp;".md)")</f>
        <v>#### 1.5.2.4 System Facilities[📃](./db/e6b0-fd3d28c6.html) [✏️](./db/e6b0-fd3d28c6.md)</v>
      </c>
    </row>
    <row r="1663" spans="4:10" x14ac:dyDescent="0.5">
      <c r="D1663" t="s">
        <v>1566</v>
      </c>
      <c r="E1663">
        <v>4</v>
      </c>
      <c r="F1663" t="s">
        <v>831</v>
      </c>
      <c r="G1663" t="str">
        <f ca="1">IF(markmap!$E1663="","",IF(markmap!$E1663&gt;OFFSET(markmap!$E1663,-1,0,1,1),IF(OFFSET(markmap!$G1663,-1,0,1,1)="","1",OFFSET(markmap!$G1663,-1,0,1,1))&amp;REPT(".1",markmap!$E1663-MAX(OFFSET(markmap!$E1663,-1,0,1,1),1)),IF(ISERROR(FIND(".",OFFSET(markmap!$G1663,-1,0,1,1))),REPT("1.",markmap!$E1663-1)&amp;IFERROR(VALUE(OFFSET(markmap!$G1663,-1,0,1,1))+1,"1"),IF(markmap!$E1663=1,"",IFERROR(LEFT(OFFSET(markmap!$G1663,-1,0,1,1),FIND("^",SUBSTITUTE(OFFSET(markmap!$G1663,-1,0,1,1),".","^",markmap!$E1663-1))),""))&amp;VALUE(TRIM(MID(SUBSTITUTE(OFFSET(markmap!$G1663,-1,0,1,1),".",REPT(" ",LEN(OFFSET(markmap!$G1663,-1,0,1,1)))),(markmap!$E1663-1)*LEN(OFFSET(markmap!$G1663,-1,0,1,1))+1,LEN(OFFSET(markmap!$G1663,-1,0,1,1)))))+1)))</f>
        <v>16.5.2.5</v>
      </c>
      <c r="H1663" t="str">
        <f t="shared" ca="1" si="25"/>
        <v>1.5.2.5</v>
      </c>
      <c r="I1663" t="str" cm="1">
        <f t="array" aca="1" ref="I1663" ca="1">pseudoGuid</f>
        <v>e6b0-7f13e5b7</v>
      </c>
      <c r="J1663" t="str">
        <f ca="1">IF(E1663="","",REPT("#",markmap!$E1663)&amp;" "&amp;(IF(B$1="mindmap",markmap!$F1663,markmap!$H1663&amp;" "&amp;markmap!$F1663))&amp;"["&amp;B$2&amp;"]("&amp;B$4&amp;markmap!$I1663&amp;".html)"&amp;" ["&amp;$B$3&amp;"]("&amp;B$4&amp;markmap!$I1663&amp;".md)")</f>
        <v>#### 1.5.2.5 Field Service Engineers[📃](./db/e6b0-7f13e5b7.html) [✏️](./db/e6b0-7f13e5b7.md)</v>
      </c>
    </row>
    <row r="1664" spans="4:10" x14ac:dyDescent="0.5">
      <c r="D1664" t="s">
        <v>1566</v>
      </c>
      <c r="E1664">
        <v>4</v>
      </c>
      <c r="F1664" t="s">
        <v>832</v>
      </c>
      <c r="G1664" t="str">
        <f ca="1">IF(markmap!$E1664="","",IF(markmap!$E1664&gt;OFFSET(markmap!$E1664,-1,0,1,1),IF(OFFSET(markmap!$G1664,-1,0,1,1)="","1",OFFSET(markmap!$G1664,-1,0,1,1))&amp;REPT(".1",markmap!$E1664-MAX(OFFSET(markmap!$E1664,-1,0,1,1),1)),IF(ISERROR(FIND(".",OFFSET(markmap!$G1664,-1,0,1,1))),REPT("1.",markmap!$E1664-1)&amp;IFERROR(VALUE(OFFSET(markmap!$G1664,-1,0,1,1))+1,"1"),IF(markmap!$E1664=1,"",IFERROR(LEFT(OFFSET(markmap!$G1664,-1,0,1,1),FIND("^",SUBSTITUTE(OFFSET(markmap!$G1664,-1,0,1,1),".","^",markmap!$E1664-1))),""))&amp;VALUE(TRIM(MID(SUBSTITUTE(OFFSET(markmap!$G1664,-1,0,1,1),".",REPT(" ",LEN(OFFSET(markmap!$G1664,-1,0,1,1)))),(markmap!$E1664-1)*LEN(OFFSET(markmap!$G1664,-1,0,1,1))+1,LEN(OFFSET(markmap!$G1664,-1,0,1,1)))))+1)))</f>
        <v>16.5.2.6</v>
      </c>
      <c r="H1664" t="str">
        <f t="shared" ca="1" si="25"/>
        <v>1.5.2.6</v>
      </c>
      <c r="I1664" t="str" cm="1">
        <f t="array" aca="1" ref="I1664" ca="1">pseudoGuid</f>
        <v>e6b0-2ea01963</v>
      </c>
      <c r="J1664" t="str">
        <f ca="1">IF(E1664="","",REPT("#",markmap!$E1664)&amp;" "&amp;(IF(B$1="mindmap",markmap!$F1664,markmap!$H1664&amp;" "&amp;markmap!$F1664))&amp;"["&amp;B$2&amp;"]("&amp;B$4&amp;markmap!$I1664&amp;".html)"&amp;" ["&amp;$B$3&amp;"]("&amp;B$4&amp;markmap!$I1664&amp;".md)")</f>
        <v>#### 1.5.2.6 Certification and Accreditation[📃](./db/e6b0-2ea01963.html) [✏️](./db/e6b0-2ea01963.md)</v>
      </c>
    </row>
    <row r="1665" spans="4:10" x14ac:dyDescent="0.5">
      <c r="D1665" t="s">
        <v>1566</v>
      </c>
      <c r="E1665">
        <v>4</v>
      </c>
      <c r="F1665" t="s">
        <v>787</v>
      </c>
      <c r="G1665" t="str">
        <f ca="1">IF(markmap!$E1665="","",IF(markmap!$E1665&gt;OFFSET(markmap!$E1665,-1,0,1,1),IF(OFFSET(markmap!$G1665,-1,0,1,1)="","1",OFFSET(markmap!$G1665,-1,0,1,1))&amp;REPT(".1",markmap!$E1665-MAX(OFFSET(markmap!$E1665,-1,0,1,1),1)),IF(ISERROR(FIND(".",OFFSET(markmap!$G1665,-1,0,1,1))),REPT("1.",markmap!$E1665-1)&amp;IFERROR(VALUE(OFFSET(markmap!$G1665,-1,0,1,1))+1,"1"),IF(markmap!$E1665=1,"",IFERROR(LEFT(OFFSET(markmap!$G1665,-1,0,1,1),FIND("^",SUBSTITUTE(OFFSET(markmap!$G1665,-1,0,1,1),".","^",markmap!$E1665-1))),""))&amp;VALUE(TRIM(MID(SUBSTITUTE(OFFSET(markmap!$G1665,-1,0,1,1),".",REPT(" ",LEN(OFFSET(markmap!$G1665,-1,0,1,1)))),(markmap!$E1665-1)*LEN(OFFSET(markmap!$G1665,-1,0,1,1))+1,LEN(OFFSET(markmap!$G1665,-1,0,1,1)))))+1)))</f>
        <v>16.5.2.7</v>
      </c>
      <c r="H1665" t="str">
        <f t="shared" ca="1" si="25"/>
        <v>1.5.2.7</v>
      </c>
      <c r="I1665" t="str" cm="1">
        <f t="array" aca="1" ref="I1665" ca="1">pseudoGuid</f>
        <v>e6b0-54c6ee38</v>
      </c>
      <c r="J1665" t="str">
        <f ca="1">IF(E1665="","",REPT("#",markmap!$E1665)&amp;" "&amp;(IF(B$1="mindmap",markmap!$F1665,markmap!$H1665&amp;" "&amp;markmap!$F1665))&amp;"["&amp;B$2&amp;"]("&amp;B$4&amp;markmap!$I1665&amp;".html)"&amp;" ["&amp;$B$3&amp;"]("&amp;B$4&amp;markmap!$I1665&amp;".md)")</f>
        <v>#### 1.5.2.7 Help Desk[📃](./db/e6b0-54c6ee38.html) [✏️](./db/e6b0-54c6ee38.md)</v>
      </c>
    </row>
    <row r="1666" spans="4:10" x14ac:dyDescent="0.5">
      <c r="D1666" t="s">
        <v>1566</v>
      </c>
      <c r="E1666">
        <v>4</v>
      </c>
      <c r="F1666" t="s">
        <v>833</v>
      </c>
      <c r="G1666" t="str">
        <f ca="1">IF(markmap!$E1666="","",IF(markmap!$E1666&gt;OFFSET(markmap!$E1666,-1,0,1,1),IF(OFFSET(markmap!$G1666,-1,0,1,1)="","1",OFFSET(markmap!$G1666,-1,0,1,1))&amp;REPT(".1",markmap!$E1666-MAX(OFFSET(markmap!$E1666,-1,0,1,1),1)),IF(ISERROR(FIND(".",OFFSET(markmap!$G1666,-1,0,1,1))),REPT("1.",markmap!$E1666-1)&amp;IFERROR(VALUE(OFFSET(markmap!$G1666,-1,0,1,1))+1,"1"),IF(markmap!$E1666=1,"",IFERROR(LEFT(OFFSET(markmap!$G1666,-1,0,1,1),FIND("^",SUBSTITUTE(OFFSET(markmap!$G1666,-1,0,1,1),".","^",markmap!$E1666-1))),""))&amp;VALUE(TRIM(MID(SUBSTITUTE(OFFSET(markmap!$G1666,-1,0,1,1),".",REPT(" ",LEN(OFFSET(markmap!$G1666,-1,0,1,1)))),(markmap!$E1666-1)*LEN(OFFSET(markmap!$G1666,-1,0,1,1))+1,LEN(OFFSET(markmap!$G1666,-1,0,1,1)))))+1)))</f>
        <v>16.5.2.8</v>
      </c>
      <c r="H1666" t="str">
        <f t="shared" ca="1" si="25"/>
        <v>1.5.2.8</v>
      </c>
      <c r="I1666" t="str" cm="1">
        <f t="array" aca="1" ref="I1666" ca="1">pseudoGuid</f>
        <v>e6b0-8e2aaed8</v>
      </c>
      <c r="J1666" t="str">
        <f ca="1">IF(E1666="","",REPT("#",markmap!$E1666)&amp;" "&amp;(IF(B$1="mindmap",markmap!$F1666,markmap!$H1666&amp;" "&amp;markmap!$F1666))&amp;"["&amp;B$2&amp;"]("&amp;B$4&amp;markmap!$I1666&amp;".html)"&amp;" ["&amp;$B$3&amp;"]("&amp;B$4&amp;markmap!$I1666&amp;".md)")</f>
        <v>#### 1.5.2.8 Hosting[📃](./db/e6b0-8e2aaed8.html) [✏️](./db/e6b0-8e2aaed8.md)</v>
      </c>
    </row>
    <row r="1667" spans="4:10" x14ac:dyDescent="0.5">
      <c r="D1667" t="s">
        <v>1566</v>
      </c>
      <c r="E1667">
        <v>4</v>
      </c>
      <c r="F1667" t="s">
        <v>834</v>
      </c>
      <c r="G1667" t="str">
        <f ca="1">IF(markmap!$E1667="","",IF(markmap!$E1667&gt;OFFSET(markmap!$E1667,-1,0,1,1),IF(OFFSET(markmap!$G1667,-1,0,1,1)="","1",OFFSET(markmap!$G1667,-1,0,1,1))&amp;REPT(".1",markmap!$E1667-MAX(OFFSET(markmap!$E1667,-1,0,1,1),1)),IF(ISERROR(FIND(".",OFFSET(markmap!$G1667,-1,0,1,1))),REPT("1.",markmap!$E1667-1)&amp;IFERROR(VALUE(OFFSET(markmap!$G1667,-1,0,1,1))+1,"1"),IF(markmap!$E1667=1,"",IFERROR(LEFT(OFFSET(markmap!$G1667,-1,0,1,1),FIND("^",SUBSTITUTE(OFFSET(markmap!$G1667,-1,0,1,1),".","^",markmap!$E1667-1))),""))&amp;VALUE(TRIM(MID(SUBSTITUTE(OFFSET(markmap!$G1667,-1,0,1,1),".",REPT(" ",LEN(OFFSET(markmap!$G1667,-1,0,1,1)))),(markmap!$E1667-1)*LEN(OFFSET(markmap!$G1667,-1,0,1,1))+1,LEN(OFFSET(markmap!$G1667,-1,0,1,1)))))+1)))</f>
        <v>16.5.2.9</v>
      </c>
      <c r="H1667" t="str">
        <f t="shared" ref="H1667:H1730" ca="1" si="26">IFERROR("1."&amp;RIGHT(G1667,LEN(G1667)-FIND(".",G1667,1)),"1")</f>
        <v>1.5.2.9</v>
      </c>
      <c r="I1667" t="str" cm="1">
        <f t="array" aca="1" ref="I1667" ca="1">pseudoGuid</f>
        <v>e6b0-6b592329</v>
      </c>
      <c r="J1667" t="str">
        <f ca="1">IF(E1667="","",REPT("#",markmap!$E1667)&amp;" "&amp;(IF(B$1="mindmap",markmap!$F1667,markmap!$H1667&amp;" "&amp;markmap!$F1667))&amp;"["&amp;B$2&amp;"]("&amp;B$4&amp;markmap!$I1667&amp;".html)"&amp;" ["&amp;$B$3&amp;"]("&amp;B$4&amp;markmap!$I1667&amp;".md)")</f>
        <v>#### 1.5.2.9 Software Licenses[📃](./db/e6b0-6b592329.html) [✏️](./db/e6b0-6b592329.md)</v>
      </c>
    </row>
    <row r="1668" spans="4:10" x14ac:dyDescent="0.5">
      <c r="D1668" t="s">
        <v>1567</v>
      </c>
      <c r="E1668">
        <v>1</v>
      </c>
      <c r="F1668" t="s">
        <v>835</v>
      </c>
      <c r="G1668" t="str">
        <f ca="1">IF(markmap!$E1668="","",IF(markmap!$E1668&gt;OFFSET(markmap!$E1668,-1,0,1,1),IF(OFFSET(markmap!$G1668,-1,0,1,1)="","1",OFFSET(markmap!$G1668,-1,0,1,1))&amp;REPT(".1",markmap!$E1668-MAX(OFFSET(markmap!$E1668,-1,0,1,1),1)),IF(ISERROR(FIND(".",OFFSET(markmap!$G1668,-1,0,1,1))),REPT("1.",markmap!$E1668-1)&amp;IFERROR(VALUE(OFFSET(markmap!$G1668,-1,0,1,1))+1,"1"),IF(markmap!$E1668=1,"",IFERROR(LEFT(OFFSET(markmap!$G1668,-1,0,1,1),FIND("^",SUBSTITUTE(OFFSET(markmap!$G1668,-1,0,1,1),".","^",markmap!$E1668-1))),""))&amp;VALUE(TRIM(MID(SUBSTITUTE(OFFSET(markmap!$G1668,-1,0,1,1),".",REPT(" ",LEN(OFFSET(markmap!$G1668,-1,0,1,1)))),(markmap!$E1668-1)*LEN(OFFSET(markmap!$G1668,-1,0,1,1))+1,LEN(OFFSET(markmap!$G1668,-1,0,1,1)))))+1)))</f>
        <v>17</v>
      </c>
      <c r="H1668" t="str">
        <f t="shared" ca="1" si="26"/>
        <v>1</v>
      </c>
      <c r="I1668" t="str" cm="1">
        <f t="array" aca="1" ref="I1668" ca="1">pseudoGuid</f>
        <v>e6b0-5e24db46</v>
      </c>
      <c r="J1668" t="str">
        <f ca="1">IF(E1668="","",REPT("#",markmap!$E1668)&amp;" "&amp;(IF(B$1="mindmap",markmap!$F1668,markmap!$H1668&amp;" "&amp;markmap!$F1668))&amp;"["&amp;B$2&amp;"]("&amp;B$4&amp;markmap!$I1668&amp;".html)"&amp;" ["&amp;$B$3&amp;"]("&amp;B$4&amp;markmap!$I1668&amp;".md)")</f>
        <v># 1 WBS for NIH Research Project[📃](./db/e6b0-5e24db46.html) [✏️](./db/e6b0-5e24db46.md)</v>
      </c>
    </row>
    <row r="1669" spans="4:10" x14ac:dyDescent="0.5">
      <c r="D1669" t="s">
        <v>1567</v>
      </c>
      <c r="E1669">
        <v>2</v>
      </c>
      <c r="F1669" t="s">
        <v>836</v>
      </c>
      <c r="G1669" t="str">
        <f ca="1">IF(markmap!$E1669="","",IF(markmap!$E1669&gt;OFFSET(markmap!$E1669,-1,0,1,1),IF(OFFSET(markmap!$G1669,-1,0,1,1)="","1",OFFSET(markmap!$G1669,-1,0,1,1))&amp;REPT(".1",markmap!$E1669-MAX(OFFSET(markmap!$E1669,-1,0,1,1),1)),IF(ISERROR(FIND(".",OFFSET(markmap!$G1669,-1,0,1,1))),REPT("1.",markmap!$E1669-1)&amp;IFERROR(VALUE(OFFSET(markmap!$G1669,-1,0,1,1))+1,"1"),IF(markmap!$E1669=1,"",IFERROR(LEFT(OFFSET(markmap!$G1669,-1,0,1,1),FIND("^",SUBSTITUTE(OFFSET(markmap!$G1669,-1,0,1,1),".","^",markmap!$E1669-1))),""))&amp;VALUE(TRIM(MID(SUBSTITUTE(OFFSET(markmap!$G1669,-1,0,1,1),".",REPT(" ",LEN(OFFSET(markmap!$G1669,-1,0,1,1)))),(markmap!$E1669-1)*LEN(OFFSET(markmap!$G1669,-1,0,1,1))+1,LEN(OFFSET(markmap!$G1669,-1,0,1,1)))))+1)))</f>
        <v>17.1</v>
      </c>
      <c r="H1669" t="str">
        <f t="shared" ca="1" si="26"/>
        <v>1.1</v>
      </c>
      <c r="I1669" t="str" cm="1">
        <f t="array" aca="1" ref="I1669" ca="1">pseudoGuid</f>
        <v>e6b0-d5ab6ca5</v>
      </c>
      <c r="J1669" t="str">
        <f ca="1">IF(E1669="","",REPT("#",markmap!$E1669)&amp;" "&amp;(IF(B$1="mindmap",markmap!$F1669,markmap!$H1669&amp;" "&amp;markmap!$F1669))&amp;"["&amp;B$2&amp;"]("&amp;B$4&amp;markmap!$I1669&amp;".html)"&amp;" ["&amp;$B$3&amp;"]("&amp;B$4&amp;markmap!$I1669&amp;".md)")</f>
        <v>## 1.1 Project initiation[📃](./db/e6b0-d5ab6ca5.html) [✏️](./db/e6b0-d5ab6ca5.md)</v>
      </c>
    </row>
    <row r="1670" spans="4:10" x14ac:dyDescent="0.5">
      <c r="D1670" t="s">
        <v>1567</v>
      </c>
      <c r="E1670">
        <v>3</v>
      </c>
      <c r="F1670" t="s">
        <v>837</v>
      </c>
      <c r="G1670" t="str">
        <f ca="1">IF(markmap!$E1670="","",IF(markmap!$E1670&gt;OFFSET(markmap!$E1670,-1,0,1,1),IF(OFFSET(markmap!$G1670,-1,0,1,1)="","1",OFFSET(markmap!$G1670,-1,0,1,1))&amp;REPT(".1",markmap!$E1670-MAX(OFFSET(markmap!$E1670,-1,0,1,1),1)),IF(ISERROR(FIND(".",OFFSET(markmap!$G1670,-1,0,1,1))),REPT("1.",markmap!$E1670-1)&amp;IFERROR(VALUE(OFFSET(markmap!$G1670,-1,0,1,1))+1,"1"),IF(markmap!$E1670=1,"",IFERROR(LEFT(OFFSET(markmap!$G1670,-1,0,1,1),FIND("^",SUBSTITUTE(OFFSET(markmap!$G1670,-1,0,1,1),".","^",markmap!$E1670-1))),""))&amp;VALUE(TRIM(MID(SUBSTITUTE(OFFSET(markmap!$G1670,-1,0,1,1),".",REPT(" ",LEN(OFFSET(markmap!$G1670,-1,0,1,1)))),(markmap!$E1670-1)*LEN(OFFSET(markmap!$G1670,-1,0,1,1))+1,LEN(OFFSET(markmap!$G1670,-1,0,1,1)))))+1)))</f>
        <v>17.1.1</v>
      </c>
      <c r="H1670" t="str">
        <f t="shared" ca="1" si="26"/>
        <v>1.1.1</v>
      </c>
      <c r="I1670" t="str" cm="1">
        <f t="array" aca="1" ref="I1670" ca="1">pseudoGuid</f>
        <v>e6b0-a8a3f0b5</v>
      </c>
      <c r="J1670" t="str">
        <f ca="1">IF(E1670="","",REPT("#",markmap!$E1670)&amp;" "&amp;(IF(B$1="mindmap",markmap!$F1670,markmap!$H1670&amp;" "&amp;markmap!$F1670))&amp;"["&amp;B$2&amp;"]("&amp;B$4&amp;markmap!$I1670&amp;".html)"&amp;" ["&amp;$B$3&amp;"]("&amp;B$4&amp;markmap!$I1670&amp;".md)")</f>
        <v>### 1.1.1 Literature review[📃](./db/e6b0-a8a3f0b5.html) [✏️](./db/e6b0-a8a3f0b5.md)</v>
      </c>
    </row>
    <row r="1671" spans="4:10" x14ac:dyDescent="0.5">
      <c r="D1671" t="s">
        <v>1567</v>
      </c>
      <c r="E1671">
        <v>3</v>
      </c>
      <c r="F1671" t="s">
        <v>838</v>
      </c>
      <c r="G1671" t="str">
        <f ca="1">IF(markmap!$E1671="","",IF(markmap!$E1671&gt;OFFSET(markmap!$E1671,-1,0,1,1),IF(OFFSET(markmap!$G1671,-1,0,1,1)="","1",OFFSET(markmap!$G1671,-1,0,1,1))&amp;REPT(".1",markmap!$E1671-MAX(OFFSET(markmap!$E1671,-1,0,1,1),1)),IF(ISERROR(FIND(".",OFFSET(markmap!$G1671,-1,0,1,1))),REPT("1.",markmap!$E1671-1)&amp;IFERROR(VALUE(OFFSET(markmap!$G1671,-1,0,1,1))+1,"1"),IF(markmap!$E1671=1,"",IFERROR(LEFT(OFFSET(markmap!$G1671,-1,0,1,1),FIND("^",SUBSTITUTE(OFFSET(markmap!$G1671,-1,0,1,1),".","^",markmap!$E1671-1))),""))&amp;VALUE(TRIM(MID(SUBSTITUTE(OFFSET(markmap!$G1671,-1,0,1,1),".",REPT(" ",LEN(OFFSET(markmap!$G1671,-1,0,1,1)))),(markmap!$E1671-1)*LEN(OFFSET(markmap!$G1671,-1,0,1,1))+1,LEN(OFFSET(markmap!$G1671,-1,0,1,1)))))+1)))</f>
        <v>17.1.2</v>
      </c>
      <c r="H1671" t="str">
        <f t="shared" ca="1" si="26"/>
        <v>1.1.2</v>
      </c>
      <c r="I1671" t="str" cm="1">
        <f t="array" aca="1" ref="I1671" ca="1">pseudoGuid</f>
        <v>e6b0-95ca996f</v>
      </c>
      <c r="J1671" t="str">
        <f ca="1">IF(E1671="","",REPT("#",markmap!$E1671)&amp;" "&amp;(IF(B$1="mindmap",markmap!$F1671,markmap!$H1671&amp;" "&amp;markmap!$F1671))&amp;"["&amp;B$2&amp;"]("&amp;B$4&amp;markmap!$I1671&amp;".html)"&amp;" ["&amp;$B$3&amp;"]("&amp;B$4&amp;markmap!$I1671&amp;".md)")</f>
        <v>### 1.1.2 IRB protocol development[📃](./db/e6b0-95ca996f.html) [✏️](./db/e6b0-95ca996f.md)</v>
      </c>
    </row>
    <row r="1672" spans="4:10" x14ac:dyDescent="0.5">
      <c r="D1672" t="s">
        <v>1567</v>
      </c>
      <c r="E1672">
        <v>3</v>
      </c>
      <c r="F1672" t="s">
        <v>839</v>
      </c>
      <c r="G1672" t="str">
        <f ca="1">IF(markmap!$E1672="","",IF(markmap!$E1672&gt;OFFSET(markmap!$E1672,-1,0,1,1),IF(OFFSET(markmap!$G1672,-1,0,1,1)="","1",OFFSET(markmap!$G1672,-1,0,1,1))&amp;REPT(".1",markmap!$E1672-MAX(OFFSET(markmap!$E1672,-1,0,1,1),1)),IF(ISERROR(FIND(".",OFFSET(markmap!$G1672,-1,0,1,1))),REPT("1.",markmap!$E1672-1)&amp;IFERROR(VALUE(OFFSET(markmap!$G1672,-1,0,1,1))+1,"1"),IF(markmap!$E1672=1,"",IFERROR(LEFT(OFFSET(markmap!$G1672,-1,0,1,1),FIND("^",SUBSTITUTE(OFFSET(markmap!$G1672,-1,0,1,1),".","^",markmap!$E1672-1))),""))&amp;VALUE(TRIM(MID(SUBSTITUTE(OFFSET(markmap!$G1672,-1,0,1,1),".",REPT(" ",LEN(OFFSET(markmap!$G1672,-1,0,1,1)))),(markmap!$E1672-1)*LEN(OFFSET(markmap!$G1672,-1,0,1,1))+1,LEN(OFFSET(markmap!$G1672,-1,0,1,1)))))+1)))</f>
        <v>17.1.3</v>
      </c>
      <c r="H1672" t="str">
        <f t="shared" ca="1" si="26"/>
        <v>1.1.3</v>
      </c>
      <c r="I1672" t="str" cm="1">
        <f t="array" aca="1" ref="I1672" ca="1">pseudoGuid</f>
        <v>e6b0-4bb454a7</v>
      </c>
      <c r="J1672" t="str">
        <f ca="1">IF(E1672="","",REPT("#",markmap!$E1672)&amp;" "&amp;(IF(B$1="mindmap",markmap!$F1672,markmap!$H1672&amp;" "&amp;markmap!$F1672))&amp;"["&amp;B$2&amp;"]("&amp;B$4&amp;markmap!$I1672&amp;".html)"&amp;" ["&amp;$B$3&amp;"]("&amp;B$4&amp;markmap!$I1672&amp;".md)")</f>
        <v>### 1.1.3 Study design[📃](./db/e6b0-4bb454a7.html) [✏️](./db/e6b0-4bb454a7.md)</v>
      </c>
    </row>
    <row r="1673" spans="4:10" x14ac:dyDescent="0.5">
      <c r="D1673" t="s">
        <v>1567</v>
      </c>
      <c r="E1673">
        <v>3</v>
      </c>
      <c r="F1673" t="s">
        <v>840</v>
      </c>
      <c r="G1673" t="str">
        <f ca="1">IF(markmap!$E1673="","",IF(markmap!$E1673&gt;OFFSET(markmap!$E1673,-1,0,1,1),IF(OFFSET(markmap!$G1673,-1,0,1,1)="","1",OFFSET(markmap!$G1673,-1,0,1,1))&amp;REPT(".1",markmap!$E1673-MAX(OFFSET(markmap!$E1673,-1,0,1,1),1)),IF(ISERROR(FIND(".",OFFSET(markmap!$G1673,-1,0,1,1))),REPT("1.",markmap!$E1673-1)&amp;IFERROR(VALUE(OFFSET(markmap!$G1673,-1,0,1,1))+1,"1"),IF(markmap!$E1673=1,"",IFERROR(LEFT(OFFSET(markmap!$G1673,-1,0,1,1),FIND("^",SUBSTITUTE(OFFSET(markmap!$G1673,-1,0,1,1),".","^",markmap!$E1673-1))),""))&amp;VALUE(TRIM(MID(SUBSTITUTE(OFFSET(markmap!$G1673,-1,0,1,1),".",REPT(" ",LEN(OFFSET(markmap!$G1673,-1,0,1,1)))),(markmap!$E1673-1)*LEN(OFFSET(markmap!$G1673,-1,0,1,1))+1,LEN(OFFSET(markmap!$G1673,-1,0,1,1)))))+1)))</f>
        <v>17.1.4</v>
      </c>
      <c r="H1673" t="str">
        <f t="shared" ca="1" si="26"/>
        <v>1.1.4</v>
      </c>
      <c r="I1673" t="str" cm="1">
        <f t="array" aca="1" ref="I1673" ca="1">pseudoGuid</f>
        <v>e6b0-ebb93371</v>
      </c>
      <c r="J1673" t="str">
        <f ca="1">IF(E1673="","",REPT("#",markmap!$E1673)&amp;" "&amp;(IF(B$1="mindmap",markmap!$F1673,markmap!$H1673&amp;" "&amp;markmap!$F1673))&amp;"["&amp;B$2&amp;"]("&amp;B$4&amp;markmap!$I1673&amp;".html)"&amp;" ["&amp;$B$3&amp;"]("&amp;B$4&amp;markmap!$I1673&amp;".md)")</f>
        <v>### 1.1.4 Recruitment strategy[📃](./db/e6b0-ebb93371.html) [✏️](./db/e6b0-ebb93371.md)</v>
      </c>
    </row>
    <row r="1674" spans="4:10" x14ac:dyDescent="0.5">
      <c r="D1674" t="s">
        <v>1567</v>
      </c>
      <c r="E1674">
        <v>2</v>
      </c>
      <c r="F1674" t="s">
        <v>841</v>
      </c>
      <c r="G1674" t="str">
        <f ca="1">IF(markmap!$E1674="","",IF(markmap!$E1674&gt;OFFSET(markmap!$E1674,-1,0,1,1),IF(OFFSET(markmap!$G1674,-1,0,1,1)="","1",OFFSET(markmap!$G1674,-1,0,1,1))&amp;REPT(".1",markmap!$E1674-MAX(OFFSET(markmap!$E1674,-1,0,1,1),1)),IF(ISERROR(FIND(".",OFFSET(markmap!$G1674,-1,0,1,1))),REPT("1.",markmap!$E1674-1)&amp;IFERROR(VALUE(OFFSET(markmap!$G1674,-1,0,1,1))+1,"1"),IF(markmap!$E1674=1,"",IFERROR(LEFT(OFFSET(markmap!$G1674,-1,0,1,1),FIND("^",SUBSTITUTE(OFFSET(markmap!$G1674,-1,0,1,1),".","^",markmap!$E1674-1))),""))&amp;VALUE(TRIM(MID(SUBSTITUTE(OFFSET(markmap!$G1674,-1,0,1,1),".",REPT(" ",LEN(OFFSET(markmap!$G1674,-1,0,1,1)))),(markmap!$E1674-1)*LEN(OFFSET(markmap!$G1674,-1,0,1,1))+1,LEN(OFFSET(markmap!$G1674,-1,0,1,1)))))+1)))</f>
        <v>17.2</v>
      </c>
      <c r="H1674" t="str">
        <f t="shared" ca="1" si="26"/>
        <v>1.2</v>
      </c>
      <c r="I1674" t="str" cm="1">
        <f t="array" aca="1" ref="I1674" ca="1">pseudoGuid</f>
        <v>e6b0-a0360075</v>
      </c>
      <c r="J1674" t="str">
        <f ca="1">IF(E1674="","",REPT("#",markmap!$E1674)&amp;" "&amp;(IF(B$1="mindmap",markmap!$F1674,markmap!$H1674&amp;" "&amp;markmap!$F1674))&amp;"["&amp;B$2&amp;"]("&amp;B$4&amp;markmap!$I1674&amp;".html)"&amp;" ["&amp;$B$3&amp;"]("&amp;B$4&amp;markmap!$I1674&amp;".md)")</f>
        <v>## 1.2 Data collection[📃](./db/e6b0-a0360075.html) [✏️](./db/e6b0-a0360075.md)</v>
      </c>
    </row>
    <row r="1675" spans="4:10" x14ac:dyDescent="0.5">
      <c r="D1675" t="s">
        <v>1567</v>
      </c>
      <c r="E1675">
        <v>3</v>
      </c>
      <c r="F1675" t="s">
        <v>842</v>
      </c>
      <c r="G1675" t="str">
        <f ca="1">IF(markmap!$E1675="","",IF(markmap!$E1675&gt;OFFSET(markmap!$E1675,-1,0,1,1),IF(OFFSET(markmap!$G1675,-1,0,1,1)="","1",OFFSET(markmap!$G1675,-1,0,1,1))&amp;REPT(".1",markmap!$E1675-MAX(OFFSET(markmap!$E1675,-1,0,1,1),1)),IF(ISERROR(FIND(".",OFFSET(markmap!$G1675,-1,0,1,1))),REPT("1.",markmap!$E1675-1)&amp;IFERROR(VALUE(OFFSET(markmap!$G1675,-1,0,1,1))+1,"1"),IF(markmap!$E1675=1,"",IFERROR(LEFT(OFFSET(markmap!$G1675,-1,0,1,1),FIND("^",SUBSTITUTE(OFFSET(markmap!$G1675,-1,0,1,1),".","^",markmap!$E1675-1))),""))&amp;VALUE(TRIM(MID(SUBSTITUTE(OFFSET(markmap!$G1675,-1,0,1,1),".",REPT(" ",LEN(OFFSET(markmap!$G1675,-1,0,1,1)))),(markmap!$E1675-1)*LEN(OFFSET(markmap!$G1675,-1,0,1,1))+1,LEN(OFFSET(markmap!$G1675,-1,0,1,1)))))+1)))</f>
        <v>17.2.1</v>
      </c>
      <c r="H1675" t="str">
        <f t="shared" ca="1" si="26"/>
        <v>1.2.1</v>
      </c>
      <c r="I1675" t="str" cm="1">
        <f t="array" aca="1" ref="I1675" ca="1">pseudoGuid</f>
        <v>e6b0-2d501f97</v>
      </c>
      <c r="J1675" t="str">
        <f ca="1">IF(E1675="","",REPT("#",markmap!$E1675)&amp;" "&amp;(IF(B$1="mindmap",markmap!$F1675,markmap!$H1675&amp;" "&amp;markmap!$F1675))&amp;"["&amp;B$2&amp;"]("&amp;B$4&amp;markmap!$I1675&amp;".html)"&amp;" ["&amp;$B$3&amp;"]("&amp;B$4&amp;markmap!$I1675&amp;".md)")</f>
        <v>### 1.2.1 Participant recruitment[📃](./db/e6b0-2d501f97.html) [✏️](./db/e6b0-2d501f97.md)</v>
      </c>
    </row>
    <row r="1676" spans="4:10" x14ac:dyDescent="0.5">
      <c r="D1676" t="s">
        <v>1567</v>
      </c>
      <c r="E1676">
        <v>3</v>
      </c>
      <c r="F1676" t="s">
        <v>843</v>
      </c>
      <c r="G1676" t="str">
        <f ca="1">IF(markmap!$E1676="","",IF(markmap!$E1676&gt;OFFSET(markmap!$E1676,-1,0,1,1),IF(OFFSET(markmap!$G1676,-1,0,1,1)="","1",OFFSET(markmap!$G1676,-1,0,1,1))&amp;REPT(".1",markmap!$E1676-MAX(OFFSET(markmap!$E1676,-1,0,1,1),1)),IF(ISERROR(FIND(".",OFFSET(markmap!$G1676,-1,0,1,1))),REPT("1.",markmap!$E1676-1)&amp;IFERROR(VALUE(OFFSET(markmap!$G1676,-1,0,1,1))+1,"1"),IF(markmap!$E1676=1,"",IFERROR(LEFT(OFFSET(markmap!$G1676,-1,0,1,1),FIND("^",SUBSTITUTE(OFFSET(markmap!$G1676,-1,0,1,1),".","^",markmap!$E1676-1))),""))&amp;VALUE(TRIM(MID(SUBSTITUTE(OFFSET(markmap!$G1676,-1,0,1,1),".",REPT(" ",LEN(OFFSET(markmap!$G1676,-1,0,1,1)))),(markmap!$E1676-1)*LEN(OFFSET(markmap!$G1676,-1,0,1,1))+1,LEN(OFFSET(markmap!$G1676,-1,0,1,1)))))+1)))</f>
        <v>17.2.2</v>
      </c>
      <c r="H1676" t="str">
        <f t="shared" ca="1" si="26"/>
        <v>1.2.2</v>
      </c>
      <c r="I1676" t="str" cm="1">
        <f t="array" aca="1" ref="I1676" ca="1">pseudoGuid</f>
        <v>e6b0-f28d8392</v>
      </c>
      <c r="J1676" t="str">
        <f ca="1">IF(E1676="","",REPT("#",markmap!$E1676)&amp;" "&amp;(IF(B$1="mindmap",markmap!$F1676,markmap!$H1676&amp;" "&amp;markmap!$F1676))&amp;"["&amp;B$2&amp;"]("&amp;B$4&amp;markmap!$I1676&amp;".html)"&amp;" ["&amp;$B$3&amp;"]("&amp;B$4&amp;markmap!$I1676&amp;".md)")</f>
        <v>### 1.2.2 Informed consent process[📃](./db/e6b0-f28d8392.html) [✏️](./db/e6b0-f28d8392.md)</v>
      </c>
    </row>
    <row r="1677" spans="4:10" x14ac:dyDescent="0.5">
      <c r="D1677" t="s">
        <v>1567</v>
      </c>
      <c r="E1677">
        <v>3</v>
      </c>
      <c r="F1677" t="s">
        <v>844</v>
      </c>
      <c r="G1677" t="str">
        <f ca="1">IF(markmap!$E1677="","",IF(markmap!$E1677&gt;OFFSET(markmap!$E1677,-1,0,1,1),IF(OFFSET(markmap!$G1677,-1,0,1,1)="","1",OFFSET(markmap!$G1677,-1,0,1,1))&amp;REPT(".1",markmap!$E1677-MAX(OFFSET(markmap!$E1677,-1,0,1,1),1)),IF(ISERROR(FIND(".",OFFSET(markmap!$G1677,-1,0,1,1))),REPT("1.",markmap!$E1677-1)&amp;IFERROR(VALUE(OFFSET(markmap!$G1677,-1,0,1,1))+1,"1"),IF(markmap!$E1677=1,"",IFERROR(LEFT(OFFSET(markmap!$G1677,-1,0,1,1),FIND("^",SUBSTITUTE(OFFSET(markmap!$G1677,-1,0,1,1),".","^",markmap!$E1677-1))),""))&amp;VALUE(TRIM(MID(SUBSTITUTE(OFFSET(markmap!$G1677,-1,0,1,1),".",REPT(" ",LEN(OFFSET(markmap!$G1677,-1,0,1,1)))),(markmap!$E1677-1)*LEN(OFFSET(markmap!$G1677,-1,0,1,1))+1,LEN(OFFSET(markmap!$G1677,-1,0,1,1)))))+1)))</f>
        <v>17.2.3</v>
      </c>
      <c r="H1677" t="str">
        <f t="shared" ca="1" si="26"/>
        <v>1.2.3</v>
      </c>
      <c r="I1677" t="str" cm="1">
        <f t="array" aca="1" ref="I1677" ca="1">pseudoGuid</f>
        <v>e6b0-b4472fe4</v>
      </c>
      <c r="J1677" t="str">
        <f ca="1">IF(E1677="","",REPT("#",markmap!$E1677)&amp;" "&amp;(IF(B$1="mindmap",markmap!$F1677,markmap!$H1677&amp;" "&amp;markmap!$F1677))&amp;"["&amp;B$2&amp;"]("&amp;B$4&amp;markmap!$I1677&amp;".html)"&amp;" ["&amp;$B$3&amp;"]("&amp;B$4&amp;markmap!$I1677&amp;".md)")</f>
        <v>### 1.2.3 Data collection procedures[📃](./db/e6b0-b4472fe4.html) [✏️](./db/e6b0-b4472fe4.md)</v>
      </c>
    </row>
    <row r="1678" spans="4:10" x14ac:dyDescent="0.5">
      <c r="D1678" t="s">
        <v>1567</v>
      </c>
      <c r="E1678">
        <v>3</v>
      </c>
      <c r="F1678" t="s">
        <v>845</v>
      </c>
      <c r="G1678" t="str">
        <f ca="1">IF(markmap!$E1678="","",IF(markmap!$E1678&gt;OFFSET(markmap!$E1678,-1,0,1,1),IF(OFFSET(markmap!$G1678,-1,0,1,1)="","1",OFFSET(markmap!$G1678,-1,0,1,1))&amp;REPT(".1",markmap!$E1678-MAX(OFFSET(markmap!$E1678,-1,0,1,1),1)),IF(ISERROR(FIND(".",OFFSET(markmap!$G1678,-1,0,1,1))),REPT("1.",markmap!$E1678-1)&amp;IFERROR(VALUE(OFFSET(markmap!$G1678,-1,0,1,1))+1,"1"),IF(markmap!$E1678=1,"",IFERROR(LEFT(OFFSET(markmap!$G1678,-1,0,1,1),FIND("^",SUBSTITUTE(OFFSET(markmap!$G1678,-1,0,1,1),".","^",markmap!$E1678-1))),""))&amp;VALUE(TRIM(MID(SUBSTITUTE(OFFSET(markmap!$G1678,-1,0,1,1),".",REPT(" ",LEN(OFFSET(markmap!$G1678,-1,0,1,1)))),(markmap!$E1678-1)*LEN(OFFSET(markmap!$G1678,-1,0,1,1))+1,LEN(OFFSET(markmap!$G1678,-1,0,1,1)))))+1)))</f>
        <v>17.2.4</v>
      </c>
      <c r="H1678" t="str">
        <f t="shared" ca="1" si="26"/>
        <v>1.2.4</v>
      </c>
      <c r="I1678" t="str" cm="1">
        <f t="array" aca="1" ref="I1678" ca="1">pseudoGuid</f>
        <v>e6b0-c5659206</v>
      </c>
      <c r="J1678" t="str">
        <f ca="1">IF(E1678="","",REPT("#",markmap!$E1678)&amp;" "&amp;(IF(B$1="mindmap",markmap!$F1678,markmap!$H1678&amp;" "&amp;markmap!$F1678))&amp;"["&amp;B$2&amp;"]("&amp;B$4&amp;markmap!$I1678&amp;".html)"&amp;" ["&amp;$B$3&amp;"]("&amp;B$4&amp;markmap!$I1678&amp;".md)")</f>
        <v>### 1.2.4 Quality control checks[📃](./db/e6b0-c5659206.html) [✏️](./db/e6b0-c5659206.md)</v>
      </c>
    </row>
    <row r="1679" spans="4:10" x14ac:dyDescent="0.5">
      <c r="D1679" t="s">
        <v>1567</v>
      </c>
      <c r="E1679">
        <v>2</v>
      </c>
      <c r="F1679" t="s">
        <v>846</v>
      </c>
      <c r="G1679" t="str">
        <f ca="1">IF(markmap!$E1679="","",IF(markmap!$E1679&gt;OFFSET(markmap!$E1679,-1,0,1,1),IF(OFFSET(markmap!$G1679,-1,0,1,1)="","1",OFFSET(markmap!$G1679,-1,0,1,1))&amp;REPT(".1",markmap!$E1679-MAX(OFFSET(markmap!$E1679,-1,0,1,1),1)),IF(ISERROR(FIND(".",OFFSET(markmap!$G1679,-1,0,1,1))),REPT("1.",markmap!$E1679-1)&amp;IFERROR(VALUE(OFFSET(markmap!$G1679,-1,0,1,1))+1,"1"),IF(markmap!$E1679=1,"",IFERROR(LEFT(OFFSET(markmap!$G1679,-1,0,1,1),FIND("^",SUBSTITUTE(OFFSET(markmap!$G1679,-1,0,1,1),".","^",markmap!$E1679-1))),""))&amp;VALUE(TRIM(MID(SUBSTITUTE(OFFSET(markmap!$G1679,-1,0,1,1),".",REPT(" ",LEN(OFFSET(markmap!$G1679,-1,0,1,1)))),(markmap!$E1679-1)*LEN(OFFSET(markmap!$G1679,-1,0,1,1))+1,LEN(OFFSET(markmap!$G1679,-1,0,1,1)))))+1)))</f>
        <v>17.3</v>
      </c>
      <c r="H1679" t="str">
        <f t="shared" ca="1" si="26"/>
        <v>1.3</v>
      </c>
      <c r="I1679" t="str" cm="1">
        <f t="array" aca="1" ref="I1679" ca="1">pseudoGuid</f>
        <v>e6b0-e63801ec</v>
      </c>
      <c r="J1679" t="str">
        <f ca="1">IF(E1679="","",REPT("#",markmap!$E1679)&amp;" "&amp;(IF(B$1="mindmap",markmap!$F1679,markmap!$H1679&amp;" "&amp;markmap!$F1679))&amp;"["&amp;B$2&amp;"]("&amp;B$4&amp;markmap!$I1679&amp;".html)"&amp;" ["&amp;$B$3&amp;"]("&amp;B$4&amp;markmap!$I1679&amp;".md)")</f>
        <v>## 1.3 Data analysis[📃](./db/e6b0-e63801ec.html) [✏️](./db/e6b0-e63801ec.md)</v>
      </c>
    </row>
    <row r="1680" spans="4:10" x14ac:dyDescent="0.5">
      <c r="D1680" t="s">
        <v>1567</v>
      </c>
      <c r="E1680">
        <v>3</v>
      </c>
      <c r="F1680" t="s">
        <v>847</v>
      </c>
      <c r="G1680" t="str">
        <f ca="1">IF(markmap!$E1680="","",IF(markmap!$E1680&gt;OFFSET(markmap!$E1680,-1,0,1,1),IF(OFFSET(markmap!$G1680,-1,0,1,1)="","1",OFFSET(markmap!$G1680,-1,0,1,1))&amp;REPT(".1",markmap!$E1680-MAX(OFFSET(markmap!$E1680,-1,0,1,1),1)),IF(ISERROR(FIND(".",OFFSET(markmap!$G1680,-1,0,1,1))),REPT("1.",markmap!$E1680-1)&amp;IFERROR(VALUE(OFFSET(markmap!$G1680,-1,0,1,1))+1,"1"),IF(markmap!$E1680=1,"",IFERROR(LEFT(OFFSET(markmap!$G1680,-1,0,1,1),FIND("^",SUBSTITUTE(OFFSET(markmap!$G1680,-1,0,1,1),".","^",markmap!$E1680-1))),""))&amp;VALUE(TRIM(MID(SUBSTITUTE(OFFSET(markmap!$G1680,-1,0,1,1),".",REPT(" ",LEN(OFFSET(markmap!$G1680,-1,0,1,1)))),(markmap!$E1680-1)*LEN(OFFSET(markmap!$G1680,-1,0,1,1))+1,LEN(OFFSET(markmap!$G1680,-1,0,1,1)))))+1)))</f>
        <v>17.3.1</v>
      </c>
      <c r="H1680" t="str">
        <f t="shared" ca="1" si="26"/>
        <v>1.3.1</v>
      </c>
      <c r="I1680" t="str" cm="1">
        <f t="array" aca="1" ref="I1680" ca="1">pseudoGuid</f>
        <v>e6b0-60b6979d</v>
      </c>
      <c r="J1680" t="str">
        <f ca="1">IF(E1680="","",REPT("#",markmap!$E1680)&amp;" "&amp;(IF(B$1="mindmap",markmap!$F1680,markmap!$H1680&amp;" "&amp;markmap!$F1680))&amp;"["&amp;B$2&amp;"]("&amp;B$4&amp;markmap!$I1680&amp;".html)"&amp;" ["&amp;$B$3&amp;"]("&amp;B$4&amp;markmap!$I1680&amp;".md)")</f>
        <v>### 1.3.1 Data cleaning[📃](./db/e6b0-60b6979d.html) [✏️](./db/e6b0-60b6979d.md)</v>
      </c>
    </row>
    <row r="1681" spans="4:10" x14ac:dyDescent="0.5">
      <c r="D1681" t="s">
        <v>1567</v>
      </c>
      <c r="E1681">
        <v>3</v>
      </c>
      <c r="F1681" t="s">
        <v>848</v>
      </c>
      <c r="G1681" t="str">
        <f ca="1">IF(markmap!$E1681="","",IF(markmap!$E1681&gt;OFFSET(markmap!$E1681,-1,0,1,1),IF(OFFSET(markmap!$G1681,-1,0,1,1)="","1",OFFSET(markmap!$G1681,-1,0,1,1))&amp;REPT(".1",markmap!$E1681-MAX(OFFSET(markmap!$E1681,-1,0,1,1),1)),IF(ISERROR(FIND(".",OFFSET(markmap!$G1681,-1,0,1,1))),REPT("1.",markmap!$E1681-1)&amp;IFERROR(VALUE(OFFSET(markmap!$G1681,-1,0,1,1))+1,"1"),IF(markmap!$E1681=1,"",IFERROR(LEFT(OFFSET(markmap!$G1681,-1,0,1,1),FIND("^",SUBSTITUTE(OFFSET(markmap!$G1681,-1,0,1,1),".","^",markmap!$E1681-1))),""))&amp;VALUE(TRIM(MID(SUBSTITUTE(OFFSET(markmap!$G1681,-1,0,1,1),".",REPT(" ",LEN(OFFSET(markmap!$G1681,-1,0,1,1)))),(markmap!$E1681-1)*LEN(OFFSET(markmap!$G1681,-1,0,1,1))+1,LEN(OFFSET(markmap!$G1681,-1,0,1,1)))))+1)))</f>
        <v>17.3.2</v>
      </c>
      <c r="H1681" t="str">
        <f t="shared" ca="1" si="26"/>
        <v>1.3.2</v>
      </c>
      <c r="I1681" t="str" cm="1">
        <f t="array" aca="1" ref="I1681" ca="1">pseudoGuid</f>
        <v>e6b0-876139ff</v>
      </c>
      <c r="J1681" t="str">
        <f ca="1">IF(E1681="","",REPT("#",markmap!$E1681)&amp;" "&amp;(IF(B$1="mindmap",markmap!$F1681,markmap!$H1681&amp;" "&amp;markmap!$F1681))&amp;"["&amp;B$2&amp;"]("&amp;B$4&amp;markmap!$I1681&amp;".html)"&amp;" ["&amp;$B$3&amp;"]("&amp;B$4&amp;markmap!$I1681&amp;".md)")</f>
        <v>### 1.3.2 Statistical analysis[📃](./db/e6b0-876139ff.html) [✏️](./db/e6b0-876139ff.md)</v>
      </c>
    </row>
    <row r="1682" spans="4:10" x14ac:dyDescent="0.5">
      <c r="D1682" t="s">
        <v>1567</v>
      </c>
      <c r="E1682">
        <v>3</v>
      </c>
      <c r="F1682" t="s">
        <v>849</v>
      </c>
      <c r="G1682" t="str">
        <f ca="1">IF(markmap!$E1682="","",IF(markmap!$E1682&gt;OFFSET(markmap!$E1682,-1,0,1,1),IF(OFFSET(markmap!$G1682,-1,0,1,1)="","1",OFFSET(markmap!$G1682,-1,0,1,1))&amp;REPT(".1",markmap!$E1682-MAX(OFFSET(markmap!$E1682,-1,0,1,1),1)),IF(ISERROR(FIND(".",OFFSET(markmap!$G1682,-1,0,1,1))),REPT("1.",markmap!$E1682-1)&amp;IFERROR(VALUE(OFFSET(markmap!$G1682,-1,0,1,1))+1,"1"),IF(markmap!$E1682=1,"",IFERROR(LEFT(OFFSET(markmap!$G1682,-1,0,1,1),FIND("^",SUBSTITUTE(OFFSET(markmap!$G1682,-1,0,1,1),".","^",markmap!$E1682-1))),""))&amp;VALUE(TRIM(MID(SUBSTITUTE(OFFSET(markmap!$G1682,-1,0,1,1),".",REPT(" ",LEN(OFFSET(markmap!$G1682,-1,0,1,1)))),(markmap!$E1682-1)*LEN(OFFSET(markmap!$G1682,-1,0,1,1))+1,LEN(OFFSET(markmap!$G1682,-1,0,1,1)))))+1)))</f>
        <v>17.3.3</v>
      </c>
      <c r="H1682" t="str">
        <f t="shared" ca="1" si="26"/>
        <v>1.3.3</v>
      </c>
      <c r="I1682" t="str" cm="1">
        <f t="array" aca="1" ref="I1682" ca="1">pseudoGuid</f>
        <v>e6b0-03e23bde</v>
      </c>
      <c r="J1682" t="str">
        <f ca="1">IF(E1682="","",REPT("#",markmap!$E1682)&amp;" "&amp;(IF(B$1="mindmap",markmap!$F1682,markmap!$H1682&amp;" "&amp;markmap!$F1682))&amp;"["&amp;B$2&amp;"]("&amp;B$4&amp;markmap!$I1682&amp;".html)"&amp;" ["&amp;$B$3&amp;"]("&amp;B$4&amp;markmap!$I1682&amp;".md)")</f>
        <v>### 1.3.3 Interpretation of results[📃](./db/e6b0-03e23bde.html) [✏️](./db/e6b0-03e23bde.md)</v>
      </c>
    </row>
    <row r="1683" spans="4:10" x14ac:dyDescent="0.5">
      <c r="D1683" t="s">
        <v>1567</v>
      </c>
      <c r="E1683">
        <v>2</v>
      </c>
      <c r="F1683" t="s">
        <v>850</v>
      </c>
      <c r="G1683" t="str">
        <f ca="1">IF(markmap!$E1683="","",IF(markmap!$E1683&gt;OFFSET(markmap!$E1683,-1,0,1,1),IF(OFFSET(markmap!$G1683,-1,0,1,1)="","1",OFFSET(markmap!$G1683,-1,0,1,1))&amp;REPT(".1",markmap!$E1683-MAX(OFFSET(markmap!$E1683,-1,0,1,1),1)),IF(ISERROR(FIND(".",OFFSET(markmap!$G1683,-1,0,1,1))),REPT("1.",markmap!$E1683-1)&amp;IFERROR(VALUE(OFFSET(markmap!$G1683,-1,0,1,1))+1,"1"),IF(markmap!$E1683=1,"",IFERROR(LEFT(OFFSET(markmap!$G1683,-1,0,1,1),FIND("^",SUBSTITUTE(OFFSET(markmap!$G1683,-1,0,1,1),".","^",markmap!$E1683-1))),""))&amp;VALUE(TRIM(MID(SUBSTITUTE(OFFSET(markmap!$G1683,-1,0,1,1),".",REPT(" ",LEN(OFFSET(markmap!$G1683,-1,0,1,1)))),(markmap!$E1683-1)*LEN(OFFSET(markmap!$G1683,-1,0,1,1))+1,LEN(OFFSET(markmap!$G1683,-1,0,1,1)))))+1)))</f>
        <v>17.4</v>
      </c>
      <c r="H1683" t="str">
        <f t="shared" ca="1" si="26"/>
        <v>1.4</v>
      </c>
      <c r="I1683" t="str" cm="1">
        <f t="array" aca="1" ref="I1683" ca="1">pseudoGuid</f>
        <v>e6b0-037d7b53</v>
      </c>
      <c r="J1683" t="str">
        <f ca="1">IF(E1683="","",REPT("#",markmap!$E1683)&amp;" "&amp;(IF(B$1="mindmap",markmap!$F1683,markmap!$H1683&amp;" "&amp;markmap!$F1683))&amp;"["&amp;B$2&amp;"]("&amp;B$4&amp;markmap!$I1683&amp;".html)"&amp;" ["&amp;$B$3&amp;"]("&amp;B$4&amp;markmap!$I1683&amp;".md)")</f>
        <v>## 1.4 Dissemination[📃](./db/e6b0-037d7b53.html) [✏️](./db/e6b0-037d7b53.md)</v>
      </c>
    </row>
    <row r="1684" spans="4:10" x14ac:dyDescent="0.5">
      <c r="D1684" t="s">
        <v>1567</v>
      </c>
      <c r="E1684">
        <v>3</v>
      </c>
      <c r="F1684" t="s">
        <v>851</v>
      </c>
      <c r="G1684" t="str">
        <f ca="1">IF(markmap!$E1684="","",IF(markmap!$E1684&gt;OFFSET(markmap!$E1684,-1,0,1,1),IF(OFFSET(markmap!$G1684,-1,0,1,1)="","1",OFFSET(markmap!$G1684,-1,0,1,1))&amp;REPT(".1",markmap!$E1684-MAX(OFFSET(markmap!$E1684,-1,0,1,1),1)),IF(ISERROR(FIND(".",OFFSET(markmap!$G1684,-1,0,1,1))),REPT("1.",markmap!$E1684-1)&amp;IFERROR(VALUE(OFFSET(markmap!$G1684,-1,0,1,1))+1,"1"),IF(markmap!$E1684=1,"",IFERROR(LEFT(OFFSET(markmap!$G1684,-1,0,1,1),FIND("^",SUBSTITUTE(OFFSET(markmap!$G1684,-1,0,1,1),".","^",markmap!$E1684-1))),""))&amp;VALUE(TRIM(MID(SUBSTITUTE(OFFSET(markmap!$G1684,-1,0,1,1),".",REPT(" ",LEN(OFFSET(markmap!$G1684,-1,0,1,1)))),(markmap!$E1684-1)*LEN(OFFSET(markmap!$G1684,-1,0,1,1))+1,LEN(OFFSET(markmap!$G1684,-1,0,1,1)))))+1)))</f>
        <v>17.4.1</v>
      </c>
      <c r="H1684" t="str">
        <f t="shared" ca="1" si="26"/>
        <v>1.4.1</v>
      </c>
      <c r="I1684" t="str" cm="1">
        <f t="array" aca="1" ref="I1684" ca="1">pseudoGuid</f>
        <v>e6b0-036eb380</v>
      </c>
      <c r="J1684" t="str">
        <f ca="1">IF(E1684="","",REPT("#",markmap!$E1684)&amp;" "&amp;(IF(B$1="mindmap",markmap!$F1684,markmap!$H1684&amp;" "&amp;markmap!$F1684))&amp;"["&amp;B$2&amp;"]("&amp;B$4&amp;markmap!$I1684&amp;".html)"&amp;" ["&amp;$B$3&amp;"]("&amp;B$4&amp;markmap!$I1684&amp;".md)")</f>
        <v>### 1.4.1 Manuscript preparation[📃](./db/e6b0-036eb380.html) [✏️](./db/e6b0-036eb380.md)</v>
      </c>
    </row>
    <row r="1685" spans="4:10" x14ac:dyDescent="0.5">
      <c r="D1685" t="s">
        <v>1567</v>
      </c>
      <c r="E1685">
        <v>3</v>
      </c>
      <c r="F1685" t="s">
        <v>852</v>
      </c>
      <c r="G1685" t="str">
        <f ca="1">IF(markmap!$E1685="","",IF(markmap!$E1685&gt;OFFSET(markmap!$E1685,-1,0,1,1),IF(OFFSET(markmap!$G1685,-1,0,1,1)="","1",OFFSET(markmap!$G1685,-1,0,1,1))&amp;REPT(".1",markmap!$E1685-MAX(OFFSET(markmap!$E1685,-1,0,1,1),1)),IF(ISERROR(FIND(".",OFFSET(markmap!$G1685,-1,0,1,1))),REPT("1.",markmap!$E1685-1)&amp;IFERROR(VALUE(OFFSET(markmap!$G1685,-1,0,1,1))+1,"1"),IF(markmap!$E1685=1,"",IFERROR(LEFT(OFFSET(markmap!$G1685,-1,0,1,1),FIND("^",SUBSTITUTE(OFFSET(markmap!$G1685,-1,0,1,1),".","^",markmap!$E1685-1))),""))&amp;VALUE(TRIM(MID(SUBSTITUTE(OFFSET(markmap!$G1685,-1,0,1,1),".",REPT(" ",LEN(OFFSET(markmap!$G1685,-1,0,1,1)))),(markmap!$E1685-1)*LEN(OFFSET(markmap!$G1685,-1,0,1,1))+1,LEN(OFFSET(markmap!$G1685,-1,0,1,1)))))+1)))</f>
        <v>17.4.2</v>
      </c>
      <c r="H1685" t="str">
        <f t="shared" ca="1" si="26"/>
        <v>1.4.2</v>
      </c>
      <c r="I1685" t="str" cm="1">
        <f t="array" aca="1" ref="I1685" ca="1">pseudoGuid</f>
        <v>e6b0-db52e6dc</v>
      </c>
      <c r="J1685" t="str">
        <f ca="1">IF(E1685="","",REPT("#",markmap!$E1685)&amp;" "&amp;(IF(B$1="mindmap",markmap!$F1685,markmap!$H1685&amp;" "&amp;markmap!$F1685))&amp;"["&amp;B$2&amp;"]("&amp;B$4&amp;markmap!$I1685&amp;".html)"&amp;" ["&amp;$B$3&amp;"]("&amp;B$4&amp;markmap!$I1685&amp;".md)")</f>
        <v>### 1.4.2 Conference presentations[📃](./db/e6b0-db52e6dc.html) [✏️](./db/e6b0-db52e6dc.md)</v>
      </c>
    </row>
    <row r="1686" spans="4:10" x14ac:dyDescent="0.5">
      <c r="D1686" t="s">
        <v>1567</v>
      </c>
      <c r="E1686">
        <v>3</v>
      </c>
      <c r="F1686" t="s">
        <v>853</v>
      </c>
      <c r="G1686" t="str">
        <f ca="1">IF(markmap!$E1686="","",IF(markmap!$E1686&gt;OFFSET(markmap!$E1686,-1,0,1,1),IF(OFFSET(markmap!$G1686,-1,0,1,1)="","1",OFFSET(markmap!$G1686,-1,0,1,1))&amp;REPT(".1",markmap!$E1686-MAX(OFFSET(markmap!$E1686,-1,0,1,1),1)),IF(ISERROR(FIND(".",OFFSET(markmap!$G1686,-1,0,1,1))),REPT("1.",markmap!$E1686-1)&amp;IFERROR(VALUE(OFFSET(markmap!$G1686,-1,0,1,1))+1,"1"),IF(markmap!$E1686=1,"",IFERROR(LEFT(OFFSET(markmap!$G1686,-1,0,1,1),FIND("^",SUBSTITUTE(OFFSET(markmap!$G1686,-1,0,1,1),".","^",markmap!$E1686-1))),""))&amp;VALUE(TRIM(MID(SUBSTITUTE(OFFSET(markmap!$G1686,-1,0,1,1),".",REPT(" ",LEN(OFFSET(markmap!$G1686,-1,0,1,1)))),(markmap!$E1686-1)*LEN(OFFSET(markmap!$G1686,-1,0,1,1))+1,LEN(OFFSET(markmap!$G1686,-1,0,1,1)))))+1)))</f>
        <v>17.4.3</v>
      </c>
      <c r="H1686" t="str">
        <f t="shared" ca="1" si="26"/>
        <v>1.4.3</v>
      </c>
      <c r="I1686" t="str" cm="1">
        <f t="array" aca="1" ref="I1686" ca="1">pseudoGuid</f>
        <v>e6b0-1d56b257</v>
      </c>
      <c r="J1686" t="str">
        <f ca="1">IF(E1686="","",REPT("#",markmap!$E1686)&amp;" "&amp;(IF(B$1="mindmap",markmap!$F1686,markmap!$H1686&amp;" "&amp;markmap!$F1686))&amp;"["&amp;B$2&amp;"]("&amp;B$4&amp;markmap!$I1686&amp;".html)"&amp;" ["&amp;$B$3&amp;"]("&amp;B$4&amp;markmap!$I1686&amp;".md)")</f>
        <v>### 1.4.3 Grant reporting[📃](./db/e6b0-1d56b257.html) [✏️](./db/e6b0-1d56b257.md)</v>
      </c>
    </row>
    <row r="1687" spans="4:10" x14ac:dyDescent="0.5">
      <c r="D1687" t="s">
        <v>1568</v>
      </c>
      <c r="E1687">
        <v>1</v>
      </c>
      <c r="F1687" t="s">
        <v>854</v>
      </c>
      <c r="G1687" t="str">
        <f ca="1">IF(markmap!$E1687="","",IF(markmap!$E1687&gt;OFFSET(markmap!$E1687,-1,0,1,1),IF(OFFSET(markmap!$G1687,-1,0,1,1)="","1",OFFSET(markmap!$G1687,-1,0,1,1))&amp;REPT(".1",markmap!$E1687-MAX(OFFSET(markmap!$E1687,-1,0,1,1),1)),IF(ISERROR(FIND(".",OFFSET(markmap!$G1687,-1,0,1,1))),REPT("1.",markmap!$E1687-1)&amp;IFERROR(VALUE(OFFSET(markmap!$G1687,-1,0,1,1))+1,"1"),IF(markmap!$E1687=1,"",IFERROR(LEFT(OFFSET(markmap!$G1687,-1,0,1,1),FIND("^",SUBSTITUTE(OFFSET(markmap!$G1687,-1,0,1,1),".","^",markmap!$E1687-1))),""))&amp;VALUE(TRIM(MID(SUBSTITUTE(OFFSET(markmap!$G1687,-1,0,1,1),".",REPT(" ",LEN(OFFSET(markmap!$G1687,-1,0,1,1)))),(markmap!$E1687-1)*LEN(OFFSET(markmap!$G1687,-1,0,1,1))+1,LEN(OFFSET(markmap!$G1687,-1,0,1,1)))))+1)))</f>
        <v>18</v>
      </c>
      <c r="H1687" t="str">
        <f t="shared" ca="1" si="26"/>
        <v>1</v>
      </c>
      <c r="I1687" t="str" cm="1">
        <f t="array" aca="1" ref="I1687" ca="1">pseudoGuid</f>
        <v>e6b0-d7610ca9</v>
      </c>
      <c r="J1687" t="str">
        <f ca="1">IF(E1687="","",REPT("#",markmap!$E1687)&amp;" "&amp;(IF(B$1="mindmap",markmap!$F1687,markmap!$H1687&amp;" "&amp;markmap!$F1687))&amp;"["&amp;B$2&amp;"]("&amp;B$4&amp;markmap!$I1687&amp;".html)"&amp;" ["&amp;$B$3&amp;"]("&amp;B$4&amp;markmap!$I1687&amp;".md)")</f>
        <v># 1 WBS for Production Platform Project [📃](./db/e6b0-d7610ca9.html) [✏️](./db/e6b0-d7610ca9.md)</v>
      </c>
    </row>
    <row r="1688" spans="4:10" x14ac:dyDescent="0.5">
      <c r="D1688" t="s">
        <v>1568</v>
      </c>
      <c r="E1688">
        <v>2</v>
      </c>
      <c r="F1688" t="s">
        <v>154</v>
      </c>
      <c r="G1688" t="str">
        <f ca="1">IF(markmap!$E1688="","",IF(markmap!$E1688&gt;OFFSET(markmap!$E1688,-1,0,1,1),IF(OFFSET(markmap!$G1688,-1,0,1,1)="","1",OFFSET(markmap!$G1688,-1,0,1,1))&amp;REPT(".1",markmap!$E1688-MAX(OFFSET(markmap!$E1688,-1,0,1,1),1)),IF(ISERROR(FIND(".",OFFSET(markmap!$G1688,-1,0,1,1))),REPT("1.",markmap!$E1688-1)&amp;IFERROR(VALUE(OFFSET(markmap!$G1688,-1,0,1,1))+1,"1"),IF(markmap!$E1688=1,"",IFERROR(LEFT(OFFSET(markmap!$G1688,-1,0,1,1),FIND("^",SUBSTITUTE(OFFSET(markmap!$G1688,-1,0,1,1),".","^",markmap!$E1688-1))),""))&amp;VALUE(TRIM(MID(SUBSTITUTE(OFFSET(markmap!$G1688,-1,0,1,1),".",REPT(" ",LEN(OFFSET(markmap!$G1688,-1,0,1,1)))),(markmap!$E1688-1)*LEN(OFFSET(markmap!$G1688,-1,0,1,1))+1,LEN(OFFSET(markmap!$G1688,-1,0,1,1)))))+1)))</f>
        <v>18.1</v>
      </c>
      <c r="H1688" t="str">
        <f t="shared" ca="1" si="26"/>
        <v>1.1</v>
      </c>
      <c r="I1688" t="str" cm="1">
        <f t="array" aca="1" ref="I1688" ca="1">pseudoGuid</f>
        <v>e6b0-1fb96e7e</v>
      </c>
      <c r="J1688" t="str">
        <f ca="1">IF(E1688="","",REPT("#",markmap!$E1688)&amp;" "&amp;(IF(B$1="mindmap",markmap!$F1688,markmap!$H1688&amp;" "&amp;markmap!$F1688))&amp;"["&amp;B$2&amp;"]("&amp;B$4&amp;markmap!$I1688&amp;".html)"&amp;" ["&amp;$B$3&amp;"]("&amp;B$4&amp;markmap!$I1688&amp;".md)")</f>
        <v>## 1.1 Project Management[📃](./db/e6b0-1fb96e7e.html) [✏️](./db/e6b0-1fb96e7e.md)</v>
      </c>
    </row>
    <row r="1689" spans="4:10" x14ac:dyDescent="0.5">
      <c r="D1689" t="s">
        <v>1568</v>
      </c>
      <c r="E1689">
        <v>2</v>
      </c>
      <c r="F1689" t="s">
        <v>855</v>
      </c>
      <c r="G1689" t="str">
        <f ca="1">IF(markmap!$E1689="","",IF(markmap!$E1689&gt;OFFSET(markmap!$E1689,-1,0,1,1),IF(OFFSET(markmap!$G1689,-1,0,1,1)="","1",OFFSET(markmap!$G1689,-1,0,1,1))&amp;REPT(".1",markmap!$E1689-MAX(OFFSET(markmap!$E1689,-1,0,1,1),1)),IF(ISERROR(FIND(".",OFFSET(markmap!$G1689,-1,0,1,1))),REPT("1.",markmap!$E1689-1)&amp;IFERROR(VALUE(OFFSET(markmap!$G1689,-1,0,1,1))+1,"1"),IF(markmap!$E1689=1,"",IFERROR(LEFT(OFFSET(markmap!$G1689,-1,0,1,1),FIND("^",SUBSTITUTE(OFFSET(markmap!$G1689,-1,0,1,1),".","^",markmap!$E1689-1))),""))&amp;VALUE(TRIM(MID(SUBSTITUTE(OFFSET(markmap!$G1689,-1,0,1,1),".",REPT(" ",LEN(OFFSET(markmap!$G1689,-1,0,1,1)))),(markmap!$E1689-1)*LEN(OFFSET(markmap!$G1689,-1,0,1,1))+1,LEN(OFFSET(markmap!$G1689,-1,0,1,1)))))+1)))</f>
        <v>18.2</v>
      </c>
      <c r="H1689" t="str">
        <f t="shared" ca="1" si="26"/>
        <v>1.2</v>
      </c>
      <c r="I1689" t="str" cm="1">
        <f t="array" aca="1" ref="I1689" ca="1">pseudoGuid</f>
        <v>e6b0-c274f35a</v>
      </c>
      <c r="J1689" t="str">
        <f ca="1">IF(E1689="","",REPT("#",markmap!$E1689)&amp;" "&amp;(IF(B$1="mindmap",markmap!$F1689,markmap!$H1689&amp;" "&amp;markmap!$F1689))&amp;"["&amp;B$2&amp;"]("&amp;B$4&amp;markmap!$I1689&amp;".html)"&amp;" ["&amp;$B$3&amp;"]("&amp;B$4&amp;markmap!$I1689&amp;".md)")</f>
        <v>## 1.2 Engineering[📃](./db/e6b0-c274f35a.html) [✏️](./db/e6b0-c274f35a.md)</v>
      </c>
    </row>
    <row r="1690" spans="4:10" x14ac:dyDescent="0.5">
      <c r="D1690" t="s">
        <v>1568</v>
      </c>
      <c r="E1690">
        <v>3</v>
      </c>
      <c r="F1690" t="s">
        <v>856</v>
      </c>
      <c r="G1690" t="str">
        <f ca="1">IF(markmap!$E1690="","",IF(markmap!$E1690&gt;OFFSET(markmap!$E1690,-1,0,1,1),IF(OFFSET(markmap!$G1690,-1,0,1,1)="","1",OFFSET(markmap!$G1690,-1,0,1,1))&amp;REPT(".1",markmap!$E1690-MAX(OFFSET(markmap!$E1690,-1,0,1,1),1)),IF(ISERROR(FIND(".",OFFSET(markmap!$G1690,-1,0,1,1))),REPT("1.",markmap!$E1690-1)&amp;IFERROR(VALUE(OFFSET(markmap!$G1690,-1,0,1,1))+1,"1"),IF(markmap!$E1690=1,"",IFERROR(LEFT(OFFSET(markmap!$G1690,-1,0,1,1),FIND("^",SUBSTITUTE(OFFSET(markmap!$G1690,-1,0,1,1),".","^",markmap!$E1690-1))),""))&amp;VALUE(TRIM(MID(SUBSTITUTE(OFFSET(markmap!$G1690,-1,0,1,1),".",REPT(" ",LEN(OFFSET(markmap!$G1690,-1,0,1,1)))),(markmap!$E1690-1)*LEN(OFFSET(markmap!$G1690,-1,0,1,1))+1,LEN(OFFSET(markmap!$G1690,-1,0,1,1)))))+1)))</f>
        <v>18.2.1</v>
      </c>
      <c r="H1690" t="str">
        <f t="shared" ca="1" si="26"/>
        <v>1.2.1</v>
      </c>
      <c r="I1690" t="str" cm="1">
        <f t="array" aca="1" ref="I1690" ca="1">pseudoGuid</f>
        <v>e6b0-7d646015</v>
      </c>
      <c r="J1690" t="str">
        <f ca="1">IF(E1690="","",REPT("#",markmap!$E1690)&amp;" "&amp;(IF(B$1="mindmap",markmap!$F1690,markmap!$H1690&amp;" "&amp;markmap!$F1690))&amp;"["&amp;B$2&amp;"]("&amp;B$4&amp;markmap!$I1690&amp;".html)"&amp;" ["&amp;$B$3&amp;"]("&amp;B$4&amp;markmap!$I1690&amp;".md)")</f>
        <v>### 1.2.1 General[📃](./db/e6b0-7d646015.html) [✏️](./db/e6b0-7d646015.md)</v>
      </c>
    </row>
    <row r="1691" spans="4:10" x14ac:dyDescent="0.5">
      <c r="D1691" t="s">
        <v>1568</v>
      </c>
      <c r="E1691">
        <v>4</v>
      </c>
      <c r="F1691" t="s">
        <v>857</v>
      </c>
      <c r="G1691" t="str">
        <f ca="1">IF(markmap!$E1691="","",IF(markmap!$E1691&gt;OFFSET(markmap!$E1691,-1,0,1,1),IF(OFFSET(markmap!$G1691,-1,0,1,1)="","1",OFFSET(markmap!$G1691,-1,0,1,1))&amp;REPT(".1",markmap!$E1691-MAX(OFFSET(markmap!$E1691,-1,0,1,1),1)),IF(ISERROR(FIND(".",OFFSET(markmap!$G1691,-1,0,1,1))),REPT("1.",markmap!$E1691-1)&amp;IFERROR(VALUE(OFFSET(markmap!$G1691,-1,0,1,1))+1,"1"),IF(markmap!$E1691=1,"",IFERROR(LEFT(OFFSET(markmap!$G1691,-1,0,1,1),FIND("^",SUBSTITUTE(OFFSET(markmap!$G1691,-1,0,1,1),".","^",markmap!$E1691-1))),""))&amp;VALUE(TRIM(MID(SUBSTITUTE(OFFSET(markmap!$G1691,-1,0,1,1),".",REPT(" ",LEN(OFFSET(markmap!$G1691,-1,0,1,1)))),(markmap!$E1691-1)*LEN(OFFSET(markmap!$G1691,-1,0,1,1))+1,LEN(OFFSET(markmap!$G1691,-1,0,1,1)))))+1)))</f>
        <v>18.2.1.1</v>
      </c>
      <c r="H1691" t="str">
        <f t="shared" ca="1" si="26"/>
        <v>1.2.1.1</v>
      </c>
      <c r="I1691" t="str" cm="1">
        <f t="array" aca="1" ref="I1691" ca="1">pseudoGuid</f>
        <v>e6b0-37d38749</v>
      </c>
      <c r="J1691" t="str">
        <f ca="1">IF(E1691="","",REPT("#",markmap!$E1691)&amp;" "&amp;(IF(B$1="mindmap",markmap!$F1691,markmap!$H1691&amp;" "&amp;markmap!$F1691))&amp;"["&amp;B$2&amp;"]("&amp;B$4&amp;markmap!$I1691&amp;".html)"&amp;" ["&amp;$B$3&amp;"]("&amp;B$4&amp;markmap!$I1691&amp;".md)")</f>
        <v>#### 1.2.1.1 Preliminary Engineering Acceptance[📃](./db/e6b0-37d38749.html) [✏️](./db/e6b0-37d38749.md)</v>
      </c>
    </row>
    <row r="1692" spans="4:10" x14ac:dyDescent="0.5">
      <c r="D1692" t="s">
        <v>1568</v>
      </c>
      <c r="E1692">
        <v>4</v>
      </c>
      <c r="F1692" t="s">
        <v>857</v>
      </c>
      <c r="G1692" t="str">
        <f ca="1">IF(markmap!$E1692="","",IF(markmap!$E1692&gt;OFFSET(markmap!$E1692,-1,0,1,1),IF(OFFSET(markmap!$G1692,-1,0,1,1)="","1",OFFSET(markmap!$G1692,-1,0,1,1))&amp;REPT(".1",markmap!$E1692-MAX(OFFSET(markmap!$E1692,-1,0,1,1),1)),IF(ISERROR(FIND(".",OFFSET(markmap!$G1692,-1,0,1,1))),REPT("1.",markmap!$E1692-1)&amp;IFERROR(VALUE(OFFSET(markmap!$G1692,-1,0,1,1))+1,"1"),IF(markmap!$E1692=1,"",IFERROR(LEFT(OFFSET(markmap!$G1692,-1,0,1,1),FIND("^",SUBSTITUTE(OFFSET(markmap!$G1692,-1,0,1,1),".","^",markmap!$E1692-1))),""))&amp;VALUE(TRIM(MID(SUBSTITUTE(OFFSET(markmap!$G1692,-1,0,1,1),".",REPT(" ",LEN(OFFSET(markmap!$G1692,-1,0,1,1)))),(markmap!$E1692-1)*LEN(OFFSET(markmap!$G1692,-1,0,1,1))+1,LEN(OFFSET(markmap!$G1692,-1,0,1,1)))))+1)))</f>
        <v>18.2.1.2</v>
      </c>
      <c r="H1692" t="str">
        <f t="shared" ca="1" si="26"/>
        <v>1.2.1.2</v>
      </c>
      <c r="I1692" t="str" cm="1">
        <f t="array" aca="1" ref="I1692" ca="1">pseudoGuid</f>
        <v>e6b0-0f3699e9</v>
      </c>
      <c r="J1692" t="str">
        <f ca="1">IF(E1692="","",REPT("#",markmap!$E1692)&amp;" "&amp;(IF(B$1="mindmap",markmap!$F1692,markmap!$H1692&amp;" "&amp;markmap!$F1692))&amp;"["&amp;B$2&amp;"]("&amp;B$4&amp;markmap!$I1692&amp;".html)"&amp;" ["&amp;$B$3&amp;"]("&amp;B$4&amp;markmap!$I1692&amp;".md)")</f>
        <v>#### 1.2.1.2 Preliminary Engineering Acceptance[📃](./db/e6b0-0f3699e9.html) [✏️](./db/e6b0-0f3699e9.md)</v>
      </c>
    </row>
    <row r="1693" spans="4:10" x14ac:dyDescent="0.5">
      <c r="D1693" t="s">
        <v>1568</v>
      </c>
      <c r="E1693">
        <v>4</v>
      </c>
      <c r="F1693" t="s">
        <v>858</v>
      </c>
      <c r="G1693" t="str">
        <f ca="1">IF(markmap!$E1693="","",IF(markmap!$E1693&gt;OFFSET(markmap!$E1693,-1,0,1,1),IF(OFFSET(markmap!$G1693,-1,0,1,1)="","1",OFFSET(markmap!$G1693,-1,0,1,1))&amp;REPT(".1",markmap!$E1693-MAX(OFFSET(markmap!$E1693,-1,0,1,1),1)),IF(ISERROR(FIND(".",OFFSET(markmap!$G1693,-1,0,1,1))),REPT("1.",markmap!$E1693-1)&amp;IFERROR(VALUE(OFFSET(markmap!$G1693,-1,0,1,1))+1,"1"),IF(markmap!$E1693=1,"",IFERROR(LEFT(OFFSET(markmap!$G1693,-1,0,1,1),FIND("^",SUBSTITUTE(OFFSET(markmap!$G1693,-1,0,1,1),".","^",markmap!$E1693-1))),""))&amp;VALUE(TRIM(MID(SUBSTITUTE(OFFSET(markmap!$G1693,-1,0,1,1),".",REPT(" ",LEN(OFFSET(markmap!$G1693,-1,0,1,1)))),(markmap!$E1693-1)*LEN(OFFSET(markmap!$G1693,-1,0,1,1))+1,LEN(OFFSET(markmap!$G1693,-1,0,1,1)))))+1)))</f>
        <v>18.2.1.3</v>
      </c>
      <c r="H1693" t="str">
        <f t="shared" ca="1" si="26"/>
        <v>1.2.1.3</v>
      </c>
      <c r="I1693" t="str" cm="1">
        <f t="array" aca="1" ref="I1693" ca="1">pseudoGuid</f>
        <v>e6b0-66052700</v>
      </c>
      <c r="J1693" t="str">
        <f ca="1">IF(E1693="","",REPT("#",markmap!$E1693)&amp;" "&amp;(IF(B$1="mindmap",markmap!$F1693,markmap!$H1693&amp;" "&amp;markmap!$F1693))&amp;"["&amp;B$2&amp;"]("&amp;B$4&amp;markmap!$I1693&amp;".html)"&amp;" ["&amp;$B$3&amp;"]("&amp;B$4&amp;markmap!$I1693&amp;".md)")</f>
        <v>#### 1.2.1.3 Design Basis and Specifications[📃](./db/e6b0-66052700.html) [✏️](./db/e6b0-66052700.md)</v>
      </c>
    </row>
    <row r="1694" spans="4:10" x14ac:dyDescent="0.5">
      <c r="D1694" t="s">
        <v>1568</v>
      </c>
      <c r="E1694">
        <v>4</v>
      </c>
      <c r="F1694" t="s">
        <v>859</v>
      </c>
      <c r="G1694" t="str">
        <f ca="1">IF(markmap!$E1694="","",IF(markmap!$E1694&gt;OFFSET(markmap!$E1694,-1,0,1,1),IF(OFFSET(markmap!$G1694,-1,0,1,1)="","1",OFFSET(markmap!$G1694,-1,0,1,1))&amp;REPT(".1",markmap!$E1694-MAX(OFFSET(markmap!$E1694,-1,0,1,1),1)),IF(ISERROR(FIND(".",OFFSET(markmap!$G1694,-1,0,1,1))),REPT("1.",markmap!$E1694-1)&amp;IFERROR(VALUE(OFFSET(markmap!$G1694,-1,0,1,1))+1,"1"),IF(markmap!$E1694=1,"",IFERROR(LEFT(OFFSET(markmap!$G1694,-1,0,1,1),FIND("^",SUBSTITUTE(OFFSET(markmap!$G1694,-1,0,1,1),".","^",markmap!$E1694-1))),""))&amp;VALUE(TRIM(MID(SUBSTITUTE(OFFSET(markmap!$G1694,-1,0,1,1),".",REPT(" ",LEN(OFFSET(markmap!$G1694,-1,0,1,1)))),(markmap!$E1694-1)*LEN(OFFSET(markmap!$G1694,-1,0,1,1))+1,LEN(OFFSET(markmap!$G1694,-1,0,1,1)))))+1)))</f>
        <v>18.2.1.4</v>
      </c>
      <c r="H1694" t="str">
        <f t="shared" ca="1" si="26"/>
        <v>1.2.1.4</v>
      </c>
      <c r="I1694" t="str" cm="1">
        <f t="array" aca="1" ref="I1694" ca="1">pseudoGuid</f>
        <v>e6b0-c038ce72</v>
      </c>
      <c r="J1694" t="str">
        <f ca="1">IF(E1694="","",REPT("#",markmap!$E1694)&amp;" "&amp;(IF(B$1="mindmap",markmap!$F1694,markmap!$H1694&amp;" "&amp;markmap!$F1694))&amp;"["&amp;B$2&amp;"]("&amp;B$4&amp;markmap!$I1694&amp;".html)"&amp;" ["&amp;$B$3&amp;"]("&amp;B$4&amp;markmap!$I1694&amp;".md)")</f>
        <v>#### 1.2.1.4 Calculations and Engineering Data Books[📃](./db/e6b0-c038ce72.html) [✏️](./db/e6b0-c038ce72.md)</v>
      </c>
    </row>
    <row r="1695" spans="4:10" x14ac:dyDescent="0.5">
      <c r="D1695" t="s">
        <v>1568</v>
      </c>
      <c r="E1695">
        <v>4</v>
      </c>
      <c r="F1695" t="s">
        <v>860</v>
      </c>
      <c r="G1695" t="str">
        <f ca="1">IF(markmap!$E1695="","",IF(markmap!$E1695&gt;OFFSET(markmap!$E1695,-1,0,1,1),IF(OFFSET(markmap!$G1695,-1,0,1,1)="","1",OFFSET(markmap!$G1695,-1,0,1,1))&amp;REPT(".1",markmap!$E1695-MAX(OFFSET(markmap!$E1695,-1,0,1,1),1)),IF(ISERROR(FIND(".",OFFSET(markmap!$G1695,-1,0,1,1))),REPT("1.",markmap!$E1695-1)&amp;IFERROR(VALUE(OFFSET(markmap!$G1695,-1,0,1,1))+1,"1"),IF(markmap!$E1695=1,"",IFERROR(LEFT(OFFSET(markmap!$G1695,-1,0,1,1),FIND("^",SUBSTITUTE(OFFSET(markmap!$G1695,-1,0,1,1),".","^",markmap!$E1695-1))),""))&amp;VALUE(TRIM(MID(SUBSTITUTE(OFFSET(markmap!$G1695,-1,0,1,1),".",REPT(" ",LEN(OFFSET(markmap!$G1695,-1,0,1,1)))),(markmap!$E1695-1)*LEN(OFFSET(markmap!$G1695,-1,0,1,1))+1,LEN(OFFSET(markmap!$G1695,-1,0,1,1)))))+1)))</f>
        <v>18.2.1.5</v>
      </c>
      <c r="H1695" t="str">
        <f t="shared" ca="1" si="26"/>
        <v>1.2.1.5</v>
      </c>
      <c r="I1695" t="str" cm="1">
        <f t="array" aca="1" ref="I1695" ca="1">pseudoGuid</f>
        <v>e6b0-a0880ff6</v>
      </c>
      <c r="J1695" t="str">
        <f ca="1">IF(E1695="","",REPT("#",markmap!$E1695)&amp;" "&amp;(IF(B$1="mindmap",markmap!$F1695,markmap!$H1695&amp;" "&amp;markmap!$F1695))&amp;"["&amp;B$2&amp;"]("&amp;B$4&amp;markmap!$I1695&amp;".html)"&amp;" ["&amp;$B$3&amp;"]("&amp;B$4&amp;markmap!$I1695&amp;".md)")</f>
        <v>#### 1.2.1.5 Summary Reports[📃](./db/e6b0-a0880ff6.html) [✏️](./db/e6b0-a0880ff6.md)</v>
      </c>
    </row>
    <row r="1696" spans="4:10" x14ac:dyDescent="0.5">
      <c r="D1696" t="s">
        <v>1568</v>
      </c>
      <c r="E1696">
        <v>4</v>
      </c>
      <c r="F1696" t="s">
        <v>861</v>
      </c>
      <c r="G1696" t="str">
        <f ca="1">IF(markmap!$E1696="","",IF(markmap!$E1696&gt;OFFSET(markmap!$E1696,-1,0,1,1),IF(OFFSET(markmap!$G1696,-1,0,1,1)="","1",OFFSET(markmap!$G1696,-1,0,1,1))&amp;REPT(".1",markmap!$E1696-MAX(OFFSET(markmap!$E1696,-1,0,1,1),1)),IF(ISERROR(FIND(".",OFFSET(markmap!$G1696,-1,0,1,1))),REPT("1.",markmap!$E1696-1)&amp;IFERROR(VALUE(OFFSET(markmap!$G1696,-1,0,1,1))+1,"1"),IF(markmap!$E1696=1,"",IFERROR(LEFT(OFFSET(markmap!$G1696,-1,0,1,1),FIND("^",SUBSTITUTE(OFFSET(markmap!$G1696,-1,0,1,1),".","^",markmap!$E1696-1))),""))&amp;VALUE(TRIM(MID(SUBSTITUTE(OFFSET(markmap!$G1696,-1,0,1,1),".",REPT(" ",LEN(OFFSET(markmap!$G1696,-1,0,1,1)))),(markmap!$E1696-1)*LEN(OFFSET(markmap!$G1696,-1,0,1,1))+1,LEN(OFFSET(markmap!$G1696,-1,0,1,1)))))+1)))</f>
        <v>18.2.1.6</v>
      </c>
      <c r="H1696" t="str">
        <f t="shared" ca="1" si="26"/>
        <v>1.2.1.6</v>
      </c>
      <c r="I1696" t="str" cm="1">
        <f t="array" aca="1" ref="I1696" ca="1">pseudoGuid</f>
        <v>e6b0-f42ad8cf</v>
      </c>
      <c r="J1696" t="str">
        <f ca="1">IF(E1696="","",REPT("#",markmap!$E1696)&amp;" "&amp;(IF(B$1="mindmap",markmap!$F1696,markmap!$H1696&amp;" "&amp;markmap!$F1696))&amp;"["&amp;B$2&amp;"]("&amp;B$4&amp;markmap!$I1696&amp;".html)"&amp;" ["&amp;$B$3&amp;"]("&amp;B$4&amp;markmap!$I1696&amp;".md)")</f>
        <v>#### 1.2.1.6 Platform Equipment Manuals[📃](./db/e6b0-f42ad8cf.html) [✏️](./db/e6b0-f42ad8cf.md)</v>
      </c>
    </row>
    <row r="1697" spans="4:10" x14ac:dyDescent="0.5">
      <c r="D1697" t="s">
        <v>1568</v>
      </c>
      <c r="E1697">
        <v>3</v>
      </c>
      <c r="F1697" t="s">
        <v>862</v>
      </c>
      <c r="G1697" t="str">
        <f ca="1">IF(markmap!$E1697="","",IF(markmap!$E1697&gt;OFFSET(markmap!$E1697,-1,0,1,1),IF(OFFSET(markmap!$G1697,-1,0,1,1)="","1",OFFSET(markmap!$G1697,-1,0,1,1))&amp;REPT(".1",markmap!$E1697-MAX(OFFSET(markmap!$E1697,-1,0,1,1),1)),IF(ISERROR(FIND(".",OFFSET(markmap!$G1697,-1,0,1,1))),REPT("1.",markmap!$E1697-1)&amp;IFERROR(VALUE(OFFSET(markmap!$G1697,-1,0,1,1))+1,"1"),IF(markmap!$E1697=1,"",IFERROR(LEFT(OFFSET(markmap!$G1697,-1,0,1,1),FIND("^",SUBSTITUTE(OFFSET(markmap!$G1697,-1,0,1,1),".","^",markmap!$E1697-1))),""))&amp;VALUE(TRIM(MID(SUBSTITUTE(OFFSET(markmap!$G1697,-1,0,1,1),".",REPT(" ",LEN(OFFSET(markmap!$G1697,-1,0,1,1)))),(markmap!$E1697-1)*LEN(OFFSET(markmap!$G1697,-1,0,1,1))+1,LEN(OFFSET(markmap!$G1697,-1,0,1,1)))))+1)))</f>
        <v>18.2.2</v>
      </c>
      <c r="H1697" t="str">
        <f t="shared" ca="1" si="26"/>
        <v>1.2.2</v>
      </c>
      <c r="I1697" t="str" cm="1">
        <f t="array" aca="1" ref="I1697" ca="1">pseudoGuid</f>
        <v>e6b0-5b4b8c9c</v>
      </c>
      <c r="J1697" t="str">
        <f ca="1">IF(E1697="","",REPT("#",markmap!$E1697)&amp;" "&amp;(IF(B$1="mindmap",markmap!$F1697,markmap!$H1697&amp;" "&amp;markmap!$F1697))&amp;"["&amp;B$2&amp;"]("&amp;B$4&amp;markmap!$I1697&amp;".html)"&amp;" ["&amp;$B$3&amp;"]("&amp;B$4&amp;markmap!$I1697&amp;".md)")</f>
        <v>### 1.2.2 Jacket[📃](./db/e6b0-5b4b8c9c.html) [✏️](./db/e6b0-5b4b8c9c.md)</v>
      </c>
    </row>
    <row r="1698" spans="4:10" x14ac:dyDescent="0.5">
      <c r="D1698" t="s">
        <v>1568</v>
      </c>
      <c r="E1698">
        <v>4</v>
      </c>
      <c r="F1698" t="s">
        <v>863</v>
      </c>
      <c r="G1698" t="str">
        <f ca="1">IF(markmap!$E1698="","",IF(markmap!$E1698&gt;OFFSET(markmap!$E1698,-1,0,1,1),IF(OFFSET(markmap!$G1698,-1,0,1,1)="","1",OFFSET(markmap!$G1698,-1,0,1,1))&amp;REPT(".1",markmap!$E1698-MAX(OFFSET(markmap!$E1698,-1,0,1,1),1)),IF(ISERROR(FIND(".",OFFSET(markmap!$G1698,-1,0,1,1))),REPT("1.",markmap!$E1698-1)&amp;IFERROR(VALUE(OFFSET(markmap!$G1698,-1,0,1,1))+1,"1"),IF(markmap!$E1698=1,"",IFERROR(LEFT(OFFSET(markmap!$G1698,-1,0,1,1),FIND("^",SUBSTITUTE(OFFSET(markmap!$G1698,-1,0,1,1),".","^",markmap!$E1698-1))),""))&amp;VALUE(TRIM(MID(SUBSTITUTE(OFFSET(markmap!$G1698,-1,0,1,1),".",REPT(" ",LEN(OFFSET(markmap!$G1698,-1,0,1,1)))),(markmap!$E1698-1)*LEN(OFFSET(markmap!$G1698,-1,0,1,1))+1,LEN(OFFSET(markmap!$G1698,-1,0,1,1)))))+1)))</f>
        <v>18.2.2.1</v>
      </c>
      <c r="H1698" t="str">
        <f t="shared" ca="1" si="26"/>
        <v>1.2.2.1</v>
      </c>
      <c r="I1698" t="str" cm="1">
        <f t="array" aca="1" ref="I1698" ca="1">pseudoGuid</f>
        <v>e6b0-65697327</v>
      </c>
      <c r="J1698" t="str">
        <f ca="1">IF(E1698="","",REPT("#",markmap!$E1698)&amp;" "&amp;(IF(B$1="mindmap",markmap!$F1698,markmap!$H1698&amp;" "&amp;markmap!$F1698))&amp;"["&amp;B$2&amp;"]("&amp;B$4&amp;markmap!$I1698&amp;".html)"&amp;" ["&amp;$B$3&amp;"]("&amp;B$4&amp;markmap!$I1698&amp;".md)")</f>
        <v>#### 1.2.2.1 Structural Engineering and Drafting[📃](./db/e6b0-65697327.html) [✏️](./db/e6b0-65697327.md)</v>
      </c>
    </row>
    <row r="1699" spans="4:10" x14ac:dyDescent="0.5">
      <c r="D1699" t="s">
        <v>1568</v>
      </c>
      <c r="E1699">
        <v>5</v>
      </c>
      <c r="F1699" t="s">
        <v>864</v>
      </c>
      <c r="G1699" t="str">
        <f ca="1">IF(markmap!$E1699="","",IF(markmap!$E1699&gt;OFFSET(markmap!$E1699,-1,0,1,1),IF(OFFSET(markmap!$G1699,-1,0,1,1)="","1",OFFSET(markmap!$G1699,-1,0,1,1))&amp;REPT(".1",markmap!$E1699-MAX(OFFSET(markmap!$E1699,-1,0,1,1),1)),IF(ISERROR(FIND(".",OFFSET(markmap!$G1699,-1,0,1,1))),REPT("1.",markmap!$E1699-1)&amp;IFERROR(VALUE(OFFSET(markmap!$G1699,-1,0,1,1))+1,"1"),IF(markmap!$E1699=1,"",IFERROR(LEFT(OFFSET(markmap!$G1699,-1,0,1,1),FIND("^",SUBSTITUTE(OFFSET(markmap!$G1699,-1,0,1,1),".","^",markmap!$E1699-1))),""))&amp;VALUE(TRIM(MID(SUBSTITUTE(OFFSET(markmap!$G1699,-1,0,1,1),".",REPT(" ",LEN(OFFSET(markmap!$G1699,-1,0,1,1)))),(markmap!$E1699-1)*LEN(OFFSET(markmap!$G1699,-1,0,1,1))+1,LEN(OFFSET(markmap!$G1699,-1,0,1,1)))))+1)))</f>
        <v>18.2.2.1.1</v>
      </c>
      <c r="H1699" t="str">
        <f t="shared" ca="1" si="26"/>
        <v>1.2.2.1.1</v>
      </c>
      <c r="I1699" t="str" cm="1">
        <f t="array" aca="1" ref="I1699" ca="1">pseudoGuid</f>
        <v>e6b0-1a6acab4</v>
      </c>
      <c r="J1699" t="str">
        <f ca="1">IF(E1699="","",REPT("#",markmap!$E1699)&amp;" "&amp;(IF(B$1="mindmap",markmap!$F1699,markmap!$H1699&amp;" "&amp;markmap!$F1699))&amp;"["&amp;B$2&amp;"]("&amp;B$4&amp;markmap!$I1699&amp;".html)"&amp;" ["&amp;$B$3&amp;"]("&amp;B$4&amp;markmap!$I1699&amp;".md)")</f>
        <v>##### 1.2.2.1.1 Jacket In-Service Analyses[📃](./db/e6b0-1a6acab4.html) [✏️](./db/e6b0-1a6acab4.md)</v>
      </c>
    </row>
    <row r="1700" spans="4:10" x14ac:dyDescent="0.5">
      <c r="D1700" t="s">
        <v>1568</v>
      </c>
      <c r="E1700">
        <v>5</v>
      </c>
      <c r="F1700" t="s">
        <v>865</v>
      </c>
      <c r="G1700" t="str">
        <f ca="1">IF(markmap!$E1700="","",IF(markmap!$E1700&gt;OFFSET(markmap!$E1700,-1,0,1,1),IF(OFFSET(markmap!$G1700,-1,0,1,1)="","1",OFFSET(markmap!$G1700,-1,0,1,1))&amp;REPT(".1",markmap!$E1700-MAX(OFFSET(markmap!$E1700,-1,0,1,1),1)),IF(ISERROR(FIND(".",OFFSET(markmap!$G1700,-1,0,1,1))),REPT("1.",markmap!$E1700-1)&amp;IFERROR(VALUE(OFFSET(markmap!$G1700,-1,0,1,1))+1,"1"),IF(markmap!$E1700=1,"",IFERROR(LEFT(OFFSET(markmap!$G1700,-1,0,1,1),FIND("^",SUBSTITUTE(OFFSET(markmap!$G1700,-1,0,1,1),".","^",markmap!$E1700-1))),""))&amp;VALUE(TRIM(MID(SUBSTITUTE(OFFSET(markmap!$G1700,-1,0,1,1),".",REPT(" ",LEN(OFFSET(markmap!$G1700,-1,0,1,1)))),(markmap!$E1700-1)*LEN(OFFSET(markmap!$G1700,-1,0,1,1))+1,LEN(OFFSET(markmap!$G1700,-1,0,1,1)))))+1)))</f>
        <v>18.2.2.1.2</v>
      </c>
      <c r="H1700" t="str">
        <f t="shared" ca="1" si="26"/>
        <v>1.2.2.1.2</v>
      </c>
      <c r="I1700" t="str" cm="1">
        <f t="array" aca="1" ref="I1700" ca="1">pseudoGuid</f>
        <v>e6b0-d201de06</v>
      </c>
      <c r="J1700" t="str">
        <f ca="1">IF(E1700="","",REPT("#",markmap!$E1700)&amp;" "&amp;(IF(B$1="mindmap",markmap!$F1700,markmap!$H1700&amp;" "&amp;markmap!$F1700))&amp;"["&amp;B$2&amp;"]("&amp;B$4&amp;markmap!$I1700&amp;".html)"&amp;" ["&amp;$B$3&amp;"]("&amp;B$4&amp;markmap!$I1700&amp;".md)")</f>
        <v>##### 1.2.2.1.2 Jacket Pre-Service Analyses[📃](./db/e6b0-d201de06.html) [✏️](./db/e6b0-d201de06.md)</v>
      </c>
    </row>
    <row r="1701" spans="4:10" x14ac:dyDescent="0.5">
      <c r="D1701" t="s">
        <v>1568</v>
      </c>
      <c r="E1701">
        <v>5</v>
      </c>
      <c r="F1701" t="s">
        <v>866</v>
      </c>
      <c r="G1701" t="str">
        <f ca="1">IF(markmap!$E1701="","",IF(markmap!$E1701&gt;OFFSET(markmap!$E1701,-1,0,1,1),IF(OFFSET(markmap!$G1701,-1,0,1,1)="","1",OFFSET(markmap!$G1701,-1,0,1,1))&amp;REPT(".1",markmap!$E1701-MAX(OFFSET(markmap!$E1701,-1,0,1,1),1)),IF(ISERROR(FIND(".",OFFSET(markmap!$G1701,-1,0,1,1))),REPT("1.",markmap!$E1701-1)&amp;IFERROR(VALUE(OFFSET(markmap!$G1701,-1,0,1,1))+1,"1"),IF(markmap!$E1701=1,"",IFERROR(LEFT(OFFSET(markmap!$G1701,-1,0,1,1),FIND("^",SUBSTITUTE(OFFSET(markmap!$G1701,-1,0,1,1),".","^",markmap!$E1701-1))),""))&amp;VALUE(TRIM(MID(SUBSTITUTE(OFFSET(markmap!$G1701,-1,0,1,1),".",REPT(" ",LEN(OFFSET(markmap!$G1701,-1,0,1,1)))),(markmap!$E1701-1)*LEN(OFFSET(markmap!$G1701,-1,0,1,1))+1,LEN(OFFSET(markmap!$G1701,-1,0,1,1)))))+1)))</f>
        <v>18.2.2.1.3</v>
      </c>
      <c r="H1701" t="str">
        <f t="shared" ca="1" si="26"/>
        <v>1.2.2.1.3</v>
      </c>
      <c r="I1701" t="str" cm="1">
        <f t="array" aca="1" ref="I1701" ca="1">pseudoGuid</f>
        <v>e6b0-fbd9724d</v>
      </c>
      <c r="J1701" t="str">
        <f ca="1">IF(E1701="","",REPT("#",markmap!$E1701)&amp;" "&amp;(IF(B$1="mindmap",markmap!$F1701,markmap!$H1701&amp;" "&amp;markmap!$F1701))&amp;"["&amp;B$2&amp;"]("&amp;B$4&amp;markmap!$I1701&amp;".html)"&amp;" ["&amp;$B$3&amp;"]("&amp;B$4&amp;markmap!$I1701&amp;".md)")</f>
        <v>##### 1.2.2.1.3 Jacket Design Details[📃](./db/e6b0-fbd9724d.html) [✏️](./db/e6b0-fbd9724d.md)</v>
      </c>
    </row>
    <row r="1702" spans="4:10" x14ac:dyDescent="0.5">
      <c r="D1702" t="s">
        <v>1568</v>
      </c>
      <c r="E1702">
        <v>5</v>
      </c>
      <c r="F1702" t="s">
        <v>867</v>
      </c>
      <c r="G1702" t="str">
        <f ca="1">IF(markmap!$E1702="","",IF(markmap!$E1702&gt;OFFSET(markmap!$E1702,-1,0,1,1),IF(OFFSET(markmap!$G1702,-1,0,1,1)="","1",OFFSET(markmap!$G1702,-1,0,1,1))&amp;REPT(".1",markmap!$E1702-MAX(OFFSET(markmap!$E1702,-1,0,1,1),1)),IF(ISERROR(FIND(".",OFFSET(markmap!$G1702,-1,0,1,1))),REPT("1.",markmap!$E1702-1)&amp;IFERROR(VALUE(OFFSET(markmap!$G1702,-1,0,1,1))+1,"1"),IF(markmap!$E1702=1,"",IFERROR(LEFT(OFFSET(markmap!$G1702,-1,0,1,1),FIND("^",SUBSTITUTE(OFFSET(markmap!$G1702,-1,0,1,1),".","^",markmap!$E1702-1))),""))&amp;VALUE(TRIM(MID(SUBSTITUTE(OFFSET(markmap!$G1702,-1,0,1,1),".",REPT(" ",LEN(OFFSET(markmap!$G1702,-1,0,1,1)))),(markmap!$E1702-1)*LEN(OFFSET(markmap!$G1702,-1,0,1,1))+1,LEN(OFFSET(markmap!$G1702,-1,0,1,1)))))+1)))</f>
        <v>18.2.2.1.4</v>
      </c>
      <c r="H1702" t="str">
        <f t="shared" ca="1" si="26"/>
        <v>1.2.2.1.4</v>
      </c>
      <c r="I1702" t="str" cm="1">
        <f t="array" aca="1" ref="I1702" ca="1">pseudoGuid</f>
        <v>e6b0-394fe56d</v>
      </c>
      <c r="J1702" t="str">
        <f ca="1">IF(E1702="","",REPT("#",markmap!$E1702)&amp;" "&amp;(IF(B$1="mindmap",markmap!$F1702,markmap!$H1702&amp;" "&amp;markmap!$F1702))&amp;"["&amp;B$2&amp;"]("&amp;B$4&amp;markmap!$I1702&amp;".html)"&amp;" ["&amp;$B$3&amp;"]("&amp;B$4&amp;markmap!$I1702&amp;".md)")</f>
        <v>##### 1.2.2.1.4 Jacket Cathodic Protection[📃](./db/e6b0-394fe56d.html) [✏️](./db/e6b0-394fe56d.md)</v>
      </c>
    </row>
    <row r="1703" spans="4:10" x14ac:dyDescent="0.5">
      <c r="D1703" t="s">
        <v>1568</v>
      </c>
      <c r="E1703">
        <v>5</v>
      </c>
      <c r="F1703" t="s">
        <v>868</v>
      </c>
      <c r="G1703" t="str">
        <f ca="1">IF(markmap!$E1703="","",IF(markmap!$E1703&gt;OFFSET(markmap!$E1703,-1,0,1,1),IF(OFFSET(markmap!$G1703,-1,0,1,1)="","1",OFFSET(markmap!$G1703,-1,0,1,1))&amp;REPT(".1",markmap!$E1703-MAX(OFFSET(markmap!$E1703,-1,0,1,1),1)),IF(ISERROR(FIND(".",OFFSET(markmap!$G1703,-1,0,1,1))),REPT("1.",markmap!$E1703-1)&amp;IFERROR(VALUE(OFFSET(markmap!$G1703,-1,0,1,1))+1,"1"),IF(markmap!$E1703=1,"",IFERROR(LEFT(OFFSET(markmap!$G1703,-1,0,1,1),FIND("^",SUBSTITUTE(OFFSET(markmap!$G1703,-1,0,1,1),".","^",markmap!$E1703-1))),""))&amp;VALUE(TRIM(MID(SUBSTITUTE(OFFSET(markmap!$G1703,-1,0,1,1),".",REPT(" ",LEN(OFFSET(markmap!$G1703,-1,0,1,1)))),(markmap!$E1703-1)*LEN(OFFSET(markmap!$G1703,-1,0,1,1))+1,LEN(OFFSET(markmap!$G1703,-1,0,1,1)))))+1)))</f>
        <v>18.2.2.1.5</v>
      </c>
      <c r="H1703" t="str">
        <f t="shared" ca="1" si="26"/>
        <v>1.2.2.1.5</v>
      </c>
      <c r="I1703" t="str" cm="1">
        <f t="array" aca="1" ref="I1703" ca="1">pseudoGuid</f>
        <v>e6b0-50953602</v>
      </c>
      <c r="J1703" t="str">
        <f ca="1">IF(E1703="","",REPT("#",markmap!$E1703)&amp;" "&amp;(IF(B$1="mindmap",markmap!$F1703,markmap!$H1703&amp;" "&amp;markmap!$F1703))&amp;"["&amp;B$2&amp;"]("&amp;B$4&amp;markmap!$I1703&amp;".html)"&amp;" ["&amp;$B$3&amp;"]("&amp;B$4&amp;markmap!$I1703&amp;".md)")</f>
        <v>##### 1.2.2.1.5 Jacket Weights and Material Takeoffs[📃](./db/e6b0-50953602.html) [✏️](./db/e6b0-50953602.md)</v>
      </c>
    </row>
    <row r="1704" spans="4:10" x14ac:dyDescent="0.5">
      <c r="D1704" t="s">
        <v>1568</v>
      </c>
      <c r="E1704">
        <v>5</v>
      </c>
      <c r="F1704" t="s">
        <v>869</v>
      </c>
      <c r="G1704" t="str">
        <f ca="1">IF(markmap!$E1704="","",IF(markmap!$E1704&gt;OFFSET(markmap!$E1704,-1,0,1,1),IF(OFFSET(markmap!$G1704,-1,0,1,1)="","1",OFFSET(markmap!$G1704,-1,0,1,1))&amp;REPT(".1",markmap!$E1704-MAX(OFFSET(markmap!$E1704,-1,0,1,1),1)),IF(ISERROR(FIND(".",OFFSET(markmap!$G1704,-1,0,1,1))),REPT("1.",markmap!$E1704-1)&amp;IFERROR(VALUE(OFFSET(markmap!$G1704,-1,0,1,1))+1,"1"),IF(markmap!$E1704=1,"",IFERROR(LEFT(OFFSET(markmap!$G1704,-1,0,1,1),FIND("^",SUBSTITUTE(OFFSET(markmap!$G1704,-1,0,1,1),".","^",markmap!$E1704-1))),""))&amp;VALUE(TRIM(MID(SUBSTITUTE(OFFSET(markmap!$G1704,-1,0,1,1),".",REPT(" ",LEN(OFFSET(markmap!$G1704,-1,0,1,1)))),(markmap!$E1704-1)*LEN(OFFSET(markmap!$G1704,-1,0,1,1))+1,LEN(OFFSET(markmap!$G1704,-1,0,1,1)))))+1)))</f>
        <v>18.2.2.1.6</v>
      </c>
      <c r="H1704" t="str">
        <f t="shared" ca="1" si="26"/>
        <v>1.2.2.1.6</v>
      </c>
      <c r="I1704" t="str" cm="1">
        <f t="array" aca="1" ref="I1704" ca="1">pseudoGuid</f>
        <v>e6b0-d4eb4fb5</v>
      </c>
      <c r="J1704" t="str">
        <f ca="1">IF(E1704="","",REPT("#",markmap!$E1704)&amp;" "&amp;(IF(B$1="mindmap",markmap!$F1704,markmap!$H1704&amp;" "&amp;markmap!$F1704))&amp;"["&amp;B$2&amp;"]("&amp;B$4&amp;markmap!$I1704&amp;".html)"&amp;" ["&amp;$B$3&amp;"]("&amp;B$4&amp;markmap!$I1704&amp;".md)")</f>
        <v>##### 1.2.2.1.6 Jacket Approved for Construction (AFC) Drawings[📃](./db/e6b0-d4eb4fb5.html) [✏️](./db/e6b0-d4eb4fb5.md)</v>
      </c>
    </row>
    <row r="1705" spans="4:10" x14ac:dyDescent="0.5">
      <c r="D1705" t="s">
        <v>1568</v>
      </c>
      <c r="E1705">
        <v>5</v>
      </c>
      <c r="F1705" t="s">
        <v>870</v>
      </c>
      <c r="G1705" t="str">
        <f ca="1">IF(markmap!$E1705="","",IF(markmap!$E1705&gt;OFFSET(markmap!$E1705,-1,0,1,1),IF(OFFSET(markmap!$G1705,-1,0,1,1)="","1",OFFSET(markmap!$G1705,-1,0,1,1))&amp;REPT(".1",markmap!$E1705-MAX(OFFSET(markmap!$E1705,-1,0,1,1),1)),IF(ISERROR(FIND(".",OFFSET(markmap!$G1705,-1,0,1,1))),REPT("1.",markmap!$E1705-1)&amp;IFERROR(VALUE(OFFSET(markmap!$G1705,-1,0,1,1))+1,"1"),IF(markmap!$E1705=1,"",IFERROR(LEFT(OFFSET(markmap!$G1705,-1,0,1,1),FIND("^",SUBSTITUTE(OFFSET(markmap!$G1705,-1,0,1,1),".","^",markmap!$E1705-1))),""))&amp;VALUE(TRIM(MID(SUBSTITUTE(OFFSET(markmap!$G1705,-1,0,1,1),".",REPT(" ",LEN(OFFSET(markmap!$G1705,-1,0,1,1)))),(markmap!$E1705-1)*LEN(OFFSET(markmap!$G1705,-1,0,1,1))+1,LEN(OFFSET(markmap!$G1705,-1,0,1,1)))))+1)))</f>
        <v>18.2.2.1.7</v>
      </c>
      <c r="H1705" t="str">
        <f t="shared" ca="1" si="26"/>
        <v>1.2.2.1.7</v>
      </c>
      <c r="I1705" t="str" cm="1">
        <f t="array" aca="1" ref="I1705" ca="1">pseudoGuid</f>
        <v>e6b0-a5b174b3</v>
      </c>
      <c r="J1705" t="str">
        <f ca="1">IF(E1705="","",REPT("#",markmap!$E1705)&amp;" "&amp;(IF(B$1="mindmap",markmap!$F1705,markmap!$H1705&amp;" "&amp;markmap!$F1705))&amp;"["&amp;B$2&amp;"]("&amp;B$4&amp;markmap!$I1705&amp;".html)"&amp;" ["&amp;$B$3&amp;"]("&amp;B$4&amp;markmap!$I1705&amp;".md)")</f>
        <v>##### 1.2.2.1.7 Jacket Detailed Engineering and Design Report[📃](./db/e6b0-a5b174b3.html) [✏️](./db/e6b0-a5b174b3.md)</v>
      </c>
    </row>
    <row r="1706" spans="4:10" x14ac:dyDescent="0.5">
      <c r="D1706" t="s">
        <v>1568</v>
      </c>
      <c r="E1706">
        <v>4</v>
      </c>
      <c r="F1706" t="s">
        <v>871</v>
      </c>
      <c r="G1706" t="str">
        <f ca="1">IF(markmap!$E1706="","",IF(markmap!$E1706&gt;OFFSET(markmap!$E1706,-1,0,1,1),IF(OFFSET(markmap!$G1706,-1,0,1,1)="","1",OFFSET(markmap!$G1706,-1,0,1,1))&amp;REPT(".1",markmap!$E1706-MAX(OFFSET(markmap!$E1706,-1,0,1,1),1)),IF(ISERROR(FIND(".",OFFSET(markmap!$G1706,-1,0,1,1))),REPT("1.",markmap!$E1706-1)&amp;IFERROR(VALUE(OFFSET(markmap!$G1706,-1,0,1,1))+1,"1"),IF(markmap!$E1706=1,"",IFERROR(LEFT(OFFSET(markmap!$G1706,-1,0,1,1),FIND("^",SUBSTITUTE(OFFSET(markmap!$G1706,-1,0,1,1),".","^",markmap!$E1706-1))),""))&amp;VALUE(TRIM(MID(SUBSTITUTE(OFFSET(markmap!$G1706,-1,0,1,1),".",REPT(" ",LEN(OFFSET(markmap!$G1706,-1,0,1,1)))),(markmap!$E1706-1)*LEN(OFFSET(markmap!$G1706,-1,0,1,1))+1,LEN(OFFSET(markmap!$G1706,-1,0,1,1)))))+1)))</f>
        <v>18.2.2.2</v>
      </c>
      <c r="H1706" t="str">
        <f t="shared" ca="1" si="26"/>
        <v>1.2.2.2</v>
      </c>
      <c r="I1706" t="str" cm="1">
        <f t="array" aca="1" ref="I1706" ca="1">pseudoGuid</f>
        <v>e6b0-fa66b1a8</v>
      </c>
      <c r="J1706" t="str">
        <f ca="1">IF(E1706="","",REPT("#",markmap!$E1706)&amp;" "&amp;(IF(B$1="mindmap",markmap!$F1706,markmap!$H1706&amp;" "&amp;markmap!$F1706))&amp;"["&amp;B$2&amp;"]("&amp;B$4&amp;markmap!$I1706&amp;".html)"&amp;" ["&amp;$B$3&amp;"]("&amp;B$4&amp;markmap!$I1706&amp;".md)")</f>
        <v>#### 1.2.2.2 Mechanical Engineering &amp; Drafting[📃](./db/e6b0-fa66b1a8.html) [✏️](./db/e6b0-fa66b1a8.md)</v>
      </c>
    </row>
    <row r="1707" spans="4:10" x14ac:dyDescent="0.5">
      <c r="D1707" t="s">
        <v>1568</v>
      </c>
      <c r="E1707">
        <v>5</v>
      </c>
      <c r="F1707" t="s">
        <v>872</v>
      </c>
      <c r="G1707" t="str">
        <f ca="1">IF(markmap!$E1707="","",IF(markmap!$E1707&gt;OFFSET(markmap!$E1707,-1,0,1,1),IF(OFFSET(markmap!$G1707,-1,0,1,1)="","1",OFFSET(markmap!$G1707,-1,0,1,1))&amp;REPT(".1",markmap!$E1707-MAX(OFFSET(markmap!$E1707,-1,0,1,1),1)),IF(ISERROR(FIND(".",OFFSET(markmap!$G1707,-1,0,1,1))),REPT("1.",markmap!$E1707-1)&amp;IFERROR(VALUE(OFFSET(markmap!$G1707,-1,0,1,1))+1,"1"),IF(markmap!$E1707=1,"",IFERROR(LEFT(OFFSET(markmap!$G1707,-1,0,1,1),FIND("^",SUBSTITUTE(OFFSET(markmap!$G1707,-1,0,1,1),".","^",markmap!$E1707-1))),""))&amp;VALUE(TRIM(MID(SUBSTITUTE(OFFSET(markmap!$G1707,-1,0,1,1),".",REPT(" ",LEN(OFFSET(markmap!$G1707,-1,0,1,1)))),(markmap!$E1707-1)*LEN(OFFSET(markmap!$G1707,-1,0,1,1))+1,LEN(OFFSET(markmap!$G1707,-1,0,1,1)))))+1)))</f>
        <v>18.2.2.2.1</v>
      </c>
      <c r="H1707" t="str">
        <f t="shared" ca="1" si="26"/>
        <v>1.2.2.2.1</v>
      </c>
      <c r="I1707" t="str" cm="1">
        <f t="array" aca="1" ref="I1707" ca="1">pseudoGuid</f>
        <v>e6b0-20d3b8a9</v>
      </c>
      <c r="J1707" t="str">
        <f ca="1">IF(E1707="","",REPT("#",markmap!$E1707)&amp;" "&amp;(IF(B$1="mindmap",markmap!$F1707,markmap!$H1707&amp;" "&amp;markmap!$F1707))&amp;"["&amp;B$2&amp;"]("&amp;B$4&amp;markmap!$I1707&amp;".html)"&amp;" ["&amp;$B$3&amp;"]("&amp;B$4&amp;markmap!$I1707&amp;".md)")</f>
        <v>##### 1.2.2.2.1 Flood and Vent System[📃](./db/e6b0-20d3b8a9.html) [✏️](./db/e6b0-20d3b8a9.md)</v>
      </c>
    </row>
    <row r="1708" spans="4:10" x14ac:dyDescent="0.5">
      <c r="D1708" t="s">
        <v>1568</v>
      </c>
      <c r="E1708">
        <v>5</v>
      </c>
      <c r="F1708" t="s">
        <v>873</v>
      </c>
      <c r="G1708" t="str">
        <f ca="1">IF(markmap!$E1708="","",IF(markmap!$E1708&gt;OFFSET(markmap!$E1708,-1,0,1,1),IF(OFFSET(markmap!$G1708,-1,0,1,1)="","1",OFFSET(markmap!$G1708,-1,0,1,1))&amp;REPT(".1",markmap!$E1708-MAX(OFFSET(markmap!$E1708,-1,0,1,1),1)),IF(ISERROR(FIND(".",OFFSET(markmap!$G1708,-1,0,1,1))),REPT("1.",markmap!$E1708-1)&amp;IFERROR(VALUE(OFFSET(markmap!$G1708,-1,0,1,1))+1,"1"),IF(markmap!$E1708=1,"",IFERROR(LEFT(OFFSET(markmap!$G1708,-1,0,1,1),FIND("^",SUBSTITUTE(OFFSET(markmap!$G1708,-1,0,1,1),".","^",markmap!$E1708-1))),""))&amp;VALUE(TRIM(MID(SUBSTITUTE(OFFSET(markmap!$G1708,-1,0,1,1),".",REPT(" ",LEN(OFFSET(markmap!$G1708,-1,0,1,1)))),(markmap!$E1708-1)*LEN(OFFSET(markmap!$G1708,-1,0,1,1))+1,LEN(OFFSET(markmap!$G1708,-1,0,1,1)))))+1)))</f>
        <v>18.2.2.2.2</v>
      </c>
      <c r="H1708" t="str">
        <f t="shared" ca="1" si="26"/>
        <v>1.2.2.2.2</v>
      </c>
      <c r="I1708" t="str" cm="1">
        <f t="array" aca="1" ref="I1708" ca="1">pseudoGuid</f>
        <v>e6b0-ebd542f9</v>
      </c>
      <c r="J1708" t="str">
        <f ca="1">IF(E1708="","",REPT("#",markmap!$E1708)&amp;" "&amp;(IF(B$1="mindmap",markmap!$F1708,markmap!$H1708&amp;" "&amp;markmap!$F1708))&amp;"["&amp;B$2&amp;"]("&amp;B$4&amp;markmap!$I1708&amp;".html)"&amp;" ["&amp;$B$3&amp;"]("&amp;B$4&amp;markmap!$I1708&amp;".md)")</f>
        <v>##### 1.2.2.2.2 Grouting System[📃](./db/e6b0-ebd542f9.html) [✏️](./db/e6b0-ebd542f9.md)</v>
      </c>
    </row>
    <row r="1709" spans="4:10" x14ac:dyDescent="0.5">
      <c r="D1709" t="s">
        <v>1568</v>
      </c>
      <c r="E1709">
        <v>3</v>
      </c>
      <c r="F1709" t="s">
        <v>874</v>
      </c>
      <c r="G1709" t="str">
        <f ca="1">IF(markmap!$E1709="","",IF(markmap!$E1709&gt;OFFSET(markmap!$E1709,-1,0,1,1),IF(OFFSET(markmap!$G1709,-1,0,1,1)="","1",OFFSET(markmap!$G1709,-1,0,1,1))&amp;REPT(".1",markmap!$E1709-MAX(OFFSET(markmap!$E1709,-1,0,1,1),1)),IF(ISERROR(FIND(".",OFFSET(markmap!$G1709,-1,0,1,1))),REPT("1.",markmap!$E1709-1)&amp;IFERROR(VALUE(OFFSET(markmap!$G1709,-1,0,1,1))+1,"1"),IF(markmap!$E1709=1,"",IFERROR(LEFT(OFFSET(markmap!$G1709,-1,0,1,1),FIND("^",SUBSTITUTE(OFFSET(markmap!$G1709,-1,0,1,1),".","^",markmap!$E1709-1))),""))&amp;VALUE(TRIM(MID(SUBSTITUTE(OFFSET(markmap!$G1709,-1,0,1,1),".",REPT(" ",LEN(OFFSET(markmap!$G1709,-1,0,1,1)))),(markmap!$E1709-1)*LEN(OFFSET(markmap!$G1709,-1,0,1,1))+1,LEN(OFFSET(markmap!$G1709,-1,0,1,1)))))+1)))</f>
        <v>18.2.3</v>
      </c>
      <c r="H1709" t="str">
        <f t="shared" ca="1" si="26"/>
        <v>1.2.3</v>
      </c>
      <c r="I1709" t="str" cm="1">
        <f t="array" aca="1" ref="I1709" ca="1">pseudoGuid</f>
        <v>e6b0-aa484c47</v>
      </c>
      <c r="J1709" t="str">
        <f ca="1">IF(E1709="","",REPT("#",markmap!$E1709)&amp;" "&amp;(IF(B$1="mindmap",markmap!$F1709,markmap!$H1709&amp;" "&amp;markmap!$F1709))&amp;"["&amp;B$2&amp;"]("&amp;B$4&amp;markmap!$I1709&amp;".html)"&amp;" ["&amp;$B$3&amp;"]("&amp;B$4&amp;markmap!$I1709&amp;".md)")</f>
        <v>### 1.2.3 Piling – Structural Engineering and Drafting[📃](./db/e6b0-aa484c47.html) [✏️](./db/e6b0-aa484c47.md)</v>
      </c>
    </row>
    <row r="1710" spans="4:10" x14ac:dyDescent="0.5">
      <c r="D1710" t="s">
        <v>1568</v>
      </c>
      <c r="E1710">
        <v>4</v>
      </c>
      <c r="F1710" t="s">
        <v>875</v>
      </c>
      <c r="G1710" t="str">
        <f ca="1">IF(markmap!$E1710="","",IF(markmap!$E1710&gt;OFFSET(markmap!$E1710,-1,0,1,1),IF(OFFSET(markmap!$G1710,-1,0,1,1)="","1",OFFSET(markmap!$G1710,-1,0,1,1))&amp;REPT(".1",markmap!$E1710-MAX(OFFSET(markmap!$E1710,-1,0,1,1),1)),IF(ISERROR(FIND(".",OFFSET(markmap!$G1710,-1,0,1,1))),REPT("1.",markmap!$E1710-1)&amp;IFERROR(VALUE(OFFSET(markmap!$G1710,-1,0,1,1))+1,"1"),IF(markmap!$E1710=1,"",IFERROR(LEFT(OFFSET(markmap!$G1710,-1,0,1,1),FIND("^",SUBSTITUTE(OFFSET(markmap!$G1710,-1,0,1,1),".","^",markmap!$E1710-1))),""))&amp;VALUE(TRIM(MID(SUBSTITUTE(OFFSET(markmap!$G1710,-1,0,1,1),".",REPT(" ",LEN(OFFSET(markmap!$G1710,-1,0,1,1)))),(markmap!$E1710-1)*LEN(OFFSET(markmap!$G1710,-1,0,1,1))+1,LEN(OFFSET(markmap!$G1710,-1,0,1,1)))))+1)))</f>
        <v>18.2.3.1</v>
      </c>
      <c r="H1710" t="str">
        <f t="shared" ca="1" si="26"/>
        <v>1.2.3.1</v>
      </c>
      <c r="I1710" t="str" cm="1">
        <f t="array" aca="1" ref="I1710" ca="1">pseudoGuid</f>
        <v>e6b0-6392339c</v>
      </c>
      <c r="J1710" t="str">
        <f ca="1">IF(E1710="","",REPT("#",markmap!$E1710)&amp;" "&amp;(IF(B$1="mindmap",markmap!$F1710,markmap!$H1710&amp;" "&amp;markmap!$F1710))&amp;"["&amp;B$2&amp;"]("&amp;B$4&amp;markmap!$I1710&amp;".html)"&amp;" ["&amp;$B$3&amp;"]("&amp;B$4&amp;markmap!$I1710&amp;".md)")</f>
        <v>#### 1.2.3.1 Piling In-Service Analyses[📃](./db/e6b0-6392339c.html) [✏️](./db/e6b0-6392339c.md)</v>
      </c>
    </row>
    <row r="1711" spans="4:10" x14ac:dyDescent="0.5">
      <c r="D1711" t="s">
        <v>1568</v>
      </c>
      <c r="E1711">
        <v>4</v>
      </c>
      <c r="F1711" t="s">
        <v>876</v>
      </c>
      <c r="G1711" t="str">
        <f ca="1">IF(markmap!$E1711="","",IF(markmap!$E1711&gt;OFFSET(markmap!$E1711,-1,0,1,1),IF(OFFSET(markmap!$G1711,-1,0,1,1)="","1",OFFSET(markmap!$G1711,-1,0,1,1))&amp;REPT(".1",markmap!$E1711-MAX(OFFSET(markmap!$E1711,-1,0,1,1),1)),IF(ISERROR(FIND(".",OFFSET(markmap!$G1711,-1,0,1,1))),REPT("1.",markmap!$E1711-1)&amp;IFERROR(VALUE(OFFSET(markmap!$G1711,-1,0,1,1))+1,"1"),IF(markmap!$E1711=1,"",IFERROR(LEFT(OFFSET(markmap!$G1711,-1,0,1,1),FIND("^",SUBSTITUTE(OFFSET(markmap!$G1711,-1,0,1,1),".","^",markmap!$E1711-1))),""))&amp;VALUE(TRIM(MID(SUBSTITUTE(OFFSET(markmap!$G1711,-1,0,1,1),".",REPT(" ",LEN(OFFSET(markmap!$G1711,-1,0,1,1)))),(markmap!$E1711-1)*LEN(OFFSET(markmap!$G1711,-1,0,1,1))+1,LEN(OFFSET(markmap!$G1711,-1,0,1,1)))))+1)))</f>
        <v>18.2.3.2</v>
      </c>
      <c r="H1711" t="str">
        <f t="shared" ca="1" si="26"/>
        <v>1.2.3.2</v>
      </c>
      <c r="I1711" t="str" cm="1">
        <f t="array" aca="1" ref="I1711" ca="1">pseudoGuid</f>
        <v>e6b0-0bf09bf6</v>
      </c>
      <c r="J1711" t="str">
        <f ca="1">IF(E1711="","",REPT("#",markmap!$E1711)&amp;" "&amp;(IF(B$1="mindmap",markmap!$F1711,markmap!$H1711&amp;" "&amp;markmap!$F1711))&amp;"["&amp;B$2&amp;"]("&amp;B$4&amp;markmap!$I1711&amp;".html)"&amp;" ["&amp;$B$3&amp;"]("&amp;B$4&amp;markmap!$I1711&amp;".md)")</f>
        <v>#### 1.2.3.2 Piling Pre-Service Analyses[📃](./db/e6b0-0bf09bf6.html) [✏️](./db/e6b0-0bf09bf6.md)</v>
      </c>
    </row>
    <row r="1712" spans="4:10" x14ac:dyDescent="0.5">
      <c r="D1712" t="s">
        <v>1568</v>
      </c>
      <c r="E1712">
        <v>4</v>
      </c>
      <c r="F1712" t="s">
        <v>877</v>
      </c>
      <c r="G1712" t="str">
        <f ca="1">IF(markmap!$E1712="","",IF(markmap!$E1712&gt;OFFSET(markmap!$E1712,-1,0,1,1),IF(OFFSET(markmap!$G1712,-1,0,1,1)="","1",OFFSET(markmap!$G1712,-1,0,1,1))&amp;REPT(".1",markmap!$E1712-MAX(OFFSET(markmap!$E1712,-1,0,1,1),1)),IF(ISERROR(FIND(".",OFFSET(markmap!$G1712,-1,0,1,1))),REPT("1.",markmap!$E1712-1)&amp;IFERROR(VALUE(OFFSET(markmap!$G1712,-1,0,1,1))+1,"1"),IF(markmap!$E1712=1,"",IFERROR(LEFT(OFFSET(markmap!$G1712,-1,0,1,1),FIND("^",SUBSTITUTE(OFFSET(markmap!$G1712,-1,0,1,1),".","^",markmap!$E1712-1))),""))&amp;VALUE(TRIM(MID(SUBSTITUTE(OFFSET(markmap!$G1712,-1,0,1,1),".",REPT(" ",LEN(OFFSET(markmap!$G1712,-1,0,1,1)))),(markmap!$E1712-1)*LEN(OFFSET(markmap!$G1712,-1,0,1,1))+1,LEN(OFFSET(markmap!$G1712,-1,0,1,1)))))+1)))</f>
        <v>18.2.3.3</v>
      </c>
      <c r="H1712" t="str">
        <f t="shared" ca="1" si="26"/>
        <v>1.2.3.3</v>
      </c>
      <c r="I1712" t="str" cm="1">
        <f t="array" aca="1" ref="I1712" ca="1">pseudoGuid</f>
        <v>e6b0-f41e0012</v>
      </c>
      <c r="J1712" t="str">
        <f ca="1">IF(E1712="","",REPT("#",markmap!$E1712)&amp;" "&amp;(IF(B$1="mindmap",markmap!$F1712,markmap!$H1712&amp;" "&amp;markmap!$F1712))&amp;"["&amp;B$2&amp;"]("&amp;B$4&amp;markmap!$I1712&amp;".html)"&amp;" ["&amp;$B$3&amp;"]("&amp;B$4&amp;markmap!$I1712&amp;".md)")</f>
        <v>#### 1.2.3.3 Piling Design Details[📃](./db/e6b0-f41e0012.html) [✏️](./db/e6b0-f41e0012.md)</v>
      </c>
    </row>
    <row r="1713" spans="4:10" x14ac:dyDescent="0.5">
      <c r="D1713" t="s">
        <v>1568</v>
      </c>
      <c r="E1713">
        <v>4</v>
      </c>
      <c r="F1713" t="s">
        <v>878</v>
      </c>
      <c r="G1713" t="str">
        <f ca="1">IF(markmap!$E1713="","",IF(markmap!$E1713&gt;OFFSET(markmap!$E1713,-1,0,1,1),IF(OFFSET(markmap!$G1713,-1,0,1,1)="","1",OFFSET(markmap!$G1713,-1,0,1,1))&amp;REPT(".1",markmap!$E1713-MAX(OFFSET(markmap!$E1713,-1,0,1,1),1)),IF(ISERROR(FIND(".",OFFSET(markmap!$G1713,-1,0,1,1))),REPT("1.",markmap!$E1713-1)&amp;IFERROR(VALUE(OFFSET(markmap!$G1713,-1,0,1,1))+1,"1"),IF(markmap!$E1713=1,"",IFERROR(LEFT(OFFSET(markmap!$G1713,-1,0,1,1),FIND("^",SUBSTITUTE(OFFSET(markmap!$G1713,-1,0,1,1),".","^",markmap!$E1713-1))),""))&amp;VALUE(TRIM(MID(SUBSTITUTE(OFFSET(markmap!$G1713,-1,0,1,1),".",REPT(" ",LEN(OFFSET(markmap!$G1713,-1,0,1,1)))),(markmap!$E1713-1)*LEN(OFFSET(markmap!$G1713,-1,0,1,1))+1,LEN(OFFSET(markmap!$G1713,-1,0,1,1)))))+1)))</f>
        <v>18.2.3.4</v>
      </c>
      <c r="H1713" t="str">
        <f t="shared" ca="1" si="26"/>
        <v>1.2.3.4</v>
      </c>
      <c r="I1713" t="str" cm="1">
        <f t="array" aca="1" ref="I1713" ca="1">pseudoGuid</f>
        <v>e6b0-8ba822f8</v>
      </c>
      <c r="J1713" t="str">
        <f ca="1">IF(E1713="","",REPT("#",markmap!$E1713)&amp;" "&amp;(IF(B$1="mindmap",markmap!$F1713,markmap!$H1713&amp;" "&amp;markmap!$F1713))&amp;"["&amp;B$2&amp;"]("&amp;B$4&amp;markmap!$I1713&amp;".html)"&amp;" ["&amp;$B$3&amp;"]("&amp;B$4&amp;markmap!$I1713&amp;".md)")</f>
        <v>#### 1.2.3.4 Piling Weights and Material Takeoffs[📃](./db/e6b0-8ba822f8.html) [✏️](./db/e6b0-8ba822f8.md)</v>
      </c>
    </row>
    <row r="1714" spans="4:10" x14ac:dyDescent="0.5">
      <c r="D1714" t="s">
        <v>1568</v>
      </c>
      <c r="E1714">
        <v>4</v>
      </c>
      <c r="F1714" t="s">
        <v>879</v>
      </c>
      <c r="G1714" t="str">
        <f ca="1">IF(markmap!$E1714="","",IF(markmap!$E1714&gt;OFFSET(markmap!$E1714,-1,0,1,1),IF(OFFSET(markmap!$G1714,-1,0,1,1)="","1",OFFSET(markmap!$G1714,-1,0,1,1))&amp;REPT(".1",markmap!$E1714-MAX(OFFSET(markmap!$E1714,-1,0,1,1),1)),IF(ISERROR(FIND(".",OFFSET(markmap!$G1714,-1,0,1,1))),REPT("1.",markmap!$E1714-1)&amp;IFERROR(VALUE(OFFSET(markmap!$G1714,-1,0,1,1))+1,"1"),IF(markmap!$E1714=1,"",IFERROR(LEFT(OFFSET(markmap!$G1714,-1,0,1,1),FIND("^",SUBSTITUTE(OFFSET(markmap!$G1714,-1,0,1,1),".","^",markmap!$E1714-1))),""))&amp;VALUE(TRIM(MID(SUBSTITUTE(OFFSET(markmap!$G1714,-1,0,1,1),".",REPT(" ",LEN(OFFSET(markmap!$G1714,-1,0,1,1)))),(markmap!$E1714-1)*LEN(OFFSET(markmap!$G1714,-1,0,1,1))+1,LEN(OFFSET(markmap!$G1714,-1,0,1,1)))))+1)))</f>
        <v>18.2.3.5</v>
      </c>
      <c r="H1714" t="str">
        <f t="shared" ca="1" si="26"/>
        <v>1.2.3.5</v>
      </c>
      <c r="I1714" t="str" cm="1">
        <f t="array" aca="1" ref="I1714" ca="1">pseudoGuid</f>
        <v>e6b0-384157d5</v>
      </c>
      <c r="J1714" t="str">
        <f ca="1">IF(E1714="","",REPT("#",markmap!$E1714)&amp;" "&amp;(IF(B$1="mindmap",markmap!$F1714,markmap!$H1714&amp;" "&amp;markmap!$F1714))&amp;"["&amp;B$2&amp;"]("&amp;B$4&amp;markmap!$I1714&amp;".html)"&amp;" ["&amp;$B$3&amp;"]("&amp;B$4&amp;markmap!$I1714&amp;".md)")</f>
        <v>#### 1.2.3.5 Piling AFC Drawings[📃](./db/e6b0-384157d5.html) [✏️](./db/e6b0-384157d5.md)</v>
      </c>
    </row>
    <row r="1715" spans="4:10" x14ac:dyDescent="0.5">
      <c r="D1715" t="s">
        <v>1568</v>
      </c>
      <c r="E1715">
        <v>4</v>
      </c>
      <c r="F1715" t="s">
        <v>880</v>
      </c>
      <c r="G1715" t="str">
        <f ca="1">IF(markmap!$E1715="","",IF(markmap!$E1715&gt;OFFSET(markmap!$E1715,-1,0,1,1),IF(OFFSET(markmap!$G1715,-1,0,1,1)="","1",OFFSET(markmap!$G1715,-1,0,1,1))&amp;REPT(".1",markmap!$E1715-MAX(OFFSET(markmap!$E1715,-1,0,1,1),1)),IF(ISERROR(FIND(".",OFFSET(markmap!$G1715,-1,0,1,1))),REPT("1.",markmap!$E1715-1)&amp;IFERROR(VALUE(OFFSET(markmap!$G1715,-1,0,1,1))+1,"1"),IF(markmap!$E1715=1,"",IFERROR(LEFT(OFFSET(markmap!$G1715,-1,0,1,1),FIND("^",SUBSTITUTE(OFFSET(markmap!$G1715,-1,0,1,1),".","^",markmap!$E1715-1))),""))&amp;VALUE(TRIM(MID(SUBSTITUTE(OFFSET(markmap!$G1715,-1,0,1,1),".",REPT(" ",LEN(OFFSET(markmap!$G1715,-1,0,1,1)))),(markmap!$E1715-1)*LEN(OFFSET(markmap!$G1715,-1,0,1,1))+1,LEN(OFFSET(markmap!$G1715,-1,0,1,1)))))+1)))</f>
        <v>18.2.3.6</v>
      </c>
      <c r="H1715" t="str">
        <f t="shared" ca="1" si="26"/>
        <v>1.2.3.6</v>
      </c>
      <c r="I1715" t="str" cm="1">
        <f t="array" aca="1" ref="I1715" ca="1">pseudoGuid</f>
        <v>e6b0-58aea2b3</v>
      </c>
      <c r="J1715" t="str">
        <f ca="1">IF(E1715="","",REPT("#",markmap!$E1715)&amp;" "&amp;(IF(B$1="mindmap",markmap!$F1715,markmap!$H1715&amp;" "&amp;markmap!$F1715))&amp;"["&amp;B$2&amp;"]("&amp;B$4&amp;markmap!$I1715&amp;".html)"&amp;" ["&amp;$B$3&amp;"]("&amp;B$4&amp;markmap!$I1715&amp;".md)")</f>
        <v>#### 1.2.3.6 Piling Detailed Engineering and Design Report[📃](./db/e6b0-58aea2b3.html) [✏️](./db/e6b0-58aea2b3.md)</v>
      </c>
    </row>
    <row r="1716" spans="4:10" x14ac:dyDescent="0.5">
      <c r="D1716" t="s">
        <v>1568</v>
      </c>
      <c r="E1716">
        <v>3</v>
      </c>
      <c r="F1716" t="s">
        <v>881</v>
      </c>
      <c r="G1716" t="str">
        <f ca="1">IF(markmap!$E1716="","",IF(markmap!$E1716&gt;OFFSET(markmap!$E1716,-1,0,1,1),IF(OFFSET(markmap!$G1716,-1,0,1,1)="","1",OFFSET(markmap!$G1716,-1,0,1,1))&amp;REPT(".1",markmap!$E1716-MAX(OFFSET(markmap!$E1716,-1,0,1,1),1)),IF(ISERROR(FIND(".",OFFSET(markmap!$G1716,-1,0,1,1))),REPT("1.",markmap!$E1716-1)&amp;IFERROR(VALUE(OFFSET(markmap!$G1716,-1,0,1,1))+1,"1"),IF(markmap!$E1716=1,"",IFERROR(LEFT(OFFSET(markmap!$G1716,-1,0,1,1),FIND("^",SUBSTITUTE(OFFSET(markmap!$G1716,-1,0,1,1),".","^",markmap!$E1716-1))),""))&amp;VALUE(TRIM(MID(SUBSTITUTE(OFFSET(markmap!$G1716,-1,0,1,1),".",REPT(" ",LEN(OFFSET(markmap!$G1716,-1,0,1,1)))),(markmap!$E1716-1)*LEN(OFFSET(markmap!$G1716,-1,0,1,1))+1,LEN(OFFSET(markmap!$G1716,-1,0,1,1)))))+1)))</f>
        <v>18.2.4</v>
      </c>
      <c r="H1716" t="str">
        <f t="shared" ca="1" si="26"/>
        <v>1.2.4</v>
      </c>
      <c r="I1716" t="str" cm="1">
        <f t="array" aca="1" ref="I1716" ca="1">pseudoGuid</f>
        <v>e6b0-1eabf806</v>
      </c>
      <c r="J1716" t="str">
        <f ca="1">IF(E1716="","",REPT("#",markmap!$E1716)&amp;" "&amp;(IF(B$1="mindmap",markmap!$F1716,markmap!$H1716&amp;" "&amp;markmap!$F1716))&amp;"["&amp;B$2&amp;"]("&amp;B$4&amp;markmap!$I1716&amp;".html)"&amp;" ["&amp;$B$3&amp;"]("&amp;B$4&amp;markmap!$I1716&amp;".md)")</f>
        <v>### 1.2.4 Topsides[📃](./db/e6b0-1eabf806.html) [✏️](./db/e6b0-1eabf806.md)</v>
      </c>
    </row>
    <row r="1717" spans="4:10" x14ac:dyDescent="0.5">
      <c r="D1717" t="s">
        <v>1568</v>
      </c>
      <c r="E1717">
        <v>4</v>
      </c>
      <c r="F1717" t="s">
        <v>863</v>
      </c>
      <c r="G1717" t="str">
        <f ca="1">IF(markmap!$E1717="","",IF(markmap!$E1717&gt;OFFSET(markmap!$E1717,-1,0,1,1),IF(OFFSET(markmap!$G1717,-1,0,1,1)="","1",OFFSET(markmap!$G1717,-1,0,1,1))&amp;REPT(".1",markmap!$E1717-MAX(OFFSET(markmap!$E1717,-1,0,1,1),1)),IF(ISERROR(FIND(".",OFFSET(markmap!$G1717,-1,0,1,1))),REPT("1.",markmap!$E1717-1)&amp;IFERROR(VALUE(OFFSET(markmap!$G1717,-1,0,1,1))+1,"1"),IF(markmap!$E1717=1,"",IFERROR(LEFT(OFFSET(markmap!$G1717,-1,0,1,1),FIND("^",SUBSTITUTE(OFFSET(markmap!$G1717,-1,0,1,1),".","^",markmap!$E1717-1))),""))&amp;VALUE(TRIM(MID(SUBSTITUTE(OFFSET(markmap!$G1717,-1,0,1,1),".",REPT(" ",LEN(OFFSET(markmap!$G1717,-1,0,1,1)))),(markmap!$E1717-1)*LEN(OFFSET(markmap!$G1717,-1,0,1,1))+1,LEN(OFFSET(markmap!$G1717,-1,0,1,1)))))+1)))</f>
        <v>18.2.4.1</v>
      </c>
      <c r="H1717" t="str">
        <f t="shared" ca="1" si="26"/>
        <v>1.2.4.1</v>
      </c>
      <c r="I1717" t="str" cm="1">
        <f t="array" aca="1" ref="I1717" ca="1">pseudoGuid</f>
        <v>e6b0-cb7d979e</v>
      </c>
      <c r="J1717" t="str">
        <f ca="1">IF(E1717="","",REPT("#",markmap!$E1717)&amp;" "&amp;(IF(B$1="mindmap",markmap!$F1717,markmap!$H1717&amp;" "&amp;markmap!$F1717))&amp;"["&amp;B$2&amp;"]("&amp;B$4&amp;markmap!$I1717&amp;".html)"&amp;" ["&amp;$B$3&amp;"]("&amp;B$4&amp;markmap!$I1717&amp;".md)")</f>
        <v>#### 1.2.4.1 Structural Engineering and Drafting[📃](./db/e6b0-cb7d979e.html) [✏️](./db/e6b0-cb7d979e.md)</v>
      </c>
    </row>
    <row r="1718" spans="4:10" x14ac:dyDescent="0.5">
      <c r="D1718" t="s">
        <v>1568</v>
      </c>
      <c r="E1718">
        <v>5</v>
      </c>
      <c r="F1718" t="s">
        <v>882</v>
      </c>
      <c r="G1718" t="str">
        <f ca="1">IF(markmap!$E1718="","",IF(markmap!$E1718&gt;OFFSET(markmap!$E1718,-1,0,1,1),IF(OFFSET(markmap!$G1718,-1,0,1,1)="","1",OFFSET(markmap!$G1718,-1,0,1,1))&amp;REPT(".1",markmap!$E1718-MAX(OFFSET(markmap!$E1718,-1,0,1,1),1)),IF(ISERROR(FIND(".",OFFSET(markmap!$G1718,-1,0,1,1))),REPT("1.",markmap!$E1718-1)&amp;IFERROR(VALUE(OFFSET(markmap!$G1718,-1,0,1,1))+1,"1"),IF(markmap!$E1718=1,"",IFERROR(LEFT(OFFSET(markmap!$G1718,-1,0,1,1),FIND("^",SUBSTITUTE(OFFSET(markmap!$G1718,-1,0,1,1),".","^",markmap!$E1718-1))),""))&amp;VALUE(TRIM(MID(SUBSTITUTE(OFFSET(markmap!$G1718,-1,0,1,1),".",REPT(" ",LEN(OFFSET(markmap!$G1718,-1,0,1,1)))),(markmap!$E1718-1)*LEN(OFFSET(markmap!$G1718,-1,0,1,1))+1,LEN(OFFSET(markmap!$G1718,-1,0,1,1)))))+1)))</f>
        <v>18.2.4.1.1</v>
      </c>
      <c r="H1718" t="str">
        <f t="shared" ca="1" si="26"/>
        <v>1.2.4.1.1</v>
      </c>
      <c r="I1718" t="str" cm="1">
        <f t="array" aca="1" ref="I1718" ca="1">pseudoGuid</f>
        <v>e6b0-cbb7cdb6</v>
      </c>
      <c r="J1718" t="str">
        <f ca="1">IF(E1718="","",REPT("#",markmap!$E1718)&amp;" "&amp;(IF(B$1="mindmap",markmap!$F1718,markmap!$H1718&amp;" "&amp;markmap!$F1718))&amp;"["&amp;B$2&amp;"]("&amp;B$4&amp;markmap!$I1718&amp;".html)"&amp;" ["&amp;$B$3&amp;"]("&amp;B$4&amp;markmap!$I1718&amp;".md)")</f>
        <v>##### 1.2.4.1.1 Deck In-Service Analyses[📃](./db/e6b0-cbb7cdb6.html) [✏️](./db/e6b0-cbb7cdb6.md)</v>
      </c>
    </row>
    <row r="1719" spans="4:10" x14ac:dyDescent="0.5">
      <c r="D1719" t="s">
        <v>1568</v>
      </c>
      <c r="E1719">
        <v>5</v>
      </c>
      <c r="F1719" t="s">
        <v>883</v>
      </c>
      <c r="G1719" t="str">
        <f ca="1">IF(markmap!$E1719="","",IF(markmap!$E1719&gt;OFFSET(markmap!$E1719,-1,0,1,1),IF(OFFSET(markmap!$G1719,-1,0,1,1)="","1",OFFSET(markmap!$G1719,-1,0,1,1))&amp;REPT(".1",markmap!$E1719-MAX(OFFSET(markmap!$E1719,-1,0,1,1),1)),IF(ISERROR(FIND(".",OFFSET(markmap!$G1719,-1,0,1,1))),REPT("1.",markmap!$E1719-1)&amp;IFERROR(VALUE(OFFSET(markmap!$G1719,-1,0,1,1))+1,"1"),IF(markmap!$E1719=1,"",IFERROR(LEFT(OFFSET(markmap!$G1719,-1,0,1,1),FIND("^",SUBSTITUTE(OFFSET(markmap!$G1719,-1,0,1,1),".","^",markmap!$E1719-1))),""))&amp;VALUE(TRIM(MID(SUBSTITUTE(OFFSET(markmap!$G1719,-1,0,1,1),".",REPT(" ",LEN(OFFSET(markmap!$G1719,-1,0,1,1)))),(markmap!$E1719-1)*LEN(OFFSET(markmap!$G1719,-1,0,1,1))+1,LEN(OFFSET(markmap!$G1719,-1,0,1,1)))))+1)))</f>
        <v>18.2.4.1.2</v>
      </c>
      <c r="H1719" t="str">
        <f t="shared" ca="1" si="26"/>
        <v>1.2.4.1.2</v>
      </c>
      <c r="I1719" t="str" cm="1">
        <f t="array" aca="1" ref="I1719" ca="1">pseudoGuid</f>
        <v>e6b0-ce7c8d36</v>
      </c>
      <c r="J1719" t="str">
        <f ca="1">IF(E1719="","",REPT("#",markmap!$E1719)&amp;" "&amp;(IF(B$1="mindmap",markmap!$F1719,markmap!$H1719&amp;" "&amp;markmap!$F1719))&amp;"["&amp;B$2&amp;"]("&amp;B$4&amp;markmap!$I1719&amp;".html)"&amp;" ["&amp;$B$3&amp;"]("&amp;B$4&amp;markmap!$I1719&amp;".md)")</f>
        <v>##### 1.2.4.1.2 Deck Pre-Service Analyses[📃](./db/e6b0-ce7c8d36.html) [✏️](./db/e6b0-ce7c8d36.md)</v>
      </c>
    </row>
    <row r="1720" spans="4:10" x14ac:dyDescent="0.5">
      <c r="D1720" t="s">
        <v>1568</v>
      </c>
      <c r="E1720">
        <v>5</v>
      </c>
      <c r="F1720" t="s">
        <v>884</v>
      </c>
      <c r="G1720" t="str">
        <f ca="1">IF(markmap!$E1720="","",IF(markmap!$E1720&gt;OFFSET(markmap!$E1720,-1,0,1,1),IF(OFFSET(markmap!$G1720,-1,0,1,1)="","1",OFFSET(markmap!$G1720,-1,0,1,1))&amp;REPT(".1",markmap!$E1720-MAX(OFFSET(markmap!$E1720,-1,0,1,1),1)),IF(ISERROR(FIND(".",OFFSET(markmap!$G1720,-1,0,1,1))),REPT("1.",markmap!$E1720-1)&amp;IFERROR(VALUE(OFFSET(markmap!$G1720,-1,0,1,1))+1,"1"),IF(markmap!$E1720=1,"",IFERROR(LEFT(OFFSET(markmap!$G1720,-1,0,1,1),FIND("^",SUBSTITUTE(OFFSET(markmap!$G1720,-1,0,1,1),".","^",markmap!$E1720-1))),""))&amp;VALUE(TRIM(MID(SUBSTITUTE(OFFSET(markmap!$G1720,-1,0,1,1),".",REPT(" ",LEN(OFFSET(markmap!$G1720,-1,0,1,1)))),(markmap!$E1720-1)*LEN(OFFSET(markmap!$G1720,-1,0,1,1))+1,LEN(OFFSET(markmap!$G1720,-1,0,1,1)))))+1)))</f>
        <v>18.2.4.1.3</v>
      </c>
      <c r="H1720" t="str">
        <f t="shared" ca="1" si="26"/>
        <v>1.2.4.1.3</v>
      </c>
      <c r="I1720" t="str" cm="1">
        <f t="array" aca="1" ref="I1720" ca="1">pseudoGuid</f>
        <v>e6b0-344351ad</v>
      </c>
      <c r="J1720" t="str">
        <f ca="1">IF(E1720="","",REPT("#",markmap!$E1720)&amp;" "&amp;(IF(B$1="mindmap",markmap!$F1720,markmap!$H1720&amp;" "&amp;markmap!$F1720))&amp;"["&amp;B$2&amp;"]("&amp;B$4&amp;markmap!$I1720&amp;".html)"&amp;" ["&amp;$B$3&amp;"]("&amp;B$4&amp;markmap!$I1720&amp;".md)")</f>
        <v>##### 1.2.4.1.3 Deck Design Details[📃](./db/e6b0-344351ad.html) [✏️](./db/e6b0-344351ad.md)</v>
      </c>
    </row>
    <row r="1721" spans="4:10" x14ac:dyDescent="0.5">
      <c r="D1721" t="s">
        <v>1568</v>
      </c>
      <c r="E1721">
        <v>5</v>
      </c>
      <c r="F1721" t="s">
        <v>885</v>
      </c>
      <c r="G1721" t="str">
        <f ca="1">IF(markmap!$E1721="","",IF(markmap!$E1721&gt;OFFSET(markmap!$E1721,-1,0,1,1),IF(OFFSET(markmap!$G1721,-1,0,1,1)="","1",OFFSET(markmap!$G1721,-1,0,1,1))&amp;REPT(".1",markmap!$E1721-MAX(OFFSET(markmap!$E1721,-1,0,1,1),1)),IF(ISERROR(FIND(".",OFFSET(markmap!$G1721,-1,0,1,1))),REPT("1.",markmap!$E1721-1)&amp;IFERROR(VALUE(OFFSET(markmap!$G1721,-1,0,1,1))+1,"1"),IF(markmap!$E1721=1,"",IFERROR(LEFT(OFFSET(markmap!$G1721,-1,0,1,1),FIND("^",SUBSTITUTE(OFFSET(markmap!$G1721,-1,0,1,1),".","^",markmap!$E1721-1))),""))&amp;VALUE(TRIM(MID(SUBSTITUTE(OFFSET(markmap!$G1721,-1,0,1,1),".",REPT(" ",LEN(OFFSET(markmap!$G1721,-1,0,1,1)))),(markmap!$E1721-1)*LEN(OFFSET(markmap!$G1721,-1,0,1,1))+1,LEN(OFFSET(markmap!$G1721,-1,0,1,1)))))+1)))</f>
        <v>18.2.4.1.4</v>
      </c>
      <c r="H1721" t="str">
        <f t="shared" ca="1" si="26"/>
        <v>1.2.4.1.4</v>
      </c>
      <c r="I1721" t="str" cm="1">
        <f t="array" aca="1" ref="I1721" ca="1">pseudoGuid</f>
        <v>e6b0-feaf577b</v>
      </c>
      <c r="J1721" t="str">
        <f ca="1">IF(E1721="","",REPT("#",markmap!$E1721)&amp;" "&amp;(IF(B$1="mindmap",markmap!$F1721,markmap!$H1721&amp;" "&amp;markmap!$F1721))&amp;"["&amp;B$2&amp;"]("&amp;B$4&amp;markmap!$I1721&amp;".html)"&amp;" ["&amp;$B$3&amp;"]("&amp;B$4&amp;markmap!$I1721&amp;".md)")</f>
        <v>##### 1.2.4.1.4 Deck Weights and Material Takeoffs[📃](./db/e6b0-feaf577b.html) [✏️](./db/e6b0-feaf577b.md)</v>
      </c>
    </row>
    <row r="1722" spans="4:10" x14ac:dyDescent="0.5">
      <c r="D1722" t="s">
        <v>1568</v>
      </c>
      <c r="E1722">
        <v>5</v>
      </c>
      <c r="F1722" t="s">
        <v>886</v>
      </c>
      <c r="G1722" t="str">
        <f ca="1">IF(markmap!$E1722="","",IF(markmap!$E1722&gt;OFFSET(markmap!$E1722,-1,0,1,1),IF(OFFSET(markmap!$G1722,-1,0,1,1)="","1",OFFSET(markmap!$G1722,-1,0,1,1))&amp;REPT(".1",markmap!$E1722-MAX(OFFSET(markmap!$E1722,-1,0,1,1),1)),IF(ISERROR(FIND(".",OFFSET(markmap!$G1722,-1,0,1,1))),REPT("1.",markmap!$E1722-1)&amp;IFERROR(VALUE(OFFSET(markmap!$G1722,-1,0,1,1))+1,"1"),IF(markmap!$E1722=1,"",IFERROR(LEFT(OFFSET(markmap!$G1722,-1,0,1,1),FIND("^",SUBSTITUTE(OFFSET(markmap!$G1722,-1,0,1,1),".","^",markmap!$E1722-1))),""))&amp;VALUE(TRIM(MID(SUBSTITUTE(OFFSET(markmap!$G1722,-1,0,1,1),".",REPT(" ",LEN(OFFSET(markmap!$G1722,-1,0,1,1)))),(markmap!$E1722-1)*LEN(OFFSET(markmap!$G1722,-1,0,1,1))+1,LEN(OFFSET(markmap!$G1722,-1,0,1,1)))))+1)))</f>
        <v>18.2.4.1.5</v>
      </c>
      <c r="H1722" t="str">
        <f t="shared" ca="1" si="26"/>
        <v>1.2.4.1.5</v>
      </c>
      <c r="I1722" t="str" cm="1">
        <f t="array" aca="1" ref="I1722" ca="1">pseudoGuid</f>
        <v>e6b0-609feed8</v>
      </c>
      <c r="J1722" t="str">
        <f ca="1">IF(E1722="","",REPT("#",markmap!$E1722)&amp;" "&amp;(IF(B$1="mindmap",markmap!$F1722,markmap!$H1722&amp;" "&amp;markmap!$F1722))&amp;"["&amp;B$2&amp;"]("&amp;B$4&amp;markmap!$I1722&amp;".html)"&amp;" ["&amp;$B$3&amp;"]("&amp;B$4&amp;markmap!$I1722&amp;".md)")</f>
        <v>##### 1.2.4.1.5 Deck AFC Drawings[📃](./db/e6b0-609feed8.html) [✏️](./db/e6b0-609feed8.md)</v>
      </c>
    </row>
    <row r="1723" spans="4:10" x14ac:dyDescent="0.5">
      <c r="D1723" t="s">
        <v>1568</v>
      </c>
      <c r="E1723">
        <v>5</v>
      </c>
      <c r="F1723" t="s">
        <v>887</v>
      </c>
      <c r="G1723" t="str">
        <f ca="1">IF(markmap!$E1723="","",IF(markmap!$E1723&gt;OFFSET(markmap!$E1723,-1,0,1,1),IF(OFFSET(markmap!$G1723,-1,0,1,1)="","1",OFFSET(markmap!$G1723,-1,0,1,1))&amp;REPT(".1",markmap!$E1723-MAX(OFFSET(markmap!$E1723,-1,0,1,1),1)),IF(ISERROR(FIND(".",OFFSET(markmap!$G1723,-1,0,1,1))),REPT("1.",markmap!$E1723-1)&amp;IFERROR(VALUE(OFFSET(markmap!$G1723,-1,0,1,1))+1,"1"),IF(markmap!$E1723=1,"",IFERROR(LEFT(OFFSET(markmap!$G1723,-1,0,1,1),FIND("^",SUBSTITUTE(OFFSET(markmap!$G1723,-1,0,1,1),".","^",markmap!$E1723-1))),""))&amp;VALUE(TRIM(MID(SUBSTITUTE(OFFSET(markmap!$G1723,-1,0,1,1),".",REPT(" ",LEN(OFFSET(markmap!$G1723,-1,0,1,1)))),(markmap!$E1723-1)*LEN(OFFSET(markmap!$G1723,-1,0,1,1))+1,LEN(OFFSET(markmap!$G1723,-1,0,1,1)))))+1)))</f>
        <v>18.2.4.1.6</v>
      </c>
      <c r="H1723" t="str">
        <f t="shared" ca="1" si="26"/>
        <v>1.2.4.1.6</v>
      </c>
      <c r="I1723" t="str" cm="1">
        <f t="array" aca="1" ref="I1723" ca="1">pseudoGuid</f>
        <v>e6b0-7ce46c08</v>
      </c>
      <c r="J1723" t="str">
        <f ca="1">IF(E1723="","",REPT("#",markmap!$E1723)&amp;" "&amp;(IF(B$1="mindmap",markmap!$F1723,markmap!$H1723&amp;" "&amp;markmap!$F1723))&amp;"["&amp;B$2&amp;"]("&amp;B$4&amp;markmap!$I1723&amp;".html)"&amp;" ["&amp;$B$3&amp;"]("&amp;B$4&amp;markmap!$I1723&amp;".md)")</f>
        <v>##### 1.2.4.1.6 Deck Detailed Engineering and Design Report[📃](./db/e6b0-7ce46c08.html) [✏️](./db/e6b0-7ce46c08.md)</v>
      </c>
    </row>
    <row r="1724" spans="4:10" x14ac:dyDescent="0.5">
      <c r="D1724" t="s">
        <v>1568</v>
      </c>
      <c r="E1724">
        <v>4</v>
      </c>
      <c r="F1724" t="s">
        <v>888</v>
      </c>
      <c r="G1724" t="str">
        <f ca="1">IF(markmap!$E1724="","",IF(markmap!$E1724&gt;OFFSET(markmap!$E1724,-1,0,1,1),IF(OFFSET(markmap!$G1724,-1,0,1,1)="","1",OFFSET(markmap!$G1724,-1,0,1,1))&amp;REPT(".1",markmap!$E1724-MAX(OFFSET(markmap!$E1724,-1,0,1,1),1)),IF(ISERROR(FIND(".",OFFSET(markmap!$G1724,-1,0,1,1))),REPT("1.",markmap!$E1724-1)&amp;IFERROR(VALUE(OFFSET(markmap!$G1724,-1,0,1,1))+1,"1"),IF(markmap!$E1724=1,"",IFERROR(LEFT(OFFSET(markmap!$G1724,-1,0,1,1),FIND("^",SUBSTITUTE(OFFSET(markmap!$G1724,-1,0,1,1),".","^",markmap!$E1724-1))),""))&amp;VALUE(TRIM(MID(SUBSTITUTE(OFFSET(markmap!$G1724,-1,0,1,1),".",REPT(" ",LEN(OFFSET(markmap!$G1724,-1,0,1,1)))),(markmap!$E1724-1)*LEN(OFFSET(markmap!$G1724,-1,0,1,1))+1,LEN(OFFSET(markmap!$G1724,-1,0,1,1)))))+1)))</f>
        <v>18.2.4.2</v>
      </c>
      <c r="H1724" t="str">
        <f t="shared" ca="1" si="26"/>
        <v>1.2.4.2</v>
      </c>
      <c r="I1724" t="str" cm="1">
        <f t="array" aca="1" ref="I1724" ca="1">pseudoGuid</f>
        <v>e6b0-ad675dd4</v>
      </c>
      <c r="J1724" t="str">
        <f ca="1">IF(E1724="","",REPT("#",markmap!$E1724)&amp;" "&amp;(IF(B$1="mindmap",markmap!$F1724,markmap!$H1724&amp;" "&amp;markmap!$F1724))&amp;"["&amp;B$2&amp;"]("&amp;B$4&amp;markmap!$I1724&amp;".html)"&amp;" ["&amp;$B$3&amp;"]("&amp;B$4&amp;markmap!$I1724&amp;".md)")</f>
        <v>#### 1.2.4.2 Mechanical/Process Engineering and Drafting[📃](./db/e6b0-ad675dd4.html) [✏️](./db/e6b0-ad675dd4.md)</v>
      </c>
    </row>
    <row r="1725" spans="4:10" x14ac:dyDescent="0.5">
      <c r="D1725" t="s">
        <v>1568</v>
      </c>
      <c r="E1725">
        <v>5</v>
      </c>
      <c r="F1725" t="s">
        <v>889</v>
      </c>
      <c r="G1725" t="str">
        <f ca="1">IF(markmap!$E1725="","",IF(markmap!$E1725&gt;OFFSET(markmap!$E1725,-1,0,1,1),IF(OFFSET(markmap!$G1725,-1,0,1,1)="","1",OFFSET(markmap!$G1725,-1,0,1,1))&amp;REPT(".1",markmap!$E1725-MAX(OFFSET(markmap!$E1725,-1,0,1,1),1)),IF(ISERROR(FIND(".",OFFSET(markmap!$G1725,-1,0,1,1))),REPT("1.",markmap!$E1725-1)&amp;IFERROR(VALUE(OFFSET(markmap!$G1725,-1,0,1,1))+1,"1"),IF(markmap!$E1725=1,"",IFERROR(LEFT(OFFSET(markmap!$G1725,-1,0,1,1),FIND("^",SUBSTITUTE(OFFSET(markmap!$G1725,-1,0,1,1),".","^",markmap!$E1725-1))),""))&amp;VALUE(TRIM(MID(SUBSTITUTE(OFFSET(markmap!$G1725,-1,0,1,1),".",REPT(" ",LEN(OFFSET(markmap!$G1725,-1,0,1,1)))),(markmap!$E1725-1)*LEN(OFFSET(markmap!$G1725,-1,0,1,1))+1,LEN(OFFSET(markmap!$G1725,-1,0,1,1)))))+1)))</f>
        <v>18.2.4.2.1</v>
      </c>
      <c r="H1725" t="str">
        <f t="shared" ca="1" si="26"/>
        <v>1.2.4.2.1</v>
      </c>
      <c r="I1725" t="str" cm="1">
        <f t="array" aca="1" ref="I1725" ca="1">pseudoGuid</f>
        <v>e6b0-5597e0b3</v>
      </c>
      <c r="J1725" t="str">
        <f ca="1">IF(E1725="","",REPT("#",markmap!$E1725)&amp;" "&amp;(IF(B$1="mindmap",markmap!$F1725,markmap!$H1725&amp;" "&amp;markmap!$F1725))&amp;"["&amp;B$2&amp;"]("&amp;B$4&amp;markmap!$I1725&amp;".html)"&amp;" ["&amp;$B$3&amp;"]("&amp;B$4&amp;markmap!$I1725&amp;".md)")</f>
        <v>##### 1.2.4.2.1 Process Simulation/Calculations[📃](./db/e6b0-5597e0b3.html) [✏️](./db/e6b0-5597e0b3.md)</v>
      </c>
    </row>
    <row r="1726" spans="4:10" x14ac:dyDescent="0.5">
      <c r="D1726" t="s">
        <v>1568</v>
      </c>
      <c r="E1726">
        <v>5</v>
      </c>
      <c r="F1726" t="s">
        <v>890</v>
      </c>
      <c r="G1726" t="str">
        <f ca="1">IF(markmap!$E1726="","",IF(markmap!$E1726&gt;OFFSET(markmap!$E1726,-1,0,1,1),IF(OFFSET(markmap!$G1726,-1,0,1,1)="","1",OFFSET(markmap!$G1726,-1,0,1,1))&amp;REPT(".1",markmap!$E1726-MAX(OFFSET(markmap!$E1726,-1,0,1,1),1)),IF(ISERROR(FIND(".",OFFSET(markmap!$G1726,-1,0,1,1))),REPT("1.",markmap!$E1726-1)&amp;IFERROR(VALUE(OFFSET(markmap!$G1726,-1,0,1,1))+1,"1"),IF(markmap!$E1726=1,"",IFERROR(LEFT(OFFSET(markmap!$G1726,-1,0,1,1),FIND("^",SUBSTITUTE(OFFSET(markmap!$G1726,-1,0,1,1),".","^",markmap!$E1726-1))),""))&amp;VALUE(TRIM(MID(SUBSTITUTE(OFFSET(markmap!$G1726,-1,0,1,1),".",REPT(" ",LEN(OFFSET(markmap!$G1726,-1,0,1,1)))),(markmap!$E1726-1)*LEN(OFFSET(markmap!$G1726,-1,0,1,1))+1,LEN(OFFSET(markmap!$G1726,-1,0,1,1)))))+1)))</f>
        <v>18.2.4.2.2</v>
      </c>
      <c r="H1726" t="str">
        <f t="shared" ca="1" si="26"/>
        <v>1.2.4.2.2</v>
      </c>
      <c r="I1726" t="str" cm="1">
        <f t="array" aca="1" ref="I1726" ca="1">pseudoGuid</f>
        <v>e6b0-beabdb42</v>
      </c>
      <c r="J1726" t="str">
        <f ca="1">IF(E1726="","",REPT("#",markmap!$E1726)&amp;" "&amp;(IF(B$1="mindmap",markmap!$F1726,markmap!$H1726&amp;" "&amp;markmap!$F1726))&amp;"["&amp;B$2&amp;"]("&amp;B$4&amp;markmap!$I1726&amp;".html)"&amp;" ["&amp;$B$3&amp;"]("&amp;B$4&amp;markmap!$I1726&amp;".md)")</f>
        <v>##### 1.2.4.2.2 Equipment Design/Sizing[📃](./db/e6b0-beabdb42.html) [✏️](./db/e6b0-beabdb42.md)</v>
      </c>
    </row>
    <row r="1727" spans="4:10" x14ac:dyDescent="0.5">
      <c r="D1727" t="s">
        <v>1568</v>
      </c>
      <c r="E1727">
        <v>5</v>
      </c>
      <c r="F1727" t="s">
        <v>891</v>
      </c>
      <c r="G1727" t="str">
        <f ca="1">IF(markmap!$E1727="","",IF(markmap!$E1727&gt;OFFSET(markmap!$E1727,-1,0,1,1),IF(OFFSET(markmap!$G1727,-1,0,1,1)="","1",OFFSET(markmap!$G1727,-1,0,1,1))&amp;REPT(".1",markmap!$E1727-MAX(OFFSET(markmap!$E1727,-1,0,1,1),1)),IF(ISERROR(FIND(".",OFFSET(markmap!$G1727,-1,0,1,1))),REPT("1.",markmap!$E1727-1)&amp;IFERROR(VALUE(OFFSET(markmap!$G1727,-1,0,1,1))+1,"1"),IF(markmap!$E1727=1,"",IFERROR(LEFT(OFFSET(markmap!$G1727,-1,0,1,1),FIND("^",SUBSTITUTE(OFFSET(markmap!$G1727,-1,0,1,1),".","^",markmap!$E1727-1))),""))&amp;VALUE(TRIM(MID(SUBSTITUTE(OFFSET(markmap!$G1727,-1,0,1,1),".",REPT(" ",LEN(OFFSET(markmap!$G1727,-1,0,1,1)))),(markmap!$E1727-1)*LEN(OFFSET(markmap!$G1727,-1,0,1,1))+1,LEN(OFFSET(markmap!$G1727,-1,0,1,1)))))+1)))</f>
        <v>18.2.4.2.3</v>
      </c>
      <c r="H1727" t="str">
        <f t="shared" ca="1" si="26"/>
        <v>1.2.4.2.3</v>
      </c>
      <c r="I1727" t="str" cm="1">
        <f t="array" aca="1" ref="I1727" ca="1">pseudoGuid</f>
        <v>e6b0-733fe8ac</v>
      </c>
      <c r="J1727" t="str">
        <f ca="1">IF(E1727="","",REPT("#",markmap!$E1727)&amp;" "&amp;(IF(B$1="mindmap",markmap!$F1727,markmap!$H1727&amp;" "&amp;markmap!$F1727))&amp;"["&amp;B$2&amp;"]("&amp;B$4&amp;markmap!$I1727&amp;".html)"&amp;" ["&amp;$B$3&amp;"]("&amp;B$4&amp;markmap!$I1727&amp;".md)")</f>
        <v>##### 1.2.4.2.3 Pipe Stress Analysis[📃](./db/e6b0-733fe8ac.html) [✏️](./db/e6b0-733fe8ac.md)</v>
      </c>
    </row>
    <row r="1728" spans="4:10" x14ac:dyDescent="0.5">
      <c r="D1728" t="s">
        <v>1568</v>
      </c>
      <c r="E1728">
        <v>5</v>
      </c>
      <c r="F1728" t="s">
        <v>892</v>
      </c>
      <c r="G1728" t="str">
        <f ca="1">IF(markmap!$E1728="","",IF(markmap!$E1728&gt;OFFSET(markmap!$E1728,-1,0,1,1),IF(OFFSET(markmap!$G1728,-1,0,1,1)="","1",OFFSET(markmap!$G1728,-1,0,1,1))&amp;REPT(".1",markmap!$E1728-MAX(OFFSET(markmap!$E1728,-1,0,1,1),1)),IF(ISERROR(FIND(".",OFFSET(markmap!$G1728,-1,0,1,1))),REPT("1.",markmap!$E1728-1)&amp;IFERROR(VALUE(OFFSET(markmap!$G1728,-1,0,1,1))+1,"1"),IF(markmap!$E1728=1,"",IFERROR(LEFT(OFFSET(markmap!$G1728,-1,0,1,1),FIND("^",SUBSTITUTE(OFFSET(markmap!$G1728,-1,0,1,1),".","^",markmap!$E1728-1))),""))&amp;VALUE(TRIM(MID(SUBSTITUTE(OFFSET(markmap!$G1728,-1,0,1,1),".",REPT(" ",LEN(OFFSET(markmap!$G1728,-1,0,1,1)))),(markmap!$E1728-1)*LEN(OFFSET(markmap!$G1728,-1,0,1,1))+1,LEN(OFFSET(markmap!$G1728,-1,0,1,1)))))+1)))</f>
        <v>18.2.4.2.4</v>
      </c>
      <c r="H1728" t="str">
        <f t="shared" ca="1" si="26"/>
        <v>1.2.4.2.4</v>
      </c>
      <c r="I1728" t="str" cm="1">
        <f t="array" aca="1" ref="I1728" ca="1">pseudoGuid</f>
        <v>e6b0-5673914a</v>
      </c>
      <c r="J1728" t="str">
        <f ca="1">IF(E1728="","",REPT("#",markmap!$E1728)&amp;" "&amp;(IF(B$1="mindmap",markmap!$F1728,markmap!$H1728&amp;" "&amp;markmap!$F1728))&amp;"["&amp;B$2&amp;"]("&amp;B$4&amp;markmap!$I1728&amp;".html)"&amp;" ["&amp;$B$3&amp;"]("&amp;B$4&amp;markmap!$I1728&amp;".md)")</f>
        <v>##### 1.2.4.2.4 Hazard Analysis[📃](./db/e6b0-5673914a.html) [✏️](./db/e6b0-5673914a.md)</v>
      </c>
    </row>
    <row r="1729" spans="4:10" x14ac:dyDescent="0.5">
      <c r="D1729" t="s">
        <v>1568</v>
      </c>
      <c r="E1729">
        <v>5</v>
      </c>
      <c r="F1729" t="s">
        <v>616</v>
      </c>
      <c r="G1729" t="str">
        <f ca="1">IF(markmap!$E1729="","",IF(markmap!$E1729&gt;OFFSET(markmap!$E1729,-1,0,1,1),IF(OFFSET(markmap!$G1729,-1,0,1,1)="","1",OFFSET(markmap!$G1729,-1,0,1,1))&amp;REPT(".1",markmap!$E1729-MAX(OFFSET(markmap!$E1729,-1,0,1,1),1)),IF(ISERROR(FIND(".",OFFSET(markmap!$G1729,-1,0,1,1))),REPT("1.",markmap!$E1729-1)&amp;IFERROR(VALUE(OFFSET(markmap!$G1729,-1,0,1,1))+1,"1"),IF(markmap!$E1729=1,"",IFERROR(LEFT(OFFSET(markmap!$G1729,-1,0,1,1),FIND("^",SUBSTITUTE(OFFSET(markmap!$G1729,-1,0,1,1),".","^",markmap!$E1729-1))),""))&amp;VALUE(TRIM(MID(SUBSTITUTE(OFFSET(markmap!$G1729,-1,0,1,1),".",REPT(" ",LEN(OFFSET(markmap!$G1729,-1,0,1,1)))),(markmap!$E1729-1)*LEN(OFFSET(markmap!$G1729,-1,0,1,1))+1,LEN(OFFSET(markmap!$G1729,-1,0,1,1)))))+1)))</f>
        <v>18.2.4.2.5</v>
      </c>
      <c r="H1729" t="str">
        <f t="shared" ca="1" si="26"/>
        <v>1.2.4.2.5</v>
      </c>
      <c r="I1729" t="str" cm="1">
        <f t="array" aca="1" ref="I1729" ca="1">pseudoGuid</f>
        <v>e6b0-2e0b9645</v>
      </c>
      <c r="J1729" t="str">
        <f ca="1">IF(E1729="","",REPT("#",markmap!$E1729)&amp;" "&amp;(IF(B$1="mindmap",markmap!$F1729,markmap!$H1729&amp;" "&amp;markmap!$F1729))&amp;"["&amp;B$2&amp;"]("&amp;B$4&amp;markmap!$I1729&amp;".html)"&amp;" ["&amp;$B$3&amp;"]("&amp;B$4&amp;markmap!$I1729&amp;".md)")</f>
        <v>##### 1.2.4.2.5 Specifications[📃](./db/e6b0-2e0b9645.html) [✏️](./db/e6b0-2e0b9645.md)</v>
      </c>
    </row>
    <row r="1730" spans="4:10" x14ac:dyDescent="0.5">
      <c r="D1730" t="s">
        <v>1568</v>
      </c>
      <c r="E1730">
        <v>5</v>
      </c>
      <c r="F1730" t="s">
        <v>893</v>
      </c>
      <c r="G1730" t="str">
        <f ca="1">IF(markmap!$E1730="","",IF(markmap!$E1730&gt;OFFSET(markmap!$E1730,-1,0,1,1),IF(OFFSET(markmap!$G1730,-1,0,1,1)="","1",OFFSET(markmap!$G1730,-1,0,1,1))&amp;REPT(".1",markmap!$E1730-MAX(OFFSET(markmap!$E1730,-1,0,1,1),1)),IF(ISERROR(FIND(".",OFFSET(markmap!$G1730,-1,0,1,1))),REPT("1.",markmap!$E1730-1)&amp;IFERROR(VALUE(OFFSET(markmap!$G1730,-1,0,1,1))+1,"1"),IF(markmap!$E1730=1,"",IFERROR(LEFT(OFFSET(markmap!$G1730,-1,0,1,1),FIND("^",SUBSTITUTE(OFFSET(markmap!$G1730,-1,0,1,1),".","^",markmap!$E1730-1))),""))&amp;VALUE(TRIM(MID(SUBSTITUTE(OFFSET(markmap!$G1730,-1,0,1,1),".",REPT(" ",LEN(OFFSET(markmap!$G1730,-1,0,1,1)))),(markmap!$E1730-1)*LEN(OFFSET(markmap!$G1730,-1,0,1,1))+1,LEN(OFFSET(markmap!$G1730,-1,0,1,1)))))+1)))</f>
        <v>18.2.4.2.6</v>
      </c>
      <c r="H1730" t="str">
        <f t="shared" ca="1" si="26"/>
        <v>1.2.4.2.6</v>
      </c>
      <c r="I1730" t="str" cm="1">
        <f t="array" aca="1" ref="I1730" ca="1">pseudoGuid</f>
        <v>e6b0-3cd07635</v>
      </c>
      <c r="J1730" t="str">
        <f ca="1">IF(E1730="","",REPT("#",markmap!$E1730)&amp;" "&amp;(IF(B$1="mindmap",markmap!$F1730,markmap!$H1730&amp;" "&amp;markmap!$F1730))&amp;"["&amp;B$2&amp;"]("&amp;B$4&amp;markmap!$I1730&amp;".html)"&amp;" ["&amp;$B$3&amp;"]("&amp;B$4&amp;markmap!$I1730&amp;".md)")</f>
        <v>##### 1.2.4.2.6 Vendor Data Reviews[📃](./db/e6b0-3cd07635.html) [✏️](./db/e6b0-3cd07635.md)</v>
      </c>
    </row>
    <row r="1731" spans="4:10" x14ac:dyDescent="0.5">
      <c r="D1731" t="s">
        <v>1568</v>
      </c>
      <c r="E1731">
        <v>5</v>
      </c>
      <c r="F1731" t="s">
        <v>894</v>
      </c>
      <c r="G1731" t="str">
        <f ca="1">IF(markmap!$E1731="","",IF(markmap!$E1731&gt;OFFSET(markmap!$E1731,-1,0,1,1),IF(OFFSET(markmap!$G1731,-1,0,1,1)="","1",OFFSET(markmap!$G1731,-1,0,1,1))&amp;REPT(".1",markmap!$E1731-MAX(OFFSET(markmap!$E1731,-1,0,1,1),1)),IF(ISERROR(FIND(".",OFFSET(markmap!$G1731,-1,0,1,1))),REPT("1.",markmap!$E1731-1)&amp;IFERROR(VALUE(OFFSET(markmap!$G1731,-1,0,1,1))+1,"1"),IF(markmap!$E1731=1,"",IFERROR(LEFT(OFFSET(markmap!$G1731,-1,0,1,1),FIND("^",SUBSTITUTE(OFFSET(markmap!$G1731,-1,0,1,1),".","^",markmap!$E1731-1))),""))&amp;VALUE(TRIM(MID(SUBSTITUTE(OFFSET(markmap!$G1731,-1,0,1,1),".",REPT(" ",LEN(OFFSET(markmap!$G1731,-1,0,1,1)))),(markmap!$E1731-1)*LEN(OFFSET(markmap!$G1731,-1,0,1,1))+1,LEN(OFFSET(markmap!$G1731,-1,0,1,1)))))+1)))</f>
        <v>18.2.4.2.7</v>
      </c>
      <c r="H1731" t="str">
        <f t="shared" ref="H1731:H1794" ca="1" si="27">IFERROR("1."&amp;RIGHT(G1731,LEN(G1731)-FIND(".",G1731,1)),"1")</f>
        <v>1.2.4.2.7</v>
      </c>
      <c r="I1731" t="str" cm="1">
        <f t="array" aca="1" ref="I1731" ca="1">pseudoGuid</f>
        <v>e6b0-515976a6</v>
      </c>
      <c r="J1731" t="str">
        <f ca="1">IF(E1731="","",REPT("#",markmap!$E1731)&amp;" "&amp;(IF(B$1="mindmap",markmap!$F1731,markmap!$H1731&amp;" "&amp;markmap!$F1731))&amp;"["&amp;B$2&amp;"]("&amp;B$4&amp;markmap!$I1731&amp;".html)"&amp;" ["&amp;$B$3&amp;"]("&amp;B$4&amp;markmap!$I1731&amp;".md)")</f>
        <v>##### 1.2.4.2.7 Weight[📃](./db/e6b0-515976a6.html) [✏️](./db/e6b0-515976a6.md)</v>
      </c>
    </row>
    <row r="1732" spans="4:10" x14ac:dyDescent="0.5">
      <c r="D1732" t="s">
        <v>1568</v>
      </c>
      <c r="E1732">
        <v>5</v>
      </c>
      <c r="F1732" t="s">
        <v>895</v>
      </c>
      <c r="G1732" t="str">
        <f ca="1">IF(markmap!$E1732="","",IF(markmap!$E1732&gt;OFFSET(markmap!$E1732,-1,0,1,1),IF(OFFSET(markmap!$G1732,-1,0,1,1)="","1",OFFSET(markmap!$G1732,-1,0,1,1))&amp;REPT(".1",markmap!$E1732-MAX(OFFSET(markmap!$E1732,-1,0,1,1),1)),IF(ISERROR(FIND(".",OFFSET(markmap!$G1732,-1,0,1,1))),REPT("1.",markmap!$E1732-1)&amp;IFERROR(VALUE(OFFSET(markmap!$G1732,-1,0,1,1))+1,"1"),IF(markmap!$E1732=1,"",IFERROR(LEFT(OFFSET(markmap!$G1732,-1,0,1,1),FIND("^",SUBSTITUTE(OFFSET(markmap!$G1732,-1,0,1,1),".","^",markmap!$E1732-1))),""))&amp;VALUE(TRIM(MID(SUBSTITUTE(OFFSET(markmap!$G1732,-1,0,1,1),".",REPT(" ",LEN(OFFSET(markmap!$G1732,-1,0,1,1)))),(markmap!$E1732-1)*LEN(OFFSET(markmap!$G1732,-1,0,1,1))+1,LEN(OFFSET(markmap!$G1732,-1,0,1,1)))))+1)))</f>
        <v>18.2.4.2.8</v>
      </c>
      <c r="H1732" t="str">
        <f t="shared" ca="1" si="27"/>
        <v>1.2.4.2.8</v>
      </c>
      <c r="I1732" t="str" cm="1">
        <f t="array" aca="1" ref="I1732" ca="1">pseudoGuid</f>
        <v>e6b0-8eb48569</v>
      </c>
      <c r="J1732" t="str">
        <f ca="1">IF(E1732="","",REPT("#",markmap!$E1732)&amp;" "&amp;(IF(B$1="mindmap",markmap!$F1732,markmap!$H1732&amp;" "&amp;markmap!$F1732))&amp;"["&amp;B$2&amp;"]("&amp;B$4&amp;markmap!$I1732&amp;".html)"&amp;" ["&amp;$B$3&amp;"]("&amp;B$4&amp;markmap!$I1732&amp;".md)")</f>
        <v>##### 1.2.4.2.8 AFC Drawings for:[📃](./db/e6b0-8eb48569.html) [✏️](./db/e6b0-8eb48569.md)</v>
      </c>
    </row>
    <row r="1733" spans="4:10" x14ac:dyDescent="0.5">
      <c r="D1733" t="s">
        <v>1568</v>
      </c>
      <c r="E1733">
        <v>6</v>
      </c>
      <c r="F1733" t="s">
        <v>896</v>
      </c>
      <c r="G1733" t="str">
        <f ca="1">IF(markmap!$E1733="","",IF(markmap!$E1733&gt;OFFSET(markmap!$E1733,-1,0,1,1),IF(OFFSET(markmap!$G1733,-1,0,1,1)="","1",OFFSET(markmap!$G1733,-1,0,1,1))&amp;REPT(".1",markmap!$E1733-MAX(OFFSET(markmap!$E1733,-1,0,1,1),1)),IF(ISERROR(FIND(".",OFFSET(markmap!$G1733,-1,0,1,1))),REPT("1.",markmap!$E1733-1)&amp;IFERROR(VALUE(OFFSET(markmap!$G1733,-1,0,1,1))+1,"1"),IF(markmap!$E1733=1,"",IFERROR(LEFT(OFFSET(markmap!$G1733,-1,0,1,1),FIND("^",SUBSTITUTE(OFFSET(markmap!$G1733,-1,0,1,1),".","^",markmap!$E1733-1))),""))&amp;VALUE(TRIM(MID(SUBSTITUTE(OFFSET(markmap!$G1733,-1,0,1,1),".",REPT(" ",LEN(OFFSET(markmap!$G1733,-1,0,1,1)))),(markmap!$E1733-1)*LEN(OFFSET(markmap!$G1733,-1,0,1,1))+1,LEN(OFFSET(markmap!$G1733,-1,0,1,1)))))+1)))</f>
        <v>18.2.4.2.8.1</v>
      </c>
      <c r="H1733" t="str">
        <f t="shared" ca="1" si="27"/>
        <v>1.2.4.2.8.1</v>
      </c>
      <c r="I1733" t="str" cm="1">
        <f t="array" aca="1" ref="I1733" ca="1">pseudoGuid</f>
        <v>e6b0-19ae2b4c</v>
      </c>
      <c r="J1733" t="str">
        <f ca="1">IF(E1733="","",REPT("#",markmap!$E1733)&amp;" "&amp;(IF(B$1="mindmap",markmap!$F1733,markmap!$H1733&amp;" "&amp;markmap!$F1733))&amp;"["&amp;B$2&amp;"]("&amp;B$4&amp;markmap!$I1733&amp;".html)"&amp;" ["&amp;$B$3&amp;"]("&amp;B$4&amp;markmap!$I1733&amp;".md)")</f>
        <v>###### 1.2.4.2.8.1 Process Flow Diagrams/Utility Flow Diagrams[📃](./db/e6b0-19ae2b4c.html) [✏️](./db/e6b0-19ae2b4c.md)</v>
      </c>
    </row>
    <row r="1734" spans="4:10" x14ac:dyDescent="0.5">
      <c r="D1734" t="s">
        <v>1568</v>
      </c>
      <c r="E1734">
        <v>6</v>
      </c>
      <c r="F1734" t="s">
        <v>897</v>
      </c>
      <c r="G1734" t="str">
        <f ca="1">IF(markmap!$E1734="","",IF(markmap!$E1734&gt;OFFSET(markmap!$E1734,-1,0,1,1),IF(OFFSET(markmap!$G1734,-1,0,1,1)="","1",OFFSET(markmap!$G1734,-1,0,1,1))&amp;REPT(".1",markmap!$E1734-MAX(OFFSET(markmap!$E1734,-1,0,1,1),1)),IF(ISERROR(FIND(".",OFFSET(markmap!$G1734,-1,0,1,1))),REPT("1.",markmap!$E1734-1)&amp;IFERROR(VALUE(OFFSET(markmap!$G1734,-1,0,1,1))+1,"1"),IF(markmap!$E1734=1,"",IFERROR(LEFT(OFFSET(markmap!$G1734,-1,0,1,1),FIND("^",SUBSTITUTE(OFFSET(markmap!$G1734,-1,0,1,1),".","^",markmap!$E1734-1))),""))&amp;VALUE(TRIM(MID(SUBSTITUTE(OFFSET(markmap!$G1734,-1,0,1,1),".",REPT(" ",LEN(OFFSET(markmap!$G1734,-1,0,1,1)))),(markmap!$E1734-1)*LEN(OFFSET(markmap!$G1734,-1,0,1,1))+1,LEN(OFFSET(markmap!$G1734,-1,0,1,1)))))+1)))</f>
        <v>18.2.4.2.8.2</v>
      </c>
      <c r="H1734" t="str">
        <f t="shared" ca="1" si="27"/>
        <v>1.2.4.2.8.2</v>
      </c>
      <c r="I1734" t="str" cm="1">
        <f t="array" aca="1" ref="I1734" ca="1">pseudoGuid</f>
        <v>e6b0-591711f2</v>
      </c>
      <c r="J1734" t="str">
        <f ca="1">IF(E1734="","",REPT("#",markmap!$E1734)&amp;" "&amp;(IF(B$1="mindmap",markmap!$F1734,markmap!$H1734&amp;" "&amp;markmap!$F1734))&amp;"["&amp;B$2&amp;"]("&amp;B$4&amp;markmap!$I1734&amp;".html)"&amp;" ["&amp;$B$3&amp;"]("&amp;B$4&amp;markmap!$I1734&amp;".md)")</f>
        <v>###### 1.2.4.2.8.2  Mechanical Flow Diagrams/Piping and Instrument Drawings[📃](./db/e6b0-591711f2.html) [✏️](./db/e6b0-591711f2.md)</v>
      </c>
    </row>
    <row r="1735" spans="4:10" x14ac:dyDescent="0.5">
      <c r="D1735" t="s">
        <v>1568</v>
      </c>
      <c r="E1735">
        <v>6</v>
      </c>
      <c r="F1735" t="s">
        <v>898</v>
      </c>
      <c r="G1735" t="str">
        <f ca="1">IF(markmap!$E1735="","",IF(markmap!$E1735&gt;OFFSET(markmap!$E1735,-1,0,1,1),IF(OFFSET(markmap!$G1735,-1,0,1,1)="","1",OFFSET(markmap!$G1735,-1,0,1,1))&amp;REPT(".1",markmap!$E1735-MAX(OFFSET(markmap!$E1735,-1,0,1,1),1)),IF(ISERROR(FIND(".",OFFSET(markmap!$G1735,-1,0,1,1))),REPT("1.",markmap!$E1735-1)&amp;IFERROR(VALUE(OFFSET(markmap!$G1735,-1,0,1,1))+1,"1"),IF(markmap!$E1735=1,"",IFERROR(LEFT(OFFSET(markmap!$G1735,-1,0,1,1),FIND("^",SUBSTITUTE(OFFSET(markmap!$G1735,-1,0,1,1),".","^",markmap!$E1735-1))),""))&amp;VALUE(TRIM(MID(SUBSTITUTE(OFFSET(markmap!$G1735,-1,0,1,1),".",REPT(" ",LEN(OFFSET(markmap!$G1735,-1,0,1,1)))),(markmap!$E1735-1)*LEN(OFFSET(markmap!$G1735,-1,0,1,1))+1,LEN(OFFSET(markmap!$G1735,-1,0,1,1)))))+1)))</f>
        <v>18.2.4.2.8.3</v>
      </c>
      <c r="H1735" t="str">
        <f t="shared" ca="1" si="27"/>
        <v>1.2.4.2.8.3</v>
      </c>
      <c r="I1735" t="str" cm="1">
        <f t="array" aca="1" ref="I1735" ca="1">pseudoGuid</f>
        <v>e6b0-ac8dbf22</v>
      </c>
      <c r="J1735" t="str">
        <f ca="1">IF(E1735="","",REPT("#",markmap!$E1735)&amp;" "&amp;(IF(B$1="mindmap",markmap!$F1735,markmap!$H1735&amp;" "&amp;markmap!$F1735))&amp;"["&amp;B$2&amp;"]("&amp;B$4&amp;markmap!$I1735&amp;".html)"&amp;" ["&amp;$B$3&amp;"]("&amp;B$4&amp;markmap!$I1735&amp;".md)")</f>
        <v>###### 1.2.4.2.8.3 Equipment Layouts/Arrangements/Skid Layouts[📃](./db/e6b0-ac8dbf22.html) [✏️](./db/e6b0-ac8dbf22.md)</v>
      </c>
    </row>
    <row r="1736" spans="4:10" x14ac:dyDescent="0.5">
      <c r="D1736" t="s">
        <v>1568</v>
      </c>
      <c r="E1736">
        <v>6</v>
      </c>
      <c r="F1736" t="s">
        <v>899</v>
      </c>
      <c r="G1736" t="str">
        <f ca="1">IF(markmap!$E1736="","",IF(markmap!$E1736&gt;OFFSET(markmap!$E1736,-1,0,1,1),IF(OFFSET(markmap!$G1736,-1,0,1,1)="","1",OFFSET(markmap!$G1736,-1,0,1,1))&amp;REPT(".1",markmap!$E1736-MAX(OFFSET(markmap!$E1736,-1,0,1,1),1)),IF(ISERROR(FIND(".",OFFSET(markmap!$G1736,-1,0,1,1))),REPT("1.",markmap!$E1736-1)&amp;IFERROR(VALUE(OFFSET(markmap!$G1736,-1,0,1,1))+1,"1"),IF(markmap!$E1736=1,"",IFERROR(LEFT(OFFSET(markmap!$G1736,-1,0,1,1),FIND("^",SUBSTITUTE(OFFSET(markmap!$G1736,-1,0,1,1),".","^",markmap!$E1736-1))),""))&amp;VALUE(TRIM(MID(SUBSTITUTE(OFFSET(markmap!$G1736,-1,0,1,1),".",REPT(" ",LEN(OFFSET(markmap!$G1736,-1,0,1,1)))),(markmap!$E1736-1)*LEN(OFFSET(markmap!$G1736,-1,0,1,1))+1,LEN(OFFSET(markmap!$G1736,-1,0,1,1)))))+1)))</f>
        <v>18.2.4.2.8.4</v>
      </c>
      <c r="H1736" t="str">
        <f t="shared" ca="1" si="27"/>
        <v>1.2.4.2.8.4</v>
      </c>
      <c r="I1736" t="str" cm="1">
        <f t="array" aca="1" ref="I1736" ca="1">pseudoGuid</f>
        <v>e6b0-432fd7b5</v>
      </c>
      <c r="J1736" t="str">
        <f ca="1">IF(E1736="","",REPT("#",markmap!$E1736)&amp;" "&amp;(IF(B$1="mindmap",markmap!$F1736,markmap!$H1736&amp;" "&amp;markmap!$F1736))&amp;"["&amp;B$2&amp;"]("&amp;B$4&amp;markmap!$I1736&amp;".html)"&amp;" ["&amp;$B$3&amp;"]("&amp;B$4&amp;markmap!$I1736&amp;".md)")</f>
        <v>###### 1.2.4.2.8.4 Piping Supports[📃](./db/e6b0-432fd7b5.html) [✏️](./db/e6b0-432fd7b5.md)</v>
      </c>
    </row>
    <row r="1737" spans="4:10" x14ac:dyDescent="0.5">
      <c r="D1737" t="s">
        <v>1568</v>
      </c>
      <c r="E1737">
        <v>6</v>
      </c>
      <c r="F1737" t="s">
        <v>900</v>
      </c>
      <c r="G1737" t="str">
        <f ca="1">IF(markmap!$E1737="","",IF(markmap!$E1737&gt;OFFSET(markmap!$E1737,-1,0,1,1),IF(OFFSET(markmap!$G1737,-1,0,1,1)="","1",OFFSET(markmap!$G1737,-1,0,1,1))&amp;REPT(".1",markmap!$E1737-MAX(OFFSET(markmap!$E1737,-1,0,1,1),1)),IF(ISERROR(FIND(".",OFFSET(markmap!$G1737,-1,0,1,1))),REPT("1.",markmap!$E1737-1)&amp;IFERROR(VALUE(OFFSET(markmap!$G1737,-1,0,1,1))+1,"1"),IF(markmap!$E1737=1,"",IFERROR(LEFT(OFFSET(markmap!$G1737,-1,0,1,1),FIND("^",SUBSTITUTE(OFFSET(markmap!$G1737,-1,0,1,1),".","^",markmap!$E1737-1))),""))&amp;VALUE(TRIM(MID(SUBSTITUTE(OFFSET(markmap!$G1737,-1,0,1,1),".",REPT(" ",LEN(OFFSET(markmap!$G1737,-1,0,1,1)))),(markmap!$E1737-1)*LEN(OFFSET(markmap!$G1737,-1,0,1,1))+1,LEN(OFFSET(markmap!$G1737,-1,0,1,1)))))+1)))</f>
        <v>18.2.4.2.8.5</v>
      </c>
      <c r="H1737" t="str">
        <f t="shared" ca="1" si="27"/>
        <v>1.2.4.2.8.5</v>
      </c>
      <c r="I1737" t="str" cm="1">
        <f t="array" aca="1" ref="I1737" ca="1">pseudoGuid</f>
        <v>e6b0-dc5a49f4</v>
      </c>
      <c r="J1737" t="str">
        <f ca="1">IF(E1737="","",REPT("#",markmap!$E1737)&amp;" "&amp;(IF(B$1="mindmap",markmap!$F1737,markmap!$H1737&amp;" "&amp;markmap!$F1737))&amp;"["&amp;B$2&amp;"]("&amp;B$4&amp;markmap!$I1737&amp;".html)"&amp;" ["&amp;$B$3&amp;"]("&amp;B$4&amp;markmap!$I1737&amp;".md)")</f>
        <v>###### 1.2.4.2.8.5 Piping General Arrangements[📃](./db/e6b0-dc5a49f4.html) [✏️](./db/e6b0-dc5a49f4.md)</v>
      </c>
    </row>
    <row r="1738" spans="4:10" x14ac:dyDescent="0.5">
      <c r="D1738" t="s">
        <v>1568</v>
      </c>
      <c r="E1738">
        <v>6</v>
      </c>
      <c r="F1738" t="s">
        <v>901</v>
      </c>
      <c r="G1738" t="str">
        <f ca="1">IF(markmap!$E1738="","",IF(markmap!$E1738&gt;OFFSET(markmap!$E1738,-1,0,1,1),IF(OFFSET(markmap!$G1738,-1,0,1,1)="","1",OFFSET(markmap!$G1738,-1,0,1,1))&amp;REPT(".1",markmap!$E1738-MAX(OFFSET(markmap!$E1738,-1,0,1,1),1)),IF(ISERROR(FIND(".",OFFSET(markmap!$G1738,-1,0,1,1))),REPT("1.",markmap!$E1738-1)&amp;IFERROR(VALUE(OFFSET(markmap!$G1738,-1,0,1,1))+1,"1"),IF(markmap!$E1738=1,"",IFERROR(LEFT(OFFSET(markmap!$G1738,-1,0,1,1),FIND("^",SUBSTITUTE(OFFSET(markmap!$G1738,-1,0,1,1),".","^",markmap!$E1738-1))),""))&amp;VALUE(TRIM(MID(SUBSTITUTE(OFFSET(markmap!$G1738,-1,0,1,1),".",REPT(" ",LEN(OFFSET(markmap!$G1738,-1,0,1,1)))),(markmap!$E1738-1)*LEN(OFFSET(markmap!$G1738,-1,0,1,1))+1,LEN(OFFSET(markmap!$G1738,-1,0,1,1)))))+1)))</f>
        <v>18.2.4.2.8.6</v>
      </c>
      <c r="H1738" t="str">
        <f t="shared" ca="1" si="27"/>
        <v>1.2.4.2.8.6</v>
      </c>
      <c r="I1738" t="str" cm="1">
        <f t="array" aca="1" ref="I1738" ca="1">pseudoGuid</f>
        <v>e6b0-be0adf72</v>
      </c>
      <c r="J1738" t="str">
        <f ca="1">IF(E1738="","",REPT("#",markmap!$E1738)&amp;" "&amp;(IF(B$1="mindmap",markmap!$F1738,markmap!$H1738&amp;" "&amp;markmap!$F1738))&amp;"["&amp;B$2&amp;"]("&amp;B$4&amp;markmap!$I1738&amp;".html)"&amp;" ["&amp;$B$3&amp;"]("&amp;B$4&amp;markmap!$I1738&amp;".md)")</f>
        <v>###### 1.2.4.2.8.6  Other AFC Drawings[📃](./db/e6b0-be0adf72.html) [✏️](./db/e6b0-be0adf72.md)</v>
      </c>
    </row>
    <row r="1739" spans="4:10" x14ac:dyDescent="0.5">
      <c r="D1739" t="s">
        <v>1568</v>
      </c>
      <c r="E1739">
        <v>5</v>
      </c>
      <c r="F1739" t="s">
        <v>902</v>
      </c>
      <c r="G1739" t="str">
        <f ca="1">IF(markmap!$E1739="","",IF(markmap!$E1739&gt;OFFSET(markmap!$E1739,-1,0,1,1),IF(OFFSET(markmap!$G1739,-1,0,1,1)="","1",OFFSET(markmap!$G1739,-1,0,1,1))&amp;REPT(".1",markmap!$E1739-MAX(OFFSET(markmap!$E1739,-1,0,1,1),1)),IF(ISERROR(FIND(".",OFFSET(markmap!$G1739,-1,0,1,1))),REPT("1.",markmap!$E1739-1)&amp;IFERROR(VALUE(OFFSET(markmap!$G1739,-1,0,1,1))+1,"1"),IF(markmap!$E1739=1,"",IFERROR(LEFT(OFFSET(markmap!$G1739,-1,0,1,1),FIND("^",SUBSTITUTE(OFFSET(markmap!$G1739,-1,0,1,1),".","^",markmap!$E1739-1))),""))&amp;VALUE(TRIM(MID(SUBSTITUTE(OFFSET(markmap!$G1739,-1,0,1,1),".",REPT(" ",LEN(OFFSET(markmap!$G1739,-1,0,1,1)))),(markmap!$E1739-1)*LEN(OFFSET(markmap!$G1739,-1,0,1,1))+1,LEN(OFFSET(markmap!$G1739,-1,0,1,1)))))+1)))</f>
        <v>18.2.4.2.9</v>
      </c>
      <c r="H1739" t="str">
        <f t="shared" ca="1" si="27"/>
        <v>1.2.4.2.9</v>
      </c>
      <c r="I1739" t="str" cm="1">
        <f t="array" aca="1" ref="I1739" ca="1">pseudoGuid</f>
        <v>e6b0-6328c1e5</v>
      </c>
      <c r="J1739" t="str">
        <f ca="1">IF(E1739="","",REPT("#",markmap!$E1739)&amp;" "&amp;(IF(B$1="mindmap",markmap!$F1739,markmap!$H1739&amp;" "&amp;markmap!$F1739))&amp;"["&amp;B$2&amp;"]("&amp;B$4&amp;markmap!$I1739&amp;".html)"&amp;" ["&amp;$B$3&amp;"]("&amp;B$4&amp;markmap!$I1739&amp;".md)")</f>
        <v>##### 1.2.4.2.9 Data Books[📃](./db/e6b0-6328c1e5.html) [✏️](./db/e6b0-6328c1e5.md)</v>
      </c>
    </row>
    <row r="1740" spans="4:10" x14ac:dyDescent="0.5">
      <c r="D1740" t="s">
        <v>1568</v>
      </c>
      <c r="E1740">
        <v>4</v>
      </c>
      <c r="F1740" t="s">
        <v>903</v>
      </c>
      <c r="G1740" t="str">
        <f ca="1">IF(markmap!$E1740="","",IF(markmap!$E1740&gt;OFFSET(markmap!$E1740,-1,0,1,1),IF(OFFSET(markmap!$G1740,-1,0,1,1)="","1",OFFSET(markmap!$G1740,-1,0,1,1))&amp;REPT(".1",markmap!$E1740-MAX(OFFSET(markmap!$E1740,-1,0,1,1),1)),IF(ISERROR(FIND(".",OFFSET(markmap!$G1740,-1,0,1,1))),REPT("1.",markmap!$E1740-1)&amp;IFERROR(VALUE(OFFSET(markmap!$G1740,-1,0,1,1))+1,"1"),IF(markmap!$E1740=1,"",IFERROR(LEFT(OFFSET(markmap!$G1740,-1,0,1,1),FIND("^",SUBSTITUTE(OFFSET(markmap!$G1740,-1,0,1,1),".","^",markmap!$E1740-1))),""))&amp;VALUE(TRIM(MID(SUBSTITUTE(OFFSET(markmap!$G1740,-1,0,1,1),".",REPT(" ",LEN(OFFSET(markmap!$G1740,-1,0,1,1)))),(markmap!$E1740-1)*LEN(OFFSET(markmap!$G1740,-1,0,1,1))+1,LEN(OFFSET(markmap!$G1740,-1,0,1,1)))))+1)))</f>
        <v>18.2.4.3</v>
      </c>
      <c r="H1740" t="str">
        <f t="shared" ca="1" si="27"/>
        <v>1.2.4.3</v>
      </c>
      <c r="I1740" t="str" cm="1">
        <f t="array" aca="1" ref="I1740" ca="1">pseudoGuid</f>
        <v>e6b0-12342780</v>
      </c>
      <c r="J1740" t="str">
        <f ca="1">IF(E1740="","",REPT("#",markmap!$E1740)&amp;" "&amp;(IF(B$1="mindmap",markmap!$F1740,markmap!$H1740&amp;" "&amp;markmap!$F1740))&amp;"["&amp;B$2&amp;"]("&amp;B$4&amp;markmap!$I1740&amp;".html)"&amp;" ["&amp;$B$3&amp;"]("&amp;B$4&amp;markmap!$I1740&amp;".md)")</f>
        <v>#### 1.2.4.3 Electrical Engineering &amp; Drafting[📃](./db/e6b0-12342780.html) [✏️](./db/e6b0-12342780.md)</v>
      </c>
    </row>
    <row r="1741" spans="4:10" x14ac:dyDescent="0.5">
      <c r="D1741" t="s">
        <v>1568</v>
      </c>
      <c r="E1741">
        <v>5</v>
      </c>
      <c r="F1741" t="s">
        <v>904</v>
      </c>
      <c r="G1741" t="str">
        <f ca="1">IF(markmap!$E1741="","",IF(markmap!$E1741&gt;OFFSET(markmap!$E1741,-1,0,1,1),IF(OFFSET(markmap!$G1741,-1,0,1,1)="","1",OFFSET(markmap!$G1741,-1,0,1,1))&amp;REPT(".1",markmap!$E1741-MAX(OFFSET(markmap!$E1741,-1,0,1,1),1)),IF(ISERROR(FIND(".",OFFSET(markmap!$G1741,-1,0,1,1))),REPT("1.",markmap!$E1741-1)&amp;IFERROR(VALUE(OFFSET(markmap!$G1741,-1,0,1,1))+1,"1"),IF(markmap!$E1741=1,"",IFERROR(LEFT(OFFSET(markmap!$G1741,-1,0,1,1),FIND("^",SUBSTITUTE(OFFSET(markmap!$G1741,-1,0,1,1),".","^",markmap!$E1741-1))),""))&amp;VALUE(TRIM(MID(SUBSTITUTE(OFFSET(markmap!$G1741,-1,0,1,1),".",REPT(" ",LEN(OFFSET(markmap!$G1741,-1,0,1,1)))),(markmap!$E1741-1)*LEN(OFFSET(markmap!$G1741,-1,0,1,1))+1,LEN(OFFSET(markmap!$G1741,-1,0,1,1)))))+1)))</f>
        <v>18.2.4.3.1</v>
      </c>
      <c r="H1741" t="str">
        <f t="shared" ca="1" si="27"/>
        <v>1.2.4.3.1</v>
      </c>
      <c r="I1741" t="str" cm="1">
        <f t="array" aca="1" ref="I1741" ca="1">pseudoGuid</f>
        <v>e6b0-aa59fb62</v>
      </c>
      <c r="J1741" t="str">
        <f ca="1">IF(E1741="","",REPT("#",markmap!$E1741)&amp;" "&amp;(IF(B$1="mindmap",markmap!$F1741,markmap!$H1741&amp;" "&amp;markmap!$F1741))&amp;"["&amp;B$2&amp;"]("&amp;B$4&amp;markmap!$I1741&amp;".html)"&amp;" ["&amp;$B$3&amp;"]("&amp;B$4&amp;markmap!$I1741&amp;".md)")</f>
        <v>##### 1.2.4.3.1 Electrical Engineering and Design[📃](./db/e6b0-aa59fb62.html) [✏️](./db/e6b0-aa59fb62.md)</v>
      </c>
    </row>
    <row r="1742" spans="4:10" x14ac:dyDescent="0.5">
      <c r="D1742" t="s">
        <v>1568</v>
      </c>
      <c r="E1742">
        <v>5</v>
      </c>
      <c r="F1742" t="s">
        <v>905</v>
      </c>
      <c r="G1742" t="str">
        <f ca="1">IF(markmap!$E1742="","",IF(markmap!$E1742&gt;OFFSET(markmap!$E1742,-1,0,1,1),IF(OFFSET(markmap!$G1742,-1,0,1,1)="","1",OFFSET(markmap!$G1742,-1,0,1,1))&amp;REPT(".1",markmap!$E1742-MAX(OFFSET(markmap!$E1742,-1,0,1,1),1)),IF(ISERROR(FIND(".",OFFSET(markmap!$G1742,-1,0,1,1))),REPT("1.",markmap!$E1742-1)&amp;IFERROR(VALUE(OFFSET(markmap!$G1742,-1,0,1,1))+1,"1"),IF(markmap!$E1742=1,"",IFERROR(LEFT(OFFSET(markmap!$G1742,-1,0,1,1),FIND("^",SUBSTITUTE(OFFSET(markmap!$G1742,-1,0,1,1),".","^",markmap!$E1742-1))),""))&amp;VALUE(TRIM(MID(SUBSTITUTE(OFFSET(markmap!$G1742,-1,0,1,1),".",REPT(" ",LEN(OFFSET(markmap!$G1742,-1,0,1,1)))),(markmap!$E1742-1)*LEN(OFFSET(markmap!$G1742,-1,0,1,1))+1,LEN(OFFSET(markmap!$G1742,-1,0,1,1)))))+1)))</f>
        <v>18.2.4.3.2</v>
      </c>
      <c r="H1742" t="str">
        <f t="shared" ca="1" si="27"/>
        <v>1.2.4.3.2</v>
      </c>
      <c r="I1742" t="str" cm="1">
        <f t="array" aca="1" ref="I1742" ca="1">pseudoGuid</f>
        <v>e6b0-b23c18e3</v>
      </c>
      <c r="J1742" t="str">
        <f ca="1">IF(E1742="","",REPT("#",markmap!$E1742)&amp;" "&amp;(IF(B$1="mindmap",markmap!$F1742,markmap!$H1742&amp;" "&amp;markmap!$F1742))&amp;"["&amp;B$2&amp;"]("&amp;B$4&amp;markmap!$I1742&amp;".html)"&amp;" ["&amp;$B$3&amp;"]("&amp;B$4&amp;markmap!$I1742&amp;".md)")</f>
        <v>##### 1.2.4.3.2 Electrical Specifications[📃](./db/e6b0-b23c18e3.html) [✏️](./db/e6b0-b23c18e3.md)</v>
      </c>
    </row>
    <row r="1743" spans="4:10" x14ac:dyDescent="0.5">
      <c r="D1743" t="s">
        <v>1568</v>
      </c>
      <c r="E1743">
        <v>5</v>
      </c>
      <c r="F1743" t="s">
        <v>906</v>
      </c>
      <c r="G1743" t="str">
        <f ca="1">IF(markmap!$E1743="","",IF(markmap!$E1743&gt;OFFSET(markmap!$E1743,-1,0,1,1),IF(OFFSET(markmap!$G1743,-1,0,1,1)="","1",OFFSET(markmap!$G1743,-1,0,1,1))&amp;REPT(".1",markmap!$E1743-MAX(OFFSET(markmap!$E1743,-1,0,1,1),1)),IF(ISERROR(FIND(".",OFFSET(markmap!$G1743,-1,0,1,1))),REPT("1.",markmap!$E1743-1)&amp;IFERROR(VALUE(OFFSET(markmap!$G1743,-1,0,1,1))+1,"1"),IF(markmap!$E1743=1,"",IFERROR(LEFT(OFFSET(markmap!$G1743,-1,0,1,1),FIND("^",SUBSTITUTE(OFFSET(markmap!$G1743,-1,0,1,1),".","^",markmap!$E1743-1))),""))&amp;VALUE(TRIM(MID(SUBSTITUTE(OFFSET(markmap!$G1743,-1,0,1,1),".",REPT(" ",LEN(OFFSET(markmap!$G1743,-1,0,1,1)))),(markmap!$E1743-1)*LEN(OFFSET(markmap!$G1743,-1,0,1,1))+1,LEN(OFFSET(markmap!$G1743,-1,0,1,1)))))+1)))</f>
        <v>18.2.4.3.3</v>
      </c>
      <c r="H1743" t="str">
        <f t="shared" ca="1" si="27"/>
        <v>1.2.4.3.3</v>
      </c>
      <c r="I1743" t="str" cm="1">
        <f t="array" aca="1" ref="I1743" ca="1">pseudoGuid</f>
        <v>e6b0-5236b8dd</v>
      </c>
      <c r="J1743" t="str">
        <f ca="1">IF(E1743="","",REPT("#",markmap!$E1743)&amp;" "&amp;(IF(B$1="mindmap",markmap!$F1743,markmap!$H1743&amp;" "&amp;markmap!$F1743))&amp;"["&amp;B$2&amp;"]("&amp;B$4&amp;markmap!$I1743&amp;".html)"&amp;" ["&amp;$B$3&amp;"]("&amp;B$4&amp;markmap!$I1743&amp;".md)")</f>
        <v>##### 1.2.4.3.3 Electrical Load Study/List[📃](./db/e6b0-5236b8dd.html) [✏️](./db/e6b0-5236b8dd.md)</v>
      </c>
    </row>
    <row r="1744" spans="4:10" x14ac:dyDescent="0.5">
      <c r="D1744" t="s">
        <v>1568</v>
      </c>
      <c r="E1744">
        <v>5</v>
      </c>
      <c r="F1744" t="s">
        <v>893</v>
      </c>
      <c r="G1744" t="str">
        <f ca="1">IF(markmap!$E1744="","",IF(markmap!$E1744&gt;OFFSET(markmap!$E1744,-1,0,1,1),IF(OFFSET(markmap!$G1744,-1,0,1,1)="","1",OFFSET(markmap!$G1744,-1,0,1,1))&amp;REPT(".1",markmap!$E1744-MAX(OFFSET(markmap!$E1744,-1,0,1,1),1)),IF(ISERROR(FIND(".",OFFSET(markmap!$G1744,-1,0,1,1))),REPT("1.",markmap!$E1744-1)&amp;IFERROR(VALUE(OFFSET(markmap!$G1744,-1,0,1,1))+1,"1"),IF(markmap!$E1744=1,"",IFERROR(LEFT(OFFSET(markmap!$G1744,-1,0,1,1),FIND("^",SUBSTITUTE(OFFSET(markmap!$G1744,-1,0,1,1),".","^",markmap!$E1744-1))),""))&amp;VALUE(TRIM(MID(SUBSTITUTE(OFFSET(markmap!$G1744,-1,0,1,1),".",REPT(" ",LEN(OFFSET(markmap!$G1744,-1,0,1,1)))),(markmap!$E1744-1)*LEN(OFFSET(markmap!$G1744,-1,0,1,1))+1,LEN(OFFSET(markmap!$G1744,-1,0,1,1)))))+1)))</f>
        <v>18.2.4.3.4</v>
      </c>
      <c r="H1744" t="str">
        <f t="shared" ca="1" si="27"/>
        <v>1.2.4.3.4</v>
      </c>
      <c r="I1744" t="str" cm="1">
        <f t="array" aca="1" ref="I1744" ca="1">pseudoGuid</f>
        <v>e6b0-c763f92c</v>
      </c>
      <c r="J1744" t="str">
        <f ca="1">IF(E1744="","",REPT("#",markmap!$E1744)&amp;" "&amp;(IF(B$1="mindmap",markmap!$F1744,markmap!$H1744&amp;" "&amp;markmap!$F1744))&amp;"["&amp;B$2&amp;"]("&amp;B$4&amp;markmap!$I1744&amp;".html)"&amp;" ["&amp;$B$3&amp;"]("&amp;B$4&amp;markmap!$I1744&amp;".md)")</f>
        <v>##### 1.2.4.3.4 Vendor Data Reviews[📃](./db/e6b0-c763f92c.html) [✏️](./db/e6b0-c763f92c.md)</v>
      </c>
    </row>
    <row r="1745" spans="4:10" x14ac:dyDescent="0.5">
      <c r="D1745" t="s">
        <v>1568</v>
      </c>
      <c r="E1745">
        <v>5</v>
      </c>
      <c r="F1745" t="s">
        <v>894</v>
      </c>
      <c r="G1745" t="str">
        <f ca="1">IF(markmap!$E1745="","",IF(markmap!$E1745&gt;OFFSET(markmap!$E1745,-1,0,1,1),IF(OFFSET(markmap!$G1745,-1,0,1,1)="","1",OFFSET(markmap!$G1745,-1,0,1,1))&amp;REPT(".1",markmap!$E1745-MAX(OFFSET(markmap!$E1745,-1,0,1,1),1)),IF(ISERROR(FIND(".",OFFSET(markmap!$G1745,-1,0,1,1))),REPT("1.",markmap!$E1745-1)&amp;IFERROR(VALUE(OFFSET(markmap!$G1745,-1,0,1,1))+1,"1"),IF(markmap!$E1745=1,"",IFERROR(LEFT(OFFSET(markmap!$G1745,-1,0,1,1),FIND("^",SUBSTITUTE(OFFSET(markmap!$G1745,-1,0,1,1),".","^",markmap!$E1745-1))),""))&amp;VALUE(TRIM(MID(SUBSTITUTE(OFFSET(markmap!$G1745,-1,0,1,1),".",REPT(" ",LEN(OFFSET(markmap!$G1745,-1,0,1,1)))),(markmap!$E1745-1)*LEN(OFFSET(markmap!$G1745,-1,0,1,1))+1,LEN(OFFSET(markmap!$G1745,-1,0,1,1)))))+1)))</f>
        <v>18.2.4.3.5</v>
      </c>
      <c r="H1745" t="str">
        <f t="shared" ca="1" si="27"/>
        <v>1.2.4.3.5</v>
      </c>
      <c r="I1745" t="str" cm="1">
        <f t="array" aca="1" ref="I1745" ca="1">pseudoGuid</f>
        <v>e6b0-85a8c1ff</v>
      </c>
      <c r="J1745" t="str">
        <f ca="1">IF(E1745="","",REPT("#",markmap!$E1745)&amp;" "&amp;(IF(B$1="mindmap",markmap!$F1745,markmap!$H1745&amp;" "&amp;markmap!$F1745))&amp;"["&amp;B$2&amp;"]("&amp;B$4&amp;markmap!$I1745&amp;".html)"&amp;" ["&amp;$B$3&amp;"]("&amp;B$4&amp;markmap!$I1745&amp;".md)")</f>
        <v>##### 1.2.4.3.5 Weight[📃](./db/e6b0-85a8c1ff.html) [✏️](./db/e6b0-85a8c1ff.md)</v>
      </c>
    </row>
    <row r="1746" spans="4:10" x14ac:dyDescent="0.5">
      <c r="D1746" t="s">
        <v>1568</v>
      </c>
      <c r="E1746">
        <v>5</v>
      </c>
      <c r="F1746" t="s">
        <v>895</v>
      </c>
      <c r="G1746" t="str">
        <f ca="1">IF(markmap!$E1746="","",IF(markmap!$E1746&gt;OFFSET(markmap!$E1746,-1,0,1,1),IF(OFFSET(markmap!$G1746,-1,0,1,1)="","1",OFFSET(markmap!$G1746,-1,0,1,1))&amp;REPT(".1",markmap!$E1746-MAX(OFFSET(markmap!$E1746,-1,0,1,1),1)),IF(ISERROR(FIND(".",OFFSET(markmap!$G1746,-1,0,1,1))),REPT("1.",markmap!$E1746-1)&amp;IFERROR(VALUE(OFFSET(markmap!$G1746,-1,0,1,1))+1,"1"),IF(markmap!$E1746=1,"",IFERROR(LEFT(OFFSET(markmap!$G1746,-1,0,1,1),FIND("^",SUBSTITUTE(OFFSET(markmap!$G1746,-1,0,1,1),".","^",markmap!$E1746-1))),""))&amp;VALUE(TRIM(MID(SUBSTITUTE(OFFSET(markmap!$G1746,-1,0,1,1),".",REPT(" ",LEN(OFFSET(markmap!$G1746,-1,0,1,1)))),(markmap!$E1746-1)*LEN(OFFSET(markmap!$G1746,-1,0,1,1))+1,LEN(OFFSET(markmap!$G1746,-1,0,1,1)))))+1)))</f>
        <v>18.2.4.3.6</v>
      </c>
      <c r="H1746" t="str">
        <f t="shared" ca="1" si="27"/>
        <v>1.2.4.3.6</v>
      </c>
      <c r="I1746" t="str" cm="1">
        <f t="array" aca="1" ref="I1746" ca="1">pseudoGuid</f>
        <v>e6b0-07cd75e6</v>
      </c>
      <c r="J1746" t="str">
        <f ca="1">IF(E1746="","",REPT("#",markmap!$E1746)&amp;" "&amp;(IF(B$1="mindmap",markmap!$F1746,markmap!$H1746&amp;" "&amp;markmap!$F1746))&amp;"["&amp;B$2&amp;"]("&amp;B$4&amp;markmap!$I1746&amp;".html)"&amp;" ["&amp;$B$3&amp;"]("&amp;B$4&amp;markmap!$I1746&amp;".md)")</f>
        <v>##### 1.2.4.3.6 AFC Drawings for:[📃](./db/e6b0-07cd75e6.html) [✏️](./db/e6b0-07cd75e6.md)</v>
      </c>
    </row>
    <row r="1747" spans="4:10" x14ac:dyDescent="0.5">
      <c r="D1747" t="s">
        <v>1568</v>
      </c>
      <c r="E1747">
        <v>6</v>
      </c>
      <c r="F1747" t="s">
        <v>907</v>
      </c>
      <c r="G1747" t="str">
        <f ca="1">IF(markmap!$E1747="","",IF(markmap!$E1747&gt;OFFSET(markmap!$E1747,-1,0,1,1),IF(OFFSET(markmap!$G1747,-1,0,1,1)="","1",OFFSET(markmap!$G1747,-1,0,1,1))&amp;REPT(".1",markmap!$E1747-MAX(OFFSET(markmap!$E1747,-1,0,1,1),1)),IF(ISERROR(FIND(".",OFFSET(markmap!$G1747,-1,0,1,1))),REPT("1.",markmap!$E1747-1)&amp;IFERROR(VALUE(OFFSET(markmap!$G1747,-1,0,1,1))+1,"1"),IF(markmap!$E1747=1,"",IFERROR(LEFT(OFFSET(markmap!$G1747,-1,0,1,1),FIND("^",SUBSTITUTE(OFFSET(markmap!$G1747,-1,0,1,1),".","^",markmap!$E1747-1))),""))&amp;VALUE(TRIM(MID(SUBSTITUTE(OFFSET(markmap!$G1747,-1,0,1,1),".",REPT(" ",LEN(OFFSET(markmap!$G1747,-1,0,1,1)))),(markmap!$E1747-1)*LEN(OFFSET(markmap!$G1747,-1,0,1,1))+1,LEN(OFFSET(markmap!$G1747,-1,0,1,1)))))+1)))</f>
        <v>18.2.4.3.6.1</v>
      </c>
      <c r="H1747" t="str">
        <f t="shared" ca="1" si="27"/>
        <v>1.2.4.3.6.1</v>
      </c>
      <c r="I1747" t="str" cm="1">
        <f t="array" aca="1" ref="I1747" ca="1">pseudoGuid</f>
        <v>e6b0-1477f30b</v>
      </c>
      <c r="J1747" t="str">
        <f ca="1">IF(E1747="","",REPT("#",markmap!$E1747)&amp;" "&amp;(IF(B$1="mindmap",markmap!$F1747,markmap!$H1747&amp;" "&amp;markmap!$F1747))&amp;"["&amp;B$2&amp;"]("&amp;B$4&amp;markmap!$I1747&amp;".html)"&amp;" ["&amp;$B$3&amp;"]("&amp;B$4&amp;markmap!$I1747&amp;".md)")</f>
        <v>###### 1.2.4.3.6.1  Area Classifications[📃](./db/e6b0-1477f30b.html) [✏️](./db/e6b0-1477f30b.md)</v>
      </c>
    </row>
    <row r="1748" spans="4:10" x14ac:dyDescent="0.5">
      <c r="D1748" t="s">
        <v>1568</v>
      </c>
      <c r="E1748">
        <v>6</v>
      </c>
      <c r="F1748" t="s">
        <v>908</v>
      </c>
      <c r="G1748" t="str">
        <f ca="1">IF(markmap!$E1748="","",IF(markmap!$E1748&gt;OFFSET(markmap!$E1748,-1,0,1,1),IF(OFFSET(markmap!$G1748,-1,0,1,1)="","1",OFFSET(markmap!$G1748,-1,0,1,1))&amp;REPT(".1",markmap!$E1748-MAX(OFFSET(markmap!$E1748,-1,0,1,1),1)),IF(ISERROR(FIND(".",OFFSET(markmap!$G1748,-1,0,1,1))),REPT("1.",markmap!$E1748-1)&amp;IFERROR(VALUE(OFFSET(markmap!$G1748,-1,0,1,1))+1,"1"),IF(markmap!$E1748=1,"",IFERROR(LEFT(OFFSET(markmap!$G1748,-1,0,1,1),FIND("^",SUBSTITUTE(OFFSET(markmap!$G1748,-1,0,1,1),".","^",markmap!$E1748-1))),""))&amp;VALUE(TRIM(MID(SUBSTITUTE(OFFSET(markmap!$G1748,-1,0,1,1),".",REPT(" ",LEN(OFFSET(markmap!$G1748,-1,0,1,1)))),(markmap!$E1748-1)*LEN(OFFSET(markmap!$G1748,-1,0,1,1))+1,LEN(OFFSET(markmap!$G1748,-1,0,1,1)))))+1)))</f>
        <v>18.2.4.3.6.2</v>
      </c>
      <c r="H1748" t="str">
        <f t="shared" ca="1" si="27"/>
        <v>1.2.4.3.6.2</v>
      </c>
      <c r="I1748" t="str" cm="1">
        <f t="array" aca="1" ref="I1748" ca="1">pseudoGuid</f>
        <v>e6b0-5dac9fc5</v>
      </c>
      <c r="J1748" t="str">
        <f ca="1">IF(E1748="","",REPT("#",markmap!$E1748)&amp;" "&amp;(IF(B$1="mindmap",markmap!$F1748,markmap!$H1748&amp;" "&amp;markmap!$F1748))&amp;"["&amp;B$2&amp;"]("&amp;B$4&amp;markmap!$I1748&amp;".html)"&amp;" ["&amp;$B$3&amp;"]("&amp;B$4&amp;markmap!$I1748&amp;".md)")</f>
        <v>###### 1.2.4.3.6.2  Electrical Symbol Legend[📃](./db/e6b0-5dac9fc5.html) [✏️](./db/e6b0-5dac9fc5.md)</v>
      </c>
    </row>
    <row r="1749" spans="4:10" x14ac:dyDescent="0.5">
      <c r="D1749" t="s">
        <v>1568</v>
      </c>
      <c r="E1749">
        <v>6</v>
      </c>
      <c r="F1749" t="s">
        <v>909</v>
      </c>
      <c r="G1749" t="str">
        <f ca="1">IF(markmap!$E1749="","",IF(markmap!$E1749&gt;OFFSET(markmap!$E1749,-1,0,1,1),IF(OFFSET(markmap!$G1749,-1,0,1,1)="","1",OFFSET(markmap!$G1749,-1,0,1,1))&amp;REPT(".1",markmap!$E1749-MAX(OFFSET(markmap!$E1749,-1,0,1,1),1)),IF(ISERROR(FIND(".",OFFSET(markmap!$G1749,-1,0,1,1))),REPT("1.",markmap!$E1749-1)&amp;IFERROR(VALUE(OFFSET(markmap!$G1749,-1,0,1,1))+1,"1"),IF(markmap!$E1749=1,"",IFERROR(LEFT(OFFSET(markmap!$G1749,-1,0,1,1),FIND("^",SUBSTITUTE(OFFSET(markmap!$G1749,-1,0,1,1),".","^",markmap!$E1749-1))),""))&amp;VALUE(TRIM(MID(SUBSTITUTE(OFFSET(markmap!$G1749,-1,0,1,1),".",REPT(" ",LEN(OFFSET(markmap!$G1749,-1,0,1,1)))),(markmap!$E1749-1)*LEN(OFFSET(markmap!$G1749,-1,0,1,1))+1,LEN(OFFSET(markmap!$G1749,-1,0,1,1)))))+1)))</f>
        <v>18.2.4.3.6.3</v>
      </c>
      <c r="H1749" t="str">
        <f t="shared" ca="1" si="27"/>
        <v>1.2.4.3.6.3</v>
      </c>
      <c r="I1749" t="str" cm="1">
        <f t="array" aca="1" ref="I1749" ca="1">pseudoGuid</f>
        <v>e6b0-96017fe1</v>
      </c>
      <c r="J1749" t="str">
        <f ca="1">IF(E1749="","",REPT("#",markmap!$E1749)&amp;" "&amp;(IF(B$1="mindmap",markmap!$F1749,markmap!$H1749&amp;" "&amp;markmap!$F1749))&amp;"["&amp;B$2&amp;"]("&amp;B$4&amp;markmap!$I1749&amp;".html)"&amp;" ["&amp;$B$3&amp;"]("&amp;B$4&amp;markmap!$I1749&amp;".md)")</f>
        <v>###### 1.2.4.3.6.3  Electrical One-Line Drawings[📃](./db/e6b0-96017fe1.html) [✏️](./db/e6b0-96017fe1.md)</v>
      </c>
    </row>
    <row r="1750" spans="4:10" x14ac:dyDescent="0.5">
      <c r="D1750" t="s">
        <v>1568</v>
      </c>
      <c r="E1750">
        <v>6</v>
      </c>
      <c r="F1750" t="s">
        <v>910</v>
      </c>
      <c r="G1750" t="str">
        <f ca="1">IF(markmap!$E1750="","",IF(markmap!$E1750&gt;OFFSET(markmap!$E1750,-1,0,1,1),IF(OFFSET(markmap!$G1750,-1,0,1,1)="","1",OFFSET(markmap!$G1750,-1,0,1,1))&amp;REPT(".1",markmap!$E1750-MAX(OFFSET(markmap!$E1750,-1,0,1,1),1)),IF(ISERROR(FIND(".",OFFSET(markmap!$G1750,-1,0,1,1))),REPT("1.",markmap!$E1750-1)&amp;IFERROR(VALUE(OFFSET(markmap!$G1750,-1,0,1,1))+1,"1"),IF(markmap!$E1750=1,"",IFERROR(LEFT(OFFSET(markmap!$G1750,-1,0,1,1),FIND("^",SUBSTITUTE(OFFSET(markmap!$G1750,-1,0,1,1),".","^",markmap!$E1750-1))),""))&amp;VALUE(TRIM(MID(SUBSTITUTE(OFFSET(markmap!$G1750,-1,0,1,1),".",REPT(" ",LEN(OFFSET(markmap!$G1750,-1,0,1,1)))),(markmap!$E1750-1)*LEN(OFFSET(markmap!$G1750,-1,0,1,1))+1,LEN(OFFSET(markmap!$G1750,-1,0,1,1)))))+1)))</f>
        <v>18.2.4.3.6.4</v>
      </c>
      <c r="H1750" t="str">
        <f t="shared" ca="1" si="27"/>
        <v>1.2.4.3.6.4</v>
      </c>
      <c r="I1750" t="str" cm="1">
        <f t="array" aca="1" ref="I1750" ca="1">pseudoGuid</f>
        <v>e6b0-8507468d</v>
      </c>
      <c r="J1750" t="str">
        <f ca="1">IF(E1750="","",REPT("#",markmap!$E1750)&amp;" "&amp;(IF(B$1="mindmap",markmap!$F1750,markmap!$H1750&amp;" "&amp;markmap!$F1750))&amp;"["&amp;B$2&amp;"]("&amp;B$4&amp;markmap!$I1750&amp;".html)"&amp;" ["&amp;$B$3&amp;"]("&amp;B$4&amp;markmap!$I1750&amp;".md)")</f>
        <v>###### 1.2.4.3.6.4  Schematics/Schedule/Plans[📃](./db/e6b0-8507468d.html) [✏️](./db/e6b0-8507468d.md)</v>
      </c>
    </row>
    <row r="1751" spans="4:10" x14ac:dyDescent="0.5">
      <c r="D1751" t="s">
        <v>1568</v>
      </c>
      <c r="E1751">
        <v>6</v>
      </c>
      <c r="F1751" t="s">
        <v>911</v>
      </c>
      <c r="G1751" t="str">
        <f ca="1">IF(markmap!$E1751="","",IF(markmap!$E1751&gt;OFFSET(markmap!$E1751,-1,0,1,1),IF(OFFSET(markmap!$G1751,-1,0,1,1)="","1",OFFSET(markmap!$G1751,-1,0,1,1))&amp;REPT(".1",markmap!$E1751-MAX(OFFSET(markmap!$E1751,-1,0,1,1),1)),IF(ISERROR(FIND(".",OFFSET(markmap!$G1751,-1,0,1,1))),REPT("1.",markmap!$E1751-1)&amp;IFERROR(VALUE(OFFSET(markmap!$G1751,-1,0,1,1))+1,"1"),IF(markmap!$E1751=1,"",IFERROR(LEFT(OFFSET(markmap!$G1751,-1,0,1,1),FIND("^",SUBSTITUTE(OFFSET(markmap!$G1751,-1,0,1,1),".","^",markmap!$E1751-1))),""))&amp;VALUE(TRIM(MID(SUBSTITUTE(OFFSET(markmap!$G1751,-1,0,1,1),".",REPT(" ",LEN(OFFSET(markmap!$G1751,-1,0,1,1)))),(markmap!$E1751-1)*LEN(OFFSET(markmap!$G1751,-1,0,1,1))+1,LEN(OFFSET(markmap!$G1751,-1,0,1,1)))))+1)))</f>
        <v>18.2.4.3.6.5</v>
      </c>
      <c r="H1751" t="str">
        <f t="shared" ca="1" si="27"/>
        <v>1.2.4.3.6.5</v>
      </c>
      <c r="I1751" t="str" cm="1">
        <f t="array" aca="1" ref="I1751" ca="1">pseudoGuid</f>
        <v>e6b0-751fef2d</v>
      </c>
      <c r="J1751" t="str">
        <f ca="1">IF(E1751="","",REPT("#",markmap!$E1751)&amp;" "&amp;(IF(B$1="mindmap",markmap!$F1751,markmap!$H1751&amp;" "&amp;markmap!$F1751))&amp;"["&amp;B$2&amp;"]("&amp;B$4&amp;markmap!$I1751&amp;".html)"&amp;" ["&amp;$B$3&amp;"]("&amp;B$4&amp;markmap!$I1751&amp;".md)")</f>
        <v>###### 1.2.4.3.6.5  Buildings and Equipment Layouts[📃](./db/e6b0-751fef2d.html) [✏️](./db/e6b0-751fef2d.md)</v>
      </c>
    </row>
    <row r="1752" spans="4:10" x14ac:dyDescent="0.5">
      <c r="D1752" t="s">
        <v>1568</v>
      </c>
      <c r="E1752">
        <v>6</v>
      </c>
      <c r="F1752" t="s">
        <v>912</v>
      </c>
      <c r="G1752" t="str">
        <f ca="1">IF(markmap!$E1752="","",IF(markmap!$E1752&gt;OFFSET(markmap!$E1752,-1,0,1,1),IF(OFFSET(markmap!$G1752,-1,0,1,1)="","1",OFFSET(markmap!$G1752,-1,0,1,1))&amp;REPT(".1",markmap!$E1752-MAX(OFFSET(markmap!$E1752,-1,0,1,1),1)),IF(ISERROR(FIND(".",OFFSET(markmap!$G1752,-1,0,1,1))),REPT("1.",markmap!$E1752-1)&amp;IFERROR(VALUE(OFFSET(markmap!$G1752,-1,0,1,1))+1,"1"),IF(markmap!$E1752=1,"",IFERROR(LEFT(OFFSET(markmap!$G1752,-1,0,1,1),FIND("^",SUBSTITUTE(OFFSET(markmap!$G1752,-1,0,1,1),".","^",markmap!$E1752-1))),""))&amp;VALUE(TRIM(MID(SUBSTITUTE(OFFSET(markmap!$G1752,-1,0,1,1),".",REPT(" ",LEN(OFFSET(markmap!$G1752,-1,0,1,1)))),(markmap!$E1752-1)*LEN(OFFSET(markmap!$G1752,-1,0,1,1))+1,LEN(OFFSET(markmap!$G1752,-1,0,1,1)))))+1)))</f>
        <v>18.2.4.3.6.6</v>
      </c>
      <c r="H1752" t="str">
        <f t="shared" ca="1" si="27"/>
        <v>1.2.4.3.6.6</v>
      </c>
      <c r="I1752" t="str" cm="1">
        <f t="array" aca="1" ref="I1752" ca="1">pseudoGuid</f>
        <v>e6b0-b3109bc8</v>
      </c>
      <c r="J1752" t="str">
        <f ca="1">IF(E1752="","",REPT("#",markmap!$E1752)&amp;" "&amp;(IF(B$1="mindmap",markmap!$F1752,markmap!$H1752&amp;" "&amp;markmap!$F1752))&amp;"["&amp;B$2&amp;"]("&amp;B$4&amp;markmap!$I1752&amp;".html)"&amp;" ["&amp;$B$3&amp;"]("&amp;B$4&amp;markmap!$I1752&amp;".md)")</f>
        <v>###### 1.2.4.3.6.6  Electrical Arrangement and Cable Tray Routing[📃](./db/e6b0-b3109bc8.html) [✏️](./db/e6b0-b3109bc8.md)</v>
      </c>
    </row>
    <row r="1753" spans="4:10" x14ac:dyDescent="0.5">
      <c r="D1753" t="s">
        <v>1568</v>
      </c>
      <c r="E1753">
        <v>6</v>
      </c>
      <c r="F1753" t="s">
        <v>913</v>
      </c>
      <c r="G1753" t="str">
        <f ca="1">IF(markmap!$E1753="","",IF(markmap!$E1753&gt;OFFSET(markmap!$E1753,-1,0,1,1),IF(OFFSET(markmap!$G1753,-1,0,1,1)="","1",OFFSET(markmap!$G1753,-1,0,1,1))&amp;REPT(".1",markmap!$E1753-MAX(OFFSET(markmap!$E1753,-1,0,1,1),1)),IF(ISERROR(FIND(".",OFFSET(markmap!$G1753,-1,0,1,1))),REPT("1.",markmap!$E1753-1)&amp;IFERROR(VALUE(OFFSET(markmap!$G1753,-1,0,1,1))+1,"1"),IF(markmap!$E1753=1,"",IFERROR(LEFT(OFFSET(markmap!$G1753,-1,0,1,1),FIND("^",SUBSTITUTE(OFFSET(markmap!$G1753,-1,0,1,1),".","^",markmap!$E1753-1))),""))&amp;VALUE(TRIM(MID(SUBSTITUTE(OFFSET(markmap!$G1753,-1,0,1,1),".",REPT(" ",LEN(OFFSET(markmap!$G1753,-1,0,1,1)))),(markmap!$E1753-1)*LEN(OFFSET(markmap!$G1753,-1,0,1,1))+1,LEN(OFFSET(markmap!$G1753,-1,0,1,1)))))+1)))</f>
        <v>18.2.4.3.6.7</v>
      </c>
      <c r="H1753" t="str">
        <f t="shared" ca="1" si="27"/>
        <v>1.2.4.3.6.7</v>
      </c>
      <c r="I1753" t="str" cm="1">
        <f t="array" aca="1" ref="I1753" ca="1">pseudoGuid</f>
        <v>e6b0-3a722784</v>
      </c>
      <c r="J1753" t="str">
        <f ca="1">IF(E1753="","",REPT("#",markmap!$E1753)&amp;" "&amp;(IF(B$1="mindmap",markmap!$F1753,markmap!$H1753&amp;" "&amp;markmap!$F1753))&amp;"["&amp;B$2&amp;"]("&amp;B$4&amp;markmap!$I1753&amp;".html)"&amp;" ["&amp;$B$3&amp;"]("&amp;B$4&amp;markmap!$I1753&amp;".md)")</f>
        <v>###### 1.2.4.3.6.7  Electrical Installation Details[📃](./db/e6b0-3a722784.html) [✏️](./db/e6b0-3a722784.md)</v>
      </c>
    </row>
    <row r="1754" spans="4:10" x14ac:dyDescent="0.5">
      <c r="D1754" t="s">
        <v>1568</v>
      </c>
      <c r="E1754">
        <v>6</v>
      </c>
      <c r="F1754" t="s">
        <v>901</v>
      </c>
      <c r="G1754" t="str">
        <f ca="1">IF(markmap!$E1754="","",IF(markmap!$E1754&gt;OFFSET(markmap!$E1754,-1,0,1,1),IF(OFFSET(markmap!$G1754,-1,0,1,1)="","1",OFFSET(markmap!$G1754,-1,0,1,1))&amp;REPT(".1",markmap!$E1754-MAX(OFFSET(markmap!$E1754,-1,0,1,1),1)),IF(ISERROR(FIND(".",OFFSET(markmap!$G1754,-1,0,1,1))),REPT("1.",markmap!$E1754-1)&amp;IFERROR(VALUE(OFFSET(markmap!$G1754,-1,0,1,1))+1,"1"),IF(markmap!$E1754=1,"",IFERROR(LEFT(OFFSET(markmap!$G1754,-1,0,1,1),FIND("^",SUBSTITUTE(OFFSET(markmap!$G1754,-1,0,1,1),".","^",markmap!$E1754-1))),""))&amp;VALUE(TRIM(MID(SUBSTITUTE(OFFSET(markmap!$G1754,-1,0,1,1),".",REPT(" ",LEN(OFFSET(markmap!$G1754,-1,0,1,1)))),(markmap!$E1754-1)*LEN(OFFSET(markmap!$G1754,-1,0,1,1))+1,LEN(OFFSET(markmap!$G1754,-1,0,1,1)))))+1)))</f>
        <v>18.2.4.3.6.8</v>
      </c>
      <c r="H1754" t="str">
        <f t="shared" ca="1" si="27"/>
        <v>1.2.4.3.6.8</v>
      </c>
      <c r="I1754" t="str" cm="1">
        <f t="array" aca="1" ref="I1754" ca="1">pseudoGuid</f>
        <v>e6b0-6871a753</v>
      </c>
      <c r="J1754" t="str">
        <f ca="1">IF(E1754="","",REPT("#",markmap!$E1754)&amp;" "&amp;(IF(B$1="mindmap",markmap!$F1754,markmap!$H1754&amp;" "&amp;markmap!$F1754))&amp;"["&amp;B$2&amp;"]("&amp;B$4&amp;markmap!$I1754&amp;".html)"&amp;" ["&amp;$B$3&amp;"]("&amp;B$4&amp;markmap!$I1754&amp;".md)")</f>
        <v>###### 1.2.4.3.6.8  Other AFC Drawings[📃](./db/e6b0-6871a753.html) [✏️](./db/e6b0-6871a753.md)</v>
      </c>
    </row>
    <row r="1755" spans="4:10" x14ac:dyDescent="0.5">
      <c r="D1755" t="s">
        <v>1568</v>
      </c>
      <c r="E1755">
        <v>5</v>
      </c>
      <c r="F1755" t="s">
        <v>902</v>
      </c>
      <c r="G1755" t="str">
        <f ca="1">IF(markmap!$E1755="","",IF(markmap!$E1755&gt;OFFSET(markmap!$E1755,-1,0,1,1),IF(OFFSET(markmap!$G1755,-1,0,1,1)="","1",OFFSET(markmap!$G1755,-1,0,1,1))&amp;REPT(".1",markmap!$E1755-MAX(OFFSET(markmap!$E1755,-1,0,1,1),1)),IF(ISERROR(FIND(".",OFFSET(markmap!$G1755,-1,0,1,1))),REPT("1.",markmap!$E1755-1)&amp;IFERROR(VALUE(OFFSET(markmap!$G1755,-1,0,1,1))+1,"1"),IF(markmap!$E1755=1,"",IFERROR(LEFT(OFFSET(markmap!$G1755,-1,0,1,1),FIND("^",SUBSTITUTE(OFFSET(markmap!$G1755,-1,0,1,1),".","^",markmap!$E1755-1))),""))&amp;VALUE(TRIM(MID(SUBSTITUTE(OFFSET(markmap!$G1755,-1,0,1,1),".",REPT(" ",LEN(OFFSET(markmap!$G1755,-1,0,1,1)))),(markmap!$E1755-1)*LEN(OFFSET(markmap!$G1755,-1,0,1,1))+1,LEN(OFFSET(markmap!$G1755,-1,0,1,1)))))+1)))</f>
        <v>18.2.4.3.7</v>
      </c>
      <c r="H1755" t="str">
        <f t="shared" ca="1" si="27"/>
        <v>1.2.4.3.7</v>
      </c>
      <c r="I1755" t="str" cm="1">
        <f t="array" aca="1" ref="I1755" ca="1">pseudoGuid</f>
        <v>e6b0-078138a5</v>
      </c>
      <c r="J1755" t="str">
        <f ca="1">IF(E1755="","",REPT("#",markmap!$E1755)&amp;" "&amp;(IF(B$1="mindmap",markmap!$F1755,markmap!$H1755&amp;" "&amp;markmap!$F1755))&amp;"["&amp;B$2&amp;"]("&amp;B$4&amp;markmap!$I1755&amp;".html)"&amp;" ["&amp;$B$3&amp;"]("&amp;B$4&amp;markmap!$I1755&amp;".md)")</f>
        <v>##### 1.2.4.3.7 Data Books[📃](./db/e6b0-078138a5.html) [✏️](./db/e6b0-078138a5.md)</v>
      </c>
    </row>
    <row r="1756" spans="4:10" x14ac:dyDescent="0.5">
      <c r="D1756" t="s">
        <v>1568</v>
      </c>
      <c r="E1756">
        <v>4</v>
      </c>
      <c r="F1756" t="s">
        <v>914</v>
      </c>
      <c r="G1756" t="str">
        <f ca="1">IF(markmap!$E1756="","",IF(markmap!$E1756&gt;OFFSET(markmap!$E1756,-1,0,1,1),IF(OFFSET(markmap!$G1756,-1,0,1,1)="","1",OFFSET(markmap!$G1756,-1,0,1,1))&amp;REPT(".1",markmap!$E1756-MAX(OFFSET(markmap!$E1756,-1,0,1,1),1)),IF(ISERROR(FIND(".",OFFSET(markmap!$G1756,-1,0,1,1))),REPT("1.",markmap!$E1756-1)&amp;IFERROR(VALUE(OFFSET(markmap!$G1756,-1,0,1,1))+1,"1"),IF(markmap!$E1756=1,"",IFERROR(LEFT(OFFSET(markmap!$G1756,-1,0,1,1),FIND("^",SUBSTITUTE(OFFSET(markmap!$G1756,-1,0,1,1),".","^",markmap!$E1756-1))),""))&amp;VALUE(TRIM(MID(SUBSTITUTE(OFFSET(markmap!$G1756,-1,0,1,1),".",REPT(" ",LEN(OFFSET(markmap!$G1756,-1,0,1,1)))),(markmap!$E1756-1)*LEN(OFFSET(markmap!$G1756,-1,0,1,1))+1,LEN(OFFSET(markmap!$G1756,-1,0,1,1)))))+1)))</f>
        <v>18.2.4.4</v>
      </c>
      <c r="H1756" t="str">
        <f t="shared" ca="1" si="27"/>
        <v>1.2.4.4</v>
      </c>
      <c r="I1756" t="str" cm="1">
        <f t="array" aca="1" ref="I1756" ca="1">pseudoGuid</f>
        <v>e6b0-301c49e2</v>
      </c>
      <c r="J1756" t="str">
        <f ca="1">IF(E1756="","",REPT("#",markmap!$E1756)&amp;" "&amp;(IF(B$1="mindmap",markmap!$F1756,markmap!$H1756&amp;" "&amp;markmap!$F1756))&amp;"["&amp;B$2&amp;"]("&amp;B$4&amp;markmap!$I1756&amp;".html)"&amp;" ["&amp;$B$3&amp;"]("&amp;B$4&amp;markmap!$I1756&amp;".md)")</f>
        <v>#### 1.2.4.4 Instrument Engineering &amp; Drafting[📃](./db/e6b0-301c49e2.html) [✏️](./db/e6b0-301c49e2.md)</v>
      </c>
    </row>
    <row r="1757" spans="4:10" x14ac:dyDescent="0.5">
      <c r="D1757" t="s">
        <v>1568</v>
      </c>
      <c r="E1757">
        <v>5</v>
      </c>
      <c r="F1757" t="s">
        <v>915</v>
      </c>
      <c r="G1757" t="str">
        <f ca="1">IF(markmap!$E1757="","",IF(markmap!$E1757&gt;OFFSET(markmap!$E1757,-1,0,1,1),IF(OFFSET(markmap!$G1757,-1,0,1,1)="","1",OFFSET(markmap!$G1757,-1,0,1,1))&amp;REPT(".1",markmap!$E1757-MAX(OFFSET(markmap!$E1757,-1,0,1,1),1)),IF(ISERROR(FIND(".",OFFSET(markmap!$G1757,-1,0,1,1))),REPT("1.",markmap!$E1757-1)&amp;IFERROR(VALUE(OFFSET(markmap!$G1757,-1,0,1,1))+1,"1"),IF(markmap!$E1757=1,"",IFERROR(LEFT(OFFSET(markmap!$G1757,-1,0,1,1),FIND("^",SUBSTITUTE(OFFSET(markmap!$G1757,-1,0,1,1),".","^",markmap!$E1757-1))),""))&amp;VALUE(TRIM(MID(SUBSTITUTE(OFFSET(markmap!$G1757,-1,0,1,1),".",REPT(" ",LEN(OFFSET(markmap!$G1757,-1,0,1,1)))),(markmap!$E1757-1)*LEN(OFFSET(markmap!$G1757,-1,0,1,1))+1,LEN(OFFSET(markmap!$G1757,-1,0,1,1)))))+1)))</f>
        <v>18.2.4.4.1</v>
      </c>
      <c r="H1757" t="str">
        <f t="shared" ca="1" si="27"/>
        <v>1.2.4.4.1</v>
      </c>
      <c r="I1757" t="str" cm="1">
        <f t="array" aca="1" ref="I1757" ca="1">pseudoGuid</f>
        <v>e6b0-b9e8de4a</v>
      </c>
      <c r="J1757" t="str">
        <f ca="1">IF(E1757="","",REPT("#",markmap!$E1757)&amp;" "&amp;(IF(B$1="mindmap",markmap!$F1757,markmap!$H1757&amp;" "&amp;markmap!$F1757))&amp;"["&amp;B$2&amp;"]("&amp;B$4&amp;markmap!$I1757&amp;".html)"&amp;" ["&amp;$B$3&amp;"]("&amp;B$4&amp;markmap!$I1757&amp;".md)")</f>
        <v>##### 1.2.4.4.1 Instrument Engineering &amp; Design[📃](./db/e6b0-b9e8de4a.html) [✏️](./db/e6b0-b9e8de4a.md)</v>
      </c>
    </row>
    <row r="1758" spans="4:10" x14ac:dyDescent="0.5">
      <c r="D1758" t="s">
        <v>1568</v>
      </c>
      <c r="E1758">
        <v>5</v>
      </c>
      <c r="F1758" t="s">
        <v>916</v>
      </c>
      <c r="G1758" t="str">
        <f ca="1">IF(markmap!$E1758="","",IF(markmap!$E1758&gt;OFFSET(markmap!$E1758,-1,0,1,1),IF(OFFSET(markmap!$G1758,-1,0,1,1)="","1",OFFSET(markmap!$G1758,-1,0,1,1))&amp;REPT(".1",markmap!$E1758-MAX(OFFSET(markmap!$E1758,-1,0,1,1),1)),IF(ISERROR(FIND(".",OFFSET(markmap!$G1758,-1,0,1,1))),REPT("1.",markmap!$E1758-1)&amp;IFERROR(VALUE(OFFSET(markmap!$G1758,-1,0,1,1))+1,"1"),IF(markmap!$E1758=1,"",IFERROR(LEFT(OFFSET(markmap!$G1758,-1,0,1,1),FIND("^",SUBSTITUTE(OFFSET(markmap!$G1758,-1,0,1,1),".","^",markmap!$E1758-1))),""))&amp;VALUE(TRIM(MID(SUBSTITUTE(OFFSET(markmap!$G1758,-1,0,1,1),".",REPT(" ",LEN(OFFSET(markmap!$G1758,-1,0,1,1)))),(markmap!$E1758-1)*LEN(OFFSET(markmap!$G1758,-1,0,1,1))+1,LEN(OFFSET(markmap!$G1758,-1,0,1,1)))))+1)))</f>
        <v>18.2.4.4.2</v>
      </c>
      <c r="H1758" t="str">
        <f t="shared" ca="1" si="27"/>
        <v>1.2.4.4.2</v>
      </c>
      <c r="I1758" t="str" cm="1">
        <f t="array" aca="1" ref="I1758" ca="1">pseudoGuid</f>
        <v>e6b0-be59053c</v>
      </c>
      <c r="J1758" t="str">
        <f ca="1">IF(E1758="","",REPT("#",markmap!$E1758)&amp;" "&amp;(IF(B$1="mindmap",markmap!$F1758,markmap!$H1758&amp;" "&amp;markmap!$F1758))&amp;"["&amp;B$2&amp;"]("&amp;B$4&amp;markmap!$I1758&amp;".html)"&amp;" ["&amp;$B$3&amp;"]("&amp;B$4&amp;markmap!$I1758&amp;".md)")</f>
        <v>##### 1.2.4.4.2 Fire &amp; Safety Engineering &amp; Design[📃](./db/e6b0-be59053c.html) [✏️](./db/e6b0-be59053c.md)</v>
      </c>
    </row>
    <row r="1759" spans="4:10" x14ac:dyDescent="0.5">
      <c r="D1759" t="s">
        <v>1568</v>
      </c>
      <c r="E1759">
        <v>5</v>
      </c>
      <c r="F1759" t="s">
        <v>917</v>
      </c>
      <c r="G1759" t="str">
        <f ca="1">IF(markmap!$E1759="","",IF(markmap!$E1759&gt;OFFSET(markmap!$E1759,-1,0,1,1),IF(OFFSET(markmap!$G1759,-1,0,1,1)="","1",OFFSET(markmap!$G1759,-1,0,1,1))&amp;REPT(".1",markmap!$E1759-MAX(OFFSET(markmap!$E1759,-1,0,1,1),1)),IF(ISERROR(FIND(".",OFFSET(markmap!$G1759,-1,0,1,1))),REPT("1.",markmap!$E1759-1)&amp;IFERROR(VALUE(OFFSET(markmap!$G1759,-1,0,1,1))+1,"1"),IF(markmap!$E1759=1,"",IFERROR(LEFT(OFFSET(markmap!$G1759,-1,0,1,1),FIND("^",SUBSTITUTE(OFFSET(markmap!$G1759,-1,0,1,1),".","^",markmap!$E1759-1))),""))&amp;VALUE(TRIM(MID(SUBSTITUTE(OFFSET(markmap!$G1759,-1,0,1,1),".",REPT(" ",LEN(OFFSET(markmap!$G1759,-1,0,1,1)))),(markmap!$E1759-1)*LEN(OFFSET(markmap!$G1759,-1,0,1,1))+1,LEN(OFFSET(markmap!$G1759,-1,0,1,1)))))+1)))</f>
        <v>18.2.4.4.3</v>
      </c>
      <c r="H1759" t="str">
        <f t="shared" ca="1" si="27"/>
        <v>1.2.4.4.3</v>
      </c>
      <c r="I1759" t="str" cm="1">
        <f t="array" aca="1" ref="I1759" ca="1">pseudoGuid</f>
        <v>e6b0-666f1c35</v>
      </c>
      <c r="J1759" t="str">
        <f ca="1">IF(E1759="","",REPT("#",markmap!$E1759)&amp;" "&amp;(IF(B$1="mindmap",markmap!$F1759,markmap!$H1759&amp;" "&amp;markmap!$F1759))&amp;"["&amp;B$2&amp;"]("&amp;B$4&amp;markmap!$I1759&amp;".html)"&amp;" ["&amp;$B$3&amp;"]("&amp;B$4&amp;markmap!$I1759&amp;".md)")</f>
        <v>##### 1.2.4.4.3 Relief Systems Sizing Calculations[📃](./db/e6b0-666f1c35.html) [✏️](./db/e6b0-666f1c35.md)</v>
      </c>
    </row>
    <row r="1760" spans="4:10" x14ac:dyDescent="0.5">
      <c r="D1760" t="s">
        <v>1568</v>
      </c>
      <c r="E1760">
        <v>5</v>
      </c>
      <c r="F1760" t="s">
        <v>918</v>
      </c>
      <c r="G1760" t="str">
        <f ca="1">IF(markmap!$E1760="","",IF(markmap!$E1760&gt;OFFSET(markmap!$E1760,-1,0,1,1),IF(OFFSET(markmap!$G1760,-1,0,1,1)="","1",OFFSET(markmap!$G1760,-1,0,1,1))&amp;REPT(".1",markmap!$E1760-MAX(OFFSET(markmap!$E1760,-1,0,1,1),1)),IF(ISERROR(FIND(".",OFFSET(markmap!$G1760,-1,0,1,1))),REPT("1.",markmap!$E1760-1)&amp;IFERROR(VALUE(OFFSET(markmap!$G1760,-1,0,1,1))+1,"1"),IF(markmap!$E1760=1,"",IFERROR(LEFT(OFFSET(markmap!$G1760,-1,0,1,1),FIND("^",SUBSTITUTE(OFFSET(markmap!$G1760,-1,0,1,1),".","^",markmap!$E1760-1))),""))&amp;VALUE(TRIM(MID(SUBSTITUTE(OFFSET(markmap!$G1760,-1,0,1,1),".",REPT(" ",LEN(OFFSET(markmap!$G1760,-1,0,1,1)))),(markmap!$E1760-1)*LEN(OFFSET(markmap!$G1760,-1,0,1,1))+1,LEN(OFFSET(markmap!$G1760,-1,0,1,1)))))+1)))</f>
        <v>18.2.4.4.4</v>
      </c>
      <c r="H1760" t="str">
        <f t="shared" ca="1" si="27"/>
        <v>1.2.4.4.4</v>
      </c>
      <c r="I1760" t="str" cm="1">
        <f t="array" aca="1" ref="I1760" ca="1">pseudoGuid</f>
        <v>e6b0-59968db7</v>
      </c>
      <c r="J1760" t="str">
        <f ca="1">IF(E1760="","",REPT("#",markmap!$E1760)&amp;" "&amp;(IF(B$1="mindmap",markmap!$F1760,markmap!$H1760&amp;" "&amp;markmap!$F1760))&amp;"["&amp;B$2&amp;"]("&amp;B$4&amp;markmap!$I1760&amp;".html)"&amp;" ["&amp;$B$3&amp;"]("&amp;B$4&amp;markmap!$I1760&amp;".md)")</f>
        <v>##### 1.2.4.4.4 Instrument Specification[📃](./db/e6b0-59968db7.html) [✏️](./db/e6b0-59968db7.md)</v>
      </c>
    </row>
    <row r="1761" spans="4:10" x14ac:dyDescent="0.5">
      <c r="D1761" t="s">
        <v>1568</v>
      </c>
      <c r="E1761">
        <v>5</v>
      </c>
      <c r="F1761" t="s">
        <v>919</v>
      </c>
      <c r="G1761" t="str">
        <f ca="1">IF(markmap!$E1761="","",IF(markmap!$E1761&gt;OFFSET(markmap!$E1761,-1,0,1,1),IF(OFFSET(markmap!$G1761,-1,0,1,1)="","1",OFFSET(markmap!$G1761,-1,0,1,1))&amp;REPT(".1",markmap!$E1761-MAX(OFFSET(markmap!$E1761,-1,0,1,1),1)),IF(ISERROR(FIND(".",OFFSET(markmap!$G1761,-1,0,1,1))),REPT("1.",markmap!$E1761-1)&amp;IFERROR(VALUE(OFFSET(markmap!$G1761,-1,0,1,1))+1,"1"),IF(markmap!$E1761=1,"",IFERROR(LEFT(OFFSET(markmap!$G1761,-1,0,1,1),FIND("^",SUBSTITUTE(OFFSET(markmap!$G1761,-1,0,1,1),".","^",markmap!$E1761-1))),""))&amp;VALUE(TRIM(MID(SUBSTITUTE(OFFSET(markmap!$G1761,-1,0,1,1),".",REPT(" ",LEN(OFFSET(markmap!$G1761,-1,0,1,1)))),(markmap!$E1761-1)*LEN(OFFSET(markmap!$G1761,-1,0,1,1))+1,LEN(OFFSET(markmap!$G1761,-1,0,1,1)))))+1)))</f>
        <v>18.2.4.4.5</v>
      </c>
      <c r="H1761" t="str">
        <f t="shared" ca="1" si="27"/>
        <v>1.2.4.4.5</v>
      </c>
      <c r="I1761" t="str" cm="1">
        <f t="array" aca="1" ref="I1761" ca="1">pseudoGuid</f>
        <v>e6b0-8f2ea0df</v>
      </c>
      <c r="J1761" t="str">
        <f ca="1">IF(E1761="","",REPT("#",markmap!$E1761)&amp;" "&amp;(IF(B$1="mindmap",markmap!$F1761,markmap!$H1761&amp;" "&amp;markmap!$F1761))&amp;"["&amp;B$2&amp;"]("&amp;B$4&amp;markmap!$I1761&amp;".html)"&amp;" ["&amp;$B$3&amp;"]("&amp;B$4&amp;markmap!$I1761&amp;".md)")</f>
        <v>##### 1.2.4.4.5 Instrument Index[📃](./db/e6b0-8f2ea0df.html) [✏️](./db/e6b0-8f2ea0df.md)</v>
      </c>
    </row>
    <row r="1762" spans="4:10" x14ac:dyDescent="0.5">
      <c r="D1762" t="s">
        <v>1568</v>
      </c>
      <c r="E1762">
        <v>5</v>
      </c>
      <c r="F1762" t="s">
        <v>893</v>
      </c>
      <c r="G1762" t="str">
        <f ca="1">IF(markmap!$E1762="","",IF(markmap!$E1762&gt;OFFSET(markmap!$E1762,-1,0,1,1),IF(OFFSET(markmap!$G1762,-1,0,1,1)="","1",OFFSET(markmap!$G1762,-1,0,1,1))&amp;REPT(".1",markmap!$E1762-MAX(OFFSET(markmap!$E1762,-1,0,1,1),1)),IF(ISERROR(FIND(".",OFFSET(markmap!$G1762,-1,0,1,1))),REPT("1.",markmap!$E1762-1)&amp;IFERROR(VALUE(OFFSET(markmap!$G1762,-1,0,1,1))+1,"1"),IF(markmap!$E1762=1,"",IFERROR(LEFT(OFFSET(markmap!$G1762,-1,0,1,1),FIND("^",SUBSTITUTE(OFFSET(markmap!$G1762,-1,0,1,1),".","^",markmap!$E1762-1))),""))&amp;VALUE(TRIM(MID(SUBSTITUTE(OFFSET(markmap!$G1762,-1,0,1,1),".",REPT(" ",LEN(OFFSET(markmap!$G1762,-1,0,1,1)))),(markmap!$E1762-1)*LEN(OFFSET(markmap!$G1762,-1,0,1,1))+1,LEN(OFFSET(markmap!$G1762,-1,0,1,1)))))+1)))</f>
        <v>18.2.4.4.6</v>
      </c>
      <c r="H1762" t="str">
        <f t="shared" ca="1" si="27"/>
        <v>1.2.4.4.6</v>
      </c>
      <c r="I1762" t="str" cm="1">
        <f t="array" aca="1" ref="I1762" ca="1">pseudoGuid</f>
        <v>e6b0-30b17e4a</v>
      </c>
      <c r="J1762" t="str">
        <f ca="1">IF(E1762="","",REPT("#",markmap!$E1762)&amp;" "&amp;(IF(B$1="mindmap",markmap!$F1762,markmap!$H1762&amp;" "&amp;markmap!$F1762))&amp;"["&amp;B$2&amp;"]("&amp;B$4&amp;markmap!$I1762&amp;".html)"&amp;" ["&amp;$B$3&amp;"]("&amp;B$4&amp;markmap!$I1762&amp;".md)")</f>
        <v>##### 1.2.4.4.6 Vendor Data Reviews[📃](./db/e6b0-30b17e4a.html) [✏️](./db/e6b0-30b17e4a.md)</v>
      </c>
    </row>
    <row r="1763" spans="4:10" x14ac:dyDescent="0.5">
      <c r="D1763" t="s">
        <v>1568</v>
      </c>
      <c r="E1763">
        <v>4</v>
      </c>
      <c r="F1763" t="s">
        <v>894</v>
      </c>
      <c r="G1763" t="str">
        <f ca="1">IF(markmap!$E1763="","",IF(markmap!$E1763&gt;OFFSET(markmap!$E1763,-1,0,1,1),IF(OFFSET(markmap!$G1763,-1,0,1,1)="","1",OFFSET(markmap!$G1763,-1,0,1,1))&amp;REPT(".1",markmap!$E1763-MAX(OFFSET(markmap!$E1763,-1,0,1,1),1)),IF(ISERROR(FIND(".",OFFSET(markmap!$G1763,-1,0,1,1))),REPT("1.",markmap!$E1763-1)&amp;IFERROR(VALUE(OFFSET(markmap!$G1763,-1,0,1,1))+1,"1"),IF(markmap!$E1763=1,"",IFERROR(LEFT(OFFSET(markmap!$G1763,-1,0,1,1),FIND("^",SUBSTITUTE(OFFSET(markmap!$G1763,-1,0,1,1),".","^",markmap!$E1763-1))),""))&amp;VALUE(TRIM(MID(SUBSTITUTE(OFFSET(markmap!$G1763,-1,0,1,1),".",REPT(" ",LEN(OFFSET(markmap!$G1763,-1,0,1,1)))),(markmap!$E1763-1)*LEN(OFFSET(markmap!$G1763,-1,0,1,1))+1,LEN(OFFSET(markmap!$G1763,-1,0,1,1)))))+1)))</f>
        <v>18.2.4.5</v>
      </c>
      <c r="H1763" t="str">
        <f t="shared" ca="1" si="27"/>
        <v>1.2.4.5</v>
      </c>
      <c r="I1763" t="str" cm="1">
        <f t="array" aca="1" ref="I1763" ca="1">pseudoGuid</f>
        <v>e6b0-8b0f7154</v>
      </c>
      <c r="J1763" t="str">
        <f ca="1">IF(E1763="","",REPT("#",markmap!$E1763)&amp;" "&amp;(IF(B$1="mindmap",markmap!$F1763,markmap!$H1763&amp;" "&amp;markmap!$F1763))&amp;"["&amp;B$2&amp;"]("&amp;B$4&amp;markmap!$I1763&amp;".html)"&amp;" ["&amp;$B$3&amp;"]("&amp;B$4&amp;markmap!$I1763&amp;".md)")</f>
        <v>#### 1.2.4.5 Weight[📃](./db/e6b0-8b0f7154.html) [✏️](./db/e6b0-8b0f7154.md)</v>
      </c>
    </row>
    <row r="1764" spans="4:10" x14ac:dyDescent="0.5">
      <c r="D1764" t="s">
        <v>1568</v>
      </c>
      <c r="E1764">
        <v>4</v>
      </c>
      <c r="F1764" t="s">
        <v>895</v>
      </c>
      <c r="G1764" t="str">
        <f ca="1">IF(markmap!$E1764="","",IF(markmap!$E1764&gt;OFFSET(markmap!$E1764,-1,0,1,1),IF(OFFSET(markmap!$G1764,-1,0,1,1)="","1",OFFSET(markmap!$G1764,-1,0,1,1))&amp;REPT(".1",markmap!$E1764-MAX(OFFSET(markmap!$E1764,-1,0,1,1),1)),IF(ISERROR(FIND(".",OFFSET(markmap!$G1764,-1,0,1,1))),REPT("1.",markmap!$E1764-1)&amp;IFERROR(VALUE(OFFSET(markmap!$G1764,-1,0,1,1))+1,"1"),IF(markmap!$E1764=1,"",IFERROR(LEFT(OFFSET(markmap!$G1764,-1,0,1,1),FIND("^",SUBSTITUTE(OFFSET(markmap!$G1764,-1,0,1,1),".","^",markmap!$E1764-1))),""))&amp;VALUE(TRIM(MID(SUBSTITUTE(OFFSET(markmap!$G1764,-1,0,1,1),".",REPT(" ",LEN(OFFSET(markmap!$G1764,-1,0,1,1)))),(markmap!$E1764-1)*LEN(OFFSET(markmap!$G1764,-1,0,1,1))+1,LEN(OFFSET(markmap!$G1764,-1,0,1,1)))))+1)))</f>
        <v>18.2.4.6</v>
      </c>
      <c r="H1764" t="str">
        <f t="shared" ca="1" si="27"/>
        <v>1.2.4.6</v>
      </c>
      <c r="I1764" t="str" cm="1">
        <f t="array" aca="1" ref="I1764" ca="1">pseudoGuid</f>
        <v>e6b0-b59b0c21</v>
      </c>
      <c r="J1764" t="str">
        <f ca="1">IF(E1764="","",REPT("#",markmap!$E1764)&amp;" "&amp;(IF(B$1="mindmap",markmap!$F1764,markmap!$H1764&amp;" "&amp;markmap!$F1764))&amp;"["&amp;B$2&amp;"]("&amp;B$4&amp;markmap!$I1764&amp;".html)"&amp;" ["&amp;$B$3&amp;"]("&amp;B$4&amp;markmap!$I1764&amp;".md)")</f>
        <v>#### 1.2.4.6 AFC Drawings for:[📃](./db/e6b0-b59b0c21.html) [✏️](./db/e6b0-b59b0c21.md)</v>
      </c>
    </row>
    <row r="1765" spans="4:10" x14ac:dyDescent="0.5">
      <c r="D1765" t="s">
        <v>1568</v>
      </c>
      <c r="E1765">
        <v>5</v>
      </c>
      <c r="F1765" t="s">
        <v>920</v>
      </c>
      <c r="G1765" t="str">
        <f ca="1">IF(markmap!$E1765="","",IF(markmap!$E1765&gt;OFFSET(markmap!$E1765,-1,0,1,1),IF(OFFSET(markmap!$G1765,-1,0,1,1)="","1",OFFSET(markmap!$G1765,-1,0,1,1))&amp;REPT(".1",markmap!$E1765-MAX(OFFSET(markmap!$E1765,-1,0,1,1),1)),IF(ISERROR(FIND(".",OFFSET(markmap!$G1765,-1,0,1,1))),REPT("1.",markmap!$E1765-1)&amp;IFERROR(VALUE(OFFSET(markmap!$G1765,-1,0,1,1))+1,"1"),IF(markmap!$E1765=1,"",IFERROR(LEFT(OFFSET(markmap!$G1765,-1,0,1,1),FIND("^",SUBSTITUTE(OFFSET(markmap!$G1765,-1,0,1,1),".","^",markmap!$E1765-1))),""))&amp;VALUE(TRIM(MID(SUBSTITUTE(OFFSET(markmap!$G1765,-1,0,1,1),".",REPT(" ",LEN(OFFSET(markmap!$G1765,-1,0,1,1)))),(markmap!$E1765-1)*LEN(OFFSET(markmap!$G1765,-1,0,1,1))+1,LEN(OFFSET(markmap!$G1765,-1,0,1,1)))))+1)))</f>
        <v>18.2.4.6.1</v>
      </c>
      <c r="H1765" t="str">
        <f t="shared" ca="1" si="27"/>
        <v>1.2.4.6.1</v>
      </c>
      <c r="I1765" t="str" cm="1">
        <f t="array" aca="1" ref="I1765" ca="1">pseudoGuid</f>
        <v>e6b0-e7b4d858</v>
      </c>
      <c r="J1765" t="str">
        <f ca="1">IF(E1765="","",REPT("#",markmap!$E1765)&amp;" "&amp;(IF(B$1="mindmap",markmap!$F1765,markmap!$H1765&amp;" "&amp;markmap!$F1765))&amp;"["&amp;B$2&amp;"]("&amp;B$4&amp;markmap!$I1765&amp;".html)"&amp;" ["&amp;$B$3&amp;"]("&amp;B$4&amp;markmap!$I1765&amp;".md)")</f>
        <v>##### 1.2.4.6.1 SAFE Charts/PSFDs[📃](./db/e6b0-e7b4d858.html) [✏️](./db/e6b0-e7b4d858.md)</v>
      </c>
    </row>
    <row r="1766" spans="4:10" x14ac:dyDescent="0.5">
      <c r="D1766" t="s">
        <v>1568</v>
      </c>
      <c r="E1766">
        <v>5</v>
      </c>
      <c r="F1766" t="s">
        <v>921</v>
      </c>
      <c r="G1766" t="str">
        <f ca="1">IF(markmap!$E1766="","",IF(markmap!$E1766&gt;OFFSET(markmap!$E1766,-1,0,1,1),IF(OFFSET(markmap!$G1766,-1,0,1,1)="","1",OFFSET(markmap!$G1766,-1,0,1,1))&amp;REPT(".1",markmap!$E1766-MAX(OFFSET(markmap!$E1766,-1,0,1,1),1)),IF(ISERROR(FIND(".",OFFSET(markmap!$G1766,-1,0,1,1))),REPT("1.",markmap!$E1766-1)&amp;IFERROR(VALUE(OFFSET(markmap!$G1766,-1,0,1,1))+1,"1"),IF(markmap!$E1766=1,"",IFERROR(LEFT(OFFSET(markmap!$G1766,-1,0,1,1),FIND("^",SUBSTITUTE(OFFSET(markmap!$G1766,-1,0,1,1),".","^",markmap!$E1766-1))),""))&amp;VALUE(TRIM(MID(SUBSTITUTE(OFFSET(markmap!$G1766,-1,0,1,1),".",REPT(" ",LEN(OFFSET(markmap!$G1766,-1,0,1,1)))),(markmap!$E1766-1)*LEN(OFFSET(markmap!$G1766,-1,0,1,1))+1,LEN(OFFSET(markmap!$G1766,-1,0,1,1)))))+1)))</f>
        <v>18.2.4.6.2</v>
      </c>
      <c r="H1766" t="str">
        <f t="shared" ca="1" si="27"/>
        <v>1.2.4.6.2</v>
      </c>
      <c r="I1766" t="str" cm="1">
        <f t="array" aca="1" ref="I1766" ca="1">pseudoGuid</f>
        <v>e6b0-87a279bb</v>
      </c>
      <c r="J1766" t="str">
        <f ca="1">IF(E1766="","",REPT("#",markmap!$E1766)&amp;" "&amp;(IF(B$1="mindmap",markmap!$F1766,markmap!$H1766&amp;" "&amp;markmap!$F1766))&amp;"["&amp;B$2&amp;"]("&amp;B$4&amp;markmap!$I1766&amp;".html)"&amp;" ["&amp;$B$3&amp;"]("&amp;B$4&amp;markmap!$I1766&amp;".md)")</f>
        <v>##### 1.2.4.6.2 Control Panels[📃](./db/e6b0-87a279bb.html) [✏️](./db/e6b0-87a279bb.md)</v>
      </c>
    </row>
    <row r="1767" spans="4:10" x14ac:dyDescent="0.5">
      <c r="D1767" t="s">
        <v>1568</v>
      </c>
      <c r="E1767">
        <v>5</v>
      </c>
      <c r="F1767" t="s">
        <v>922</v>
      </c>
      <c r="G1767" t="str">
        <f ca="1">IF(markmap!$E1767="","",IF(markmap!$E1767&gt;OFFSET(markmap!$E1767,-1,0,1,1),IF(OFFSET(markmap!$G1767,-1,0,1,1)="","1",OFFSET(markmap!$G1767,-1,0,1,1))&amp;REPT(".1",markmap!$E1767-MAX(OFFSET(markmap!$E1767,-1,0,1,1),1)),IF(ISERROR(FIND(".",OFFSET(markmap!$G1767,-1,0,1,1))),REPT("1.",markmap!$E1767-1)&amp;IFERROR(VALUE(OFFSET(markmap!$G1767,-1,0,1,1))+1,"1"),IF(markmap!$E1767=1,"",IFERROR(LEFT(OFFSET(markmap!$G1767,-1,0,1,1),FIND("^",SUBSTITUTE(OFFSET(markmap!$G1767,-1,0,1,1),".","^",markmap!$E1767-1))),""))&amp;VALUE(TRIM(MID(SUBSTITUTE(OFFSET(markmap!$G1767,-1,0,1,1),".",REPT(" ",LEN(OFFSET(markmap!$G1767,-1,0,1,1)))),(markmap!$E1767-1)*LEN(OFFSET(markmap!$G1767,-1,0,1,1))+1,LEN(OFFSET(markmap!$G1767,-1,0,1,1)))))+1)))</f>
        <v>18.2.4.6.3</v>
      </c>
      <c r="H1767" t="str">
        <f t="shared" ca="1" si="27"/>
        <v>1.2.4.6.3</v>
      </c>
      <c r="I1767" t="str" cm="1">
        <f t="array" aca="1" ref="I1767" ca="1">pseudoGuid</f>
        <v>e6b0-d5e51fd5</v>
      </c>
      <c r="J1767" t="str">
        <f ca="1">IF(E1767="","",REPT("#",markmap!$E1767)&amp;" "&amp;(IF(B$1="mindmap",markmap!$F1767,markmap!$H1767&amp;" "&amp;markmap!$F1767))&amp;"["&amp;B$2&amp;"]("&amp;B$4&amp;markmap!$I1767&amp;".html)"&amp;" ["&amp;$B$3&amp;"]("&amp;B$4&amp;markmap!$I1767&amp;".md)")</f>
        <v>##### 1.2.4.6.3 PLC System[📃](./db/e6b0-d5e51fd5.html) [✏️](./db/e6b0-d5e51fd5.md)</v>
      </c>
    </row>
    <row r="1768" spans="4:10" x14ac:dyDescent="0.5">
      <c r="D1768" t="s">
        <v>1568</v>
      </c>
      <c r="E1768">
        <v>5</v>
      </c>
      <c r="F1768" t="s">
        <v>923</v>
      </c>
      <c r="G1768" t="str">
        <f ca="1">IF(markmap!$E1768="","",IF(markmap!$E1768&gt;OFFSET(markmap!$E1768,-1,0,1,1),IF(OFFSET(markmap!$G1768,-1,0,1,1)="","1",OFFSET(markmap!$G1768,-1,0,1,1))&amp;REPT(".1",markmap!$E1768-MAX(OFFSET(markmap!$E1768,-1,0,1,1),1)),IF(ISERROR(FIND(".",OFFSET(markmap!$G1768,-1,0,1,1))),REPT("1.",markmap!$E1768-1)&amp;IFERROR(VALUE(OFFSET(markmap!$G1768,-1,0,1,1))+1,"1"),IF(markmap!$E1768=1,"",IFERROR(LEFT(OFFSET(markmap!$G1768,-1,0,1,1),FIND("^",SUBSTITUTE(OFFSET(markmap!$G1768,-1,0,1,1),".","^",markmap!$E1768-1))),""))&amp;VALUE(TRIM(MID(SUBSTITUTE(OFFSET(markmap!$G1768,-1,0,1,1),".",REPT(" ",LEN(OFFSET(markmap!$G1768,-1,0,1,1)))),(markmap!$E1768-1)*LEN(OFFSET(markmap!$G1768,-1,0,1,1))+1,LEN(OFFSET(markmap!$G1768,-1,0,1,1)))))+1)))</f>
        <v>18.2.4.6.4</v>
      </c>
      <c r="H1768" t="str">
        <f t="shared" ca="1" si="27"/>
        <v>1.2.4.6.4</v>
      </c>
      <c r="I1768" t="str" cm="1">
        <f t="array" aca="1" ref="I1768" ca="1">pseudoGuid</f>
        <v>e6b0-3efc9d71</v>
      </c>
      <c r="J1768" t="str">
        <f ca="1">IF(E1768="","",REPT("#",markmap!$E1768)&amp;" "&amp;(IF(B$1="mindmap",markmap!$F1768,markmap!$H1768&amp;" "&amp;markmap!$F1768))&amp;"["&amp;B$2&amp;"]("&amp;B$4&amp;markmap!$I1768&amp;".html)"&amp;" ["&amp;$B$3&amp;"]("&amp;B$4&amp;markmap!$I1768&amp;".md)")</f>
        <v>##### 1.2.4.6.4 Tubing Tray Routing[📃](./db/e6b0-3efc9d71.html) [✏️](./db/e6b0-3efc9d71.md)</v>
      </c>
    </row>
    <row r="1769" spans="4:10" x14ac:dyDescent="0.5">
      <c r="D1769" t="s">
        <v>1568</v>
      </c>
      <c r="E1769">
        <v>5</v>
      </c>
      <c r="F1769" t="s">
        <v>924</v>
      </c>
      <c r="G1769" t="str">
        <f ca="1">IF(markmap!$E1769="","",IF(markmap!$E1769&gt;OFFSET(markmap!$E1769,-1,0,1,1),IF(OFFSET(markmap!$G1769,-1,0,1,1)="","1",OFFSET(markmap!$G1769,-1,0,1,1))&amp;REPT(".1",markmap!$E1769-MAX(OFFSET(markmap!$E1769,-1,0,1,1),1)),IF(ISERROR(FIND(".",OFFSET(markmap!$G1769,-1,0,1,1))),REPT("1.",markmap!$E1769-1)&amp;IFERROR(VALUE(OFFSET(markmap!$G1769,-1,0,1,1))+1,"1"),IF(markmap!$E1769=1,"",IFERROR(LEFT(OFFSET(markmap!$G1769,-1,0,1,1),FIND("^",SUBSTITUTE(OFFSET(markmap!$G1769,-1,0,1,1),".","^",markmap!$E1769-1))),""))&amp;VALUE(TRIM(MID(SUBSTITUTE(OFFSET(markmap!$G1769,-1,0,1,1),".",REPT(" ",LEN(OFFSET(markmap!$G1769,-1,0,1,1)))),(markmap!$E1769-1)*LEN(OFFSET(markmap!$G1769,-1,0,1,1))+1,LEN(OFFSET(markmap!$G1769,-1,0,1,1)))))+1)))</f>
        <v>18.2.4.6.5</v>
      </c>
      <c r="H1769" t="str">
        <f t="shared" ca="1" si="27"/>
        <v>1.2.4.6.5</v>
      </c>
      <c r="I1769" t="str" cm="1">
        <f t="array" aca="1" ref="I1769" ca="1">pseudoGuid</f>
        <v>e6b0-35387cc2</v>
      </c>
      <c r="J1769" t="str">
        <f ca="1">IF(E1769="","",REPT("#",markmap!$E1769)&amp;" "&amp;(IF(B$1="mindmap",markmap!$F1769,markmap!$H1769&amp;" "&amp;markmap!$F1769))&amp;"["&amp;B$2&amp;"]("&amp;B$4&amp;markmap!$I1769&amp;".html)"&amp;" ["&amp;$B$3&amp;"]("&amp;B$4&amp;markmap!$I1769&amp;".md)")</f>
        <v>##### 1.2.4.6.5 Loop Diagrams[📃](./db/e6b0-35387cc2.html) [✏️](./db/e6b0-35387cc2.md)</v>
      </c>
    </row>
    <row r="1770" spans="4:10" x14ac:dyDescent="0.5">
      <c r="D1770" t="s">
        <v>1568</v>
      </c>
      <c r="E1770">
        <v>5</v>
      </c>
      <c r="F1770" t="s">
        <v>925</v>
      </c>
      <c r="G1770" t="str">
        <f ca="1">IF(markmap!$E1770="","",IF(markmap!$E1770&gt;OFFSET(markmap!$E1770,-1,0,1,1),IF(OFFSET(markmap!$G1770,-1,0,1,1)="","1",OFFSET(markmap!$G1770,-1,0,1,1))&amp;REPT(".1",markmap!$E1770-MAX(OFFSET(markmap!$E1770,-1,0,1,1),1)),IF(ISERROR(FIND(".",OFFSET(markmap!$G1770,-1,0,1,1))),REPT("1.",markmap!$E1770-1)&amp;IFERROR(VALUE(OFFSET(markmap!$G1770,-1,0,1,1))+1,"1"),IF(markmap!$E1770=1,"",IFERROR(LEFT(OFFSET(markmap!$G1770,-1,0,1,1),FIND("^",SUBSTITUTE(OFFSET(markmap!$G1770,-1,0,1,1),".","^",markmap!$E1770-1))),""))&amp;VALUE(TRIM(MID(SUBSTITUTE(OFFSET(markmap!$G1770,-1,0,1,1),".",REPT(" ",LEN(OFFSET(markmap!$G1770,-1,0,1,1)))),(markmap!$E1770-1)*LEN(OFFSET(markmap!$G1770,-1,0,1,1))+1,LEN(OFFSET(markmap!$G1770,-1,0,1,1)))))+1)))</f>
        <v>18.2.4.6.6</v>
      </c>
      <c r="H1770" t="str">
        <f t="shared" ca="1" si="27"/>
        <v>1.2.4.6.6</v>
      </c>
      <c r="I1770" t="str" cm="1">
        <f t="array" aca="1" ref="I1770" ca="1">pseudoGuid</f>
        <v>e6b0-f7808bd5</v>
      </c>
      <c r="J1770" t="str">
        <f ca="1">IF(E1770="","",REPT("#",markmap!$E1770)&amp;" "&amp;(IF(B$1="mindmap",markmap!$F1770,markmap!$H1770&amp;" "&amp;markmap!$F1770))&amp;"["&amp;B$2&amp;"]("&amp;B$4&amp;markmap!$I1770&amp;".html)"&amp;" ["&amp;$B$3&amp;"]("&amp;B$4&amp;markmap!$I1770&amp;".md)")</f>
        <v>##### 1.2.4.6.6 Instrument Installation Details[📃](./db/e6b0-f7808bd5.html) [✏️](./db/e6b0-f7808bd5.md)</v>
      </c>
    </row>
    <row r="1771" spans="4:10" x14ac:dyDescent="0.5">
      <c r="D1771" t="s">
        <v>1568</v>
      </c>
      <c r="E1771">
        <v>5</v>
      </c>
      <c r="F1771" t="s">
        <v>926</v>
      </c>
      <c r="G1771" t="str">
        <f ca="1">IF(markmap!$E1771="","",IF(markmap!$E1771&gt;OFFSET(markmap!$E1771,-1,0,1,1),IF(OFFSET(markmap!$G1771,-1,0,1,1)="","1",OFFSET(markmap!$G1771,-1,0,1,1))&amp;REPT(".1",markmap!$E1771-MAX(OFFSET(markmap!$E1771,-1,0,1,1),1)),IF(ISERROR(FIND(".",OFFSET(markmap!$G1771,-1,0,1,1))),REPT("1.",markmap!$E1771-1)&amp;IFERROR(VALUE(OFFSET(markmap!$G1771,-1,0,1,1))+1,"1"),IF(markmap!$E1771=1,"",IFERROR(LEFT(OFFSET(markmap!$G1771,-1,0,1,1),FIND("^",SUBSTITUTE(OFFSET(markmap!$G1771,-1,0,1,1),".","^",markmap!$E1771-1))),""))&amp;VALUE(TRIM(MID(SUBSTITUTE(OFFSET(markmap!$G1771,-1,0,1,1),".",REPT(" ",LEN(OFFSET(markmap!$G1771,-1,0,1,1)))),(markmap!$E1771-1)*LEN(OFFSET(markmap!$G1771,-1,0,1,1))+1,LEN(OFFSET(markmap!$G1771,-1,0,1,1)))))+1)))</f>
        <v>18.2.4.6.7</v>
      </c>
      <c r="H1771" t="str">
        <f t="shared" ca="1" si="27"/>
        <v>1.2.4.6.7</v>
      </c>
      <c r="I1771" t="str" cm="1">
        <f t="array" aca="1" ref="I1771" ca="1">pseudoGuid</f>
        <v>e6b0-0b2ecf25</v>
      </c>
      <c r="J1771" t="str">
        <f ca="1">IF(E1771="","",REPT("#",markmap!$E1771)&amp;" "&amp;(IF(B$1="mindmap",markmap!$F1771,markmap!$H1771&amp;" "&amp;markmap!$F1771))&amp;"["&amp;B$2&amp;"]("&amp;B$4&amp;markmap!$I1771&amp;".html)"&amp;" ["&amp;$B$3&amp;"]("&amp;B$4&amp;markmap!$I1771&amp;".md)")</f>
        <v>##### 1.2.4.6.7 Fire and Safety[📃](./db/e6b0-0b2ecf25.html) [✏️](./db/e6b0-0b2ecf25.md)</v>
      </c>
    </row>
    <row r="1772" spans="4:10" x14ac:dyDescent="0.5">
      <c r="D1772" t="s">
        <v>1568</v>
      </c>
      <c r="E1772">
        <v>5</v>
      </c>
      <c r="F1772" t="s">
        <v>927</v>
      </c>
      <c r="G1772" t="str">
        <f ca="1">IF(markmap!$E1772="","",IF(markmap!$E1772&gt;OFFSET(markmap!$E1772,-1,0,1,1),IF(OFFSET(markmap!$G1772,-1,0,1,1)="","1",OFFSET(markmap!$G1772,-1,0,1,1))&amp;REPT(".1",markmap!$E1772-MAX(OFFSET(markmap!$E1772,-1,0,1,1),1)),IF(ISERROR(FIND(".",OFFSET(markmap!$G1772,-1,0,1,1))),REPT("1.",markmap!$E1772-1)&amp;IFERROR(VALUE(OFFSET(markmap!$G1772,-1,0,1,1))+1,"1"),IF(markmap!$E1772=1,"",IFERROR(LEFT(OFFSET(markmap!$G1772,-1,0,1,1),FIND("^",SUBSTITUTE(OFFSET(markmap!$G1772,-1,0,1,1),".","^",markmap!$E1772-1))),""))&amp;VALUE(TRIM(MID(SUBSTITUTE(OFFSET(markmap!$G1772,-1,0,1,1),".",REPT(" ",LEN(OFFSET(markmap!$G1772,-1,0,1,1)))),(markmap!$E1772-1)*LEN(OFFSET(markmap!$G1772,-1,0,1,1))+1,LEN(OFFSET(markmap!$G1772,-1,0,1,1)))))+1)))</f>
        <v>18.2.4.6.8</v>
      </c>
      <c r="H1772" t="str">
        <f t="shared" ca="1" si="27"/>
        <v>1.2.4.6.8</v>
      </c>
      <c r="I1772" t="str" cm="1">
        <f t="array" aca="1" ref="I1772" ca="1">pseudoGuid</f>
        <v>e6b0-1d01fb83</v>
      </c>
      <c r="J1772" t="str">
        <f ca="1">IF(E1772="","",REPT("#",markmap!$E1772)&amp;" "&amp;(IF(B$1="mindmap",markmap!$F1772,markmap!$H1772&amp;" "&amp;markmap!$F1772))&amp;"["&amp;B$2&amp;"]("&amp;B$4&amp;markmap!$I1772&amp;".html)"&amp;" ["&amp;$B$3&amp;"]("&amp;B$4&amp;markmap!$I1772&amp;".md)")</f>
        <v>##### 1.2.4.6.8 Pressure Relief Systems[📃](./db/e6b0-1d01fb83.html) [✏️](./db/e6b0-1d01fb83.md)</v>
      </c>
    </row>
    <row r="1773" spans="4:10" x14ac:dyDescent="0.5">
      <c r="D1773" t="s">
        <v>1568</v>
      </c>
      <c r="E1773">
        <v>5</v>
      </c>
      <c r="F1773" t="s">
        <v>928</v>
      </c>
      <c r="G1773" t="str">
        <f ca="1">IF(markmap!$E1773="","",IF(markmap!$E1773&gt;OFFSET(markmap!$E1773,-1,0,1,1),IF(OFFSET(markmap!$G1773,-1,0,1,1)="","1",OFFSET(markmap!$G1773,-1,0,1,1))&amp;REPT(".1",markmap!$E1773-MAX(OFFSET(markmap!$E1773,-1,0,1,1),1)),IF(ISERROR(FIND(".",OFFSET(markmap!$G1773,-1,0,1,1))),REPT("1.",markmap!$E1773-1)&amp;IFERROR(VALUE(OFFSET(markmap!$G1773,-1,0,1,1))+1,"1"),IF(markmap!$E1773=1,"",IFERROR(LEFT(OFFSET(markmap!$G1773,-1,0,1,1),FIND("^",SUBSTITUTE(OFFSET(markmap!$G1773,-1,0,1,1),".","^",markmap!$E1773-1))),""))&amp;VALUE(TRIM(MID(SUBSTITUTE(OFFSET(markmap!$G1773,-1,0,1,1),".",REPT(" ",LEN(OFFSET(markmap!$G1773,-1,0,1,1)))),(markmap!$E1773-1)*LEN(OFFSET(markmap!$G1773,-1,0,1,1))+1,LEN(OFFSET(markmap!$G1773,-1,0,1,1)))))+1)))</f>
        <v>18.2.4.6.9</v>
      </c>
      <c r="H1773" t="str">
        <f t="shared" ca="1" si="27"/>
        <v>1.2.4.6.9</v>
      </c>
      <c r="I1773" t="str" cm="1">
        <f t="array" aca="1" ref="I1773" ca="1">pseudoGuid</f>
        <v>e6b0-c9be8903</v>
      </c>
      <c r="J1773" t="str">
        <f ca="1">IF(E1773="","",REPT("#",markmap!$E1773)&amp;" "&amp;(IF(B$1="mindmap",markmap!$F1773,markmap!$H1773&amp;" "&amp;markmap!$F1773))&amp;"["&amp;B$2&amp;"]("&amp;B$4&amp;markmap!$I1773&amp;".html)"&amp;" ["&amp;$B$3&amp;"]("&amp;B$4&amp;markmap!$I1773&amp;".md)")</f>
        <v>##### 1.2.4.6.9 Other AFC Drawings[📃](./db/e6b0-c9be8903.html) [✏️](./db/e6b0-c9be8903.md)</v>
      </c>
    </row>
    <row r="1774" spans="4:10" x14ac:dyDescent="0.5">
      <c r="D1774" t="s">
        <v>1568</v>
      </c>
      <c r="E1774">
        <v>4</v>
      </c>
      <c r="F1774" t="s">
        <v>902</v>
      </c>
      <c r="G1774" t="str">
        <f ca="1">IF(markmap!$E1774="","",IF(markmap!$E1774&gt;OFFSET(markmap!$E1774,-1,0,1,1),IF(OFFSET(markmap!$G1774,-1,0,1,1)="","1",OFFSET(markmap!$G1774,-1,0,1,1))&amp;REPT(".1",markmap!$E1774-MAX(OFFSET(markmap!$E1774,-1,0,1,1),1)),IF(ISERROR(FIND(".",OFFSET(markmap!$G1774,-1,0,1,1))),REPT("1.",markmap!$E1774-1)&amp;IFERROR(VALUE(OFFSET(markmap!$G1774,-1,0,1,1))+1,"1"),IF(markmap!$E1774=1,"",IFERROR(LEFT(OFFSET(markmap!$G1774,-1,0,1,1),FIND("^",SUBSTITUTE(OFFSET(markmap!$G1774,-1,0,1,1),".","^",markmap!$E1774-1))),""))&amp;VALUE(TRIM(MID(SUBSTITUTE(OFFSET(markmap!$G1774,-1,0,1,1),".",REPT(" ",LEN(OFFSET(markmap!$G1774,-1,0,1,1)))),(markmap!$E1774-1)*LEN(OFFSET(markmap!$G1774,-1,0,1,1))+1,LEN(OFFSET(markmap!$G1774,-1,0,1,1)))))+1)))</f>
        <v>18.2.4.7</v>
      </c>
      <c r="H1774" t="str">
        <f t="shared" ca="1" si="27"/>
        <v>1.2.4.7</v>
      </c>
      <c r="I1774" t="str" cm="1">
        <f t="array" aca="1" ref="I1774" ca="1">pseudoGuid</f>
        <v>e6b0-2f493b71</v>
      </c>
      <c r="J1774" t="str">
        <f ca="1">IF(E1774="","",REPT("#",markmap!$E1774)&amp;" "&amp;(IF(B$1="mindmap",markmap!$F1774,markmap!$H1774&amp;" "&amp;markmap!$F1774))&amp;"["&amp;B$2&amp;"]("&amp;B$4&amp;markmap!$I1774&amp;".html)"&amp;" ["&amp;$B$3&amp;"]("&amp;B$4&amp;markmap!$I1774&amp;".md)")</f>
        <v>#### 1.2.4.7 Data Books[📃](./db/e6b0-2f493b71.html) [✏️](./db/e6b0-2f493b71.md)</v>
      </c>
    </row>
    <row r="1775" spans="4:10" x14ac:dyDescent="0.5">
      <c r="D1775" t="s">
        <v>1568</v>
      </c>
      <c r="E1775">
        <v>2</v>
      </c>
      <c r="F1775" t="s">
        <v>929</v>
      </c>
      <c r="G1775" t="str">
        <f ca="1">IF(markmap!$E1775="","",IF(markmap!$E1775&gt;OFFSET(markmap!$E1775,-1,0,1,1),IF(OFFSET(markmap!$G1775,-1,0,1,1)="","1",OFFSET(markmap!$G1775,-1,0,1,1))&amp;REPT(".1",markmap!$E1775-MAX(OFFSET(markmap!$E1775,-1,0,1,1),1)),IF(ISERROR(FIND(".",OFFSET(markmap!$G1775,-1,0,1,1))),REPT("1.",markmap!$E1775-1)&amp;IFERROR(VALUE(OFFSET(markmap!$G1775,-1,0,1,1))+1,"1"),IF(markmap!$E1775=1,"",IFERROR(LEFT(OFFSET(markmap!$G1775,-1,0,1,1),FIND("^",SUBSTITUTE(OFFSET(markmap!$G1775,-1,0,1,1),".","^",markmap!$E1775-1))),""))&amp;VALUE(TRIM(MID(SUBSTITUTE(OFFSET(markmap!$G1775,-1,0,1,1),".",REPT(" ",LEN(OFFSET(markmap!$G1775,-1,0,1,1)))),(markmap!$E1775-1)*LEN(OFFSET(markmap!$G1775,-1,0,1,1))+1,LEN(OFFSET(markmap!$G1775,-1,0,1,1)))))+1)))</f>
        <v>18.3</v>
      </c>
      <c r="H1775" t="str">
        <f t="shared" ca="1" si="27"/>
        <v>1.3</v>
      </c>
      <c r="I1775" t="str" cm="1">
        <f t="array" aca="1" ref="I1775" ca="1">pseudoGuid</f>
        <v>e6b0-7a151f1b</v>
      </c>
      <c r="J1775" t="str">
        <f ca="1">IF(E1775="","",REPT("#",markmap!$E1775)&amp;" "&amp;(IF(B$1="mindmap",markmap!$F1775,markmap!$H1775&amp;" "&amp;markmap!$F1775))&amp;"["&amp;B$2&amp;"]("&amp;B$4&amp;markmap!$I1775&amp;".html)"&amp;" ["&amp;$B$3&amp;"]("&amp;B$4&amp;markmap!$I1775&amp;".md)")</f>
        <v>## 1.3 Procurement[📃](./db/e6b0-7a151f1b.html) [✏️](./db/e6b0-7a151f1b.md)</v>
      </c>
    </row>
    <row r="1776" spans="4:10" x14ac:dyDescent="0.5">
      <c r="D1776" t="s">
        <v>1568</v>
      </c>
      <c r="E1776">
        <v>3</v>
      </c>
      <c r="F1776" t="s">
        <v>856</v>
      </c>
      <c r="G1776" t="str">
        <f ca="1">IF(markmap!$E1776="","",IF(markmap!$E1776&gt;OFFSET(markmap!$E1776,-1,0,1,1),IF(OFFSET(markmap!$G1776,-1,0,1,1)="","1",OFFSET(markmap!$G1776,-1,0,1,1))&amp;REPT(".1",markmap!$E1776-MAX(OFFSET(markmap!$E1776,-1,0,1,1),1)),IF(ISERROR(FIND(".",OFFSET(markmap!$G1776,-1,0,1,1))),REPT("1.",markmap!$E1776-1)&amp;IFERROR(VALUE(OFFSET(markmap!$G1776,-1,0,1,1))+1,"1"),IF(markmap!$E1776=1,"",IFERROR(LEFT(OFFSET(markmap!$G1776,-1,0,1,1),FIND("^",SUBSTITUTE(OFFSET(markmap!$G1776,-1,0,1,1),".","^",markmap!$E1776-1))),""))&amp;VALUE(TRIM(MID(SUBSTITUTE(OFFSET(markmap!$G1776,-1,0,1,1),".",REPT(" ",LEN(OFFSET(markmap!$G1776,-1,0,1,1)))),(markmap!$E1776-1)*LEN(OFFSET(markmap!$G1776,-1,0,1,1))+1,LEN(OFFSET(markmap!$G1776,-1,0,1,1)))))+1)))</f>
        <v>18.3.1</v>
      </c>
      <c r="H1776" t="str">
        <f t="shared" ca="1" si="27"/>
        <v>1.3.1</v>
      </c>
      <c r="I1776" t="str" cm="1">
        <f t="array" aca="1" ref="I1776" ca="1">pseudoGuid</f>
        <v>e6b0-17f61038</v>
      </c>
      <c r="J1776" t="str">
        <f ca="1">IF(E1776="","",REPT("#",markmap!$E1776)&amp;" "&amp;(IF(B$1="mindmap",markmap!$F1776,markmap!$H1776&amp;" "&amp;markmap!$F1776))&amp;"["&amp;B$2&amp;"]("&amp;B$4&amp;markmap!$I1776&amp;".html)"&amp;" ["&amp;$B$3&amp;"]("&amp;B$4&amp;markmap!$I1776&amp;".md)")</f>
        <v>### 1.3.1 General[📃](./db/e6b0-17f61038.html) [✏️](./db/e6b0-17f61038.md)</v>
      </c>
    </row>
    <row r="1777" spans="4:10" x14ac:dyDescent="0.5">
      <c r="D1777" t="s">
        <v>1568</v>
      </c>
      <c r="E1777">
        <v>4</v>
      </c>
      <c r="F1777" t="s">
        <v>930</v>
      </c>
      <c r="G1777" t="str">
        <f ca="1">IF(markmap!$E1777="","",IF(markmap!$E1777&gt;OFFSET(markmap!$E1777,-1,0,1,1),IF(OFFSET(markmap!$G1777,-1,0,1,1)="","1",OFFSET(markmap!$G1777,-1,0,1,1))&amp;REPT(".1",markmap!$E1777-MAX(OFFSET(markmap!$E1777,-1,0,1,1),1)),IF(ISERROR(FIND(".",OFFSET(markmap!$G1777,-1,0,1,1))),REPT("1.",markmap!$E1777-1)&amp;IFERROR(VALUE(OFFSET(markmap!$G1777,-1,0,1,1))+1,"1"),IF(markmap!$E1777=1,"",IFERROR(LEFT(OFFSET(markmap!$G1777,-1,0,1,1),FIND("^",SUBSTITUTE(OFFSET(markmap!$G1777,-1,0,1,1),".","^",markmap!$E1777-1))),""))&amp;VALUE(TRIM(MID(SUBSTITUTE(OFFSET(markmap!$G1777,-1,0,1,1),".",REPT(" ",LEN(OFFSET(markmap!$G1777,-1,0,1,1)))),(markmap!$E1777-1)*LEN(OFFSET(markmap!$G1777,-1,0,1,1))+1,LEN(OFFSET(markmap!$G1777,-1,0,1,1)))))+1)))</f>
        <v>18.3.1.1</v>
      </c>
      <c r="H1777" t="str">
        <f t="shared" ca="1" si="27"/>
        <v>1.3.1.1</v>
      </c>
      <c r="I1777" t="str" cm="1">
        <f t="array" aca="1" ref="I1777" ca="1">pseudoGuid</f>
        <v>e6b0-88ef7228</v>
      </c>
      <c r="J1777" t="str">
        <f ca="1">IF(E1777="","",REPT("#",markmap!$E1777)&amp;" "&amp;(IF(B$1="mindmap",markmap!$F1777,markmap!$H1777&amp;" "&amp;markmap!$F1777))&amp;"["&amp;B$2&amp;"]("&amp;B$4&amp;markmap!$I1777&amp;".html)"&amp;" ["&amp;$B$3&amp;"]("&amp;B$4&amp;markmap!$I1777&amp;".md)")</f>
        <v>#### 1.3.1.1 Procurement Procedures[📃](./db/e6b0-88ef7228.html) [✏️](./db/e6b0-88ef7228.md)</v>
      </c>
    </row>
    <row r="1778" spans="4:10" x14ac:dyDescent="0.5">
      <c r="D1778" t="s">
        <v>1568</v>
      </c>
      <c r="E1778">
        <v>4</v>
      </c>
      <c r="F1778" t="s">
        <v>931</v>
      </c>
      <c r="G1778" t="str">
        <f ca="1">IF(markmap!$E1778="","",IF(markmap!$E1778&gt;OFFSET(markmap!$E1778,-1,0,1,1),IF(OFFSET(markmap!$G1778,-1,0,1,1)="","1",OFFSET(markmap!$G1778,-1,0,1,1))&amp;REPT(".1",markmap!$E1778-MAX(OFFSET(markmap!$E1778,-1,0,1,1),1)),IF(ISERROR(FIND(".",OFFSET(markmap!$G1778,-1,0,1,1))),REPT("1.",markmap!$E1778-1)&amp;IFERROR(VALUE(OFFSET(markmap!$G1778,-1,0,1,1))+1,"1"),IF(markmap!$E1778=1,"",IFERROR(LEFT(OFFSET(markmap!$G1778,-1,0,1,1),FIND("^",SUBSTITUTE(OFFSET(markmap!$G1778,-1,0,1,1),".","^",markmap!$E1778-1))),""))&amp;VALUE(TRIM(MID(SUBSTITUTE(OFFSET(markmap!$G1778,-1,0,1,1),".",REPT(" ",LEN(OFFSET(markmap!$G1778,-1,0,1,1)))),(markmap!$E1778-1)*LEN(OFFSET(markmap!$G1778,-1,0,1,1))+1,LEN(OFFSET(markmap!$G1778,-1,0,1,1)))))+1)))</f>
        <v>18.3.1.2</v>
      </c>
      <c r="H1778" t="str">
        <f t="shared" ca="1" si="27"/>
        <v>1.3.1.2</v>
      </c>
      <c r="I1778" t="str" cm="1">
        <f t="array" aca="1" ref="I1778" ca="1">pseudoGuid</f>
        <v>e6b0-d315f25a</v>
      </c>
      <c r="J1778" t="str">
        <f ca="1">IF(E1778="","",REPT("#",markmap!$E1778)&amp;" "&amp;(IF(B$1="mindmap",markmap!$F1778,markmap!$H1778&amp;" "&amp;markmap!$F1778))&amp;"["&amp;B$2&amp;"]("&amp;B$4&amp;markmap!$I1778&amp;".html)"&amp;" ["&amp;$B$3&amp;"]("&amp;B$4&amp;markmap!$I1778&amp;".md)")</f>
        <v>#### 1.3.1.2 Expediting and Inspection Procedures[📃](./db/e6b0-d315f25a.html) [✏️](./db/e6b0-d315f25a.md)</v>
      </c>
    </row>
    <row r="1779" spans="4:10" x14ac:dyDescent="0.5">
      <c r="D1779" t="s">
        <v>1568</v>
      </c>
      <c r="E1779">
        <v>3</v>
      </c>
      <c r="F1779" t="s">
        <v>862</v>
      </c>
      <c r="G1779" t="str">
        <f ca="1">IF(markmap!$E1779="","",IF(markmap!$E1779&gt;OFFSET(markmap!$E1779,-1,0,1,1),IF(OFFSET(markmap!$G1779,-1,0,1,1)="","1",OFFSET(markmap!$G1779,-1,0,1,1))&amp;REPT(".1",markmap!$E1779-MAX(OFFSET(markmap!$E1779,-1,0,1,1),1)),IF(ISERROR(FIND(".",OFFSET(markmap!$G1779,-1,0,1,1))),REPT("1.",markmap!$E1779-1)&amp;IFERROR(VALUE(OFFSET(markmap!$G1779,-1,0,1,1))+1,"1"),IF(markmap!$E1779=1,"",IFERROR(LEFT(OFFSET(markmap!$G1779,-1,0,1,1),FIND("^",SUBSTITUTE(OFFSET(markmap!$G1779,-1,0,1,1),".","^",markmap!$E1779-1))),""))&amp;VALUE(TRIM(MID(SUBSTITUTE(OFFSET(markmap!$G1779,-1,0,1,1),".",REPT(" ",LEN(OFFSET(markmap!$G1779,-1,0,1,1)))),(markmap!$E1779-1)*LEN(OFFSET(markmap!$G1779,-1,0,1,1))+1,LEN(OFFSET(markmap!$G1779,-1,0,1,1)))))+1)))</f>
        <v>18.3.2</v>
      </c>
      <c r="H1779" t="str">
        <f t="shared" ca="1" si="27"/>
        <v>1.3.2</v>
      </c>
      <c r="I1779" t="str" cm="1">
        <f t="array" aca="1" ref="I1779" ca="1">pseudoGuid</f>
        <v>e6b0-e003680c</v>
      </c>
      <c r="J1779" t="str">
        <f ca="1">IF(E1779="","",REPT("#",markmap!$E1779)&amp;" "&amp;(IF(B$1="mindmap",markmap!$F1779,markmap!$H1779&amp;" "&amp;markmap!$F1779))&amp;"["&amp;B$2&amp;"]("&amp;B$4&amp;markmap!$I1779&amp;".html)"&amp;" ["&amp;$B$3&amp;"]("&amp;B$4&amp;markmap!$I1779&amp;".md)")</f>
        <v>### 1.3.2 Jacket[📃](./db/e6b0-e003680c.html) [✏️](./db/e6b0-e003680c.md)</v>
      </c>
    </row>
    <row r="1780" spans="4:10" x14ac:dyDescent="0.5">
      <c r="D1780" t="s">
        <v>1568</v>
      </c>
      <c r="E1780">
        <v>4</v>
      </c>
      <c r="F1780" t="s">
        <v>932</v>
      </c>
      <c r="G1780" t="str">
        <f ca="1">IF(markmap!$E1780="","",IF(markmap!$E1780&gt;OFFSET(markmap!$E1780,-1,0,1,1),IF(OFFSET(markmap!$G1780,-1,0,1,1)="","1",OFFSET(markmap!$G1780,-1,0,1,1))&amp;REPT(".1",markmap!$E1780-MAX(OFFSET(markmap!$E1780,-1,0,1,1),1)),IF(ISERROR(FIND(".",OFFSET(markmap!$G1780,-1,0,1,1))),REPT("1.",markmap!$E1780-1)&amp;IFERROR(VALUE(OFFSET(markmap!$G1780,-1,0,1,1))+1,"1"),IF(markmap!$E1780=1,"",IFERROR(LEFT(OFFSET(markmap!$G1780,-1,0,1,1),FIND("^",SUBSTITUTE(OFFSET(markmap!$G1780,-1,0,1,1),".","^",markmap!$E1780-1))),""))&amp;VALUE(TRIM(MID(SUBSTITUTE(OFFSET(markmap!$G1780,-1,0,1,1),".",REPT(" ",LEN(OFFSET(markmap!$G1780,-1,0,1,1)))),(markmap!$E1780-1)*LEN(OFFSET(markmap!$G1780,-1,0,1,1))+1,LEN(OFFSET(markmap!$G1780,-1,0,1,1)))))+1)))</f>
        <v>18.3.2.1</v>
      </c>
      <c r="H1780" t="str">
        <f t="shared" ca="1" si="27"/>
        <v>1.3.2.1</v>
      </c>
      <c r="I1780" t="str" cm="1">
        <f t="array" aca="1" ref="I1780" ca="1">pseudoGuid</f>
        <v>e6b0-a88bd5c8</v>
      </c>
      <c r="J1780" t="str">
        <f ca="1">IF(E1780="","",REPT("#",markmap!$E1780)&amp;" "&amp;(IF(B$1="mindmap",markmap!$F1780,markmap!$H1780&amp;" "&amp;markmap!$F1780))&amp;"["&amp;B$2&amp;"]("&amp;B$4&amp;markmap!$I1780&amp;".html)"&amp;" ["&amp;$B$3&amp;"]("&amp;B$4&amp;markmap!$I1780&amp;".md)")</f>
        <v>#### 1.3.2.1 Owner Furnished Equipment (OFE)[📃](./db/e6b0-a88bd5c8.html) [✏️](./db/e6b0-a88bd5c8.md)</v>
      </c>
    </row>
    <row r="1781" spans="4:10" x14ac:dyDescent="0.5">
      <c r="D1781" t="s">
        <v>1568</v>
      </c>
      <c r="E1781">
        <v>4</v>
      </c>
      <c r="F1781" t="s">
        <v>933</v>
      </c>
      <c r="G1781" t="str">
        <f ca="1">IF(markmap!$E1781="","",IF(markmap!$E1781&gt;OFFSET(markmap!$E1781,-1,0,1,1),IF(OFFSET(markmap!$G1781,-1,0,1,1)="","1",OFFSET(markmap!$G1781,-1,0,1,1))&amp;REPT(".1",markmap!$E1781-MAX(OFFSET(markmap!$E1781,-1,0,1,1),1)),IF(ISERROR(FIND(".",OFFSET(markmap!$G1781,-1,0,1,1))),REPT("1.",markmap!$E1781-1)&amp;IFERROR(VALUE(OFFSET(markmap!$G1781,-1,0,1,1))+1,"1"),IF(markmap!$E1781=1,"",IFERROR(LEFT(OFFSET(markmap!$G1781,-1,0,1,1),FIND("^",SUBSTITUTE(OFFSET(markmap!$G1781,-1,0,1,1),".","^",markmap!$E1781-1))),""))&amp;VALUE(TRIM(MID(SUBSTITUTE(OFFSET(markmap!$G1781,-1,0,1,1),".",REPT(" ",LEN(OFFSET(markmap!$G1781,-1,0,1,1)))),(markmap!$E1781-1)*LEN(OFFSET(markmap!$G1781,-1,0,1,1))+1,LEN(OFFSET(markmap!$G1781,-1,0,1,1)))))+1)))</f>
        <v>18.3.2.2</v>
      </c>
      <c r="H1781" t="str">
        <f t="shared" ca="1" si="27"/>
        <v>1.3.2.2</v>
      </c>
      <c r="I1781" t="str" cm="1">
        <f t="array" aca="1" ref="I1781" ca="1">pseudoGuid</f>
        <v>e6b0-68910880</v>
      </c>
      <c r="J1781" t="str">
        <f ca="1">IF(E1781="","",REPT("#",markmap!$E1781)&amp;" "&amp;(IF(B$1="mindmap",markmap!$F1781,markmap!$H1781&amp;" "&amp;markmap!$F1781))&amp;"["&amp;B$2&amp;"]("&amp;B$4&amp;markmap!$I1781&amp;".html)"&amp;" ["&amp;$B$3&amp;"]("&amp;B$4&amp;markmap!$I1781&amp;".md)")</f>
        <v>#### 1.3.2.2 Contractor Furnished Reimbursable Equipment (CFRE)[📃](./db/e6b0-68910880.html) [✏️](./db/e6b0-68910880.md)</v>
      </c>
    </row>
    <row r="1782" spans="4:10" x14ac:dyDescent="0.5">
      <c r="D1782" t="s">
        <v>1568</v>
      </c>
      <c r="E1782">
        <v>4</v>
      </c>
      <c r="F1782" t="s">
        <v>934</v>
      </c>
      <c r="G1782" t="str">
        <f ca="1">IF(markmap!$E1782="","",IF(markmap!$E1782&gt;OFFSET(markmap!$E1782,-1,0,1,1),IF(OFFSET(markmap!$G1782,-1,0,1,1)="","1",OFFSET(markmap!$G1782,-1,0,1,1))&amp;REPT(".1",markmap!$E1782-MAX(OFFSET(markmap!$E1782,-1,0,1,1),1)),IF(ISERROR(FIND(".",OFFSET(markmap!$G1782,-1,0,1,1))),REPT("1.",markmap!$E1782-1)&amp;IFERROR(VALUE(OFFSET(markmap!$G1782,-1,0,1,1))+1,"1"),IF(markmap!$E1782=1,"",IFERROR(LEFT(OFFSET(markmap!$G1782,-1,0,1,1),FIND("^",SUBSTITUTE(OFFSET(markmap!$G1782,-1,0,1,1),".","^",markmap!$E1782-1))),""))&amp;VALUE(TRIM(MID(SUBSTITUTE(OFFSET(markmap!$G1782,-1,0,1,1),".",REPT(" ",LEN(OFFSET(markmap!$G1782,-1,0,1,1)))),(markmap!$E1782-1)*LEN(OFFSET(markmap!$G1782,-1,0,1,1))+1,LEN(OFFSET(markmap!$G1782,-1,0,1,1)))))+1)))</f>
        <v>18.3.2.3</v>
      </c>
      <c r="H1782" t="str">
        <f t="shared" ca="1" si="27"/>
        <v>1.3.2.3</v>
      </c>
      <c r="I1782" t="str" cm="1">
        <f t="array" aca="1" ref="I1782" ca="1">pseudoGuid</f>
        <v>e6b0-cac1e00e</v>
      </c>
      <c r="J1782" t="str">
        <f ca="1">IF(E1782="","",REPT("#",markmap!$E1782)&amp;" "&amp;(IF(B$1="mindmap",markmap!$F1782,markmap!$H1782&amp;" "&amp;markmap!$F1782))&amp;"["&amp;B$2&amp;"]("&amp;B$4&amp;markmap!$I1782&amp;".html)"&amp;" ["&amp;$B$3&amp;"]("&amp;B$4&amp;markmap!$I1782&amp;".md)")</f>
        <v>#### 1.3.2.3 All Other Contractor Supplied Equipment[📃](./db/e6b0-cac1e00e.html) [✏️](./db/e6b0-cac1e00e.md)</v>
      </c>
    </row>
    <row r="1783" spans="4:10" x14ac:dyDescent="0.5">
      <c r="D1783" t="s">
        <v>1568</v>
      </c>
      <c r="E1783">
        <v>4</v>
      </c>
      <c r="F1783" t="s">
        <v>935</v>
      </c>
      <c r="G1783" t="str">
        <f ca="1">IF(markmap!$E1783="","",IF(markmap!$E1783&gt;OFFSET(markmap!$E1783,-1,0,1,1),IF(OFFSET(markmap!$G1783,-1,0,1,1)="","1",OFFSET(markmap!$G1783,-1,0,1,1))&amp;REPT(".1",markmap!$E1783-MAX(OFFSET(markmap!$E1783,-1,0,1,1),1)),IF(ISERROR(FIND(".",OFFSET(markmap!$G1783,-1,0,1,1))),REPT("1.",markmap!$E1783-1)&amp;IFERROR(VALUE(OFFSET(markmap!$G1783,-1,0,1,1))+1,"1"),IF(markmap!$E1783=1,"",IFERROR(LEFT(OFFSET(markmap!$G1783,-1,0,1,1),FIND("^",SUBSTITUTE(OFFSET(markmap!$G1783,-1,0,1,1),".","^",markmap!$E1783-1))),""))&amp;VALUE(TRIM(MID(SUBSTITUTE(OFFSET(markmap!$G1783,-1,0,1,1),".",REPT(" ",LEN(OFFSET(markmap!$G1783,-1,0,1,1)))),(markmap!$E1783-1)*LEN(OFFSET(markmap!$G1783,-1,0,1,1))+1,LEN(OFFSET(markmap!$G1783,-1,0,1,1)))))+1)))</f>
        <v>18.3.2.4</v>
      </c>
      <c r="H1783" t="str">
        <f t="shared" ca="1" si="27"/>
        <v>1.3.2.4</v>
      </c>
      <c r="I1783" t="str" cm="1">
        <f t="array" aca="1" ref="I1783" ca="1">pseudoGuid</f>
        <v>e6b0-adb63f83</v>
      </c>
      <c r="J1783" t="str">
        <f ca="1">IF(E1783="","",REPT("#",markmap!$E1783)&amp;" "&amp;(IF(B$1="mindmap",markmap!$F1783,markmap!$H1783&amp;" "&amp;markmap!$F1783))&amp;"["&amp;B$2&amp;"]("&amp;B$4&amp;markmap!$I1783&amp;".html)"&amp;" ["&amp;$B$3&amp;"]("&amp;B$4&amp;markmap!$I1783&amp;".md)")</f>
        <v>#### 1.3.2.4 Bulk Materials—Contractor Supplied[📃](./db/e6b0-adb63f83.html) [✏️](./db/e6b0-adb63f83.md)</v>
      </c>
    </row>
    <row r="1784" spans="4:10" x14ac:dyDescent="0.5">
      <c r="D1784" t="s">
        <v>1568</v>
      </c>
      <c r="E1784">
        <v>5</v>
      </c>
      <c r="F1784" t="s">
        <v>936</v>
      </c>
      <c r="G1784" t="str">
        <f ca="1">IF(markmap!$E1784="","",IF(markmap!$E1784&gt;OFFSET(markmap!$E1784,-1,0,1,1),IF(OFFSET(markmap!$G1784,-1,0,1,1)="","1",OFFSET(markmap!$G1784,-1,0,1,1))&amp;REPT(".1",markmap!$E1784-MAX(OFFSET(markmap!$E1784,-1,0,1,1),1)),IF(ISERROR(FIND(".",OFFSET(markmap!$G1784,-1,0,1,1))),REPT("1.",markmap!$E1784-1)&amp;IFERROR(VALUE(OFFSET(markmap!$G1784,-1,0,1,1))+1,"1"),IF(markmap!$E1784=1,"",IFERROR(LEFT(OFFSET(markmap!$G1784,-1,0,1,1),FIND("^",SUBSTITUTE(OFFSET(markmap!$G1784,-1,0,1,1),".","^",markmap!$E1784-1))),""))&amp;VALUE(TRIM(MID(SUBSTITUTE(OFFSET(markmap!$G1784,-1,0,1,1),".",REPT(" ",LEN(OFFSET(markmap!$G1784,-1,0,1,1)))),(markmap!$E1784-1)*LEN(OFFSET(markmap!$G1784,-1,0,1,1))+1,LEN(OFFSET(markmap!$G1784,-1,0,1,1)))))+1)))</f>
        <v>18.3.2.4.1</v>
      </c>
      <c r="H1784" t="str">
        <f t="shared" ca="1" si="27"/>
        <v>1.3.2.4.1</v>
      </c>
      <c r="I1784" t="str" cm="1">
        <f t="array" aca="1" ref="I1784" ca="1">pseudoGuid</f>
        <v>e6b0-586616be</v>
      </c>
      <c r="J1784" t="str">
        <f ca="1">IF(E1784="","",REPT("#",markmap!$E1784)&amp;" "&amp;(IF(B$1="mindmap",markmap!$F1784,markmap!$H1784&amp;" "&amp;markmap!$F1784))&amp;"["&amp;B$2&amp;"]("&amp;B$4&amp;markmap!$I1784&amp;".html)"&amp;" ["&amp;$B$3&amp;"]("&amp;B$4&amp;markmap!$I1784&amp;".md)")</f>
        <v>##### 1.3.2.4.1 Structural[📃](./db/e6b0-586616be.html) [✏️](./db/e6b0-586616be.md)</v>
      </c>
    </row>
    <row r="1785" spans="4:10" x14ac:dyDescent="0.5">
      <c r="D1785" t="s">
        <v>1568</v>
      </c>
      <c r="E1785">
        <v>5</v>
      </c>
      <c r="F1785" t="s">
        <v>937</v>
      </c>
      <c r="G1785" t="str">
        <f ca="1">IF(markmap!$E1785="","",IF(markmap!$E1785&gt;OFFSET(markmap!$E1785,-1,0,1,1),IF(OFFSET(markmap!$G1785,-1,0,1,1)="","1",OFFSET(markmap!$G1785,-1,0,1,1))&amp;REPT(".1",markmap!$E1785-MAX(OFFSET(markmap!$E1785,-1,0,1,1),1)),IF(ISERROR(FIND(".",OFFSET(markmap!$G1785,-1,0,1,1))),REPT("1.",markmap!$E1785-1)&amp;IFERROR(VALUE(OFFSET(markmap!$G1785,-1,0,1,1))+1,"1"),IF(markmap!$E1785=1,"",IFERROR(LEFT(OFFSET(markmap!$G1785,-1,0,1,1),FIND("^",SUBSTITUTE(OFFSET(markmap!$G1785,-1,0,1,1),".","^",markmap!$E1785-1))),""))&amp;VALUE(TRIM(MID(SUBSTITUTE(OFFSET(markmap!$G1785,-1,0,1,1),".",REPT(" ",LEN(OFFSET(markmap!$G1785,-1,0,1,1)))),(markmap!$E1785-1)*LEN(OFFSET(markmap!$G1785,-1,0,1,1))+1,LEN(OFFSET(markmap!$G1785,-1,0,1,1)))))+1)))</f>
        <v>18.3.2.4.2</v>
      </c>
      <c r="H1785" t="str">
        <f t="shared" ca="1" si="27"/>
        <v>1.3.2.4.2</v>
      </c>
      <c r="I1785" t="str" cm="1">
        <f t="array" aca="1" ref="I1785" ca="1">pseudoGuid</f>
        <v>e6b0-5c40b4e2</v>
      </c>
      <c r="J1785" t="str">
        <f ca="1">IF(E1785="","",REPT("#",markmap!$E1785)&amp;" "&amp;(IF(B$1="mindmap",markmap!$F1785,markmap!$H1785&amp;" "&amp;markmap!$F1785))&amp;"["&amp;B$2&amp;"]("&amp;B$4&amp;markmap!$I1785&amp;".html)"&amp;" ["&amp;$B$3&amp;"]("&amp;B$4&amp;markmap!$I1785&amp;".md)")</f>
        <v>##### 1.3.2.4.2 Anodes[📃](./db/e6b0-5c40b4e2.html) [✏️](./db/e6b0-5c40b4e2.md)</v>
      </c>
    </row>
    <row r="1786" spans="4:10" x14ac:dyDescent="0.5">
      <c r="D1786" t="s">
        <v>1568</v>
      </c>
      <c r="E1786">
        <v>3</v>
      </c>
      <c r="F1786" t="s">
        <v>938</v>
      </c>
      <c r="G1786" t="str">
        <f ca="1">IF(markmap!$E1786="","",IF(markmap!$E1786&gt;OFFSET(markmap!$E1786,-1,0,1,1),IF(OFFSET(markmap!$G1786,-1,0,1,1)="","1",OFFSET(markmap!$G1786,-1,0,1,1))&amp;REPT(".1",markmap!$E1786-MAX(OFFSET(markmap!$E1786,-1,0,1,1),1)),IF(ISERROR(FIND(".",OFFSET(markmap!$G1786,-1,0,1,1))),REPT("1.",markmap!$E1786-1)&amp;IFERROR(VALUE(OFFSET(markmap!$G1786,-1,0,1,1))+1,"1"),IF(markmap!$E1786=1,"",IFERROR(LEFT(OFFSET(markmap!$G1786,-1,0,1,1),FIND("^",SUBSTITUTE(OFFSET(markmap!$G1786,-1,0,1,1),".","^",markmap!$E1786-1))),""))&amp;VALUE(TRIM(MID(SUBSTITUTE(OFFSET(markmap!$G1786,-1,0,1,1),".",REPT(" ",LEN(OFFSET(markmap!$G1786,-1,0,1,1)))),(markmap!$E1786-1)*LEN(OFFSET(markmap!$G1786,-1,0,1,1))+1,LEN(OFFSET(markmap!$G1786,-1,0,1,1)))))+1)))</f>
        <v>18.3.3</v>
      </c>
      <c r="H1786" t="str">
        <f t="shared" ca="1" si="27"/>
        <v>1.3.3</v>
      </c>
      <c r="I1786" t="str" cm="1">
        <f t="array" aca="1" ref="I1786" ca="1">pseudoGuid</f>
        <v>e6b0-a6c5f9ea</v>
      </c>
      <c r="J1786" t="str">
        <f ca="1">IF(E1786="","",REPT("#",markmap!$E1786)&amp;" "&amp;(IF(B$1="mindmap",markmap!$F1786,markmap!$H1786&amp;" "&amp;markmap!$F1786))&amp;"["&amp;B$2&amp;"]("&amp;B$4&amp;markmap!$I1786&amp;".html)"&amp;" ["&amp;$B$3&amp;"]("&amp;B$4&amp;markmap!$I1786&amp;".md)")</f>
        <v>### 1.3.3 Piling[📃](./db/e6b0-a6c5f9ea.html) [✏️](./db/e6b0-a6c5f9ea.md)</v>
      </c>
    </row>
    <row r="1787" spans="4:10" x14ac:dyDescent="0.5">
      <c r="D1787" t="s">
        <v>1568</v>
      </c>
      <c r="E1787">
        <v>4</v>
      </c>
      <c r="F1787" t="s">
        <v>935</v>
      </c>
      <c r="G1787" t="str">
        <f ca="1">IF(markmap!$E1787="","",IF(markmap!$E1787&gt;OFFSET(markmap!$E1787,-1,0,1,1),IF(OFFSET(markmap!$G1787,-1,0,1,1)="","1",OFFSET(markmap!$G1787,-1,0,1,1))&amp;REPT(".1",markmap!$E1787-MAX(OFFSET(markmap!$E1787,-1,0,1,1),1)),IF(ISERROR(FIND(".",OFFSET(markmap!$G1787,-1,0,1,1))),REPT("1.",markmap!$E1787-1)&amp;IFERROR(VALUE(OFFSET(markmap!$G1787,-1,0,1,1))+1,"1"),IF(markmap!$E1787=1,"",IFERROR(LEFT(OFFSET(markmap!$G1787,-1,0,1,1),FIND("^",SUBSTITUTE(OFFSET(markmap!$G1787,-1,0,1,1),".","^",markmap!$E1787-1))),""))&amp;VALUE(TRIM(MID(SUBSTITUTE(OFFSET(markmap!$G1787,-1,0,1,1),".",REPT(" ",LEN(OFFSET(markmap!$G1787,-1,0,1,1)))),(markmap!$E1787-1)*LEN(OFFSET(markmap!$G1787,-1,0,1,1))+1,LEN(OFFSET(markmap!$G1787,-1,0,1,1)))))+1)))</f>
        <v>18.3.3.1</v>
      </c>
      <c r="H1787" t="str">
        <f t="shared" ca="1" si="27"/>
        <v>1.3.3.1</v>
      </c>
      <c r="I1787" t="str" cm="1">
        <f t="array" aca="1" ref="I1787" ca="1">pseudoGuid</f>
        <v>e6b0-a867b9fe</v>
      </c>
      <c r="J1787" t="str">
        <f ca="1">IF(E1787="","",REPT("#",markmap!$E1787)&amp;" "&amp;(IF(B$1="mindmap",markmap!$F1787,markmap!$H1787&amp;" "&amp;markmap!$F1787))&amp;"["&amp;B$2&amp;"]("&amp;B$4&amp;markmap!$I1787&amp;".html)"&amp;" ["&amp;$B$3&amp;"]("&amp;B$4&amp;markmap!$I1787&amp;".md)")</f>
        <v>#### 1.3.3.1 Bulk Materials—Contractor Supplied[📃](./db/e6b0-a867b9fe.html) [✏️](./db/e6b0-a867b9fe.md)</v>
      </c>
    </row>
    <row r="1788" spans="4:10" x14ac:dyDescent="0.5">
      <c r="D1788" t="s">
        <v>1568</v>
      </c>
      <c r="E1788">
        <v>5</v>
      </c>
      <c r="F1788" t="s">
        <v>936</v>
      </c>
      <c r="G1788" t="str">
        <f ca="1">IF(markmap!$E1788="","",IF(markmap!$E1788&gt;OFFSET(markmap!$E1788,-1,0,1,1),IF(OFFSET(markmap!$G1788,-1,0,1,1)="","1",OFFSET(markmap!$G1788,-1,0,1,1))&amp;REPT(".1",markmap!$E1788-MAX(OFFSET(markmap!$E1788,-1,0,1,1),1)),IF(ISERROR(FIND(".",OFFSET(markmap!$G1788,-1,0,1,1))),REPT("1.",markmap!$E1788-1)&amp;IFERROR(VALUE(OFFSET(markmap!$G1788,-1,0,1,1))+1,"1"),IF(markmap!$E1788=1,"",IFERROR(LEFT(OFFSET(markmap!$G1788,-1,0,1,1),FIND("^",SUBSTITUTE(OFFSET(markmap!$G1788,-1,0,1,1),".","^",markmap!$E1788-1))),""))&amp;VALUE(TRIM(MID(SUBSTITUTE(OFFSET(markmap!$G1788,-1,0,1,1),".",REPT(" ",LEN(OFFSET(markmap!$G1788,-1,0,1,1)))),(markmap!$E1788-1)*LEN(OFFSET(markmap!$G1788,-1,0,1,1))+1,LEN(OFFSET(markmap!$G1788,-1,0,1,1)))))+1)))</f>
        <v>18.3.3.1.1</v>
      </c>
      <c r="H1788" t="str">
        <f t="shared" ca="1" si="27"/>
        <v>1.3.3.1.1</v>
      </c>
      <c r="I1788" t="str" cm="1">
        <f t="array" aca="1" ref="I1788" ca="1">pseudoGuid</f>
        <v>e6b0-985b56ad</v>
      </c>
      <c r="J1788" t="str">
        <f ca="1">IF(E1788="","",REPT("#",markmap!$E1788)&amp;" "&amp;(IF(B$1="mindmap",markmap!$F1788,markmap!$H1788&amp;" "&amp;markmap!$F1788))&amp;"["&amp;B$2&amp;"]("&amp;B$4&amp;markmap!$I1788&amp;".html)"&amp;" ["&amp;$B$3&amp;"]("&amp;B$4&amp;markmap!$I1788&amp;".md)")</f>
        <v>##### 1.3.3.1.1 Structural[📃](./db/e6b0-985b56ad.html) [✏️](./db/e6b0-985b56ad.md)</v>
      </c>
    </row>
    <row r="1789" spans="4:10" x14ac:dyDescent="0.5">
      <c r="D1789" t="s">
        <v>1568</v>
      </c>
      <c r="E1789">
        <v>3</v>
      </c>
      <c r="F1789" t="s">
        <v>881</v>
      </c>
      <c r="G1789" t="str">
        <f ca="1">IF(markmap!$E1789="","",IF(markmap!$E1789&gt;OFFSET(markmap!$E1789,-1,0,1,1),IF(OFFSET(markmap!$G1789,-1,0,1,1)="","1",OFFSET(markmap!$G1789,-1,0,1,1))&amp;REPT(".1",markmap!$E1789-MAX(OFFSET(markmap!$E1789,-1,0,1,1),1)),IF(ISERROR(FIND(".",OFFSET(markmap!$G1789,-1,0,1,1))),REPT("1.",markmap!$E1789-1)&amp;IFERROR(VALUE(OFFSET(markmap!$G1789,-1,0,1,1))+1,"1"),IF(markmap!$E1789=1,"",IFERROR(LEFT(OFFSET(markmap!$G1789,-1,0,1,1),FIND("^",SUBSTITUTE(OFFSET(markmap!$G1789,-1,0,1,1),".","^",markmap!$E1789-1))),""))&amp;VALUE(TRIM(MID(SUBSTITUTE(OFFSET(markmap!$G1789,-1,0,1,1),".",REPT(" ",LEN(OFFSET(markmap!$G1789,-1,0,1,1)))),(markmap!$E1789-1)*LEN(OFFSET(markmap!$G1789,-1,0,1,1))+1,LEN(OFFSET(markmap!$G1789,-1,0,1,1)))))+1)))</f>
        <v>18.3.4</v>
      </c>
      <c r="H1789" t="str">
        <f t="shared" ca="1" si="27"/>
        <v>1.3.4</v>
      </c>
      <c r="I1789" t="str" cm="1">
        <f t="array" aca="1" ref="I1789" ca="1">pseudoGuid</f>
        <v>e6b0-fe2174a3</v>
      </c>
      <c r="J1789" t="str">
        <f ca="1">IF(E1789="","",REPT("#",markmap!$E1789)&amp;" "&amp;(IF(B$1="mindmap",markmap!$F1789,markmap!$H1789&amp;" "&amp;markmap!$F1789))&amp;"["&amp;B$2&amp;"]("&amp;B$4&amp;markmap!$I1789&amp;".html)"&amp;" ["&amp;$B$3&amp;"]("&amp;B$4&amp;markmap!$I1789&amp;".md)")</f>
        <v>### 1.3.4 Topsides[📃](./db/e6b0-fe2174a3.html) [✏️](./db/e6b0-fe2174a3.md)</v>
      </c>
    </row>
    <row r="1790" spans="4:10" x14ac:dyDescent="0.5">
      <c r="D1790" t="s">
        <v>1568</v>
      </c>
      <c r="E1790">
        <v>4</v>
      </c>
      <c r="F1790" t="s">
        <v>932</v>
      </c>
      <c r="G1790" t="str">
        <f ca="1">IF(markmap!$E1790="","",IF(markmap!$E1790&gt;OFFSET(markmap!$E1790,-1,0,1,1),IF(OFFSET(markmap!$G1790,-1,0,1,1)="","1",OFFSET(markmap!$G1790,-1,0,1,1))&amp;REPT(".1",markmap!$E1790-MAX(OFFSET(markmap!$E1790,-1,0,1,1),1)),IF(ISERROR(FIND(".",OFFSET(markmap!$G1790,-1,0,1,1))),REPT("1.",markmap!$E1790-1)&amp;IFERROR(VALUE(OFFSET(markmap!$G1790,-1,0,1,1))+1,"1"),IF(markmap!$E1790=1,"",IFERROR(LEFT(OFFSET(markmap!$G1790,-1,0,1,1),FIND("^",SUBSTITUTE(OFFSET(markmap!$G1790,-1,0,1,1),".","^",markmap!$E1790-1))),""))&amp;VALUE(TRIM(MID(SUBSTITUTE(OFFSET(markmap!$G1790,-1,0,1,1),".",REPT(" ",LEN(OFFSET(markmap!$G1790,-1,0,1,1)))),(markmap!$E1790-1)*LEN(OFFSET(markmap!$G1790,-1,0,1,1))+1,LEN(OFFSET(markmap!$G1790,-1,0,1,1)))))+1)))</f>
        <v>18.3.4.1</v>
      </c>
      <c r="H1790" t="str">
        <f t="shared" ca="1" si="27"/>
        <v>1.3.4.1</v>
      </c>
      <c r="I1790" t="str" cm="1">
        <f t="array" aca="1" ref="I1790" ca="1">pseudoGuid</f>
        <v>e6b0-772f7821</v>
      </c>
      <c r="J1790" t="str">
        <f ca="1">IF(E1790="","",REPT("#",markmap!$E1790)&amp;" "&amp;(IF(B$1="mindmap",markmap!$F1790,markmap!$H1790&amp;" "&amp;markmap!$F1790))&amp;"["&amp;B$2&amp;"]("&amp;B$4&amp;markmap!$I1790&amp;".html)"&amp;" ["&amp;$B$3&amp;"]("&amp;B$4&amp;markmap!$I1790&amp;".md)")</f>
        <v>#### 1.3.4.1 Owner Furnished Equipment (OFE)[📃](./db/e6b0-772f7821.html) [✏️](./db/e6b0-772f7821.md)</v>
      </c>
    </row>
    <row r="1791" spans="4:10" x14ac:dyDescent="0.5">
      <c r="D1791" t="s">
        <v>1568</v>
      </c>
      <c r="E1791">
        <v>5</v>
      </c>
      <c r="F1791" t="s">
        <v>939</v>
      </c>
      <c r="G1791" t="str">
        <f ca="1">IF(markmap!$E1791="","",IF(markmap!$E1791&gt;OFFSET(markmap!$E1791,-1,0,1,1),IF(OFFSET(markmap!$G1791,-1,0,1,1)="","1",OFFSET(markmap!$G1791,-1,0,1,1))&amp;REPT(".1",markmap!$E1791-MAX(OFFSET(markmap!$E1791,-1,0,1,1),1)),IF(ISERROR(FIND(".",OFFSET(markmap!$G1791,-1,0,1,1))),REPT("1.",markmap!$E1791-1)&amp;IFERROR(VALUE(OFFSET(markmap!$G1791,-1,0,1,1))+1,"1"),IF(markmap!$E1791=1,"",IFERROR(LEFT(OFFSET(markmap!$G1791,-1,0,1,1),FIND("^",SUBSTITUTE(OFFSET(markmap!$G1791,-1,0,1,1),".","^",markmap!$E1791-1))),""))&amp;VALUE(TRIM(MID(SUBSTITUTE(OFFSET(markmap!$G1791,-1,0,1,1),".",REPT(" ",LEN(OFFSET(markmap!$G1791,-1,0,1,1)))),(markmap!$E1791-1)*LEN(OFFSET(markmap!$G1791,-1,0,1,1))+1,LEN(OFFSET(markmap!$G1791,-1,0,1,1)))))+1)))</f>
        <v>18.3.4.1.1</v>
      </c>
      <c r="H1791" t="str">
        <f t="shared" ca="1" si="27"/>
        <v>1.3.4.1.1</v>
      </c>
      <c r="I1791" t="str" cm="1">
        <f t="array" aca="1" ref="I1791" ca="1">pseudoGuid</f>
        <v>e6b0-e5868a95</v>
      </c>
      <c r="J1791" t="str">
        <f ca="1">IF(E1791="","",REPT("#",markmap!$E1791)&amp;" "&amp;(IF(B$1="mindmap",markmap!$F1791,markmap!$H1791&amp;" "&amp;markmap!$F1791))&amp;"["&amp;B$2&amp;"]("&amp;B$4&amp;markmap!$I1791&amp;".html)"&amp;" ["&amp;$B$3&amp;"]("&amp;B$4&amp;markmap!$I1791&amp;".md)")</f>
        <v>##### 1.3.4.1.1 Rotating Equipment[📃](./db/e6b0-e5868a95.html) [✏️](./db/e6b0-e5868a95.md)</v>
      </c>
    </row>
    <row r="1792" spans="4:10" x14ac:dyDescent="0.5">
      <c r="D1792" t="s">
        <v>1568</v>
      </c>
      <c r="E1792">
        <v>5</v>
      </c>
      <c r="F1792" t="s">
        <v>940</v>
      </c>
      <c r="G1792" t="str">
        <f ca="1">IF(markmap!$E1792="","",IF(markmap!$E1792&gt;OFFSET(markmap!$E1792,-1,0,1,1),IF(OFFSET(markmap!$G1792,-1,0,1,1)="","1",OFFSET(markmap!$G1792,-1,0,1,1))&amp;REPT(".1",markmap!$E1792-MAX(OFFSET(markmap!$E1792,-1,0,1,1),1)),IF(ISERROR(FIND(".",OFFSET(markmap!$G1792,-1,0,1,1))),REPT("1.",markmap!$E1792-1)&amp;IFERROR(VALUE(OFFSET(markmap!$G1792,-1,0,1,1))+1,"1"),IF(markmap!$E1792=1,"",IFERROR(LEFT(OFFSET(markmap!$G1792,-1,0,1,1),FIND("^",SUBSTITUTE(OFFSET(markmap!$G1792,-1,0,1,1),".","^",markmap!$E1792-1))),""))&amp;VALUE(TRIM(MID(SUBSTITUTE(OFFSET(markmap!$G1792,-1,0,1,1),".",REPT(" ",LEN(OFFSET(markmap!$G1792,-1,0,1,1)))),(markmap!$E1792-1)*LEN(OFFSET(markmap!$G1792,-1,0,1,1))+1,LEN(OFFSET(markmap!$G1792,-1,0,1,1)))))+1)))</f>
        <v>18.3.4.1.2</v>
      </c>
      <c r="H1792" t="str">
        <f t="shared" ca="1" si="27"/>
        <v>1.3.4.1.2</v>
      </c>
      <c r="I1792" t="str" cm="1">
        <f t="array" aca="1" ref="I1792" ca="1">pseudoGuid</f>
        <v>e6b0-80bff3bf</v>
      </c>
      <c r="J1792" t="str">
        <f ca="1">IF(E1792="","",REPT("#",markmap!$E1792)&amp;" "&amp;(IF(B$1="mindmap",markmap!$F1792,markmap!$H1792&amp;" "&amp;markmap!$F1792))&amp;"["&amp;B$2&amp;"]("&amp;B$4&amp;markmap!$I1792&amp;".html)"&amp;" ["&amp;$B$3&amp;"]("&amp;B$4&amp;markmap!$I1792&amp;".md)")</f>
        <v>##### 1.3.4.1.2 Pressure Vessels[📃](./db/e6b0-80bff3bf.html) [✏️](./db/e6b0-80bff3bf.md)</v>
      </c>
    </row>
    <row r="1793" spans="4:10" x14ac:dyDescent="0.5">
      <c r="D1793" t="s">
        <v>1568</v>
      </c>
      <c r="E1793">
        <v>5</v>
      </c>
      <c r="F1793" t="s">
        <v>941</v>
      </c>
      <c r="G1793" t="str">
        <f ca="1">IF(markmap!$E1793="","",IF(markmap!$E1793&gt;OFFSET(markmap!$E1793,-1,0,1,1),IF(OFFSET(markmap!$G1793,-1,0,1,1)="","1",OFFSET(markmap!$G1793,-1,0,1,1))&amp;REPT(".1",markmap!$E1793-MAX(OFFSET(markmap!$E1793,-1,0,1,1),1)),IF(ISERROR(FIND(".",OFFSET(markmap!$G1793,-1,0,1,1))),REPT("1.",markmap!$E1793-1)&amp;IFERROR(VALUE(OFFSET(markmap!$G1793,-1,0,1,1))+1,"1"),IF(markmap!$E1793=1,"",IFERROR(LEFT(OFFSET(markmap!$G1793,-1,0,1,1),FIND("^",SUBSTITUTE(OFFSET(markmap!$G1793,-1,0,1,1),".","^",markmap!$E1793-1))),""))&amp;VALUE(TRIM(MID(SUBSTITUTE(OFFSET(markmap!$G1793,-1,0,1,1),".",REPT(" ",LEN(OFFSET(markmap!$G1793,-1,0,1,1)))),(markmap!$E1793-1)*LEN(OFFSET(markmap!$G1793,-1,0,1,1))+1,LEN(OFFSET(markmap!$G1793,-1,0,1,1)))))+1)))</f>
        <v>18.3.4.1.3</v>
      </c>
      <c r="H1793" t="str">
        <f t="shared" ca="1" si="27"/>
        <v>1.3.4.1.3</v>
      </c>
      <c r="I1793" t="str" cm="1">
        <f t="array" aca="1" ref="I1793" ca="1">pseudoGuid</f>
        <v>e6b0-638288f8</v>
      </c>
      <c r="J1793" t="str">
        <f ca="1">IF(E1793="","",REPT("#",markmap!$E1793)&amp;" "&amp;(IF(B$1="mindmap",markmap!$F1793,markmap!$H1793&amp;" "&amp;markmap!$F1793))&amp;"["&amp;B$2&amp;"]("&amp;B$4&amp;markmap!$I1793&amp;".html)"&amp;" ["&amp;$B$3&amp;"]("&amp;B$4&amp;markmap!$I1793&amp;".md)")</f>
        <v>##### 1.3.4.1.3 Electrical Generation[📃](./db/e6b0-638288f8.html) [✏️](./db/e6b0-638288f8.md)</v>
      </c>
    </row>
    <row r="1794" spans="4:10" x14ac:dyDescent="0.5">
      <c r="D1794" t="s">
        <v>1568</v>
      </c>
      <c r="E1794">
        <v>4</v>
      </c>
      <c r="F1794" t="s">
        <v>933</v>
      </c>
      <c r="G1794" t="str">
        <f ca="1">IF(markmap!$E1794="","",IF(markmap!$E1794&gt;OFFSET(markmap!$E1794,-1,0,1,1),IF(OFFSET(markmap!$G1794,-1,0,1,1)="","1",OFFSET(markmap!$G1794,-1,0,1,1))&amp;REPT(".1",markmap!$E1794-MAX(OFFSET(markmap!$E1794,-1,0,1,1),1)),IF(ISERROR(FIND(".",OFFSET(markmap!$G1794,-1,0,1,1))),REPT("1.",markmap!$E1794-1)&amp;IFERROR(VALUE(OFFSET(markmap!$G1794,-1,0,1,1))+1,"1"),IF(markmap!$E1794=1,"",IFERROR(LEFT(OFFSET(markmap!$G1794,-1,0,1,1),FIND("^",SUBSTITUTE(OFFSET(markmap!$G1794,-1,0,1,1),".","^",markmap!$E1794-1))),""))&amp;VALUE(TRIM(MID(SUBSTITUTE(OFFSET(markmap!$G1794,-1,0,1,1),".",REPT(" ",LEN(OFFSET(markmap!$G1794,-1,0,1,1)))),(markmap!$E1794-1)*LEN(OFFSET(markmap!$G1794,-1,0,1,1))+1,LEN(OFFSET(markmap!$G1794,-1,0,1,1)))))+1)))</f>
        <v>18.3.4.2</v>
      </c>
      <c r="H1794" t="str">
        <f t="shared" ca="1" si="27"/>
        <v>1.3.4.2</v>
      </c>
      <c r="I1794" t="str" cm="1">
        <f t="array" aca="1" ref="I1794" ca="1">pseudoGuid</f>
        <v>e6b0-f6a6f5d1</v>
      </c>
      <c r="J1794" t="str">
        <f ca="1">IF(E1794="","",REPT("#",markmap!$E1794)&amp;" "&amp;(IF(B$1="mindmap",markmap!$F1794,markmap!$H1794&amp;" "&amp;markmap!$F1794))&amp;"["&amp;B$2&amp;"]("&amp;B$4&amp;markmap!$I1794&amp;".html)"&amp;" ["&amp;$B$3&amp;"]("&amp;B$4&amp;markmap!$I1794&amp;".md)")</f>
        <v>#### 1.3.4.2 Contractor Furnished Reimbursable Equipment (CFRE)[📃](./db/e6b0-f6a6f5d1.html) [✏️](./db/e6b0-f6a6f5d1.md)</v>
      </c>
    </row>
    <row r="1795" spans="4:10" x14ac:dyDescent="0.5">
      <c r="D1795" t="s">
        <v>1568</v>
      </c>
      <c r="E1795">
        <v>5</v>
      </c>
      <c r="F1795" t="s">
        <v>939</v>
      </c>
      <c r="G1795" t="str">
        <f ca="1">IF(markmap!$E1795="","",IF(markmap!$E1795&gt;OFFSET(markmap!$E1795,-1,0,1,1),IF(OFFSET(markmap!$G1795,-1,0,1,1)="","1",OFFSET(markmap!$G1795,-1,0,1,1))&amp;REPT(".1",markmap!$E1795-MAX(OFFSET(markmap!$E1795,-1,0,1,1),1)),IF(ISERROR(FIND(".",OFFSET(markmap!$G1795,-1,0,1,1))),REPT("1.",markmap!$E1795-1)&amp;IFERROR(VALUE(OFFSET(markmap!$G1795,-1,0,1,1))+1,"1"),IF(markmap!$E1795=1,"",IFERROR(LEFT(OFFSET(markmap!$G1795,-1,0,1,1),FIND("^",SUBSTITUTE(OFFSET(markmap!$G1795,-1,0,1,1),".","^",markmap!$E1795-1))),""))&amp;VALUE(TRIM(MID(SUBSTITUTE(OFFSET(markmap!$G1795,-1,0,1,1),".",REPT(" ",LEN(OFFSET(markmap!$G1795,-1,0,1,1)))),(markmap!$E1795-1)*LEN(OFFSET(markmap!$G1795,-1,0,1,1))+1,LEN(OFFSET(markmap!$G1795,-1,0,1,1)))))+1)))</f>
        <v>18.3.4.2.1</v>
      </c>
      <c r="H1795" t="str">
        <f t="shared" ref="H1795:H1858" ca="1" si="28">IFERROR("1."&amp;RIGHT(G1795,LEN(G1795)-FIND(".",G1795,1)),"1")</f>
        <v>1.3.4.2.1</v>
      </c>
      <c r="I1795" t="str" cm="1">
        <f t="array" aca="1" ref="I1795" ca="1">pseudoGuid</f>
        <v>e6b0-f9848ff7</v>
      </c>
      <c r="J1795" t="str">
        <f ca="1">IF(E1795="","",REPT("#",markmap!$E1795)&amp;" "&amp;(IF(B$1="mindmap",markmap!$F1795,markmap!$H1795&amp;" "&amp;markmap!$F1795))&amp;"["&amp;B$2&amp;"]("&amp;B$4&amp;markmap!$I1795&amp;".html)"&amp;" ["&amp;$B$3&amp;"]("&amp;B$4&amp;markmap!$I1795&amp;".md)")</f>
        <v>##### 1.3.4.2.1 Rotating Equipment[📃](./db/e6b0-f9848ff7.html) [✏️](./db/e6b0-f9848ff7.md)</v>
      </c>
    </row>
    <row r="1796" spans="4:10" x14ac:dyDescent="0.5">
      <c r="D1796" t="s">
        <v>1568</v>
      </c>
      <c r="E1796">
        <v>5</v>
      </c>
      <c r="F1796" t="s">
        <v>940</v>
      </c>
      <c r="G1796" t="str">
        <f ca="1">IF(markmap!$E1796="","",IF(markmap!$E1796&gt;OFFSET(markmap!$E1796,-1,0,1,1),IF(OFFSET(markmap!$G1796,-1,0,1,1)="","1",OFFSET(markmap!$G1796,-1,0,1,1))&amp;REPT(".1",markmap!$E1796-MAX(OFFSET(markmap!$E1796,-1,0,1,1),1)),IF(ISERROR(FIND(".",OFFSET(markmap!$G1796,-1,0,1,1))),REPT("1.",markmap!$E1796-1)&amp;IFERROR(VALUE(OFFSET(markmap!$G1796,-1,0,1,1))+1,"1"),IF(markmap!$E1796=1,"",IFERROR(LEFT(OFFSET(markmap!$G1796,-1,0,1,1),FIND("^",SUBSTITUTE(OFFSET(markmap!$G1796,-1,0,1,1),".","^",markmap!$E1796-1))),""))&amp;VALUE(TRIM(MID(SUBSTITUTE(OFFSET(markmap!$G1796,-1,0,1,1),".",REPT(" ",LEN(OFFSET(markmap!$G1796,-1,0,1,1)))),(markmap!$E1796-1)*LEN(OFFSET(markmap!$G1796,-1,0,1,1))+1,LEN(OFFSET(markmap!$G1796,-1,0,1,1)))))+1)))</f>
        <v>18.3.4.2.2</v>
      </c>
      <c r="H1796" t="str">
        <f t="shared" ca="1" si="28"/>
        <v>1.3.4.2.2</v>
      </c>
      <c r="I1796" t="str" cm="1">
        <f t="array" aca="1" ref="I1796" ca="1">pseudoGuid</f>
        <v>e6b0-b74eca8f</v>
      </c>
      <c r="J1796" t="str">
        <f ca="1">IF(E1796="","",REPT("#",markmap!$E1796)&amp;" "&amp;(IF(B$1="mindmap",markmap!$F1796,markmap!$H1796&amp;" "&amp;markmap!$F1796))&amp;"["&amp;B$2&amp;"]("&amp;B$4&amp;markmap!$I1796&amp;".html)"&amp;" ["&amp;$B$3&amp;"]("&amp;B$4&amp;markmap!$I1796&amp;".md)")</f>
        <v>##### 1.3.4.2.2 Pressure Vessels[📃](./db/e6b0-b74eca8f.html) [✏️](./db/e6b0-b74eca8f.md)</v>
      </c>
    </row>
    <row r="1797" spans="4:10" x14ac:dyDescent="0.5">
      <c r="D1797" t="s">
        <v>1568</v>
      </c>
      <c r="E1797">
        <v>5</v>
      </c>
      <c r="F1797" t="s">
        <v>942</v>
      </c>
      <c r="G1797" t="str">
        <f ca="1">IF(markmap!$E1797="","",IF(markmap!$E1797&gt;OFFSET(markmap!$E1797,-1,0,1,1),IF(OFFSET(markmap!$G1797,-1,0,1,1)="","1",OFFSET(markmap!$G1797,-1,0,1,1))&amp;REPT(".1",markmap!$E1797-MAX(OFFSET(markmap!$E1797,-1,0,1,1),1)),IF(ISERROR(FIND(".",OFFSET(markmap!$G1797,-1,0,1,1))),REPT("1.",markmap!$E1797-1)&amp;IFERROR(VALUE(OFFSET(markmap!$G1797,-1,0,1,1))+1,"1"),IF(markmap!$E1797=1,"",IFERROR(LEFT(OFFSET(markmap!$G1797,-1,0,1,1),FIND("^",SUBSTITUTE(OFFSET(markmap!$G1797,-1,0,1,1),".","^",markmap!$E1797-1))),""))&amp;VALUE(TRIM(MID(SUBSTITUTE(OFFSET(markmap!$G1797,-1,0,1,1),".",REPT(" ",LEN(OFFSET(markmap!$G1797,-1,0,1,1)))),(markmap!$E1797-1)*LEN(OFFSET(markmap!$G1797,-1,0,1,1))+1,LEN(OFFSET(markmap!$G1797,-1,0,1,1)))))+1)))</f>
        <v>18.3.4.2.3</v>
      </c>
      <c r="H1797" t="str">
        <f t="shared" ca="1" si="28"/>
        <v>1.3.4.2.3</v>
      </c>
      <c r="I1797" t="str" cm="1">
        <f t="array" aca="1" ref="I1797" ca="1">pseudoGuid</f>
        <v>e6b0-59362a72</v>
      </c>
      <c r="J1797" t="str">
        <f ca="1">IF(E1797="","",REPT("#",markmap!$E1797)&amp;" "&amp;(IF(B$1="mindmap",markmap!$F1797,markmap!$H1797&amp;" "&amp;markmap!$F1797))&amp;"["&amp;B$2&amp;"]("&amp;B$4&amp;markmap!$I1797&amp;".html)"&amp;" ["&amp;$B$3&amp;"]("&amp;B$4&amp;markmap!$I1797&amp;".md)")</f>
        <v>##### 1.3.4.2.3 Other CFRE[📃](./db/e6b0-59362a72.html) [✏️](./db/e6b0-59362a72.md)</v>
      </c>
    </row>
    <row r="1798" spans="4:10" x14ac:dyDescent="0.5">
      <c r="D1798" t="s">
        <v>1568</v>
      </c>
      <c r="E1798">
        <v>4</v>
      </c>
      <c r="F1798" t="s">
        <v>934</v>
      </c>
      <c r="G1798" t="str">
        <f ca="1">IF(markmap!$E1798="","",IF(markmap!$E1798&gt;OFFSET(markmap!$E1798,-1,0,1,1),IF(OFFSET(markmap!$G1798,-1,0,1,1)="","1",OFFSET(markmap!$G1798,-1,0,1,1))&amp;REPT(".1",markmap!$E1798-MAX(OFFSET(markmap!$E1798,-1,0,1,1),1)),IF(ISERROR(FIND(".",OFFSET(markmap!$G1798,-1,0,1,1))),REPT("1.",markmap!$E1798-1)&amp;IFERROR(VALUE(OFFSET(markmap!$G1798,-1,0,1,1))+1,"1"),IF(markmap!$E1798=1,"",IFERROR(LEFT(OFFSET(markmap!$G1798,-1,0,1,1),FIND("^",SUBSTITUTE(OFFSET(markmap!$G1798,-1,0,1,1),".","^",markmap!$E1798-1))),""))&amp;VALUE(TRIM(MID(SUBSTITUTE(OFFSET(markmap!$G1798,-1,0,1,1),".",REPT(" ",LEN(OFFSET(markmap!$G1798,-1,0,1,1)))),(markmap!$E1798-1)*LEN(OFFSET(markmap!$G1798,-1,0,1,1))+1,LEN(OFFSET(markmap!$G1798,-1,0,1,1)))))+1)))</f>
        <v>18.3.4.3</v>
      </c>
      <c r="H1798" t="str">
        <f t="shared" ca="1" si="28"/>
        <v>1.3.4.3</v>
      </c>
      <c r="I1798" t="str" cm="1">
        <f t="array" aca="1" ref="I1798" ca="1">pseudoGuid</f>
        <v>e6b0-a5065395</v>
      </c>
      <c r="J1798" t="str">
        <f ca="1">IF(E1798="","",REPT("#",markmap!$E1798)&amp;" "&amp;(IF(B$1="mindmap",markmap!$F1798,markmap!$H1798&amp;" "&amp;markmap!$F1798))&amp;"["&amp;B$2&amp;"]("&amp;B$4&amp;markmap!$I1798&amp;".html)"&amp;" ["&amp;$B$3&amp;"]("&amp;B$4&amp;markmap!$I1798&amp;".md)")</f>
        <v>#### 1.3.4.3 All Other Contractor Supplied Equipment[📃](./db/e6b0-a5065395.html) [✏️](./db/e6b0-a5065395.md)</v>
      </c>
    </row>
    <row r="1799" spans="4:10" x14ac:dyDescent="0.5">
      <c r="D1799" t="s">
        <v>1568</v>
      </c>
      <c r="E1799">
        <v>4</v>
      </c>
      <c r="F1799" t="s">
        <v>935</v>
      </c>
      <c r="G1799" t="str">
        <f ca="1">IF(markmap!$E1799="","",IF(markmap!$E1799&gt;OFFSET(markmap!$E1799,-1,0,1,1),IF(OFFSET(markmap!$G1799,-1,0,1,1)="","1",OFFSET(markmap!$G1799,-1,0,1,1))&amp;REPT(".1",markmap!$E1799-MAX(OFFSET(markmap!$E1799,-1,0,1,1),1)),IF(ISERROR(FIND(".",OFFSET(markmap!$G1799,-1,0,1,1))),REPT("1.",markmap!$E1799-1)&amp;IFERROR(VALUE(OFFSET(markmap!$G1799,-1,0,1,1))+1,"1"),IF(markmap!$E1799=1,"",IFERROR(LEFT(OFFSET(markmap!$G1799,-1,0,1,1),FIND("^",SUBSTITUTE(OFFSET(markmap!$G1799,-1,0,1,1),".","^",markmap!$E1799-1))),""))&amp;VALUE(TRIM(MID(SUBSTITUTE(OFFSET(markmap!$G1799,-1,0,1,1),".",REPT(" ",LEN(OFFSET(markmap!$G1799,-1,0,1,1)))),(markmap!$E1799-1)*LEN(OFFSET(markmap!$G1799,-1,0,1,1))+1,LEN(OFFSET(markmap!$G1799,-1,0,1,1)))))+1)))</f>
        <v>18.3.4.4</v>
      </c>
      <c r="H1799" t="str">
        <f t="shared" ca="1" si="28"/>
        <v>1.3.4.4</v>
      </c>
      <c r="I1799" t="str" cm="1">
        <f t="array" aca="1" ref="I1799" ca="1">pseudoGuid</f>
        <v>e6b0-77ee40d8</v>
      </c>
      <c r="J1799" t="str">
        <f ca="1">IF(E1799="","",REPT("#",markmap!$E1799)&amp;" "&amp;(IF(B$1="mindmap",markmap!$F1799,markmap!$H1799&amp;" "&amp;markmap!$F1799))&amp;"["&amp;B$2&amp;"]("&amp;B$4&amp;markmap!$I1799&amp;".html)"&amp;" ["&amp;$B$3&amp;"]("&amp;B$4&amp;markmap!$I1799&amp;".md)")</f>
        <v>#### 1.3.4.4 Bulk Materials—Contractor Supplied[📃](./db/e6b0-77ee40d8.html) [✏️](./db/e6b0-77ee40d8.md)</v>
      </c>
    </row>
    <row r="1800" spans="4:10" x14ac:dyDescent="0.5">
      <c r="D1800" t="s">
        <v>1568</v>
      </c>
      <c r="E1800">
        <v>5</v>
      </c>
      <c r="F1800" t="s">
        <v>936</v>
      </c>
      <c r="G1800" t="str">
        <f ca="1">IF(markmap!$E1800="","",IF(markmap!$E1800&gt;OFFSET(markmap!$E1800,-1,0,1,1),IF(OFFSET(markmap!$G1800,-1,0,1,1)="","1",OFFSET(markmap!$G1800,-1,0,1,1))&amp;REPT(".1",markmap!$E1800-MAX(OFFSET(markmap!$E1800,-1,0,1,1),1)),IF(ISERROR(FIND(".",OFFSET(markmap!$G1800,-1,0,1,1))),REPT("1.",markmap!$E1800-1)&amp;IFERROR(VALUE(OFFSET(markmap!$G1800,-1,0,1,1))+1,"1"),IF(markmap!$E1800=1,"",IFERROR(LEFT(OFFSET(markmap!$G1800,-1,0,1,1),FIND("^",SUBSTITUTE(OFFSET(markmap!$G1800,-1,0,1,1),".","^",markmap!$E1800-1))),""))&amp;VALUE(TRIM(MID(SUBSTITUTE(OFFSET(markmap!$G1800,-1,0,1,1),".",REPT(" ",LEN(OFFSET(markmap!$G1800,-1,0,1,1)))),(markmap!$E1800-1)*LEN(OFFSET(markmap!$G1800,-1,0,1,1))+1,LEN(OFFSET(markmap!$G1800,-1,0,1,1)))))+1)))</f>
        <v>18.3.4.4.1</v>
      </c>
      <c r="H1800" t="str">
        <f t="shared" ca="1" si="28"/>
        <v>1.3.4.4.1</v>
      </c>
      <c r="I1800" t="str" cm="1">
        <f t="array" aca="1" ref="I1800" ca="1">pseudoGuid</f>
        <v>e6b0-c475c4ac</v>
      </c>
      <c r="J1800" t="str">
        <f ca="1">IF(E1800="","",REPT("#",markmap!$E1800)&amp;" "&amp;(IF(B$1="mindmap",markmap!$F1800,markmap!$H1800&amp;" "&amp;markmap!$F1800))&amp;"["&amp;B$2&amp;"]("&amp;B$4&amp;markmap!$I1800&amp;".html)"&amp;" ["&amp;$B$3&amp;"]("&amp;B$4&amp;markmap!$I1800&amp;".md)")</f>
        <v>##### 1.3.4.4.1 Structural[📃](./db/e6b0-c475c4ac.html) [✏️](./db/e6b0-c475c4ac.md)</v>
      </c>
    </row>
    <row r="1801" spans="4:10" x14ac:dyDescent="0.5">
      <c r="D1801" t="s">
        <v>1568</v>
      </c>
      <c r="E1801">
        <v>5</v>
      </c>
      <c r="F1801" t="s">
        <v>943</v>
      </c>
      <c r="G1801" t="str">
        <f ca="1">IF(markmap!$E1801="","",IF(markmap!$E1801&gt;OFFSET(markmap!$E1801,-1,0,1,1),IF(OFFSET(markmap!$G1801,-1,0,1,1)="","1",OFFSET(markmap!$G1801,-1,0,1,1))&amp;REPT(".1",markmap!$E1801-MAX(OFFSET(markmap!$E1801,-1,0,1,1),1)),IF(ISERROR(FIND(".",OFFSET(markmap!$G1801,-1,0,1,1))),REPT("1.",markmap!$E1801-1)&amp;IFERROR(VALUE(OFFSET(markmap!$G1801,-1,0,1,1))+1,"1"),IF(markmap!$E1801=1,"",IFERROR(LEFT(OFFSET(markmap!$G1801,-1,0,1,1),FIND("^",SUBSTITUTE(OFFSET(markmap!$G1801,-1,0,1,1),".","^",markmap!$E1801-1))),""))&amp;VALUE(TRIM(MID(SUBSTITUTE(OFFSET(markmap!$G1801,-1,0,1,1),".",REPT(" ",LEN(OFFSET(markmap!$G1801,-1,0,1,1)))),(markmap!$E1801-1)*LEN(OFFSET(markmap!$G1801,-1,0,1,1))+1,LEN(OFFSET(markmap!$G1801,-1,0,1,1)))))+1)))</f>
        <v>18.3.4.4.2</v>
      </c>
      <c r="H1801" t="str">
        <f t="shared" ca="1" si="28"/>
        <v>1.3.4.4.2</v>
      </c>
      <c r="I1801" t="str" cm="1">
        <f t="array" aca="1" ref="I1801" ca="1">pseudoGuid</f>
        <v>e6b0-9ac56a7b</v>
      </c>
      <c r="J1801" t="str">
        <f ca="1">IF(E1801="","",REPT("#",markmap!$E1801)&amp;" "&amp;(IF(B$1="mindmap",markmap!$F1801,markmap!$H1801&amp;" "&amp;markmap!$F1801))&amp;"["&amp;B$2&amp;"]("&amp;B$4&amp;markmap!$I1801&amp;".html)"&amp;" ["&amp;$B$3&amp;"]("&amp;B$4&amp;markmap!$I1801&amp;".md)")</f>
        <v>##### 1.3.4.4.2 Piping[📃](./db/e6b0-9ac56a7b.html) [✏️](./db/e6b0-9ac56a7b.md)</v>
      </c>
    </row>
    <row r="1802" spans="4:10" x14ac:dyDescent="0.5">
      <c r="D1802" t="s">
        <v>1568</v>
      </c>
      <c r="E1802">
        <v>5</v>
      </c>
      <c r="F1802" t="s">
        <v>944</v>
      </c>
      <c r="G1802" t="str">
        <f ca="1">IF(markmap!$E1802="","",IF(markmap!$E1802&gt;OFFSET(markmap!$E1802,-1,0,1,1),IF(OFFSET(markmap!$G1802,-1,0,1,1)="","1",OFFSET(markmap!$G1802,-1,0,1,1))&amp;REPT(".1",markmap!$E1802-MAX(OFFSET(markmap!$E1802,-1,0,1,1),1)),IF(ISERROR(FIND(".",OFFSET(markmap!$G1802,-1,0,1,1))),REPT("1.",markmap!$E1802-1)&amp;IFERROR(VALUE(OFFSET(markmap!$G1802,-1,0,1,1))+1,"1"),IF(markmap!$E1802=1,"",IFERROR(LEFT(OFFSET(markmap!$G1802,-1,0,1,1),FIND("^",SUBSTITUTE(OFFSET(markmap!$G1802,-1,0,1,1),".","^",markmap!$E1802-1))),""))&amp;VALUE(TRIM(MID(SUBSTITUTE(OFFSET(markmap!$G1802,-1,0,1,1),".",REPT(" ",LEN(OFFSET(markmap!$G1802,-1,0,1,1)))),(markmap!$E1802-1)*LEN(OFFSET(markmap!$G1802,-1,0,1,1))+1,LEN(OFFSET(markmap!$G1802,-1,0,1,1)))))+1)))</f>
        <v>18.3.4.4.3</v>
      </c>
      <c r="H1802" t="str">
        <f t="shared" ca="1" si="28"/>
        <v>1.3.4.4.3</v>
      </c>
      <c r="I1802" t="str" cm="1">
        <f t="array" aca="1" ref="I1802" ca="1">pseudoGuid</f>
        <v>e6b0-b09d3262</v>
      </c>
      <c r="J1802" t="str">
        <f ca="1">IF(E1802="","",REPT("#",markmap!$E1802)&amp;" "&amp;(IF(B$1="mindmap",markmap!$F1802,markmap!$H1802&amp;" "&amp;markmap!$F1802))&amp;"["&amp;B$2&amp;"]("&amp;B$4&amp;markmap!$I1802&amp;".html)"&amp;" ["&amp;$B$3&amp;"]("&amp;B$4&amp;markmap!$I1802&amp;".md)")</f>
        <v>##### 1.3.4.4.3 Electrical[📃](./db/e6b0-b09d3262.html) [✏️](./db/e6b0-b09d3262.md)</v>
      </c>
    </row>
    <row r="1803" spans="4:10" x14ac:dyDescent="0.5">
      <c r="D1803" t="s">
        <v>1568</v>
      </c>
      <c r="E1803">
        <v>5</v>
      </c>
      <c r="F1803" t="s">
        <v>945</v>
      </c>
      <c r="G1803" t="str">
        <f ca="1">IF(markmap!$E1803="","",IF(markmap!$E1803&gt;OFFSET(markmap!$E1803,-1,0,1,1),IF(OFFSET(markmap!$G1803,-1,0,1,1)="","1",OFFSET(markmap!$G1803,-1,0,1,1))&amp;REPT(".1",markmap!$E1803-MAX(OFFSET(markmap!$E1803,-1,0,1,1),1)),IF(ISERROR(FIND(".",OFFSET(markmap!$G1803,-1,0,1,1))),REPT("1.",markmap!$E1803-1)&amp;IFERROR(VALUE(OFFSET(markmap!$G1803,-1,0,1,1))+1,"1"),IF(markmap!$E1803=1,"",IFERROR(LEFT(OFFSET(markmap!$G1803,-1,0,1,1),FIND("^",SUBSTITUTE(OFFSET(markmap!$G1803,-1,0,1,1),".","^",markmap!$E1803-1))),""))&amp;VALUE(TRIM(MID(SUBSTITUTE(OFFSET(markmap!$G1803,-1,0,1,1),".",REPT(" ",LEN(OFFSET(markmap!$G1803,-1,0,1,1)))),(markmap!$E1803-1)*LEN(OFFSET(markmap!$G1803,-1,0,1,1))+1,LEN(OFFSET(markmap!$G1803,-1,0,1,1)))))+1)))</f>
        <v>18.3.4.4.4</v>
      </c>
      <c r="H1803" t="str">
        <f t="shared" ca="1" si="28"/>
        <v>1.3.4.4.4</v>
      </c>
      <c r="I1803" t="str" cm="1">
        <f t="array" aca="1" ref="I1803" ca="1">pseudoGuid</f>
        <v>e6b0-4c27eaef</v>
      </c>
      <c r="J1803" t="str">
        <f ca="1">IF(E1803="","",REPT("#",markmap!$E1803)&amp;" "&amp;(IF(B$1="mindmap",markmap!$F1803,markmap!$H1803&amp;" "&amp;markmap!$F1803))&amp;"["&amp;B$2&amp;"]("&amp;B$4&amp;markmap!$I1803&amp;".html)"&amp;" ["&amp;$B$3&amp;"]("&amp;B$4&amp;markmap!$I1803&amp;".md)")</f>
        <v>##### 1.3.4.4.4 Instrument[📃](./db/e6b0-4c27eaef.html) [✏️](./db/e6b0-4c27eaef.md)</v>
      </c>
    </row>
    <row r="1804" spans="4:10" x14ac:dyDescent="0.5">
      <c r="D1804" t="s">
        <v>1568</v>
      </c>
      <c r="E1804">
        <v>2</v>
      </c>
      <c r="F1804" t="s">
        <v>946</v>
      </c>
      <c r="G1804" t="str">
        <f ca="1">IF(markmap!$E1804="","",IF(markmap!$E1804&gt;OFFSET(markmap!$E1804,-1,0,1,1),IF(OFFSET(markmap!$G1804,-1,0,1,1)="","1",OFFSET(markmap!$G1804,-1,0,1,1))&amp;REPT(".1",markmap!$E1804-MAX(OFFSET(markmap!$E1804,-1,0,1,1),1)),IF(ISERROR(FIND(".",OFFSET(markmap!$G1804,-1,0,1,1))),REPT("1.",markmap!$E1804-1)&amp;IFERROR(VALUE(OFFSET(markmap!$G1804,-1,0,1,1))+1,"1"),IF(markmap!$E1804=1,"",IFERROR(LEFT(OFFSET(markmap!$G1804,-1,0,1,1),FIND("^",SUBSTITUTE(OFFSET(markmap!$G1804,-1,0,1,1),".","^",markmap!$E1804-1))),""))&amp;VALUE(TRIM(MID(SUBSTITUTE(OFFSET(markmap!$G1804,-1,0,1,1),".",REPT(" ",LEN(OFFSET(markmap!$G1804,-1,0,1,1)))),(markmap!$E1804-1)*LEN(OFFSET(markmap!$G1804,-1,0,1,1))+1,LEN(OFFSET(markmap!$G1804,-1,0,1,1)))))+1)))</f>
        <v>18.4</v>
      </c>
      <c r="H1804" t="str">
        <f t="shared" ca="1" si="28"/>
        <v>1.4</v>
      </c>
      <c r="I1804" t="str" cm="1">
        <f t="array" aca="1" ref="I1804" ca="1">pseudoGuid</f>
        <v>e6b0-49f30025</v>
      </c>
      <c r="J1804" t="str">
        <f ca="1">IF(E1804="","",REPT("#",markmap!$E1804)&amp;" "&amp;(IF(B$1="mindmap",markmap!$F1804,markmap!$H1804&amp;" "&amp;markmap!$F1804))&amp;"["&amp;B$2&amp;"]("&amp;B$4&amp;markmap!$I1804&amp;".html)"&amp;" ["&amp;$B$3&amp;"]("&amp;B$4&amp;markmap!$I1804&amp;".md)")</f>
        <v>## 1.4 Fabrication[📃](./db/e6b0-49f30025.html) [✏️](./db/e6b0-49f30025.md)</v>
      </c>
    </row>
    <row r="1805" spans="4:10" x14ac:dyDescent="0.5">
      <c r="D1805" t="s">
        <v>1568</v>
      </c>
      <c r="E1805">
        <v>3</v>
      </c>
      <c r="F1805" t="s">
        <v>856</v>
      </c>
      <c r="G1805" t="str">
        <f ca="1">IF(markmap!$E1805="","",IF(markmap!$E1805&gt;OFFSET(markmap!$E1805,-1,0,1,1),IF(OFFSET(markmap!$G1805,-1,0,1,1)="","1",OFFSET(markmap!$G1805,-1,0,1,1))&amp;REPT(".1",markmap!$E1805-MAX(OFFSET(markmap!$E1805,-1,0,1,1),1)),IF(ISERROR(FIND(".",OFFSET(markmap!$G1805,-1,0,1,1))),REPT("1.",markmap!$E1805-1)&amp;IFERROR(VALUE(OFFSET(markmap!$G1805,-1,0,1,1))+1,"1"),IF(markmap!$E1805=1,"",IFERROR(LEFT(OFFSET(markmap!$G1805,-1,0,1,1),FIND("^",SUBSTITUTE(OFFSET(markmap!$G1805,-1,0,1,1),".","^",markmap!$E1805-1))),""))&amp;VALUE(TRIM(MID(SUBSTITUTE(OFFSET(markmap!$G1805,-1,0,1,1),".",REPT(" ",LEN(OFFSET(markmap!$G1805,-1,0,1,1)))),(markmap!$E1805-1)*LEN(OFFSET(markmap!$G1805,-1,0,1,1))+1,LEN(OFFSET(markmap!$G1805,-1,0,1,1)))))+1)))</f>
        <v>18.4.1</v>
      </c>
      <c r="H1805" t="str">
        <f t="shared" ca="1" si="28"/>
        <v>1.4.1</v>
      </c>
      <c r="I1805" t="str" cm="1">
        <f t="array" aca="1" ref="I1805" ca="1">pseudoGuid</f>
        <v>e6b0-c7c63307</v>
      </c>
      <c r="J1805" t="str">
        <f ca="1">IF(E1805="","",REPT("#",markmap!$E1805)&amp;" "&amp;(IF(B$1="mindmap",markmap!$F1805,markmap!$H1805&amp;" "&amp;markmap!$F1805))&amp;"["&amp;B$2&amp;"]("&amp;B$4&amp;markmap!$I1805&amp;".html)"&amp;" ["&amp;$B$3&amp;"]("&amp;B$4&amp;markmap!$I1805&amp;".md)")</f>
        <v>### 1.4.1 General[📃](./db/e6b0-c7c63307.html) [✏️](./db/e6b0-c7c63307.md)</v>
      </c>
    </row>
    <row r="1806" spans="4:10" x14ac:dyDescent="0.5">
      <c r="D1806" t="s">
        <v>1568</v>
      </c>
      <c r="E1806">
        <v>4</v>
      </c>
      <c r="F1806" t="s">
        <v>947</v>
      </c>
      <c r="G1806" t="str">
        <f ca="1">IF(markmap!$E1806="","",IF(markmap!$E1806&gt;OFFSET(markmap!$E1806,-1,0,1,1),IF(OFFSET(markmap!$G1806,-1,0,1,1)="","1",OFFSET(markmap!$G1806,-1,0,1,1))&amp;REPT(".1",markmap!$E1806-MAX(OFFSET(markmap!$E1806,-1,0,1,1),1)),IF(ISERROR(FIND(".",OFFSET(markmap!$G1806,-1,0,1,1))),REPT("1.",markmap!$E1806-1)&amp;IFERROR(VALUE(OFFSET(markmap!$G1806,-1,0,1,1))+1,"1"),IF(markmap!$E1806=1,"",IFERROR(LEFT(OFFSET(markmap!$G1806,-1,0,1,1),FIND("^",SUBSTITUTE(OFFSET(markmap!$G1806,-1,0,1,1),".","^",markmap!$E1806-1))),""))&amp;VALUE(TRIM(MID(SUBSTITUTE(OFFSET(markmap!$G1806,-1,0,1,1),".",REPT(" ",LEN(OFFSET(markmap!$G1806,-1,0,1,1)))),(markmap!$E1806-1)*LEN(OFFSET(markmap!$G1806,-1,0,1,1))+1,LEN(OFFSET(markmap!$G1806,-1,0,1,1)))))+1)))</f>
        <v>18.4.1.1</v>
      </c>
      <c r="H1806" t="str">
        <f t="shared" ca="1" si="28"/>
        <v>1.4.1.1</v>
      </c>
      <c r="I1806" t="str" cm="1">
        <f t="array" aca="1" ref="I1806" ca="1">pseudoGuid</f>
        <v>e6b0-ee05782c</v>
      </c>
      <c r="J1806" t="str">
        <f ca="1">IF(E1806="","",REPT("#",markmap!$E1806)&amp;" "&amp;(IF(B$1="mindmap",markmap!$F1806,markmap!$H1806&amp;" "&amp;markmap!$F1806))&amp;"["&amp;B$2&amp;"]("&amp;B$4&amp;markmap!$I1806&amp;".html)"&amp;" ["&amp;$B$3&amp;"]("&amp;B$4&amp;markmap!$I1806&amp;".md)")</f>
        <v>#### 1.4.1.1 Safety Manual and Plan[📃](./db/e6b0-ee05782c.html) [✏️](./db/e6b0-ee05782c.md)</v>
      </c>
    </row>
    <row r="1807" spans="4:10" x14ac:dyDescent="0.5">
      <c r="D1807" t="s">
        <v>1568</v>
      </c>
      <c r="E1807">
        <v>4</v>
      </c>
      <c r="F1807" t="s">
        <v>948</v>
      </c>
      <c r="G1807" t="str">
        <f ca="1">IF(markmap!$E1807="","",IF(markmap!$E1807&gt;OFFSET(markmap!$E1807,-1,0,1,1),IF(OFFSET(markmap!$G1807,-1,0,1,1)="","1",OFFSET(markmap!$G1807,-1,0,1,1))&amp;REPT(".1",markmap!$E1807-MAX(OFFSET(markmap!$E1807,-1,0,1,1),1)),IF(ISERROR(FIND(".",OFFSET(markmap!$G1807,-1,0,1,1))),REPT("1.",markmap!$E1807-1)&amp;IFERROR(VALUE(OFFSET(markmap!$G1807,-1,0,1,1))+1,"1"),IF(markmap!$E1807=1,"",IFERROR(LEFT(OFFSET(markmap!$G1807,-1,0,1,1),FIND("^",SUBSTITUTE(OFFSET(markmap!$G1807,-1,0,1,1),".","^",markmap!$E1807-1))),""))&amp;VALUE(TRIM(MID(SUBSTITUTE(OFFSET(markmap!$G1807,-1,0,1,1),".",REPT(" ",LEN(OFFSET(markmap!$G1807,-1,0,1,1)))),(markmap!$E1807-1)*LEN(OFFSET(markmap!$G1807,-1,0,1,1))+1,LEN(OFFSET(markmap!$G1807,-1,0,1,1)))))+1)))</f>
        <v>18.4.1.2</v>
      </c>
      <c r="H1807" t="str">
        <f t="shared" ca="1" si="28"/>
        <v>1.4.1.2</v>
      </c>
      <c r="I1807" t="str" cm="1">
        <f t="array" aca="1" ref="I1807" ca="1">pseudoGuid</f>
        <v>e6b0-ab4ae87a</v>
      </c>
      <c r="J1807" t="str">
        <f ca="1">IF(E1807="","",REPT("#",markmap!$E1807)&amp;" "&amp;(IF(B$1="mindmap",markmap!$F1807,markmap!$H1807&amp;" "&amp;markmap!$F1807))&amp;"["&amp;B$2&amp;"]("&amp;B$4&amp;markmap!$I1807&amp;".html)"&amp;" ["&amp;$B$3&amp;"]("&amp;B$4&amp;markmap!$I1807&amp;".md)")</f>
        <v>#### 1.4.1.2 Yard and Work-Force Mobilization[📃](./db/e6b0-ab4ae87a.html) [✏️](./db/e6b0-ab4ae87a.md)</v>
      </c>
    </row>
    <row r="1808" spans="4:10" x14ac:dyDescent="0.5">
      <c r="D1808" t="s">
        <v>1568</v>
      </c>
      <c r="E1808">
        <v>4</v>
      </c>
      <c r="F1808" t="s">
        <v>949</v>
      </c>
      <c r="G1808" t="str">
        <f ca="1">IF(markmap!$E1808="","",IF(markmap!$E1808&gt;OFFSET(markmap!$E1808,-1,0,1,1),IF(OFFSET(markmap!$G1808,-1,0,1,1)="","1",OFFSET(markmap!$G1808,-1,0,1,1))&amp;REPT(".1",markmap!$E1808-MAX(OFFSET(markmap!$E1808,-1,0,1,1),1)),IF(ISERROR(FIND(".",OFFSET(markmap!$G1808,-1,0,1,1))),REPT("1.",markmap!$E1808-1)&amp;IFERROR(VALUE(OFFSET(markmap!$G1808,-1,0,1,1))+1,"1"),IF(markmap!$E1808=1,"",IFERROR(LEFT(OFFSET(markmap!$G1808,-1,0,1,1),FIND("^",SUBSTITUTE(OFFSET(markmap!$G1808,-1,0,1,1),".","^",markmap!$E1808-1))),""))&amp;VALUE(TRIM(MID(SUBSTITUTE(OFFSET(markmap!$G1808,-1,0,1,1),".",REPT(" ",LEN(OFFSET(markmap!$G1808,-1,0,1,1)))),(markmap!$E1808-1)*LEN(OFFSET(markmap!$G1808,-1,0,1,1))+1,LEN(OFFSET(markmap!$G1808,-1,0,1,1)))))+1)))</f>
        <v>18.4.1.3</v>
      </c>
      <c r="H1808" t="str">
        <f t="shared" ca="1" si="28"/>
        <v>1.4.1.3</v>
      </c>
      <c r="I1808" t="str" cm="1">
        <f t="array" aca="1" ref="I1808" ca="1">pseudoGuid</f>
        <v>e6b0-1e44594b</v>
      </c>
      <c r="J1808" t="str">
        <f ca="1">IF(E1808="","",REPT("#",markmap!$E1808)&amp;" "&amp;(IF(B$1="mindmap",markmap!$F1808,markmap!$H1808&amp;" "&amp;markmap!$F1808))&amp;"["&amp;B$2&amp;"]("&amp;B$4&amp;markmap!$I1808&amp;".html)"&amp;" ["&amp;$B$3&amp;"]("&amp;B$4&amp;markmap!$I1808&amp;".md)")</f>
        <v>#### 1.4.1.3 Qualification of Welding Procedures and Welders[📃](./db/e6b0-1e44594b.html) [✏️](./db/e6b0-1e44594b.md)</v>
      </c>
    </row>
    <row r="1809" spans="4:10" x14ac:dyDescent="0.5">
      <c r="D1809" t="s">
        <v>1568</v>
      </c>
      <c r="E1809">
        <v>5</v>
      </c>
      <c r="F1809" t="s">
        <v>936</v>
      </c>
      <c r="G1809" t="str">
        <f ca="1">IF(markmap!$E1809="","",IF(markmap!$E1809&gt;OFFSET(markmap!$E1809,-1,0,1,1),IF(OFFSET(markmap!$G1809,-1,0,1,1)="","1",OFFSET(markmap!$G1809,-1,0,1,1))&amp;REPT(".1",markmap!$E1809-MAX(OFFSET(markmap!$E1809,-1,0,1,1),1)),IF(ISERROR(FIND(".",OFFSET(markmap!$G1809,-1,0,1,1))),REPT("1.",markmap!$E1809-1)&amp;IFERROR(VALUE(OFFSET(markmap!$G1809,-1,0,1,1))+1,"1"),IF(markmap!$E1809=1,"",IFERROR(LEFT(OFFSET(markmap!$G1809,-1,0,1,1),FIND("^",SUBSTITUTE(OFFSET(markmap!$G1809,-1,0,1,1),".","^",markmap!$E1809-1))),""))&amp;VALUE(TRIM(MID(SUBSTITUTE(OFFSET(markmap!$G1809,-1,0,1,1),".",REPT(" ",LEN(OFFSET(markmap!$G1809,-1,0,1,1)))),(markmap!$E1809-1)*LEN(OFFSET(markmap!$G1809,-1,0,1,1))+1,LEN(OFFSET(markmap!$G1809,-1,0,1,1)))))+1)))</f>
        <v>18.4.1.3.1</v>
      </c>
      <c r="H1809" t="str">
        <f t="shared" ca="1" si="28"/>
        <v>1.4.1.3.1</v>
      </c>
      <c r="I1809" t="str" cm="1">
        <f t="array" aca="1" ref="I1809" ca="1">pseudoGuid</f>
        <v>e6b0-70b47aaf</v>
      </c>
      <c r="J1809" t="str">
        <f ca="1">IF(E1809="","",REPT("#",markmap!$E1809)&amp;" "&amp;(IF(B$1="mindmap",markmap!$F1809,markmap!$H1809&amp;" "&amp;markmap!$F1809))&amp;"["&amp;B$2&amp;"]("&amp;B$4&amp;markmap!$I1809&amp;".html)"&amp;" ["&amp;$B$3&amp;"]("&amp;B$4&amp;markmap!$I1809&amp;".md)")</f>
        <v>##### 1.4.1.3.1 Structural[📃](./db/e6b0-70b47aaf.html) [✏️](./db/e6b0-70b47aaf.md)</v>
      </c>
    </row>
    <row r="1810" spans="4:10" x14ac:dyDescent="0.5">
      <c r="D1810" t="s">
        <v>1568</v>
      </c>
      <c r="E1810">
        <v>5</v>
      </c>
      <c r="F1810" t="s">
        <v>943</v>
      </c>
      <c r="G1810" t="str">
        <f ca="1">IF(markmap!$E1810="","",IF(markmap!$E1810&gt;OFFSET(markmap!$E1810,-1,0,1,1),IF(OFFSET(markmap!$G1810,-1,0,1,1)="","1",OFFSET(markmap!$G1810,-1,0,1,1))&amp;REPT(".1",markmap!$E1810-MAX(OFFSET(markmap!$E1810,-1,0,1,1),1)),IF(ISERROR(FIND(".",OFFSET(markmap!$G1810,-1,0,1,1))),REPT("1.",markmap!$E1810-1)&amp;IFERROR(VALUE(OFFSET(markmap!$G1810,-1,0,1,1))+1,"1"),IF(markmap!$E1810=1,"",IFERROR(LEFT(OFFSET(markmap!$G1810,-1,0,1,1),FIND("^",SUBSTITUTE(OFFSET(markmap!$G1810,-1,0,1,1),".","^",markmap!$E1810-1))),""))&amp;VALUE(TRIM(MID(SUBSTITUTE(OFFSET(markmap!$G1810,-1,0,1,1),".",REPT(" ",LEN(OFFSET(markmap!$G1810,-1,0,1,1)))),(markmap!$E1810-1)*LEN(OFFSET(markmap!$G1810,-1,0,1,1))+1,LEN(OFFSET(markmap!$G1810,-1,0,1,1)))))+1)))</f>
        <v>18.4.1.3.2</v>
      </c>
      <c r="H1810" t="str">
        <f t="shared" ca="1" si="28"/>
        <v>1.4.1.3.2</v>
      </c>
      <c r="I1810" t="str" cm="1">
        <f t="array" aca="1" ref="I1810" ca="1">pseudoGuid</f>
        <v>e6b0-b471386b</v>
      </c>
      <c r="J1810" t="str">
        <f ca="1">IF(E1810="","",REPT("#",markmap!$E1810)&amp;" "&amp;(IF(B$1="mindmap",markmap!$F1810,markmap!$H1810&amp;" "&amp;markmap!$F1810))&amp;"["&amp;B$2&amp;"]("&amp;B$4&amp;markmap!$I1810&amp;".html)"&amp;" ["&amp;$B$3&amp;"]("&amp;B$4&amp;markmap!$I1810&amp;".md)")</f>
        <v>##### 1.4.1.3.2 Piping[📃](./db/e6b0-b471386b.html) [✏️](./db/e6b0-b471386b.md)</v>
      </c>
    </row>
    <row r="1811" spans="4:10" x14ac:dyDescent="0.5">
      <c r="D1811" t="s">
        <v>1568</v>
      </c>
      <c r="E1811">
        <v>4</v>
      </c>
      <c r="F1811" t="s">
        <v>950</v>
      </c>
      <c r="G1811" t="str">
        <f ca="1">IF(markmap!$E1811="","",IF(markmap!$E1811&gt;OFFSET(markmap!$E1811,-1,0,1,1),IF(OFFSET(markmap!$G1811,-1,0,1,1)="","1",OFFSET(markmap!$G1811,-1,0,1,1))&amp;REPT(".1",markmap!$E1811-MAX(OFFSET(markmap!$E1811,-1,0,1,1),1)),IF(ISERROR(FIND(".",OFFSET(markmap!$G1811,-1,0,1,1))),REPT("1.",markmap!$E1811-1)&amp;IFERROR(VALUE(OFFSET(markmap!$G1811,-1,0,1,1))+1,"1"),IF(markmap!$E1811=1,"",IFERROR(LEFT(OFFSET(markmap!$G1811,-1,0,1,1),FIND("^",SUBSTITUTE(OFFSET(markmap!$G1811,-1,0,1,1),".","^",markmap!$E1811-1))),""))&amp;VALUE(TRIM(MID(SUBSTITUTE(OFFSET(markmap!$G1811,-1,0,1,1),".",REPT(" ",LEN(OFFSET(markmap!$G1811,-1,0,1,1)))),(markmap!$E1811-1)*LEN(OFFSET(markmap!$G1811,-1,0,1,1))+1,LEN(OFFSET(markmap!$G1811,-1,0,1,1)))))+1)))</f>
        <v>18.4.1.4</v>
      </c>
      <c r="H1811" t="str">
        <f t="shared" ca="1" si="28"/>
        <v>1.4.1.4</v>
      </c>
      <c r="I1811" t="str" cm="1">
        <f t="array" aca="1" ref="I1811" ca="1">pseudoGuid</f>
        <v>e6b0-27bdc8df</v>
      </c>
      <c r="J1811" t="str">
        <f ca="1">IF(E1811="","",REPT("#",markmap!$E1811)&amp;" "&amp;(IF(B$1="mindmap",markmap!$F1811,markmap!$H1811&amp;" "&amp;markmap!$F1811))&amp;"["&amp;B$2&amp;"]("&amp;B$4&amp;markmap!$I1811&amp;".html)"&amp;" ["&amp;$B$3&amp;"]("&amp;B$4&amp;markmap!$I1811&amp;".md)")</f>
        <v>#### 1.4.1.4 Shop Drawings[📃](./db/e6b0-27bdc8df.html) [✏️](./db/e6b0-27bdc8df.md)</v>
      </c>
    </row>
    <row r="1812" spans="4:10" x14ac:dyDescent="0.5">
      <c r="D1812" t="s">
        <v>1568</v>
      </c>
      <c r="E1812">
        <v>5</v>
      </c>
      <c r="F1812" t="s">
        <v>936</v>
      </c>
      <c r="G1812" t="str">
        <f ca="1">IF(markmap!$E1812="","",IF(markmap!$E1812&gt;OFFSET(markmap!$E1812,-1,0,1,1),IF(OFFSET(markmap!$G1812,-1,0,1,1)="","1",OFFSET(markmap!$G1812,-1,0,1,1))&amp;REPT(".1",markmap!$E1812-MAX(OFFSET(markmap!$E1812,-1,0,1,1),1)),IF(ISERROR(FIND(".",OFFSET(markmap!$G1812,-1,0,1,1))),REPT("1.",markmap!$E1812-1)&amp;IFERROR(VALUE(OFFSET(markmap!$G1812,-1,0,1,1))+1,"1"),IF(markmap!$E1812=1,"",IFERROR(LEFT(OFFSET(markmap!$G1812,-1,0,1,1),FIND("^",SUBSTITUTE(OFFSET(markmap!$G1812,-1,0,1,1),".","^",markmap!$E1812-1))),""))&amp;VALUE(TRIM(MID(SUBSTITUTE(OFFSET(markmap!$G1812,-1,0,1,1),".",REPT(" ",LEN(OFFSET(markmap!$G1812,-1,0,1,1)))),(markmap!$E1812-1)*LEN(OFFSET(markmap!$G1812,-1,0,1,1))+1,LEN(OFFSET(markmap!$G1812,-1,0,1,1)))))+1)))</f>
        <v>18.4.1.4.1</v>
      </c>
      <c r="H1812" t="str">
        <f t="shared" ca="1" si="28"/>
        <v>1.4.1.4.1</v>
      </c>
      <c r="I1812" t="str" cm="1">
        <f t="array" aca="1" ref="I1812" ca="1">pseudoGuid</f>
        <v>e6b0-615988e8</v>
      </c>
      <c r="J1812" t="str">
        <f ca="1">IF(E1812="","",REPT("#",markmap!$E1812)&amp;" "&amp;(IF(B$1="mindmap",markmap!$F1812,markmap!$H1812&amp;" "&amp;markmap!$F1812))&amp;"["&amp;B$2&amp;"]("&amp;B$4&amp;markmap!$I1812&amp;".html)"&amp;" ["&amp;$B$3&amp;"]("&amp;B$4&amp;markmap!$I1812&amp;".md)")</f>
        <v>##### 1.4.1.4.1 Structural[📃](./db/e6b0-615988e8.html) [✏️](./db/e6b0-615988e8.md)</v>
      </c>
    </row>
    <row r="1813" spans="4:10" x14ac:dyDescent="0.5">
      <c r="D1813" t="s">
        <v>1568</v>
      </c>
      <c r="E1813">
        <v>5</v>
      </c>
      <c r="F1813" t="s">
        <v>951</v>
      </c>
      <c r="G1813" t="str">
        <f ca="1">IF(markmap!$E1813="","",IF(markmap!$E1813&gt;OFFSET(markmap!$E1813,-1,0,1,1),IF(OFFSET(markmap!$G1813,-1,0,1,1)="","1",OFFSET(markmap!$G1813,-1,0,1,1))&amp;REPT(".1",markmap!$E1813-MAX(OFFSET(markmap!$E1813,-1,0,1,1),1)),IF(ISERROR(FIND(".",OFFSET(markmap!$G1813,-1,0,1,1))),REPT("1.",markmap!$E1813-1)&amp;IFERROR(VALUE(OFFSET(markmap!$G1813,-1,0,1,1))+1,"1"),IF(markmap!$E1813=1,"",IFERROR(LEFT(OFFSET(markmap!$G1813,-1,0,1,1),FIND("^",SUBSTITUTE(OFFSET(markmap!$G1813,-1,0,1,1),".","^",markmap!$E1813-1))),""))&amp;VALUE(TRIM(MID(SUBSTITUTE(OFFSET(markmap!$G1813,-1,0,1,1),".",REPT(" ",LEN(OFFSET(markmap!$G1813,-1,0,1,1)))),(markmap!$E1813-1)*LEN(OFFSET(markmap!$G1813,-1,0,1,1))+1,LEN(OFFSET(markmap!$G1813,-1,0,1,1)))))+1)))</f>
        <v>18.4.1.4.2</v>
      </c>
      <c r="H1813" t="str">
        <f t="shared" ca="1" si="28"/>
        <v>1.4.1.4.2</v>
      </c>
      <c r="I1813" t="str" cm="1">
        <f t="array" aca="1" ref="I1813" ca="1">pseudoGuid</f>
        <v>e6b0-9de5ddf4</v>
      </c>
      <c r="J1813" t="str">
        <f ca="1">IF(E1813="","",REPT("#",markmap!$E1813)&amp;" "&amp;(IF(B$1="mindmap",markmap!$F1813,markmap!$H1813&amp;" "&amp;markmap!$F1813))&amp;"["&amp;B$2&amp;"]("&amp;B$4&amp;markmap!$I1813&amp;".html)"&amp;" ["&amp;$B$3&amp;"]("&amp;B$4&amp;markmap!$I1813&amp;".md)")</f>
        <v>##### 1.4.1.4.2 Piping Isometrics[📃](./db/e6b0-9de5ddf4.html) [✏️](./db/e6b0-9de5ddf4.md)</v>
      </c>
    </row>
    <row r="1814" spans="4:10" x14ac:dyDescent="0.5">
      <c r="D1814" t="s">
        <v>1568</v>
      </c>
      <c r="E1814">
        <v>5</v>
      </c>
      <c r="F1814" t="s">
        <v>952</v>
      </c>
      <c r="G1814" t="str">
        <f ca="1">IF(markmap!$E1814="","",IF(markmap!$E1814&gt;OFFSET(markmap!$E1814,-1,0,1,1),IF(OFFSET(markmap!$G1814,-1,0,1,1)="","1",OFFSET(markmap!$G1814,-1,0,1,1))&amp;REPT(".1",markmap!$E1814-MAX(OFFSET(markmap!$E1814,-1,0,1,1),1)),IF(ISERROR(FIND(".",OFFSET(markmap!$G1814,-1,0,1,1))),REPT("1.",markmap!$E1814-1)&amp;IFERROR(VALUE(OFFSET(markmap!$G1814,-1,0,1,1))+1,"1"),IF(markmap!$E1814=1,"",IFERROR(LEFT(OFFSET(markmap!$G1814,-1,0,1,1),FIND("^",SUBSTITUTE(OFFSET(markmap!$G1814,-1,0,1,1),".","^",markmap!$E1814-1))),""))&amp;VALUE(TRIM(MID(SUBSTITUTE(OFFSET(markmap!$G1814,-1,0,1,1),".",REPT(" ",LEN(OFFSET(markmap!$G1814,-1,0,1,1)))),(markmap!$E1814-1)*LEN(OFFSET(markmap!$G1814,-1,0,1,1))+1,LEN(OFFSET(markmap!$G1814,-1,0,1,1)))))+1)))</f>
        <v>18.4.1.4.3</v>
      </c>
      <c r="H1814" t="str">
        <f t="shared" ca="1" si="28"/>
        <v>1.4.1.4.3</v>
      </c>
      <c r="I1814" t="str" cm="1">
        <f t="array" aca="1" ref="I1814" ca="1">pseudoGuid</f>
        <v>e6b0-27d34e46</v>
      </c>
      <c r="J1814" t="str">
        <f ca="1">IF(E1814="","",REPT("#",markmap!$E1814)&amp;" "&amp;(IF(B$1="mindmap",markmap!$F1814,markmap!$H1814&amp;" "&amp;markmap!$F1814))&amp;"["&amp;B$2&amp;"]("&amp;B$4&amp;markmap!$I1814&amp;".html)"&amp;" ["&amp;$B$3&amp;"]("&amp;B$4&amp;markmap!$I1814&amp;".md)")</f>
        <v>##### 1.4.1.4.3 Piping Spools[📃](./db/e6b0-27d34e46.html) [✏️](./db/e6b0-27d34e46.md)</v>
      </c>
    </row>
    <row r="1815" spans="4:10" x14ac:dyDescent="0.5">
      <c r="D1815" t="s">
        <v>1568</v>
      </c>
      <c r="E1815">
        <v>4</v>
      </c>
      <c r="F1815" t="s">
        <v>953</v>
      </c>
      <c r="G1815" t="str">
        <f ca="1">IF(markmap!$E1815="","",IF(markmap!$E1815&gt;OFFSET(markmap!$E1815,-1,0,1,1),IF(OFFSET(markmap!$G1815,-1,0,1,1)="","1",OFFSET(markmap!$G1815,-1,0,1,1))&amp;REPT(".1",markmap!$E1815-MAX(OFFSET(markmap!$E1815,-1,0,1,1),1)),IF(ISERROR(FIND(".",OFFSET(markmap!$G1815,-1,0,1,1))),REPT("1.",markmap!$E1815-1)&amp;IFERROR(VALUE(OFFSET(markmap!$G1815,-1,0,1,1))+1,"1"),IF(markmap!$E1815=1,"",IFERROR(LEFT(OFFSET(markmap!$G1815,-1,0,1,1),FIND("^",SUBSTITUTE(OFFSET(markmap!$G1815,-1,0,1,1),".","^",markmap!$E1815-1))),""))&amp;VALUE(TRIM(MID(SUBSTITUTE(OFFSET(markmap!$G1815,-1,0,1,1),".",REPT(" ",LEN(OFFSET(markmap!$G1815,-1,0,1,1)))),(markmap!$E1815-1)*LEN(OFFSET(markmap!$G1815,-1,0,1,1))+1,LEN(OFFSET(markmap!$G1815,-1,0,1,1)))))+1)))</f>
        <v>18.4.1.5</v>
      </c>
      <c r="H1815" t="str">
        <f t="shared" ca="1" si="28"/>
        <v>1.4.1.5</v>
      </c>
      <c r="I1815" t="str" cm="1">
        <f t="array" aca="1" ref="I1815" ca="1">pseudoGuid</f>
        <v>e6b0-ec82ce46</v>
      </c>
      <c r="J1815" t="str">
        <f ca="1">IF(E1815="","",REPT("#",markmap!$E1815)&amp;" "&amp;(IF(B$1="mindmap",markmap!$F1815,markmap!$H1815&amp;" "&amp;markmap!$F1815))&amp;"["&amp;B$2&amp;"]("&amp;B$4&amp;markmap!$I1815&amp;".html)"&amp;" ["&amp;$B$3&amp;"]("&amp;B$4&amp;markmap!$I1815&amp;".md)")</f>
        <v>#### 1.4.1.5 Receipt of Materials[📃](./db/e6b0-ec82ce46.html) [✏️](./db/e6b0-ec82ce46.md)</v>
      </c>
    </row>
    <row r="1816" spans="4:10" x14ac:dyDescent="0.5">
      <c r="D1816" t="s">
        <v>1568</v>
      </c>
      <c r="E1816">
        <v>4</v>
      </c>
      <c r="F1816" t="s">
        <v>954</v>
      </c>
      <c r="G1816" t="str">
        <f ca="1">IF(markmap!$E1816="","",IF(markmap!$E1816&gt;OFFSET(markmap!$E1816,-1,0,1,1),IF(OFFSET(markmap!$G1816,-1,0,1,1)="","1",OFFSET(markmap!$G1816,-1,0,1,1))&amp;REPT(".1",markmap!$E1816-MAX(OFFSET(markmap!$E1816,-1,0,1,1),1)),IF(ISERROR(FIND(".",OFFSET(markmap!$G1816,-1,0,1,1))),REPT("1.",markmap!$E1816-1)&amp;IFERROR(VALUE(OFFSET(markmap!$G1816,-1,0,1,1))+1,"1"),IF(markmap!$E1816=1,"",IFERROR(LEFT(OFFSET(markmap!$G1816,-1,0,1,1),FIND("^",SUBSTITUTE(OFFSET(markmap!$G1816,-1,0,1,1),".","^",markmap!$E1816-1))),""))&amp;VALUE(TRIM(MID(SUBSTITUTE(OFFSET(markmap!$G1816,-1,0,1,1),".",REPT(" ",LEN(OFFSET(markmap!$G1816,-1,0,1,1)))),(markmap!$E1816-1)*LEN(OFFSET(markmap!$G1816,-1,0,1,1))+1,LEN(OFFSET(markmap!$G1816,-1,0,1,1)))))+1)))</f>
        <v>18.4.1.6</v>
      </c>
      <c r="H1816" t="str">
        <f t="shared" ca="1" si="28"/>
        <v>1.4.1.6</v>
      </c>
      <c r="I1816" t="str" cm="1">
        <f t="array" aca="1" ref="I1816" ca="1">pseudoGuid</f>
        <v>e6b0-c10f3c52</v>
      </c>
      <c r="J1816" t="str">
        <f ca="1">IF(E1816="","",REPT("#",markmap!$E1816)&amp;" "&amp;(IF(B$1="mindmap",markmap!$F1816,markmap!$H1816&amp;" "&amp;markmap!$F1816))&amp;"["&amp;B$2&amp;"]("&amp;B$4&amp;markmap!$I1816&amp;".html)"&amp;" ["&amp;$B$3&amp;"]("&amp;B$4&amp;markmap!$I1816&amp;".md)")</f>
        <v>#### 1.4.1.6 QA/QC[📃](./db/e6b0-c10f3c52.html) [✏️](./db/e6b0-c10f3c52.md)</v>
      </c>
    </row>
    <row r="1817" spans="4:10" x14ac:dyDescent="0.5">
      <c r="D1817" t="s">
        <v>1568</v>
      </c>
      <c r="E1817">
        <v>4</v>
      </c>
      <c r="F1817" t="s">
        <v>955</v>
      </c>
      <c r="G1817" t="str">
        <f ca="1">IF(markmap!$E1817="","",IF(markmap!$E1817&gt;OFFSET(markmap!$E1817,-1,0,1,1),IF(OFFSET(markmap!$G1817,-1,0,1,1)="","1",OFFSET(markmap!$G1817,-1,0,1,1))&amp;REPT(".1",markmap!$E1817-MAX(OFFSET(markmap!$E1817,-1,0,1,1),1)),IF(ISERROR(FIND(".",OFFSET(markmap!$G1817,-1,0,1,1))),REPT("1.",markmap!$E1817-1)&amp;IFERROR(VALUE(OFFSET(markmap!$G1817,-1,0,1,1))+1,"1"),IF(markmap!$E1817=1,"",IFERROR(LEFT(OFFSET(markmap!$G1817,-1,0,1,1),FIND("^",SUBSTITUTE(OFFSET(markmap!$G1817,-1,0,1,1),".","^",markmap!$E1817-1))),""))&amp;VALUE(TRIM(MID(SUBSTITUTE(OFFSET(markmap!$G1817,-1,0,1,1),".",REPT(" ",LEN(OFFSET(markmap!$G1817,-1,0,1,1)))),(markmap!$E1817-1)*LEN(OFFSET(markmap!$G1817,-1,0,1,1))+1,LEN(OFFSET(markmap!$G1817,-1,0,1,1)))))+1)))</f>
        <v>18.4.1.7</v>
      </c>
      <c r="H1817" t="str">
        <f t="shared" ca="1" si="28"/>
        <v>1.4.1.7</v>
      </c>
      <c r="I1817" t="str" cm="1">
        <f t="array" aca="1" ref="I1817" ca="1">pseudoGuid</f>
        <v>e6b0-2f0dc6f8</v>
      </c>
      <c r="J1817" t="str">
        <f ca="1">IF(E1817="","",REPT("#",markmap!$E1817)&amp;" "&amp;(IF(B$1="mindmap",markmap!$F1817,markmap!$H1817&amp;" "&amp;markmap!$F1817))&amp;"["&amp;B$2&amp;"]("&amp;B$4&amp;markmap!$I1817&amp;".html)"&amp;" ["&amp;$B$3&amp;"]("&amp;B$4&amp;markmap!$I1817&amp;".md)")</f>
        <v>#### 1.4.1.7 Weight Control Reports[📃](./db/e6b0-2f0dc6f8.html) [✏️](./db/e6b0-2f0dc6f8.md)</v>
      </c>
    </row>
    <row r="1818" spans="4:10" x14ac:dyDescent="0.5">
      <c r="D1818" t="s">
        <v>1568</v>
      </c>
      <c r="E1818">
        <v>4</v>
      </c>
      <c r="F1818" t="s">
        <v>956</v>
      </c>
      <c r="G1818" t="str">
        <f ca="1">IF(markmap!$E1818="","",IF(markmap!$E1818&gt;OFFSET(markmap!$E1818,-1,0,1,1),IF(OFFSET(markmap!$G1818,-1,0,1,1)="","1",OFFSET(markmap!$G1818,-1,0,1,1))&amp;REPT(".1",markmap!$E1818-MAX(OFFSET(markmap!$E1818,-1,0,1,1),1)),IF(ISERROR(FIND(".",OFFSET(markmap!$G1818,-1,0,1,1))),REPT("1.",markmap!$E1818-1)&amp;IFERROR(VALUE(OFFSET(markmap!$G1818,-1,0,1,1))+1,"1"),IF(markmap!$E1818=1,"",IFERROR(LEFT(OFFSET(markmap!$G1818,-1,0,1,1),FIND("^",SUBSTITUTE(OFFSET(markmap!$G1818,-1,0,1,1),".","^",markmap!$E1818-1))),""))&amp;VALUE(TRIM(MID(SUBSTITUTE(OFFSET(markmap!$G1818,-1,0,1,1),".",REPT(" ",LEN(OFFSET(markmap!$G1818,-1,0,1,1)))),(markmap!$E1818-1)*LEN(OFFSET(markmap!$G1818,-1,0,1,1))+1,LEN(OFFSET(markmap!$G1818,-1,0,1,1)))))+1)))</f>
        <v>18.4.1.8</v>
      </c>
      <c r="H1818" t="str">
        <f t="shared" ca="1" si="28"/>
        <v>1.4.1.8</v>
      </c>
      <c r="I1818" t="str" cm="1">
        <f t="array" aca="1" ref="I1818" ca="1">pseudoGuid</f>
        <v>e6b0-157e20ec</v>
      </c>
      <c r="J1818" t="str">
        <f ca="1">IF(E1818="","",REPT("#",markmap!$E1818)&amp;" "&amp;(IF(B$1="mindmap",markmap!$F1818,markmap!$H1818&amp;" "&amp;markmap!$F1818))&amp;"["&amp;B$2&amp;"]("&amp;B$4&amp;markmap!$I1818&amp;".html)"&amp;" ["&amp;$B$3&amp;"]("&amp;B$4&amp;markmap!$I1818&amp;".md)")</f>
        <v>#### 1.4.1.8 As-Built Drawings and Certification Dossier[📃](./db/e6b0-157e20ec.html) [✏️](./db/e6b0-157e20ec.md)</v>
      </c>
    </row>
    <row r="1819" spans="4:10" x14ac:dyDescent="0.5">
      <c r="D1819" t="s">
        <v>1568</v>
      </c>
      <c r="E1819">
        <v>3</v>
      </c>
      <c r="F1819" t="s">
        <v>862</v>
      </c>
      <c r="G1819" t="str">
        <f ca="1">IF(markmap!$E1819="","",IF(markmap!$E1819&gt;OFFSET(markmap!$E1819,-1,0,1,1),IF(OFFSET(markmap!$G1819,-1,0,1,1)="","1",OFFSET(markmap!$G1819,-1,0,1,1))&amp;REPT(".1",markmap!$E1819-MAX(OFFSET(markmap!$E1819,-1,0,1,1),1)),IF(ISERROR(FIND(".",OFFSET(markmap!$G1819,-1,0,1,1))),REPT("1.",markmap!$E1819-1)&amp;IFERROR(VALUE(OFFSET(markmap!$G1819,-1,0,1,1))+1,"1"),IF(markmap!$E1819=1,"",IFERROR(LEFT(OFFSET(markmap!$G1819,-1,0,1,1),FIND("^",SUBSTITUTE(OFFSET(markmap!$G1819,-1,0,1,1),".","^",markmap!$E1819-1))),""))&amp;VALUE(TRIM(MID(SUBSTITUTE(OFFSET(markmap!$G1819,-1,0,1,1),".",REPT(" ",LEN(OFFSET(markmap!$G1819,-1,0,1,1)))),(markmap!$E1819-1)*LEN(OFFSET(markmap!$G1819,-1,0,1,1))+1,LEN(OFFSET(markmap!$G1819,-1,0,1,1)))))+1)))</f>
        <v>18.4.2</v>
      </c>
      <c r="H1819" t="str">
        <f t="shared" ca="1" si="28"/>
        <v>1.4.2</v>
      </c>
      <c r="I1819" t="str" cm="1">
        <f t="array" aca="1" ref="I1819" ca="1">pseudoGuid</f>
        <v>e6b0-548de0a0</v>
      </c>
      <c r="J1819" t="str">
        <f ca="1">IF(E1819="","",REPT("#",markmap!$E1819)&amp;" "&amp;(IF(B$1="mindmap",markmap!$F1819,markmap!$H1819&amp;" "&amp;markmap!$F1819))&amp;"["&amp;B$2&amp;"]("&amp;B$4&amp;markmap!$I1819&amp;".html)"&amp;" ["&amp;$B$3&amp;"]("&amp;B$4&amp;markmap!$I1819&amp;".md)")</f>
        <v>### 1.4.2 Jacket[📃](./db/e6b0-548de0a0.html) [✏️](./db/e6b0-548de0a0.md)</v>
      </c>
    </row>
    <row r="1820" spans="4:10" x14ac:dyDescent="0.5">
      <c r="D1820" t="s">
        <v>1568</v>
      </c>
      <c r="E1820">
        <v>4</v>
      </c>
      <c r="F1820" t="s">
        <v>957</v>
      </c>
      <c r="G1820" t="str">
        <f ca="1">IF(markmap!$E1820="","",IF(markmap!$E1820&gt;OFFSET(markmap!$E1820,-1,0,1,1),IF(OFFSET(markmap!$G1820,-1,0,1,1)="","1",OFFSET(markmap!$G1820,-1,0,1,1))&amp;REPT(".1",markmap!$E1820-MAX(OFFSET(markmap!$E1820,-1,0,1,1),1)),IF(ISERROR(FIND(".",OFFSET(markmap!$G1820,-1,0,1,1))),REPT("1.",markmap!$E1820-1)&amp;IFERROR(VALUE(OFFSET(markmap!$G1820,-1,0,1,1))+1,"1"),IF(markmap!$E1820=1,"",IFERROR(LEFT(OFFSET(markmap!$G1820,-1,0,1,1),FIND("^",SUBSTITUTE(OFFSET(markmap!$G1820,-1,0,1,1),".","^",markmap!$E1820-1))),""))&amp;VALUE(TRIM(MID(SUBSTITUTE(OFFSET(markmap!$G1820,-1,0,1,1),".",REPT(" ",LEN(OFFSET(markmap!$G1820,-1,0,1,1)))),(markmap!$E1820-1)*LEN(OFFSET(markmap!$G1820,-1,0,1,1))+1,LEN(OFFSET(markmap!$G1820,-1,0,1,1)))))+1)))</f>
        <v>18.4.2.1</v>
      </c>
      <c r="H1820" t="str">
        <f t="shared" ca="1" si="28"/>
        <v>1.4.2.1</v>
      </c>
      <c r="I1820" t="str" cm="1">
        <f t="array" aca="1" ref="I1820" ca="1">pseudoGuid</f>
        <v>e6b0-3527448e</v>
      </c>
      <c r="J1820" t="str">
        <f ca="1">IF(E1820="","",REPT("#",markmap!$E1820)&amp;" "&amp;(IF(B$1="mindmap",markmap!$F1820,markmap!$H1820&amp;" "&amp;markmap!$F1820))&amp;"["&amp;B$2&amp;"]("&amp;B$4&amp;markmap!$I1820&amp;".html)"&amp;" ["&amp;$B$3&amp;"]("&amp;B$4&amp;markmap!$I1820&amp;".md)")</f>
        <v>#### 1.4.2.1 Frames[📃](./db/e6b0-3527448e.html) [✏️](./db/e6b0-3527448e.md)</v>
      </c>
    </row>
    <row r="1821" spans="4:10" x14ac:dyDescent="0.5">
      <c r="D1821" t="s">
        <v>1568</v>
      </c>
      <c r="E1821">
        <v>5</v>
      </c>
      <c r="F1821" t="s">
        <v>958</v>
      </c>
      <c r="G1821" t="str">
        <f ca="1">IF(markmap!$E1821="","",IF(markmap!$E1821&gt;OFFSET(markmap!$E1821,-1,0,1,1),IF(OFFSET(markmap!$G1821,-1,0,1,1)="","1",OFFSET(markmap!$G1821,-1,0,1,1))&amp;REPT(".1",markmap!$E1821-MAX(OFFSET(markmap!$E1821,-1,0,1,1),1)),IF(ISERROR(FIND(".",OFFSET(markmap!$G1821,-1,0,1,1))),REPT("1.",markmap!$E1821-1)&amp;IFERROR(VALUE(OFFSET(markmap!$G1821,-1,0,1,1))+1,"1"),IF(markmap!$E1821=1,"",IFERROR(LEFT(OFFSET(markmap!$G1821,-1,0,1,1),FIND("^",SUBSTITUTE(OFFSET(markmap!$G1821,-1,0,1,1),".","^",markmap!$E1821-1))),""))&amp;VALUE(TRIM(MID(SUBSTITUTE(OFFSET(markmap!$G1821,-1,0,1,1),".",REPT(" ",LEN(OFFSET(markmap!$G1821,-1,0,1,1)))),(markmap!$E1821-1)*LEN(OFFSET(markmap!$G1821,-1,0,1,1))+1,LEN(OFFSET(markmap!$G1821,-1,0,1,1)))))+1)))</f>
        <v>18.4.2.1.1</v>
      </c>
      <c r="H1821" t="str">
        <f t="shared" ca="1" si="28"/>
        <v>1.4.2.1.1</v>
      </c>
      <c r="I1821" t="str" cm="1">
        <f t="array" aca="1" ref="I1821" ca="1">pseudoGuid</f>
        <v>e6b0-71766314</v>
      </c>
      <c r="J1821" t="str">
        <f ca="1">IF(E1821="","",REPT("#",markmap!$E1821)&amp;" "&amp;(IF(B$1="mindmap",markmap!$F1821,markmap!$H1821&amp;" "&amp;markmap!$F1821))&amp;"["&amp;B$2&amp;"]("&amp;B$4&amp;markmap!$I1821&amp;".html)"&amp;" ["&amp;$B$3&amp;"]("&amp;B$4&amp;markmap!$I1821&amp;".md)")</f>
        <v>##### 1.4.2.1.1 Frame 1[📃](./db/e6b0-71766314.html) [✏️](./db/e6b0-71766314.md)</v>
      </c>
    </row>
    <row r="1822" spans="4:10" x14ac:dyDescent="0.5">
      <c r="D1822" t="s">
        <v>1568</v>
      </c>
      <c r="E1822">
        <v>5</v>
      </c>
      <c r="F1822" t="s">
        <v>959</v>
      </c>
      <c r="G1822" t="str">
        <f ca="1">IF(markmap!$E1822="","",IF(markmap!$E1822&gt;OFFSET(markmap!$E1822,-1,0,1,1),IF(OFFSET(markmap!$G1822,-1,0,1,1)="","1",OFFSET(markmap!$G1822,-1,0,1,1))&amp;REPT(".1",markmap!$E1822-MAX(OFFSET(markmap!$E1822,-1,0,1,1),1)),IF(ISERROR(FIND(".",OFFSET(markmap!$G1822,-1,0,1,1))),REPT("1.",markmap!$E1822-1)&amp;IFERROR(VALUE(OFFSET(markmap!$G1822,-1,0,1,1))+1,"1"),IF(markmap!$E1822=1,"",IFERROR(LEFT(OFFSET(markmap!$G1822,-1,0,1,1),FIND("^",SUBSTITUTE(OFFSET(markmap!$G1822,-1,0,1,1),".","^",markmap!$E1822-1))),""))&amp;VALUE(TRIM(MID(SUBSTITUTE(OFFSET(markmap!$G1822,-1,0,1,1),".",REPT(" ",LEN(OFFSET(markmap!$G1822,-1,0,1,1)))),(markmap!$E1822-1)*LEN(OFFSET(markmap!$G1822,-1,0,1,1))+1,LEN(OFFSET(markmap!$G1822,-1,0,1,1)))))+1)))</f>
        <v>18.4.2.1.2</v>
      </c>
      <c r="H1822" t="str">
        <f t="shared" ca="1" si="28"/>
        <v>1.4.2.1.2</v>
      </c>
      <c r="I1822" t="str" cm="1">
        <f t="array" aca="1" ref="I1822" ca="1">pseudoGuid</f>
        <v>e6b0-dc247ea4</v>
      </c>
      <c r="J1822" t="str">
        <f ca="1">IF(E1822="","",REPT("#",markmap!$E1822)&amp;" "&amp;(IF(B$1="mindmap",markmap!$F1822,markmap!$H1822&amp;" "&amp;markmap!$F1822))&amp;"["&amp;B$2&amp;"]("&amp;B$4&amp;markmap!$I1822&amp;".html)"&amp;" ["&amp;$B$3&amp;"]("&amp;B$4&amp;markmap!$I1822&amp;".md)")</f>
        <v>##### 1.4.2.1.2 Frame 2[📃](./db/e6b0-dc247ea4.html) [✏️](./db/e6b0-dc247ea4.md)</v>
      </c>
    </row>
    <row r="1823" spans="4:10" x14ac:dyDescent="0.5">
      <c r="D1823" t="s">
        <v>1568</v>
      </c>
      <c r="E1823">
        <v>5</v>
      </c>
      <c r="F1823" t="s">
        <v>960</v>
      </c>
      <c r="G1823" t="str">
        <f ca="1">IF(markmap!$E1823="","",IF(markmap!$E1823&gt;OFFSET(markmap!$E1823,-1,0,1,1),IF(OFFSET(markmap!$G1823,-1,0,1,1)="","1",OFFSET(markmap!$G1823,-1,0,1,1))&amp;REPT(".1",markmap!$E1823-MAX(OFFSET(markmap!$E1823,-1,0,1,1),1)),IF(ISERROR(FIND(".",OFFSET(markmap!$G1823,-1,0,1,1))),REPT("1.",markmap!$E1823-1)&amp;IFERROR(VALUE(OFFSET(markmap!$G1823,-1,0,1,1))+1,"1"),IF(markmap!$E1823=1,"",IFERROR(LEFT(OFFSET(markmap!$G1823,-1,0,1,1),FIND("^",SUBSTITUTE(OFFSET(markmap!$G1823,-1,0,1,1),".","^",markmap!$E1823-1))),""))&amp;VALUE(TRIM(MID(SUBSTITUTE(OFFSET(markmap!$G1823,-1,0,1,1),".",REPT(" ",LEN(OFFSET(markmap!$G1823,-1,0,1,1)))),(markmap!$E1823-1)*LEN(OFFSET(markmap!$G1823,-1,0,1,1))+1,LEN(OFFSET(markmap!$G1823,-1,0,1,1)))))+1)))</f>
        <v>18.4.2.1.3</v>
      </c>
      <c r="H1823" t="str">
        <f t="shared" ca="1" si="28"/>
        <v>1.4.2.1.3</v>
      </c>
      <c r="I1823" t="str" cm="1">
        <f t="array" aca="1" ref="I1823" ca="1">pseudoGuid</f>
        <v>e6b0-6bcd8fbc</v>
      </c>
      <c r="J1823" t="str">
        <f ca="1">IF(E1823="","",REPT("#",markmap!$E1823)&amp;" "&amp;(IF(B$1="mindmap",markmap!$F1823,markmap!$H1823&amp;" "&amp;markmap!$F1823))&amp;"["&amp;B$2&amp;"]("&amp;B$4&amp;markmap!$I1823&amp;".html)"&amp;" ["&amp;$B$3&amp;"]("&amp;B$4&amp;markmap!$I1823&amp;".md)")</f>
        <v>##### 1.4.2.1.3 Frame A[📃](./db/e6b0-6bcd8fbc.html) [✏️](./db/e6b0-6bcd8fbc.md)</v>
      </c>
    </row>
    <row r="1824" spans="4:10" x14ac:dyDescent="0.5">
      <c r="D1824" t="s">
        <v>1568</v>
      </c>
      <c r="E1824">
        <v>5</v>
      </c>
      <c r="F1824" t="s">
        <v>961</v>
      </c>
      <c r="G1824" t="str">
        <f ca="1">IF(markmap!$E1824="","",IF(markmap!$E1824&gt;OFFSET(markmap!$E1824,-1,0,1,1),IF(OFFSET(markmap!$G1824,-1,0,1,1)="","1",OFFSET(markmap!$G1824,-1,0,1,1))&amp;REPT(".1",markmap!$E1824-MAX(OFFSET(markmap!$E1824,-1,0,1,1),1)),IF(ISERROR(FIND(".",OFFSET(markmap!$G1824,-1,0,1,1))),REPT("1.",markmap!$E1824-1)&amp;IFERROR(VALUE(OFFSET(markmap!$G1824,-1,0,1,1))+1,"1"),IF(markmap!$E1824=1,"",IFERROR(LEFT(OFFSET(markmap!$G1824,-1,0,1,1),FIND("^",SUBSTITUTE(OFFSET(markmap!$G1824,-1,0,1,1),".","^",markmap!$E1824-1))),""))&amp;VALUE(TRIM(MID(SUBSTITUTE(OFFSET(markmap!$G1824,-1,0,1,1),".",REPT(" ",LEN(OFFSET(markmap!$G1824,-1,0,1,1)))),(markmap!$E1824-1)*LEN(OFFSET(markmap!$G1824,-1,0,1,1))+1,LEN(OFFSET(markmap!$G1824,-1,0,1,1)))))+1)))</f>
        <v>18.4.2.1.4</v>
      </c>
      <c r="H1824" t="str">
        <f t="shared" ca="1" si="28"/>
        <v>1.4.2.1.4</v>
      </c>
      <c r="I1824" t="str" cm="1">
        <f t="array" aca="1" ref="I1824" ca="1">pseudoGuid</f>
        <v>e6b0-1902918a</v>
      </c>
      <c r="J1824" t="str">
        <f ca="1">IF(E1824="","",REPT("#",markmap!$E1824)&amp;" "&amp;(IF(B$1="mindmap",markmap!$F1824,markmap!$H1824&amp;" "&amp;markmap!$F1824))&amp;"["&amp;B$2&amp;"]("&amp;B$4&amp;markmap!$I1824&amp;".html)"&amp;" ["&amp;$B$3&amp;"]("&amp;B$4&amp;markmap!$I1824&amp;".md)")</f>
        <v>##### 1.4.2.1.4 Frame B[📃](./db/e6b0-1902918a.html) [✏️](./db/e6b0-1902918a.md)</v>
      </c>
    </row>
    <row r="1825" spans="4:10" x14ac:dyDescent="0.5">
      <c r="D1825" t="s">
        <v>1568</v>
      </c>
      <c r="E1825">
        <v>4</v>
      </c>
      <c r="F1825" t="s">
        <v>962</v>
      </c>
      <c r="G1825" t="str">
        <f ca="1">IF(markmap!$E1825="","",IF(markmap!$E1825&gt;OFFSET(markmap!$E1825,-1,0,1,1),IF(OFFSET(markmap!$G1825,-1,0,1,1)="","1",OFFSET(markmap!$G1825,-1,0,1,1))&amp;REPT(".1",markmap!$E1825-MAX(OFFSET(markmap!$E1825,-1,0,1,1),1)),IF(ISERROR(FIND(".",OFFSET(markmap!$G1825,-1,0,1,1))),REPT("1.",markmap!$E1825-1)&amp;IFERROR(VALUE(OFFSET(markmap!$G1825,-1,0,1,1))+1,"1"),IF(markmap!$E1825=1,"",IFERROR(LEFT(OFFSET(markmap!$G1825,-1,0,1,1),FIND("^",SUBSTITUTE(OFFSET(markmap!$G1825,-1,0,1,1),".","^",markmap!$E1825-1))),""))&amp;VALUE(TRIM(MID(SUBSTITUTE(OFFSET(markmap!$G1825,-1,0,1,1),".",REPT(" ",LEN(OFFSET(markmap!$G1825,-1,0,1,1)))),(markmap!$E1825-1)*LEN(OFFSET(markmap!$G1825,-1,0,1,1))+1,LEN(OFFSET(markmap!$G1825,-1,0,1,1)))))+1)))</f>
        <v>18.4.2.2</v>
      </c>
      <c r="H1825" t="str">
        <f t="shared" ca="1" si="28"/>
        <v>1.4.2.2</v>
      </c>
      <c r="I1825" t="str" cm="1">
        <f t="array" aca="1" ref="I1825" ca="1">pseudoGuid</f>
        <v>e6b0-2f9c80b2</v>
      </c>
      <c r="J1825" t="str">
        <f ca="1">IF(E1825="","",REPT("#",markmap!$E1825)&amp;" "&amp;(IF(B$1="mindmap",markmap!$F1825,markmap!$H1825&amp;" "&amp;markmap!$F1825))&amp;"["&amp;B$2&amp;"]("&amp;B$4&amp;markmap!$I1825&amp;".html)"&amp;" ["&amp;$B$3&amp;"]("&amp;B$4&amp;markmap!$I1825&amp;".md)")</f>
        <v>#### 1.4.2.2 Horizontal Levels[📃](./db/e6b0-2f9c80b2.html) [✏️](./db/e6b0-2f9c80b2.md)</v>
      </c>
    </row>
    <row r="1826" spans="4:10" x14ac:dyDescent="0.5">
      <c r="D1826" t="s">
        <v>1568</v>
      </c>
      <c r="E1826">
        <v>5</v>
      </c>
      <c r="F1826" t="s">
        <v>963</v>
      </c>
      <c r="G1826" t="str">
        <f ca="1">IF(markmap!$E1826="","",IF(markmap!$E1826&gt;OFFSET(markmap!$E1826,-1,0,1,1),IF(OFFSET(markmap!$G1826,-1,0,1,1)="","1",OFFSET(markmap!$G1826,-1,0,1,1))&amp;REPT(".1",markmap!$E1826-MAX(OFFSET(markmap!$E1826,-1,0,1,1),1)),IF(ISERROR(FIND(".",OFFSET(markmap!$G1826,-1,0,1,1))),REPT("1.",markmap!$E1826-1)&amp;IFERROR(VALUE(OFFSET(markmap!$G1826,-1,0,1,1))+1,"1"),IF(markmap!$E1826=1,"",IFERROR(LEFT(OFFSET(markmap!$G1826,-1,0,1,1),FIND("^",SUBSTITUTE(OFFSET(markmap!$G1826,-1,0,1,1),".","^",markmap!$E1826-1))),""))&amp;VALUE(TRIM(MID(SUBSTITUTE(OFFSET(markmap!$G1826,-1,0,1,1),".",REPT(" ",LEN(OFFSET(markmap!$G1826,-1,0,1,1)))),(markmap!$E1826-1)*LEN(OFFSET(markmap!$G1826,-1,0,1,1))+1,LEN(OFFSET(markmap!$G1826,-1,0,1,1)))))+1)))</f>
        <v>18.4.2.2.1</v>
      </c>
      <c r="H1826" t="str">
        <f t="shared" ca="1" si="28"/>
        <v>1.4.2.2.1</v>
      </c>
      <c r="I1826" t="str" cm="1">
        <f t="array" aca="1" ref="I1826" ca="1">pseudoGuid</f>
        <v>e6b0-c9302713</v>
      </c>
      <c r="J1826" t="str">
        <f ca="1">IF(E1826="","",REPT("#",markmap!$E1826)&amp;" "&amp;(IF(B$1="mindmap",markmap!$F1826,markmap!$H1826&amp;" "&amp;markmap!$F1826))&amp;"["&amp;B$2&amp;"]("&amp;B$4&amp;markmap!$I1826&amp;".html)"&amp;" ["&amp;$B$3&amp;"]("&amp;B$4&amp;markmap!$I1826&amp;".md)")</f>
        <v>##### 1.4.2.2.1 Level 1[📃](./db/e6b0-c9302713.html) [✏️](./db/e6b0-c9302713.md)</v>
      </c>
    </row>
    <row r="1827" spans="4:10" x14ac:dyDescent="0.5">
      <c r="D1827" t="s">
        <v>1568</v>
      </c>
      <c r="E1827">
        <v>5</v>
      </c>
      <c r="F1827" t="s">
        <v>964</v>
      </c>
      <c r="G1827" t="str">
        <f ca="1">IF(markmap!$E1827="","",IF(markmap!$E1827&gt;OFFSET(markmap!$E1827,-1,0,1,1),IF(OFFSET(markmap!$G1827,-1,0,1,1)="","1",OFFSET(markmap!$G1827,-1,0,1,1))&amp;REPT(".1",markmap!$E1827-MAX(OFFSET(markmap!$E1827,-1,0,1,1),1)),IF(ISERROR(FIND(".",OFFSET(markmap!$G1827,-1,0,1,1))),REPT("1.",markmap!$E1827-1)&amp;IFERROR(VALUE(OFFSET(markmap!$G1827,-1,0,1,1))+1,"1"),IF(markmap!$E1827=1,"",IFERROR(LEFT(OFFSET(markmap!$G1827,-1,0,1,1),FIND("^",SUBSTITUTE(OFFSET(markmap!$G1827,-1,0,1,1),".","^",markmap!$E1827-1))),""))&amp;VALUE(TRIM(MID(SUBSTITUTE(OFFSET(markmap!$G1827,-1,0,1,1),".",REPT(" ",LEN(OFFSET(markmap!$G1827,-1,0,1,1)))),(markmap!$E1827-1)*LEN(OFFSET(markmap!$G1827,-1,0,1,1))+1,LEN(OFFSET(markmap!$G1827,-1,0,1,1)))))+1)))</f>
        <v>18.4.2.2.2</v>
      </c>
      <c r="H1827" t="str">
        <f t="shared" ca="1" si="28"/>
        <v>1.4.2.2.2</v>
      </c>
      <c r="I1827" t="str" cm="1">
        <f t="array" aca="1" ref="I1827" ca="1">pseudoGuid</f>
        <v>e6b0-d2952a43</v>
      </c>
      <c r="J1827" t="str">
        <f ca="1">IF(E1827="","",REPT("#",markmap!$E1827)&amp;" "&amp;(IF(B$1="mindmap",markmap!$F1827,markmap!$H1827&amp;" "&amp;markmap!$F1827))&amp;"["&amp;B$2&amp;"]("&amp;B$4&amp;markmap!$I1827&amp;".html)"&amp;" ["&amp;$B$3&amp;"]("&amp;B$4&amp;markmap!$I1827&amp;".md)")</f>
        <v>##### 1.4.2.2.2 Level 2[📃](./db/e6b0-d2952a43.html) [✏️](./db/e6b0-d2952a43.md)</v>
      </c>
    </row>
    <row r="1828" spans="4:10" x14ac:dyDescent="0.5">
      <c r="D1828" t="s">
        <v>1568</v>
      </c>
      <c r="E1828">
        <v>5</v>
      </c>
      <c r="F1828" t="s">
        <v>965</v>
      </c>
      <c r="G1828" t="str">
        <f ca="1">IF(markmap!$E1828="","",IF(markmap!$E1828&gt;OFFSET(markmap!$E1828,-1,0,1,1),IF(OFFSET(markmap!$G1828,-1,0,1,1)="","1",OFFSET(markmap!$G1828,-1,0,1,1))&amp;REPT(".1",markmap!$E1828-MAX(OFFSET(markmap!$E1828,-1,0,1,1),1)),IF(ISERROR(FIND(".",OFFSET(markmap!$G1828,-1,0,1,1))),REPT("1.",markmap!$E1828-1)&amp;IFERROR(VALUE(OFFSET(markmap!$G1828,-1,0,1,1))+1,"1"),IF(markmap!$E1828=1,"",IFERROR(LEFT(OFFSET(markmap!$G1828,-1,0,1,1),FIND("^",SUBSTITUTE(OFFSET(markmap!$G1828,-1,0,1,1),".","^",markmap!$E1828-1))),""))&amp;VALUE(TRIM(MID(SUBSTITUTE(OFFSET(markmap!$G1828,-1,0,1,1),".",REPT(" ",LEN(OFFSET(markmap!$G1828,-1,0,1,1)))),(markmap!$E1828-1)*LEN(OFFSET(markmap!$G1828,-1,0,1,1))+1,LEN(OFFSET(markmap!$G1828,-1,0,1,1)))))+1)))</f>
        <v>18.4.2.2.3</v>
      </c>
      <c r="H1828" t="str">
        <f t="shared" ca="1" si="28"/>
        <v>1.4.2.2.3</v>
      </c>
      <c r="I1828" t="str" cm="1">
        <f t="array" aca="1" ref="I1828" ca="1">pseudoGuid</f>
        <v>e6b0-a3ad7855</v>
      </c>
      <c r="J1828" t="str">
        <f ca="1">IF(E1828="","",REPT("#",markmap!$E1828)&amp;" "&amp;(IF(B$1="mindmap",markmap!$F1828,markmap!$H1828&amp;" "&amp;markmap!$F1828))&amp;"["&amp;B$2&amp;"]("&amp;B$4&amp;markmap!$I1828&amp;".html)"&amp;" ["&amp;$B$3&amp;"]("&amp;B$4&amp;markmap!$I1828&amp;".md)")</f>
        <v>##### 1.4.2.2.3 Level 3[📃](./db/e6b0-a3ad7855.html) [✏️](./db/e6b0-a3ad7855.md)</v>
      </c>
    </row>
    <row r="1829" spans="4:10" x14ac:dyDescent="0.5">
      <c r="D1829" t="s">
        <v>1568</v>
      </c>
      <c r="E1829">
        <v>5</v>
      </c>
      <c r="F1829" t="s">
        <v>966</v>
      </c>
      <c r="G1829" t="str">
        <f ca="1">IF(markmap!$E1829="","",IF(markmap!$E1829&gt;OFFSET(markmap!$E1829,-1,0,1,1),IF(OFFSET(markmap!$G1829,-1,0,1,1)="","1",OFFSET(markmap!$G1829,-1,0,1,1))&amp;REPT(".1",markmap!$E1829-MAX(OFFSET(markmap!$E1829,-1,0,1,1),1)),IF(ISERROR(FIND(".",OFFSET(markmap!$G1829,-1,0,1,1))),REPT("1.",markmap!$E1829-1)&amp;IFERROR(VALUE(OFFSET(markmap!$G1829,-1,0,1,1))+1,"1"),IF(markmap!$E1829=1,"",IFERROR(LEFT(OFFSET(markmap!$G1829,-1,0,1,1),FIND("^",SUBSTITUTE(OFFSET(markmap!$G1829,-1,0,1,1),".","^",markmap!$E1829-1))),""))&amp;VALUE(TRIM(MID(SUBSTITUTE(OFFSET(markmap!$G1829,-1,0,1,1),".",REPT(" ",LEN(OFFSET(markmap!$G1829,-1,0,1,1)))),(markmap!$E1829-1)*LEN(OFFSET(markmap!$G1829,-1,0,1,1))+1,LEN(OFFSET(markmap!$G1829,-1,0,1,1)))))+1)))</f>
        <v>18.4.2.2.4</v>
      </c>
      <c r="H1829" t="str">
        <f t="shared" ca="1" si="28"/>
        <v>1.4.2.2.4</v>
      </c>
      <c r="I1829" t="str" cm="1">
        <f t="array" aca="1" ref="I1829" ca="1">pseudoGuid</f>
        <v>e6b0-25bd27df</v>
      </c>
      <c r="J1829" t="str">
        <f ca="1">IF(E1829="","",REPT("#",markmap!$E1829)&amp;" "&amp;(IF(B$1="mindmap",markmap!$F1829,markmap!$H1829&amp;" "&amp;markmap!$F1829))&amp;"["&amp;B$2&amp;"]("&amp;B$4&amp;markmap!$I1829&amp;".html)"&amp;" ["&amp;$B$3&amp;"]("&amp;B$4&amp;markmap!$I1829&amp;".md)")</f>
        <v>##### 1.4.2.2.4 Level 4[📃](./db/e6b0-25bd27df.html) [✏️](./db/e6b0-25bd27df.md)</v>
      </c>
    </row>
    <row r="1830" spans="4:10" x14ac:dyDescent="0.5">
      <c r="D1830" t="s">
        <v>1568</v>
      </c>
      <c r="E1830">
        <v>4</v>
      </c>
      <c r="F1830" t="s">
        <v>967</v>
      </c>
      <c r="G1830" t="str">
        <f ca="1">IF(markmap!$E1830="","",IF(markmap!$E1830&gt;OFFSET(markmap!$E1830,-1,0,1,1),IF(OFFSET(markmap!$G1830,-1,0,1,1)="","1",OFFSET(markmap!$G1830,-1,0,1,1))&amp;REPT(".1",markmap!$E1830-MAX(OFFSET(markmap!$E1830,-1,0,1,1),1)),IF(ISERROR(FIND(".",OFFSET(markmap!$G1830,-1,0,1,1))),REPT("1.",markmap!$E1830-1)&amp;IFERROR(VALUE(OFFSET(markmap!$G1830,-1,0,1,1))+1,"1"),IF(markmap!$E1830=1,"",IFERROR(LEFT(OFFSET(markmap!$G1830,-1,0,1,1),FIND("^",SUBSTITUTE(OFFSET(markmap!$G1830,-1,0,1,1),".","^",markmap!$E1830-1))),""))&amp;VALUE(TRIM(MID(SUBSTITUTE(OFFSET(markmap!$G1830,-1,0,1,1),".",REPT(" ",LEN(OFFSET(markmap!$G1830,-1,0,1,1)))),(markmap!$E1830-1)*LEN(OFFSET(markmap!$G1830,-1,0,1,1))+1,LEN(OFFSET(markmap!$G1830,-1,0,1,1)))))+1)))</f>
        <v>18.4.2.3</v>
      </c>
      <c r="H1830" t="str">
        <f t="shared" ca="1" si="28"/>
        <v>1.4.2.3</v>
      </c>
      <c r="I1830" t="str" cm="1">
        <f t="array" aca="1" ref="I1830" ca="1">pseudoGuid</f>
        <v>e6b0-9868352f</v>
      </c>
      <c r="J1830" t="str">
        <f ca="1">IF(E1830="","",REPT("#",markmap!$E1830)&amp;" "&amp;(IF(B$1="mindmap",markmap!$F1830,markmap!$H1830&amp;" "&amp;markmap!$F1830))&amp;"["&amp;B$2&amp;"]("&amp;B$4&amp;markmap!$I1830&amp;".html)"&amp;" ["&amp;$B$3&amp;"]("&amp;B$4&amp;markmap!$I1830&amp;".md)")</f>
        <v>#### 1.4.2.3 Appurtenances[📃](./db/e6b0-9868352f.html) [✏️](./db/e6b0-9868352f.md)</v>
      </c>
    </row>
    <row r="1831" spans="4:10" x14ac:dyDescent="0.5">
      <c r="D1831" t="s">
        <v>1568</v>
      </c>
      <c r="E1831">
        <v>5</v>
      </c>
      <c r="F1831" t="s">
        <v>968</v>
      </c>
      <c r="G1831" t="str">
        <f ca="1">IF(markmap!$E1831="","",IF(markmap!$E1831&gt;OFFSET(markmap!$E1831,-1,0,1,1),IF(OFFSET(markmap!$G1831,-1,0,1,1)="","1",OFFSET(markmap!$G1831,-1,0,1,1))&amp;REPT(".1",markmap!$E1831-MAX(OFFSET(markmap!$E1831,-1,0,1,1),1)),IF(ISERROR(FIND(".",OFFSET(markmap!$G1831,-1,0,1,1))),REPT("1.",markmap!$E1831-1)&amp;IFERROR(VALUE(OFFSET(markmap!$G1831,-1,0,1,1))+1,"1"),IF(markmap!$E1831=1,"",IFERROR(LEFT(OFFSET(markmap!$G1831,-1,0,1,1),FIND("^",SUBSTITUTE(OFFSET(markmap!$G1831,-1,0,1,1),".","^",markmap!$E1831-1))),""))&amp;VALUE(TRIM(MID(SUBSTITUTE(OFFSET(markmap!$G1831,-1,0,1,1),".",REPT(" ",LEN(OFFSET(markmap!$G1831,-1,0,1,1)))),(markmap!$E1831-1)*LEN(OFFSET(markmap!$G1831,-1,0,1,1))+1,LEN(OFFSET(markmap!$G1831,-1,0,1,1)))))+1)))</f>
        <v>18.4.2.3.1</v>
      </c>
      <c r="H1831" t="str">
        <f t="shared" ca="1" si="28"/>
        <v>1.4.2.3.1</v>
      </c>
      <c r="I1831" t="str" cm="1">
        <f t="array" aca="1" ref="I1831" ca="1">pseudoGuid</f>
        <v>e6b0-9277b234</v>
      </c>
      <c r="J1831" t="str">
        <f ca="1">IF(E1831="","",REPT("#",markmap!$E1831)&amp;" "&amp;(IF(B$1="mindmap",markmap!$F1831,markmap!$H1831&amp;" "&amp;markmap!$F1831))&amp;"["&amp;B$2&amp;"]("&amp;B$4&amp;markmap!$I1831&amp;".html)"&amp;" ["&amp;$B$3&amp;"]("&amp;B$4&amp;markmap!$I1831&amp;".md)")</f>
        <v>##### 1.4.2.3.1 Disposal Pile[📃](./db/e6b0-9277b234.html) [✏️](./db/e6b0-9277b234.md)</v>
      </c>
    </row>
    <row r="1832" spans="4:10" x14ac:dyDescent="0.5">
      <c r="D1832" t="s">
        <v>1568</v>
      </c>
      <c r="E1832">
        <v>5</v>
      </c>
      <c r="F1832" t="s">
        <v>969</v>
      </c>
      <c r="G1832" t="str">
        <f ca="1">IF(markmap!$E1832="","",IF(markmap!$E1832&gt;OFFSET(markmap!$E1832,-1,0,1,1),IF(OFFSET(markmap!$G1832,-1,0,1,1)="","1",OFFSET(markmap!$G1832,-1,0,1,1))&amp;REPT(".1",markmap!$E1832-MAX(OFFSET(markmap!$E1832,-1,0,1,1),1)),IF(ISERROR(FIND(".",OFFSET(markmap!$G1832,-1,0,1,1))),REPT("1.",markmap!$E1832-1)&amp;IFERROR(VALUE(OFFSET(markmap!$G1832,-1,0,1,1))+1,"1"),IF(markmap!$E1832=1,"",IFERROR(LEFT(OFFSET(markmap!$G1832,-1,0,1,1),FIND("^",SUBSTITUTE(OFFSET(markmap!$G1832,-1,0,1,1),".","^",markmap!$E1832-1))),""))&amp;VALUE(TRIM(MID(SUBSTITUTE(OFFSET(markmap!$G1832,-1,0,1,1),".",REPT(" ",LEN(OFFSET(markmap!$G1832,-1,0,1,1)))),(markmap!$E1832-1)*LEN(OFFSET(markmap!$G1832,-1,0,1,1))+1,LEN(OFFSET(markmap!$G1832,-1,0,1,1)))))+1)))</f>
        <v>18.4.2.3.2</v>
      </c>
      <c r="H1832" t="str">
        <f t="shared" ca="1" si="28"/>
        <v>1.4.2.3.2</v>
      </c>
      <c r="I1832" t="str" cm="1">
        <f t="array" aca="1" ref="I1832" ca="1">pseudoGuid</f>
        <v>e6b0-5ef8e469</v>
      </c>
      <c r="J1832" t="str">
        <f ca="1">IF(E1832="","",REPT("#",markmap!$E1832)&amp;" "&amp;(IF(B$1="mindmap",markmap!$F1832,markmap!$H1832&amp;" "&amp;markmap!$F1832))&amp;"["&amp;B$2&amp;"]("&amp;B$4&amp;markmap!$I1832&amp;".html)"&amp;" ["&amp;$B$3&amp;"]("&amp;B$4&amp;markmap!$I1832&amp;".md)")</f>
        <v>##### 1.4.2.3.2 Caissons[📃](./db/e6b0-5ef8e469.html) [✏️](./db/e6b0-5ef8e469.md)</v>
      </c>
    </row>
    <row r="1833" spans="4:10" x14ac:dyDescent="0.5">
      <c r="D1833" t="s">
        <v>1568</v>
      </c>
      <c r="E1833">
        <v>5</v>
      </c>
      <c r="F1833" t="s">
        <v>970</v>
      </c>
      <c r="G1833" t="str">
        <f ca="1">IF(markmap!$E1833="","",IF(markmap!$E1833&gt;OFFSET(markmap!$E1833,-1,0,1,1),IF(OFFSET(markmap!$G1833,-1,0,1,1)="","1",OFFSET(markmap!$G1833,-1,0,1,1))&amp;REPT(".1",markmap!$E1833-MAX(OFFSET(markmap!$E1833,-1,0,1,1),1)),IF(ISERROR(FIND(".",OFFSET(markmap!$G1833,-1,0,1,1))),REPT("1.",markmap!$E1833-1)&amp;IFERROR(VALUE(OFFSET(markmap!$G1833,-1,0,1,1))+1,"1"),IF(markmap!$E1833=1,"",IFERROR(LEFT(OFFSET(markmap!$G1833,-1,0,1,1),FIND("^",SUBSTITUTE(OFFSET(markmap!$G1833,-1,0,1,1),".","^",markmap!$E1833-1))),""))&amp;VALUE(TRIM(MID(SUBSTITUTE(OFFSET(markmap!$G1833,-1,0,1,1),".",REPT(" ",LEN(OFFSET(markmap!$G1833,-1,0,1,1)))),(markmap!$E1833-1)*LEN(OFFSET(markmap!$G1833,-1,0,1,1))+1,LEN(OFFSET(markmap!$G1833,-1,0,1,1)))))+1)))</f>
        <v>18.4.2.3.3</v>
      </c>
      <c r="H1833" t="str">
        <f t="shared" ca="1" si="28"/>
        <v>1.4.2.3.3</v>
      </c>
      <c r="I1833" t="str" cm="1">
        <f t="array" aca="1" ref="I1833" ca="1">pseudoGuid</f>
        <v>e6b0-b34efb2d</v>
      </c>
      <c r="J1833" t="str">
        <f ca="1">IF(E1833="","",REPT("#",markmap!$E1833)&amp;" "&amp;(IF(B$1="mindmap",markmap!$F1833,markmap!$H1833&amp;" "&amp;markmap!$F1833))&amp;"["&amp;B$2&amp;"]("&amp;B$4&amp;markmap!$I1833&amp;".html)"&amp;" ["&amp;$B$3&amp;"]("&amp;B$4&amp;markmap!$I1833&amp;".md)")</f>
        <v>##### 1.4.2.3.3 Risers[📃](./db/e6b0-b34efb2d.html) [✏️](./db/e6b0-b34efb2d.md)</v>
      </c>
    </row>
    <row r="1834" spans="4:10" x14ac:dyDescent="0.5">
      <c r="D1834" t="s">
        <v>1568</v>
      </c>
      <c r="E1834">
        <v>5</v>
      </c>
      <c r="F1834" t="s">
        <v>971</v>
      </c>
      <c r="G1834" t="str">
        <f ca="1">IF(markmap!$E1834="","",IF(markmap!$E1834&gt;OFFSET(markmap!$E1834,-1,0,1,1),IF(OFFSET(markmap!$G1834,-1,0,1,1)="","1",OFFSET(markmap!$G1834,-1,0,1,1))&amp;REPT(".1",markmap!$E1834-MAX(OFFSET(markmap!$E1834,-1,0,1,1),1)),IF(ISERROR(FIND(".",OFFSET(markmap!$G1834,-1,0,1,1))),REPT("1.",markmap!$E1834-1)&amp;IFERROR(VALUE(OFFSET(markmap!$G1834,-1,0,1,1))+1,"1"),IF(markmap!$E1834=1,"",IFERROR(LEFT(OFFSET(markmap!$G1834,-1,0,1,1),FIND("^",SUBSTITUTE(OFFSET(markmap!$G1834,-1,0,1,1),".","^",markmap!$E1834-1))),""))&amp;VALUE(TRIM(MID(SUBSTITUTE(OFFSET(markmap!$G1834,-1,0,1,1),".",REPT(" ",LEN(OFFSET(markmap!$G1834,-1,0,1,1)))),(markmap!$E1834-1)*LEN(OFFSET(markmap!$G1834,-1,0,1,1))+1,LEN(OFFSET(markmap!$G1834,-1,0,1,1)))))+1)))</f>
        <v>18.4.2.3.4</v>
      </c>
      <c r="H1834" t="str">
        <f t="shared" ca="1" si="28"/>
        <v>1.4.2.3.4</v>
      </c>
      <c r="I1834" t="str" cm="1">
        <f t="array" aca="1" ref="I1834" ca="1">pseudoGuid</f>
        <v>e6b0-9613d825</v>
      </c>
      <c r="J1834" t="str">
        <f ca="1">IF(E1834="","",REPT("#",markmap!$E1834)&amp;" "&amp;(IF(B$1="mindmap",markmap!$F1834,markmap!$H1834&amp;" "&amp;markmap!$F1834))&amp;"["&amp;B$2&amp;"]("&amp;B$4&amp;markmap!$I1834&amp;".html)"&amp;" ["&amp;$B$3&amp;"]("&amp;B$4&amp;markmap!$I1834&amp;".md)")</f>
        <v>##### 1.4.2.3.4 Boat Landing[📃](./db/e6b0-9613d825.html) [✏️](./db/e6b0-9613d825.md)</v>
      </c>
    </row>
    <row r="1835" spans="4:10" x14ac:dyDescent="0.5">
      <c r="D1835" t="s">
        <v>1568</v>
      </c>
      <c r="E1835">
        <v>5</v>
      </c>
      <c r="F1835" t="s">
        <v>972</v>
      </c>
      <c r="G1835" t="str">
        <f ca="1">IF(markmap!$E1835="","",IF(markmap!$E1835&gt;OFFSET(markmap!$E1835,-1,0,1,1),IF(OFFSET(markmap!$G1835,-1,0,1,1)="","1",OFFSET(markmap!$G1835,-1,0,1,1))&amp;REPT(".1",markmap!$E1835-MAX(OFFSET(markmap!$E1835,-1,0,1,1),1)),IF(ISERROR(FIND(".",OFFSET(markmap!$G1835,-1,0,1,1))),REPT("1.",markmap!$E1835-1)&amp;IFERROR(VALUE(OFFSET(markmap!$G1835,-1,0,1,1))+1,"1"),IF(markmap!$E1835=1,"",IFERROR(LEFT(OFFSET(markmap!$G1835,-1,0,1,1),FIND("^",SUBSTITUTE(OFFSET(markmap!$G1835,-1,0,1,1),".","^",markmap!$E1835-1))),""))&amp;VALUE(TRIM(MID(SUBSTITUTE(OFFSET(markmap!$G1835,-1,0,1,1),".",REPT(" ",LEN(OFFSET(markmap!$G1835,-1,0,1,1)))),(markmap!$E1835-1)*LEN(OFFSET(markmap!$G1835,-1,0,1,1))+1,LEN(OFFSET(markmap!$G1835,-1,0,1,1)))))+1)))</f>
        <v>18.4.2.3.5</v>
      </c>
      <c r="H1835" t="str">
        <f t="shared" ca="1" si="28"/>
        <v>1.4.2.3.5</v>
      </c>
      <c r="I1835" t="str" cm="1">
        <f t="array" aca="1" ref="I1835" ca="1">pseudoGuid</f>
        <v>e6b0-a0db6c48</v>
      </c>
      <c r="J1835" t="str">
        <f ca="1">IF(E1835="","",REPT("#",markmap!$E1835)&amp;" "&amp;(IF(B$1="mindmap",markmap!$F1835,markmap!$H1835&amp;" "&amp;markmap!$F1835))&amp;"["&amp;B$2&amp;"]("&amp;B$4&amp;markmap!$I1835&amp;".html)"&amp;" ["&amp;$B$3&amp;"]("&amp;B$4&amp;markmap!$I1835&amp;".md)")</f>
        <v>##### 1.4.2.3.5 Corrosion Protection[📃](./db/e6b0-a0db6c48.html) [✏️](./db/e6b0-a0db6c48.md)</v>
      </c>
    </row>
    <row r="1836" spans="4:10" x14ac:dyDescent="0.5">
      <c r="D1836" t="s">
        <v>1568</v>
      </c>
      <c r="E1836">
        <v>5</v>
      </c>
      <c r="F1836" t="s">
        <v>973</v>
      </c>
      <c r="G1836" t="str">
        <f ca="1">IF(markmap!$E1836="","",IF(markmap!$E1836&gt;OFFSET(markmap!$E1836,-1,0,1,1),IF(OFFSET(markmap!$G1836,-1,0,1,1)="","1",OFFSET(markmap!$G1836,-1,0,1,1))&amp;REPT(".1",markmap!$E1836-MAX(OFFSET(markmap!$E1836,-1,0,1,1),1)),IF(ISERROR(FIND(".",OFFSET(markmap!$G1836,-1,0,1,1))),REPT("1.",markmap!$E1836-1)&amp;IFERROR(VALUE(OFFSET(markmap!$G1836,-1,0,1,1))+1,"1"),IF(markmap!$E1836=1,"",IFERROR(LEFT(OFFSET(markmap!$G1836,-1,0,1,1),FIND("^",SUBSTITUTE(OFFSET(markmap!$G1836,-1,0,1,1),".","^",markmap!$E1836-1))),""))&amp;VALUE(TRIM(MID(SUBSTITUTE(OFFSET(markmap!$G1836,-1,0,1,1),".",REPT(" ",LEN(OFFSET(markmap!$G1836,-1,0,1,1)))),(markmap!$E1836-1)*LEN(OFFSET(markmap!$G1836,-1,0,1,1))+1,LEN(OFFSET(markmap!$G1836,-1,0,1,1)))))+1)))</f>
        <v>18.4.2.3.6</v>
      </c>
      <c r="H1836" t="str">
        <f t="shared" ca="1" si="28"/>
        <v>1.4.2.3.6</v>
      </c>
      <c r="I1836" t="str" cm="1">
        <f t="array" aca="1" ref="I1836" ca="1">pseudoGuid</f>
        <v>e6b0-3c25dca1</v>
      </c>
      <c r="J1836" t="str">
        <f ca="1">IF(E1836="","",REPT("#",markmap!$E1836)&amp;" "&amp;(IF(B$1="mindmap",markmap!$F1836,markmap!$H1836&amp;" "&amp;markmap!$F1836))&amp;"["&amp;B$2&amp;"]("&amp;B$4&amp;markmap!$I1836&amp;".html)"&amp;" ["&amp;$B$3&amp;"]("&amp;B$4&amp;markmap!$I1836&amp;".md)")</f>
        <v>##### 1.4.2.3.6 Stairs[📃](./db/e6b0-3c25dca1.html) [✏️](./db/e6b0-3c25dca1.md)</v>
      </c>
    </row>
    <row r="1837" spans="4:10" x14ac:dyDescent="0.5">
      <c r="D1837" t="s">
        <v>1568</v>
      </c>
      <c r="E1837">
        <v>4</v>
      </c>
      <c r="F1837" t="s">
        <v>974</v>
      </c>
      <c r="G1837" t="str">
        <f ca="1">IF(markmap!$E1837="","",IF(markmap!$E1837&gt;OFFSET(markmap!$E1837,-1,0,1,1),IF(OFFSET(markmap!$G1837,-1,0,1,1)="","1",OFFSET(markmap!$G1837,-1,0,1,1))&amp;REPT(".1",markmap!$E1837-MAX(OFFSET(markmap!$E1837,-1,0,1,1),1)),IF(ISERROR(FIND(".",OFFSET(markmap!$G1837,-1,0,1,1))),REPT("1.",markmap!$E1837-1)&amp;IFERROR(VALUE(OFFSET(markmap!$G1837,-1,0,1,1))+1,"1"),IF(markmap!$E1837=1,"",IFERROR(LEFT(OFFSET(markmap!$G1837,-1,0,1,1),FIND("^",SUBSTITUTE(OFFSET(markmap!$G1837,-1,0,1,1),".","^",markmap!$E1837-1))),""))&amp;VALUE(TRIM(MID(SUBSTITUTE(OFFSET(markmap!$G1837,-1,0,1,1),".",REPT(" ",LEN(OFFSET(markmap!$G1837,-1,0,1,1)))),(markmap!$E1837-1)*LEN(OFFSET(markmap!$G1837,-1,0,1,1))+1,LEN(OFFSET(markmap!$G1837,-1,0,1,1)))))+1)))</f>
        <v>18.4.2.4</v>
      </c>
      <c r="H1837" t="str">
        <f t="shared" ca="1" si="28"/>
        <v>1.4.2.4</v>
      </c>
      <c r="I1837" t="str" cm="1">
        <f t="array" aca="1" ref="I1837" ca="1">pseudoGuid</f>
        <v>e6b0-914e26a2</v>
      </c>
      <c r="J1837" t="str">
        <f ca="1">IF(E1837="","",REPT("#",markmap!$E1837)&amp;" "&amp;(IF(B$1="mindmap",markmap!$F1837,markmap!$H1837&amp;" "&amp;markmap!$F1837))&amp;"["&amp;B$2&amp;"]("&amp;B$4&amp;markmap!$I1837&amp;".html)"&amp;" ["&amp;$B$3&amp;"]("&amp;B$4&amp;markmap!$I1837&amp;".md)")</f>
        <v>#### 1.4.2.4 Installation Aids[📃](./db/e6b0-914e26a2.html) [✏️](./db/e6b0-914e26a2.md)</v>
      </c>
    </row>
    <row r="1838" spans="4:10" x14ac:dyDescent="0.5">
      <c r="D1838" t="s">
        <v>1568</v>
      </c>
      <c r="E1838">
        <v>4</v>
      </c>
      <c r="F1838" t="s">
        <v>975</v>
      </c>
      <c r="G1838" t="str">
        <f ca="1">IF(markmap!$E1838="","",IF(markmap!$E1838&gt;OFFSET(markmap!$E1838,-1,0,1,1),IF(OFFSET(markmap!$G1838,-1,0,1,1)="","1",OFFSET(markmap!$G1838,-1,0,1,1))&amp;REPT(".1",markmap!$E1838-MAX(OFFSET(markmap!$E1838,-1,0,1,1),1)),IF(ISERROR(FIND(".",OFFSET(markmap!$G1838,-1,0,1,1))),REPT("1.",markmap!$E1838-1)&amp;IFERROR(VALUE(OFFSET(markmap!$G1838,-1,0,1,1))+1,"1"),IF(markmap!$E1838=1,"",IFERROR(LEFT(OFFSET(markmap!$G1838,-1,0,1,1),FIND("^",SUBSTITUTE(OFFSET(markmap!$G1838,-1,0,1,1),".","^",markmap!$E1838-1))),""))&amp;VALUE(TRIM(MID(SUBSTITUTE(OFFSET(markmap!$G1838,-1,0,1,1),".",REPT(" ",LEN(OFFSET(markmap!$G1838,-1,0,1,1)))),(markmap!$E1838-1)*LEN(OFFSET(markmap!$G1838,-1,0,1,1))+1,LEN(OFFSET(markmap!$G1838,-1,0,1,1)))))+1)))</f>
        <v>18.4.2.5</v>
      </c>
      <c r="H1838" t="str">
        <f t="shared" ca="1" si="28"/>
        <v>1.4.2.5</v>
      </c>
      <c r="I1838" t="str" cm="1">
        <f t="array" aca="1" ref="I1838" ca="1">pseudoGuid</f>
        <v>e6b0-52c0ebb2</v>
      </c>
      <c r="J1838" t="str">
        <f ca="1">IF(E1838="","",REPT("#",markmap!$E1838)&amp;" "&amp;(IF(B$1="mindmap",markmap!$F1838,markmap!$H1838&amp;" "&amp;markmap!$F1838))&amp;"["&amp;B$2&amp;"]("&amp;B$4&amp;markmap!$I1838&amp;".html)"&amp;" ["&amp;$B$3&amp;"]("&amp;B$4&amp;markmap!$I1838&amp;".md)")</f>
        <v>#### 1.4.2.5 Loadout and Seafasten[📃](./db/e6b0-52c0ebb2.html) [✏️](./db/e6b0-52c0ebb2.md)</v>
      </c>
    </row>
    <row r="1839" spans="4:10" x14ac:dyDescent="0.5">
      <c r="D1839" t="s">
        <v>1568</v>
      </c>
      <c r="E1839">
        <v>3</v>
      </c>
      <c r="F1839" t="s">
        <v>938</v>
      </c>
      <c r="G1839" t="str">
        <f ca="1">IF(markmap!$E1839="","",IF(markmap!$E1839&gt;OFFSET(markmap!$E1839,-1,0,1,1),IF(OFFSET(markmap!$G1839,-1,0,1,1)="","1",OFFSET(markmap!$G1839,-1,0,1,1))&amp;REPT(".1",markmap!$E1839-MAX(OFFSET(markmap!$E1839,-1,0,1,1),1)),IF(ISERROR(FIND(".",OFFSET(markmap!$G1839,-1,0,1,1))),REPT("1.",markmap!$E1839-1)&amp;IFERROR(VALUE(OFFSET(markmap!$G1839,-1,0,1,1))+1,"1"),IF(markmap!$E1839=1,"",IFERROR(LEFT(OFFSET(markmap!$G1839,-1,0,1,1),FIND("^",SUBSTITUTE(OFFSET(markmap!$G1839,-1,0,1,1),".","^",markmap!$E1839-1))),""))&amp;VALUE(TRIM(MID(SUBSTITUTE(OFFSET(markmap!$G1839,-1,0,1,1),".",REPT(" ",LEN(OFFSET(markmap!$G1839,-1,0,1,1)))),(markmap!$E1839-1)*LEN(OFFSET(markmap!$G1839,-1,0,1,1))+1,LEN(OFFSET(markmap!$G1839,-1,0,1,1)))))+1)))</f>
        <v>18.4.3</v>
      </c>
      <c r="H1839" t="str">
        <f t="shared" ca="1" si="28"/>
        <v>1.4.3</v>
      </c>
      <c r="I1839" t="str" cm="1">
        <f t="array" aca="1" ref="I1839" ca="1">pseudoGuid</f>
        <v>e6b0-8203a7c1</v>
      </c>
      <c r="J1839" t="str">
        <f ca="1">IF(E1839="","",REPT("#",markmap!$E1839)&amp;" "&amp;(IF(B$1="mindmap",markmap!$F1839,markmap!$H1839&amp;" "&amp;markmap!$F1839))&amp;"["&amp;B$2&amp;"]("&amp;B$4&amp;markmap!$I1839&amp;".html)"&amp;" ["&amp;$B$3&amp;"]("&amp;B$4&amp;markmap!$I1839&amp;".md)")</f>
        <v>### 1.4.3 Piling[📃](./db/e6b0-8203a7c1.html) [✏️](./db/e6b0-8203a7c1.md)</v>
      </c>
    </row>
    <row r="1840" spans="4:10" x14ac:dyDescent="0.5">
      <c r="D1840" t="s">
        <v>1568</v>
      </c>
      <c r="E1840">
        <v>4</v>
      </c>
      <c r="F1840" t="s">
        <v>976</v>
      </c>
      <c r="G1840" t="str">
        <f ca="1">IF(markmap!$E1840="","",IF(markmap!$E1840&gt;OFFSET(markmap!$E1840,-1,0,1,1),IF(OFFSET(markmap!$G1840,-1,0,1,1)="","1",OFFSET(markmap!$G1840,-1,0,1,1))&amp;REPT(".1",markmap!$E1840-MAX(OFFSET(markmap!$E1840,-1,0,1,1),1)),IF(ISERROR(FIND(".",OFFSET(markmap!$G1840,-1,0,1,1))),REPT("1.",markmap!$E1840-1)&amp;IFERROR(VALUE(OFFSET(markmap!$G1840,-1,0,1,1))+1,"1"),IF(markmap!$E1840=1,"",IFERROR(LEFT(OFFSET(markmap!$G1840,-1,0,1,1),FIND("^",SUBSTITUTE(OFFSET(markmap!$G1840,-1,0,1,1),".","^",markmap!$E1840-1))),""))&amp;VALUE(TRIM(MID(SUBSTITUTE(OFFSET(markmap!$G1840,-1,0,1,1),".",REPT(" ",LEN(OFFSET(markmap!$G1840,-1,0,1,1)))),(markmap!$E1840-1)*LEN(OFFSET(markmap!$G1840,-1,0,1,1))+1,LEN(OFFSET(markmap!$G1840,-1,0,1,1)))))+1)))</f>
        <v>18.4.3.1</v>
      </c>
      <c r="H1840" t="str">
        <f t="shared" ca="1" si="28"/>
        <v>1.4.3.1</v>
      </c>
      <c r="I1840" t="str" cm="1">
        <f t="array" aca="1" ref="I1840" ca="1">pseudoGuid</f>
        <v>e6b0-ba5554f3</v>
      </c>
      <c r="J1840" t="str">
        <f ca="1">IF(E1840="","",REPT("#",markmap!$E1840)&amp;" "&amp;(IF(B$1="mindmap",markmap!$F1840,markmap!$H1840&amp;" "&amp;markmap!$F1840))&amp;"["&amp;B$2&amp;"]("&amp;B$4&amp;markmap!$I1840&amp;".html)"&amp;" ["&amp;$B$3&amp;"]("&amp;B$4&amp;markmap!$I1840&amp;".md)")</f>
        <v>#### 1.4.3.1 Pile A1[📃](./db/e6b0-ba5554f3.html) [✏️](./db/e6b0-ba5554f3.md)</v>
      </c>
    </row>
    <row r="1841" spans="4:10" x14ac:dyDescent="0.5">
      <c r="D1841" t="s">
        <v>1568</v>
      </c>
      <c r="E1841">
        <v>4</v>
      </c>
      <c r="F1841" t="s">
        <v>977</v>
      </c>
      <c r="G1841" t="str">
        <f ca="1">IF(markmap!$E1841="","",IF(markmap!$E1841&gt;OFFSET(markmap!$E1841,-1,0,1,1),IF(OFFSET(markmap!$G1841,-1,0,1,1)="","1",OFFSET(markmap!$G1841,-1,0,1,1))&amp;REPT(".1",markmap!$E1841-MAX(OFFSET(markmap!$E1841,-1,0,1,1),1)),IF(ISERROR(FIND(".",OFFSET(markmap!$G1841,-1,0,1,1))),REPT("1.",markmap!$E1841-1)&amp;IFERROR(VALUE(OFFSET(markmap!$G1841,-1,0,1,1))+1,"1"),IF(markmap!$E1841=1,"",IFERROR(LEFT(OFFSET(markmap!$G1841,-1,0,1,1),FIND("^",SUBSTITUTE(OFFSET(markmap!$G1841,-1,0,1,1),".","^",markmap!$E1841-1))),""))&amp;VALUE(TRIM(MID(SUBSTITUTE(OFFSET(markmap!$G1841,-1,0,1,1),".",REPT(" ",LEN(OFFSET(markmap!$G1841,-1,0,1,1)))),(markmap!$E1841-1)*LEN(OFFSET(markmap!$G1841,-1,0,1,1))+1,LEN(OFFSET(markmap!$G1841,-1,0,1,1)))))+1)))</f>
        <v>18.4.3.2</v>
      </c>
      <c r="H1841" t="str">
        <f t="shared" ca="1" si="28"/>
        <v>1.4.3.2</v>
      </c>
      <c r="I1841" t="str" cm="1">
        <f t="array" aca="1" ref="I1841" ca="1">pseudoGuid</f>
        <v>e6b0-212cb525</v>
      </c>
      <c r="J1841" t="str">
        <f ca="1">IF(E1841="","",REPT("#",markmap!$E1841)&amp;" "&amp;(IF(B$1="mindmap",markmap!$F1841,markmap!$H1841&amp;" "&amp;markmap!$F1841))&amp;"["&amp;B$2&amp;"]("&amp;B$4&amp;markmap!$I1841&amp;".html)"&amp;" ["&amp;$B$3&amp;"]("&amp;B$4&amp;markmap!$I1841&amp;".md)")</f>
        <v>#### 1.4.3.2 Pile A2[📃](./db/e6b0-212cb525.html) [✏️](./db/e6b0-212cb525.md)</v>
      </c>
    </row>
    <row r="1842" spans="4:10" x14ac:dyDescent="0.5">
      <c r="D1842" t="s">
        <v>1568</v>
      </c>
      <c r="E1842">
        <v>4</v>
      </c>
      <c r="F1842" t="s">
        <v>978</v>
      </c>
      <c r="G1842" t="str">
        <f ca="1">IF(markmap!$E1842="","",IF(markmap!$E1842&gt;OFFSET(markmap!$E1842,-1,0,1,1),IF(OFFSET(markmap!$G1842,-1,0,1,1)="","1",OFFSET(markmap!$G1842,-1,0,1,1))&amp;REPT(".1",markmap!$E1842-MAX(OFFSET(markmap!$E1842,-1,0,1,1),1)),IF(ISERROR(FIND(".",OFFSET(markmap!$G1842,-1,0,1,1))),REPT("1.",markmap!$E1842-1)&amp;IFERROR(VALUE(OFFSET(markmap!$G1842,-1,0,1,1))+1,"1"),IF(markmap!$E1842=1,"",IFERROR(LEFT(OFFSET(markmap!$G1842,-1,0,1,1),FIND("^",SUBSTITUTE(OFFSET(markmap!$G1842,-1,0,1,1),".","^",markmap!$E1842-1))),""))&amp;VALUE(TRIM(MID(SUBSTITUTE(OFFSET(markmap!$G1842,-1,0,1,1),".",REPT(" ",LEN(OFFSET(markmap!$G1842,-1,0,1,1)))),(markmap!$E1842-1)*LEN(OFFSET(markmap!$G1842,-1,0,1,1))+1,LEN(OFFSET(markmap!$G1842,-1,0,1,1)))))+1)))</f>
        <v>18.4.3.3</v>
      </c>
      <c r="H1842" t="str">
        <f t="shared" ca="1" si="28"/>
        <v>1.4.3.3</v>
      </c>
      <c r="I1842" t="str" cm="1">
        <f t="array" aca="1" ref="I1842" ca="1">pseudoGuid</f>
        <v>e6b0-4635f53a</v>
      </c>
      <c r="J1842" t="str">
        <f ca="1">IF(E1842="","",REPT("#",markmap!$E1842)&amp;" "&amp;(IF(B$1="mindmap",markmap!$F1842,markmap!$H1842&amp;" "&amp;markmap!$F1842))&amp;"["&amp;B$2&amp;"]("&amp;B$4&amp;markmap!$I1842&amp;".html)"&amp;" ["&amp;$B$3&amp;"]("&amp;B$4&amp;markmap!$I1842&amp;".md)")</f>
        <v>#### 1.4.3.3 Pile B1[📃](./db/e6b0-4635f53a.html) [✏️](./db/e6b0-4635f53a.md)</v>
      </c>
    </row>
    <row r="1843" spans="4:10" x14ac:dyDescent="0.5">
      <c r="D1843" t="s">
        <v>1568</v>
      </c>
      <c r="E1843">
        <v>4</v>
      </c>
      <c r="F1843" t="s">
        <v>979</v>
      </c>
      <c r="G1843" t="str">
        <f ca="1">IF(markmap!$E1843="","",IF(markmap!$E1843&gt;OFFSET(markmap!$E1843,-1,0,1,1),IF(OFFSET(markmap!$G1843,-1,0,1,1)="","1",OFFSET(markmap!$G1843,-1,0,1,1))&amp;REPT(".1",markmap!$E1843-MAX(OFFSET(markmap!$E1843,-1,0,1,1),1)),IF(ISERROR(FIND(".",OFFSET(markmap!$G1843,-1,0,1,1))),REPT("1.",markmap!$E1843-1)&amp;IFERROR(VALUE(OFFSET(markmap!$G1843,-1,0,1,1))+1,"1"),IF(markmap!$E1843=1,"",IFERROR(LEFT(OFFSET(markmap!$G1843,-1,0,1,1),FIND("^",SUBSTITUTE(OFFSET(markmap!$G1843,-1,0,1,1),".","^",markmap!$E1843-1))),""))&amp;VALUE(TRIM(MID(SUBSTITUTE(OFFSET(markmap!$G1843,-1,0,1,1),".",REPT(" ",LEN(OFFSET(markmap!$G1843,-1,0,1,1)))),(markmap!$E1843-1)*LEN(OFFSET(markmap!$G1843,-1,0,1,1))+1,LEN(OFFSET(markmap!$G1843,-1,0,1,1)))))+1)))</f>
        <v>18.4.3.4</v>
      </c>
      <c r="H1843" t="str">
        <f t="shared" ca="1" si="28"/>
        <v>1.4.3.4</v>
      </c>
      <c r="I1843" t="str" cm="1">
        <f t="array" aca="1" ref="I1843" ca="1">pseudoGuid</f>
        <v>e6b0-e03e5fa1</v>
      </c>
      <c r="J1843" t="str">
        <f ca="1">IF(E1843="","",REPT("#",markmap!$E1843)&amp;" "&amp;(IF(B$1="mindmap",markmap!$F1843,markmap!$H1843&amp;" "&amp;markmap!$F1843))&amp;"["&amp;B$2&amp;"]("&amp;B$4&amp;markmap!$I1843&amp;".html)"&amp;" ["&amp;$B$3&amp;"]("&amp;B$4&amp;markmap!$I1843&amp;".md)")</f>
        <v>#### 1.4.3.4 Pile B2[📃](./db/e6b0-e03e5fa1.html) [✏️](./db/e6b0-e03e5fa1.md)</v>
      </c>
    </row>
    <row r="1844" spans="4:10" x14ac:dyDescent="0.5">
      <c r="D1844" t="s">
        <v>1568</v>
      </c>
      <c r="E1844">
        <v>4</v>
      </c>
      <c r="F1844" t="s">
        <v>975</v>
      </c>
      <c r="G1844" t="str">
        <f ca="1">IF(markmap!$E1844="","",IF(markmap!$E1844&gt;OFFSET(markmap!$E1844,-1,0,1,1),IF(OFFSET(markmap!$G1844,-1,0,1,1)="","1",OFFSET(markmap!$G1844,-1,0,1,1))&amp;REPT(".1",markmap!$E1844-MAX(OFFSET(markmap!$E1844,-1,0,1,1),1)),IF(ISERROR(FIND(".",OFFSET(markmap!$G1844,-1,0,1,1))),REPT("1.",markmap!$E1844-1)&amp;IFERROR(VALUE(OFFSET(markmap!$G1844,-1,0,1,1))+1,"1"),IF(markmap!$E1844=1,"",IFERROR(LEFT(OFFSET(markmap!$G1844,-1,0,1,1),FIND("^",SUBSTITUTE(OFFSET(markmap!$G1844,-1,0,1,1),".","^",markmap!$E1844-1))),""))&amp;VALUE(TRIM(MID(SUBSTITUTE(OFFSET(markmap!$G1844,-1,0,1,1),".",REPT(" ",LEN(OFFSET(markmap!$G1844,-1,0,1,1)))),(markmap!$E1844-1)*LEN(OFFSET(markmap!$G1844,-1,0,1,1))+1,LEN(OFFSET(markmap!$G1844,-1,0,1,1)))))+1)))</f>
        <v>18.4.3.5</v>
      </c>
      <c r="H1844" t="str">
        <f t="shared" ca="1" si="28"/>
        <v>1.4.3.5</v>
      </c>
      <c r="I1844" t="str" cm="1">
        <f t="array" aca="1" ref="I1844" ca="1">pseudoGuid</f>
        <v>e6b0-6f017f36</v>
      </c>
      <c r="J1844" t="str">
        <f ca="1">IF(E1844="","",REPT("#",markmap!$E1844)&amp;" "&amp;(IF(B$1="mindmap",markmap!$F1844,markmap!$H1844&amp;" "&amp;markmap!$F1844))&amp;"["&amp;B$2&amp;"]("&amp;B$4&amp;markmap!$I1844&amp;".html)"&amp;" ["&amp;$B$3&amp;"]("&amp;B$4&amp;markmap!$I1844&amp;".md)")</f>
        <v>#### 1.4.3.5 Loadout and Seafasten[📃](./db/e6b0-6f017f36.html) [✏️](./db/e6b0-6f017f36.md)</v>
      </c>
    </row>
    <row r="1845" spans="4:10" x14ac:dyDescent="0.5">
      <c r="D1845" t="s">
        <v>1568</v>
      </c>
      <c r="E1845">
        <v>3</v>
      </c>
      <c r="F1845" t="s">
        <v>881</v>
      </c>
      <c r="G1845" t="str">
        <f ca="1">IF(markmap!$E1845="","",IF(markmap!$E1845&gt;OFFSET(markmap!$E1845,-1,0,1,1),IF(OFFSET(markmap!$G1845,-1,0,1,1)="","1",OFFSET(markmap!$G1845,-1,0,1,1))&amp;REPT(".1",markmap!$E1845-MAX(OFFSET(markmap!$E1845,-1,0,1,1),1)),IF(ISERROR(FIND(".",OFFSET(markmap!$G1845,-1,0,1,1))),REPT("1.",markmap!$E1845-1)&amp;IFERROR(VALUE(OFFSET(markmap!$G1845,-1,0,1,1))+1,"1"),IF(markmap!$E1845=1,"",IFERROR(LEFT(OFFSET(markmap!$G1845,-1,0,1,1),FIND("^",SUBSTITUTE(OFFSET(markmap!$G1845,-1,0,1,1),".","^",markmap!$E1845-1))),""))&amp;VALUE(TRIM(MID(SUBSTITUTE(OFFSET(markmap!$G1845,-1,0,1,1),".",REPT(" ",LEN(OFFSET(markmap!$G1845,-1,0,1,1)))),(markmap!$E1845-1)*LEN(OFFSET(markmap!$G1845,-1,0,1,1))+1,LEN(OFFSET(markmap!$G1845,-1,0,1,1)))))+1)))</f>
        <v>18.4.4</v>
      </c>
      <c r="H1845" t="str">
        <f t="shared" ca="1" si="28"/>
        <v>1.4.4</v>
      </c>
      <c r="I1845" t="str" cm="1">
        <f t="array" aca="1" ref="I1845" ca="1">pseudoGuid</f>
        <v>e6b0-5229e237</v>
      </c>
      <c r="J1845" t="str">
        <f ca="1">IF(E1845="","",REPT("#",markmap!$E1845)&amp;" "&amp;(IF(B$1="mindmap",markmap!$F1845,markmap!$H1845&amp;" "&amp;markmap!$F1845))&amp;"["&amp;B$2&amp;"]("&amp;B$4&amp;markmap!$I1845&amp;".html)"&amp;" ["&amp;$B$3&amp;"]("&amp;B$4&amp;markmap!$I1845&amp;".md)")</f>
        <v>### 1.4.4 Topsides[📃](./db/e6b0-5229e237.html) [✏️](./db/e6b0-5229e237.md)</v>
      </c>
    </row>
    <row r="1846" spans="4:10" x14ac:dyDescent="0.5">
      <c r="D1846" t="s">
        <v>1568</v>
      </c>
      <c r="E1846">
        <v>4</v>
      </c>
      <c r="F1846" t="s">
        <v>980</v>
      </c>
      <c r="G1846" t="str">
        <f ca="1">IF(markmap!$E1846="","",IF(markmap!$E1846&gt;OFFSET(markmap!$E1846,-1,0,1,1),IF(OFFSET(markmap!$G1846,-1,0,1,1)="","1",OFFSET(markmap!$G1846,-1,0,1,1))&amp;REPT(".1",markmap!$E1846-MAX(OFFSET(markmap!$E1846,-1,0,1,1),1)),IF(ISERROR(FIND(".",OFFSET(markmap!$G1846,-1,0,1,1))),REPT("1.",markmap!$E1846-1)&amp;IFERROR(VALUE(OFFSET(markmap!$G1846,-1,0,1,1))+1,"1"),IF(markmap!$E1846=1,"",IFERROR(LEFT(OFFSET(markmap!$G1846,-1,0,1,1),FIND("^",SUBSTITUTE(OFFSET(markmap!$G1846,-1,0,1,1),".","^",markmap!$E1846-1))),""))&amp;VALUE(TRIM(MID(SUBSTITUTE(OFFSET(markmap!$G1846,-1,0,1,1),".",REPT(" ",LEN(OFFSET(markmap!$G1846,-1,0,1,1)))),(markmap!$E1846-1)*LEN(OFFSET(markmap!$G1846,-1,0,1,1))+1,LEN(OFFSET(markmap!$G1846,-1,0,1,1)))))+1)))</f>
        <v>18.4.4.1</v>
      </c>
      <c r="H1846" t="str">
        <f t="shared" ca="1" si="28"/>
        <v>1.4.4.1</v>
      </c>
      <c r="I1846" t="str" cm="1">
        <f t="array" aca="1" ref="I1846" ca="1">pseudoGuid</f>
        <v>e6b0-d764e3d4</v>
      </c>
      <c r="J1846" t="str">
        <f ca="1">IF(E1846="","",REPT("#",markmap!$E1846)&amp;" "&amp;(IF(B$1="mindmap",markmap!$F1846,markmap!$H1846&amp;" "&amp;markmap!$F1846))&amp;"["&amp;B$2&amp;"]("&amp;B$4&amp;markmap!$I1846&amp;".html)"&amp;" ["&amp;$B$3&amp;"]("&amp;B$4&amp;markmap!$I1846&amp;".md)")</f>
        <v>#### 1.4.4.1 Main Deck[📃](./db/e6b0-d764e3d4.html) [✏️](./db/e6b0-d764e3d4.md)</v>
      </c>
    </row>
    <row r="1847" spans="4:10" x14ac:dyDescent="0.5">
      <c r="D1847" t="s">
        <v>1568</v>
      </c>
      <c r="E1847">
        <v>5</v>
      </c>
      <c r="F1847" t="s">
        <v>981</v>
      </c>
      <c r="G1847" t="str">
        <f ca="1">IF(markmap!$E1847="","",IF(markmap!$E1847&gt;OFFSET(markmap!$E1847,-1,0,1,1),IF(OFFSET(markmap!$G1847,-1,0,1,1)="","1",OFFSET(markmap!$G1847,-1,0,1,1))&amp;REPT(".1",markmap!$E1847-MAX(OFFSET(markmap!$E1847,-1,0,1,1),1)),IF(ISERROR(FIND(".",OFFSET(markmap!$G1847,-1,0,1,1))),REPT("1.",markmap!$E1847-1)&amp;IFERROR(VALUE(OFFSET(markmap!$G1847,-1,0,1,1))+1,"1"),IF(markmap!$E1847=1,"",IFERROR(LEFT(OFFSET(markmap!$G1847,-1,0,1,1),FIND("^",SUBSTITUTE(OFFSET(markmap!$G1847,-1,0,1,1),".","^",markmap!$E1847-1))),""))&amp;VALUE(TRIM(MID(SUBSTITUTE(OFFSET(markmap!$G1847,-1,0,1,1),".",REPT(" ",LEN(OFFSET(markmap!$G1847,-1,0,1,1)))),(markmap!$E1847-1)*LEN(OFFSET(markmap!$G1847,-1,0,1,1))+1,LEN(OFFSET(markmap!$G1847,-1,0,1,1)))))+1)))</f>
        <v>18.4.4.1.1</v>
      </c>
      <c r="H1847" t="str">
        <f t="shared" ca="1" si="28"/>
        <v>1.4.4.1.1</v>
      </c>
      <c r="I1847" t="str" cm="1">
        <f t="array" aca="1" ref="I1847" ca="1">pseudoGuid</f>
        <v>e6b0-8486c210</v>
      </c>
      <c r="J1847" t="str">
        <f ca="1">IF(E1847="","",REPT("#",markmap!$E1847)&amp;" "&amp;(IF(B$1="mindmap",markmap!$F1847,markmap!$H1847&amp;" "&amp;markmap!$F1847))&amp;"["&amp;B$2&amp;"]("&amp;B$4&amp;markmap!$I1847&amp;".html)"&amp;" ["&amp;$B$3&amp;"]("&amp;B$4&amp;markmap!$I1847&amp;".md)")</f>
        <v>##### 1.4.4.1.1 Plate Girders[📃](./db/e6b0-8486c210.html) [✏️](./db/e6b0-8486c210.md)</v>
      </c>
    </row>
    <row r="1848" spans="4:10" x14ac:dyDescent="0.5">
      <c r="D1848" t="s">
        <v>1568</v>
      </c>
      <c r="E1848">
        <v>5</v>
      </c>
      <c r="F1848" t="s">
        <v>982</v>
      </c>
      <c r="G1848" t="str">
        <f ca="1">IF(markmap!$E1848="","",IF(markmap!$E1848&gt;OFFSET(markmap!$E1848,-1,0,1,1),IF(OFFSET(markmap!$G1848,-1,0,1,1)="","1",OFFSET(markmap!$G1848,-1,0,1,1))&amp;REPT(".1",markmap!$E1848-MAX(OFFSET(markmap!$E1848,-1,0,1,1),1)),IF(ISERROR(FIND(".",OFFSET(markmap!$G1848,-1,0,1,1))),REPT("1.",markmap!$E1848-1)&amp;IFERROR(VALUE(OFFSET(markmap!$G1848,-1,0,1,1))+1,"1"),IF(markmap!$E1848=1,"",IFERROR(LEFT(OFFSET(markmap!$G1848,-1,0,1,1),FIND("^",SUBSTITUTE(OFFSET(markmap!$G1848,-1,0,1,1),".","^",markmap!$E1848-1))),""))&amp;VALUE(TRIM(MID(SUBSTITUTE(OFFSET(markmap!$G1848,-1,0,1,1),".",REPT(" ",LEN(OFFSET(markmap!$G1848,-1,0,1,1)))),(markmap!$E1848-1)*LEN(OFFSET(markmap!$G1848,-1,0,1,1))+1,LEN(OFFSET(markmap!$G1848,-1,0,1,1)))))+1)))</f>
        <v>18.4.4.1.2</v>
      </c>
      <c r="H1848" t="str">
        <f t="shared" ca="1" si="28"/>
        <v>1.4.4.1.2</v>
      </c>
      <c r="I1848" t="str" cm="1">
        <f t="array" aca="1" ref="I1848" ca="1">pseudoGuid</f>
        <v>e6b0-bd678aa1</v>
      </c>
      <c r="J1848" t="str">
        <f ca="1">IF(E1848="","",REPT("#",markmap!$E1848)&amp;" "&amp;(IF(B$1="mindmap",markmap!$F1848,markmap!$H1848&amp;" "&amp;markmap!$F1848))&amp;"["&amp;B$2&amp;"]("&amp;B$4&amp;markmap!$I1848&amp;".html)"&amp;" ["&amp;$B$3&amp;"]("&amp;B$4&amp;markmap!$I1848&amp;".md)")</f>
        <v>##### 1.4.4.1.2 Deck Panels[📃](./db/e6b0-bd678aa1.html) [✏️](./db/e6b0-bd678aa1.md)</v>
      </c>
    </row>
    <row r="1849" spans="4:10" x14ac:dyDescent="0.5">
      <c r="D1849" t="s">
        <v>1568</v>
      </c>
      <c r="E1849">
        <v>5</v>
      </c>
      <c r="F1849" t="s">
        <v>983</v>
      </c>
      <c r="G1849" t="str">
        <f ca="1">IF(markmap!$E1849="","",IF(markmap!$E1849&gt;OFFSET(markmap!$E1849,-1,0,1,1),IF(OFFSET(markmap!$G1849,-1,0,1,1)="","1",OFFSET(markmap!$G1849,-1,0,1,1))&amp;REPT(".1",markmap!$E1849-MAX(OFFSET(markmap!$E1849,-1,0,1,1),1)),IF(ISERROR(FIND(".",OFFSET(markmap!$G1849,-1,0,1,1))),REPT("1.",markmap!$E1849-1)&amp;IFERROR(VALUE(OFFSET(markmap!$G1849,-1,0,1,1))+1,"1"),IF(markmap!$E1849=1,"",IFERROR(LEFT(OFFSET(markmap!$G1849,-1,0,1,1),FIND("^",SUBSTITUTE(OFFSET(markmap!$G1849,-1,0,1,1),".","^",markmap!$E1849-1))),""))&amp;VALUE(TRIM(MID(SUBSTITUTE(OFFSET(markmap!$G1849,-1,0,1,1),".",REPT(" ",LEN(OFFSET(markmap!$G1849,-1,0,1,1)))),(markmap!$E1849-1)*LEN(OFFSET(markmap!$G1849,-1,0,1,1))+1,LEN(OFFSET(markmap!$G1849,-1,0,1,1)))))+1)))</f>
        <v>18.4.4.1.3</v>
      </c>
      <c r="H1849" t="str">
        <f t="shared" ca="1" si="28"/>
        <v>1.4.4.1.3</v>
      </c>
      <c r="I1849" t="str" cm="1">
        <f t="array" aca="1" ref="I1849" ca="1">pseudoGuid</f>
        <v>e6b0-1e65dde3</v>
      </c>
      <c r="J1849" t="str">
        <f ca="1">IF(E1849="","",REPT("#",markmap!$E1849)&amp;" "&amp;(IF(B$1="mindmap",markmap!$F1849,markmap!$H1849&amp;" "&amp;markmap!$F1849))&amp;"["&amp;B$2&amp;"]("&amp;B$4&amp;markmap!$I1849&amp;".html)"&amp;" ["&amp;$B$3&amp;"]("&amp;B$4&amp;markmap!$I1849&amp;".md)")</f>
        <v>##### 1.4.4.1.3 Tertiary Steel[📃](./db/e6b0-1e65dde3.html) [✏️](./db/e6b0-1e65dde3.md)</v>
      </c>
    </row>
    <row r="1850" spans="4:10" x14ac:dyDescent="0.5">
      <c r="D1850" t="s">
        <v>1568</v>
      </c>
      <c r="E1850">
        <v>4</v>
      </c>
      <c r="F1850" t="s">
        <v>984</v>
      </c>
      <c r="G1850" t="str">
        <f ca="1">IF(markmap!$E1850="","",IF(markmap!$E1850&gt;OFFSET(markmap!$E1850,-1,0,1,1),IF(OFFSET(markmap!$G1850,-1,0,1,1)="","1",OFFSET(markmap!$G1850,-1,0,1,1))&amp;REPT(".1",markmap!$E1850-MAX(OFFSET(markmap!$E1850,-1,0,1,1),1)),IF(ISERROR(FIND(".",OFFSET(markmap!$G1850,-1,0,1,1))),REPT("1.",markmap!$E1850-1)&amp;IFERROR(VALUE(OFFSET(markmap!$G1850,-1,0,1,1))+1,"1"),IF(markmap!$E1850=1,"",IFERROR(LEFT(OFFSET(markmap!$G1850,-1,0,1,1),FIND("^",SUBSTITUTE(OFFSET(markmap!$G1850,-1,0,1,1),".","^",markmap!$E1850-1))),""))&amp;VALUE(TRIM(MID(SUBSTITUTE(OFFSET(markmap!$G1850,-1,0,1,1),".",REPT(" ",LEN(OFFSET(markmap!$G1850,-1,0,1,1)))),(markmap!$E1850-1)*LEN(OFFSET(markmap!$G1850,-1,0,1,1))+1,LEN(OFFSET(markmap!$G1850,-1,0,1,1)))))+1)))</f>
        <v>18.4.4.2</v>
      </c>
      <c r="H1850" t="str">
        <f t="shared" ca="1" si="28"/>
        <v>1.4.4.2</v>
      </c>
      <c r="I1850" t="str" cm="1">
        <f t="array" aca="1" ref="I1850" ca="1">pseudoGuid</f>
        <v>e6b0-7a52712a</v>
      </c>
      <c r="J1850" t="str">
        <f ca="1">IF(E1850="","",REPT("#",markmap!$E1850)&amp;" "&amp;(IF(B$1="mindmap",markmap!$F1850,markmap!$H1850&amp;" "&amp;markmap!$F1850))&amp;"["&amp;B$2&amp;"]("&amp;B$4&amp;markmap!$I1850&amp;".html)"&amp;" ["&amp;$B$3&amp;"]("&amp;B$4&amp;markmap!$I1850&amp;".md)")</f>
        <v>#### 1.4.4.2 Cellar Deck[📃](./db/e6b0-7a52712a.html) [✏️](./db/e6b0-7a52712a.md)</v>
      </c>
    </row>
    <row r="1851" spans="4:10" x14ac:dyDescent="0.5">
      <c r="D1851" t="s">
        <v>1568</v>
      </c>
      <c r="E1851">
        <v>5</v>
      </c>
      <c r="F1851" t="s">
        <v>981</v>
      </c>
      <c r="G1851" t="str">
        <f ca="1">IF(markmap!$E1851="","",IF(markmap!$E1851&gt;OFFSET(markmap!$E1851,-1,0,1,1),IF(OFFSET(markmap!$G1851,-1,0,1,1)="","1",OFFSET(markmap!$G1851,-1,0,1,1))&amp;REPT(".1",markmap!$E1851-MAX(OFFSET(markmap!$E1851,-1,0,1,1),1)),IF(ISERROR(FIND(".",OFFSET(markmap!$G1851,-1,0,1,1))),REPT("1.",markmap!$E1851-1)&amp;IFERROR(VALUE(OFFSET(markmap!$G1851,-1,0,1,1))+1,"1"),IF(markmap!$E1851=1,"",IFERROR(LEFT(OFFSET(markmap!$G1851,-1,0,1,1),FIND("^",SUBSTITUTE(OFFSET(markmap!$G1851,-1,0,1,1),".","^",markmap!$E1851-1))),""))&amp;VALUE(TRIM(MID(SUBSTITUTE(OFFSET(markmap!$G1851,-1,0,1,1),".",REPT(" ",LEN(OFFSET(markmap!$G1851,-1,0,1,1)))),(markmap!$E1851-1)*LEN(OFFSET(markmap!$G1851,-1,0,1,1))+1,LEN(OFFSET(markmap!$G1851,-1,0,1,1)))))+1)))</f>
        <v>18.4.4.2.1</v>
      </c>
      <c r="H1851" t="str">
        <f t="shared" ca="1" si="28"/>
        <v>1.4.4.2.1</v>
      </c>
      <c r="I1851" t="str" cm="1">
        <f t="array" aca="1" ref="I1851" ca="1">pseudoGuid</f>
        <v>e6b0-8867eeab</v>
      </c>
      <c r="J1851" t="str">
        <f ca="1">IF(E1851="","",REPT("#",markmap!$E1851)&amp;" "&amp;(IF(B$1="mindmap",markmap!$F1851,markmap!$H1851&amp;" "&amp;markmap!$F1851))&amp;"["&amp;B$2&amp;"]("&amp;B$4&amp;markmap!$I1851&amp;".html)"&amp;" ["&amp;$B$3&amp;"]("&amp;B$4&amp;markmap!$I1851&amp;".md)")</f>
        <v>##### 1.4.4.2.1 Plate Girders[📃](./db/e6b0-8867eeab.html) [✏️](./db/e6b0-8867eeab.md)</v>
      </c>
    </row>
    <row r="1852" spans="4:10" x14ac:dyDescent="0.5">
      <c r="D1852" t="s">
        <v>1568</v>
      </c>
      <c r="E1852">
        <v>5</v>
      </c>
      <c r="F1852" t="s">
        <v>982</v>
      </c>
      <c r="G1852" t="str">
        <f ca="1">IF(markmap!$E1852="","",IF(markmap!$E1852&gt;OFFSET(markmap!$E1852,-1,0,1,1),IF(OFFSET(markmap!$G1852,-1,0,1,1)="","1",OFFSET(markmap!$G1852,-1,0,1,1))&amp;REPT(".1",markmap!$E1852-MAX(OFFSET(markmap!$E1852,-1,0,1,1),1)),IF(ISERROR(FIND(".",OFFSET(markmap!$G1852,-1,0,1,1))),REPT("1.",markmap!$E1852-1)&amp;IFERROR(VALUE(OFFSET(markmap!$G1852,-1,0,1,1))+1,"1"),IF(markmap!$E1852=1,"",IFERROR(LEFT(OFFSET(markmap!$G1852,-1,0,1,1),FIND("^",SUBSTITUTE(OFFSET(markmap!$G1852,-1,0,1,1),".","^",markmap!$E1852-1))),""))&amp;VALUE(TRIM(MID(SUBSTITUTE(OFFSET(markmap!$G1852,-1,0,1,1),".",REPT(" ",LEN(OFFSET(markmap!$G1852,-1,0,1,1)))),(markmap!$E1852-1)*LEN(OFFSET(markmap!$G1852,-1,0,1,1))+1,LEN(OFFSET(markmap!$G1852,-1,0,1,1)))))+1)))</f>
        <v>18.4.4.2.2</v>
      </c>
      <c r="H1852" t="str">
        <f t="shared" ca="1" si="28"/>
        <v>1.4.4.2.2</v>
      </c>
      <c r="I1852" t="str" cm="1">
        <f t="array" aca="1" ref="I1852" ca="1">pseudoGuid</f>
        <v>e6b0-b16a3c3b</v>
      </c>
      <c r="J1852" t="str">
        <f ca="1">IF(E1852="","",REPT("#",markmap!$E1852)&amp;" "&amp;(IF(B$1="mindmap",markmap!$F1852,markmap!$H1852&amp;" "&amp;markmap!$F1852))&amp;"["&amp;B$2&amp;"]("&amp;B$4&amp;markmap!$I1852&amp;".html)"&amp;" ["&amp;$B$3&amp;"]("&amp;B$4&amp;markmap!$I1852&amp;".md)")</f>
        <v>##### 1.4.4.2.2 Deck Panels[📃](./db/e6b0-b16a3c3b.html) [✏️](./db/e6b0-b16a3c3b.md)</v>
      </c>
    </row>
    <row r="1853" spans="4:10" x14ac:dyDescent="0.5">
      <c r="D1853" t="s">
        <v>1568</v>
      </c>
      <c r="E1853">
        <v>5</v>
      </c>
      <c r="F1853" t="s">
        <v>983</v>
      </c>
      <c r="G1853" t="str">
        <f ca="1">IF(markmap!$E1853="","",IF(markmap!$E1853&gt;OFFSET(markmap!$E1853,-1,0,1,1),IF(OFFSET(markmap!$G1853,-1,0,1,1)="","1",OFFSET(markmap!$G1853,-1,0,1,1))&amp;REPT(".1",markmap!$E1853-MAX(OFFSET(markmap!$E1853,-1,0,1,1),1)),IF(ISERROR(FIND(".",OFFSET(markmap!$G1853,-1,0,1,1))),REPT("1.",markmap!$E1853-1)&amp;IFERROR(VALUE(OFFSET(markmap!$G1853,-1,0,1,1))+1,"1"),IF(markmap!$E1853=1,"",IFERROR(LEFT(OFFSET(markmap!$G1853,-1,0,1,1),FIND("^",SUBSTITUTE(OFFSET(markmap!$G1853,-1,0,1,1),".","^",markmap!$E1853-1))),""))&amp;VALUE(TRIM(MID(SUBSTITUTE(OFFSET(markmap!$G1853,-1,0,1,1),".",REPT(" ",LEN(OFFSET(markmap!$G1853,-1,0,1,1)))),(markmap!$E1853-1)*LEN(OFFSET(markmap!$G1853,-1,0,1,1))+1,LEN(OFFSET(markmap!$G1853,-1,0,1,1)))))+1)))</f>
        <v>18.4.4.2.3</v>
      </c>
      <c r="H1853" t="str">
        <f t="shared" ca="1" si="28"/>
        <v>1.4.4.2.3</v>
      </c>
      <c r="I1853" t="str" cm="1">
        <f t="array" aca="1" ref="I1853" ca="1">pseudoGuid</f>
        <v>e6b0-52a0abe6</v>
      </c>
      <c r="J1853" t="str">
        <f ca="1">IF(E1853="","",REPT("#",markmap!$E1853)&amp;" "&amp;(IF(B$1="mindmap",markmap!$F1853,markmap!$H1853&amp;" "&amp;markmap!$F1853))&amp;"["&amp;B$2&amp;"]("&amp;B$4&amp;markmap!$I1853&amp;".html)"&amp;" ["&amp;$B$3&amp;"]("&amp;B$4&amp;markmap!$I1853&amp;".md)")</f>
        <v>##### 1.4.4.2.3 Tertiary Steel[📃](./db/e6b0-52a0abe6.html) [✏️](./db/e6b0-52a0abe6.md)</v>
      </c>
    </row>
    <row r="1854" spans="4:10" x14ac:dyDescent="0.5">
      <c r="D1854" t="s">
        <v>1568</v>
      </c>
      <c r="E1854">
        <v>4</v>
      </c>
      <c r="F1854" t="s">
        <v>985</v>
      </c>
      <c r="G1854" t="str">
        <f ca="1">IF(markmap!$E1854="","",IF(markmap!$E1854&gt;OFFSET(markmap!$E1854,-1,0,1,1),IF(OFFSET(markmap!$G1854,-1,0,1,1)="","1",OFFSET(markmap!$G1854,-1,0,1,1))&amp;REPT(".1",markmap!$E1854-MAX(OFFSET(markmap!$E1854,-1,0,1,1),1)),IF(ISERROR(FIND(".",OFFSET(markmap!$G1854,-1,0,1,1))),REPT("1.",markmap!$E1854-1)&amp;IFERROR(VALUE(OFFSET(markmap!$G1854,-1,0,1,1))+1,"1"),IF(markmap!$E1854=1,"",IFERROR(LEFT(OFFSET(markmap!$G1854,-1,0,1,1),FIND("^",SUBSTITUTE(OFFSET(markmap!$G1854,-1,0,1,1),".","^",markmap!$E1854-1))),""))&amp;VALUE(TRIM(MID(SUBSTITUTE(OFFSET(markmap!$G1854,-1,0,1,1),".",REPT(" ",LEN(OFFSET(markmap!$G1854,-1,0,1,1)))),(markmap!$E1854-1)*LEN(OFFSET(markmap!$G1854,-1,0,1,1))+1,LEN(OFFSET(markmap!$G1854,-1,0,1,1)))))+1)))</f>
        <v>18.4.4.3</v>
      </c>
      <c r="H1854" t="str">
        <f t="shared" ca="1" si="28"/>
        <v>1.4.4.3</v>
      </c>
      <c r="I1854" t="str" cm="1">
        <f t="array" aca="1" ref="I1854" ca="1">pseudoGuid</f>
        <v>e6b0-558f3101</v>
      </c>
      <c r="J1854" t="str">
        <f ca="1">IF(E1854="","",REPT("#",markmap!$E1854)&amp;" "&amp;(IF(B$1="mindmap",markmap!$F1854,markmap!$H1854&amp;" "&amp;markmap!$F1854))&amp;"["&amp;B$2&amp;"]("&amp;B$4&amp;markmap!$I1854&amp;".html)"&amp;" ["&amp;$B$3&amp;"]("&amp;B$4&amp;markmap!$I1854&amp;".md)")</f>
        <v>#### 1.4.4.3 Sub-Cellar Deck[📃](./db/e6b0-558f3101.html) [✏️](./db/e6b0-558f3101.md)</v>
      </c>
    </row>
    <row r="1855" spans="4:10" x14ac:dyDescent="0.5">
      <c r="D1855" t="s">
        <v>1568</v>
      </c>
      <c r="E1855">
        <v>4</v>
      </c>
      <c r="F1855" t="s">
        <v>986</v>
      </c>
      <c r="G1855" t="str">
        <f ca="1">IF(markmap!$E1855="","",IF(markmap!$E1855&gt;OFFSET(markmap!$E1855,-1,0,1,1),IF(OFFSET(markmap!$G1855,-1,0,1,1)="","1",OFFSET(markmap!$G1855,-1,0,1,1))&amp;REPT(".1",markmap!$E1855-MAX(OFFSET(markmap!$E1855,-1,0,1,1),1)),IF(ISERROR(FIND(".",OFFSET(markmap!$G1855,-1,0,1,1))),REPT("1.",markmap!$E1855-1)&amp;IFERROR(VALUE(OFFSET(markmap!$G1855,-1,0,1,1))+1,"1"),IF(markmap!$E1855=1,"",IFERROR(LEFT(OFFSET(markmap!$G1855,-1,0,1,1),FIND("^",SUBSTITUTE(OFFSET(markmap!$G1855,-1,0,1,1),".","^",markmap!$E1855-1))),""))&amp;VALUE(TRIM(MID(SUBSTITUTE(OFFSET(markmap!$G1855,-1,0,1,1),".",REPT(" ",LEN(OFFSET(markmap!$G1855,-1,0,1,1)))),(markmap!$E1855-1)*LEN(OFFSET(markmap!$G1855,-1,0,1,1))+1,LEN(OFFSET(markmap!$G1855,-1,0,1,1)))))+1)))</f>
        <v>18.4.4.4</v>
      </c>
      <c r="H1855" t="str">
        <f t="shared" ca="1" si="28"/>
        <v>1.4.4.4</v>
      </c>
      <c r="I1855" t="str" cm="1">
        <f t="array" aca="1" ref="I1855" ca="1">pseudoGuid</f>
        <v>e6b0-0d2922a6</v>
      </c>
      <c r="J1855" t="str">
        <f ca="1">IF(E1855="","",REPT("#",markmap!$E1855)&amp;" "&amp;(IF(B$1="mindmap",markmap!$F1855,markmap!$H1855&amp;" "&amp;markmap!$F1855))&amp;"["&amp;B$2&amp;"]("&amp;B$4&amp;markmap!$I1855&amp;".html)"&amp;" ["&amp;$B$3&amp;"]("&amp;B$4&amp;markmap!$I1855&amp;".md)")</f>
        <v>#### 1.4.4.4 Legs[📃](./db/e6b0-0d2922a6.html) [✏️](./db/e6b0-0d2922a6.md)</v>
      </c>
    </row>
    <row r="1856" spans="4:10" x14ac:dyDescent="0.5">
      <c r="D1856" t="s">
        <v>1568</v>
      </c>
      <c r="E1856">
        <v>4</v>
      </c>
      <c r="F1856" t="s">
        <v>987</v>
      </c>
      <c r="G1856" t="str">
        <f ca="1">IF(markmap!$E1856="","",IF(markmap!$E1856&gt;OFFSET(markmap!$E1856,-1,0,1,1),IF(OFFSET(markmap!$G1856,-1,0,1,1)="","1",OFFSET(markmap!$G1856,-1,0,1,1))&amp;REPT(".1",markmap!$E1856-MAX(OFFSET(markmap!$E1856,-1,0,1,1),1)),IF(ISERROR(FIND(".",OFFSET(markmap!$G1856,-1,0,1,1))),REPT("1.",markmap!$E1856-1)&amp;IFERROR(VALUE(OFFSET(markmap!$G1856,-1,0,1,1))+1,"1"),IF(markmap!$E1856=1,"",IFERROR(LEFT(OFFSET(markmap!$G1856,-1,0,1,1),FIND("^",SUBSTITUTE(OFFSET(markmap!$G1856,-1,0,1,1),".","^",markmap!$E1856-1))),""))&amp;VALUE(TRIM(MID(SUBSTITUTE(OFFSET(markmap!$G1856,-1,0,1,1),".",REPT(" ",LEN(OFFSET(markmap!$G1856,-1,0,1,1)))),(markmap!$E1856-1)*LEN(OFFSET(markmap!$G1856,-1,0,1,1))+1,LEN(OFFSET(markmap!$G1856,-1,0,1,1)))))+1)))</f>
        <v>18.4.4.5</v>
      </c>
      <c r="H1856" t="str">
        <f t="shared" ca="1" si="28"/>
        <v>1.4.4.5</v>
      </c>
      <c r="I1856" t="str" cm="1">
        <f t="array" aca="1" ref="I1856" ca="1">pseudoGuid</f>
        <v>e6b0-eeb7488a</v>
      </c>
      <c r="J1856" t="str">
        <f ca="1">IF(E1856="","",REPT("#",markmap!$E1856)&amp;" "&amp;(IF(B$1="mindmap",markmap!$F1856,markmap!$H1856&amp;" "&amp;markmap!$F1856))&amp;"["&amp;B$2&amp;"]("&amp;B$4&amp;markmap!$I1856&amp;".html)"&amp;" ["&amp;$B$3&amp;"]("&amp;B$4&amp;markmap!$I1856&amp;".md)")</f>
        <v>#### 1.4.4.5 Bracing[📃](./db/e6b0-eeb7488a.html) [✏️](./db/e6b0-eeb7488a.md)</v>
      </c>
    </row>
    <row r="1857" spans="4:10" x14ac:dyDescent="0.5">
      <c r="D1857" t="s">
        <v>1568</v>
      </c>
      <c r="E1857">
        <v>4</v>
      </c>
      <c r="F1857" t="s">
        <v>988</v>
      </c>
      <c r="G1857" t="str">
        <f ca="1">IF(markmap!$E1857="","",IF(markmap!$E1857&gt;OFFSET(markmap!$E1857,-1,0,1,1),IF(OFFSET(markmap!$G1857,-1,0,1,1)="","1",OFFSET(markmap!$G1857,-1,0,1,1))&amp;REPT(".1",markmap!$E1857-MAX(OFFSET(markmap!$E1857,-1,0,1,1),1)),IF(ISERROR(FIND(".",OFFSET(markmap!$G1857,-1,0,1,1))),REPT("1.",markmap!$E1857-1)&amp;IFERROR(VALUE(OFFSET(markmap!$G1857,-1,0,1,1))+1,"1"),IF(markmap!$E1857=1,"",IFERROR(LEFT(OFFSET(markmap!$G1857,-1,0,1,1),FIND("^",SUBSTITUTE(OFFSET(markmap!$G1857,-1,0,1,1),".","^",markmap!$E1857-1))),""))&amp;VALUE(TRIM(MID(SUBSTITUTE(OFFSET(markmap!$G1857,-1,0,1,1),".",REPT(" ",LEN(OFFSET(markmap!$G1857,-1,0,1,1)))),(markmap!$E1857-1)*LEN(OFFSET(markmap!$G1857,-1,0,1,1))+1,LEN(OFFSET(markmap!$G1857,-1,0,1,1)))))+1)))</f>
        <v>18.4.4.6</v>
      </c>
      <c r="H1857" t="str">
        <f t="shared" ca="1" si="28"/>
        <v>1.4.4.6</v>
      </c>
      <c r="I1857" t="str" cm="1">
        <f t="array" aca="1" ref="I1857" ca="1">pseudoGuid</f>
        <v>e6b0-659eefed</v>
      </c>
      <c r="J1857" t="str">
        <f ca="1">IF(E1857="","",REPT("#",markmap!$E1857)&amp;" "&amp;(IF(B$1="mindmap",markmap!$F1857,markmap!$H1857&amp;" "&amp;markmap!$F1857))&amp;"["&amp;B$2&amp;"]("&amp;B$4&amp;markmap!$I1857&amp;".html)"&amp;" ["&amp;$B$3&amp;"]("&amp;B$4&amp;markmap!$I1857&amp;".md)")</f>
        <v>#### 1.4.4.6 Equipment Installation[📃](./db/e6b0-659eefed.html) [✏️](./db/e6b0-659eefed.md)</v>
      </c>
    </row>
    <row r="1858" spans="4:10" x14ac:dyDescent="0.5">
      <c r="D1858" t="s">
        <v>1568</v>
      </c>
      <c r="E1858">
        <v>4</v>
      </c>
      <c r="F1858" t="s">
        <v>989</v>
      </c>
      <c r="G1858" t="str">
        <f ca="1">IF(markmap!$E1858="","",IF(markmap!$E1858&gt;OFFSET(markmap!$E1858,-1,0,1,1),IF(OFFSET(markmap!$G1858,-1,0,1,1)="","1",OFFSET(markmap!$G1858,-1,0,1,1))&amp;REPT(".1",markmap!$E1858-MAX(OFFSET(markmap!$E1858,-1,0,1,1),1)),IF(ISERROR(FIND(".",OFFSET(markmap!$G1858,-1,0,1,1))),REPT("1.",markmap!$E1858-1)&amp;IFERROR(VALUE(OFFSET(markmap!$G1858,-1,0,1,1))+1,"1"),IF(markmap!$E1858=1,"",IFERROR(LEFT(OFFSET(markmap!$G1858,-1,0,1,1),FIND("^",SUBSTITUTE(OFFSET(markmap!$G1858,-1,0,1,1),".","^",markmap!$E1858-1))),""))&amp;VALUE(TRIM(MID(SUBSTITUTE(OFFSET(markmap!$G1858,-1,0,1,1),".",REPT(" ",LEN(OFFSET(markmap!$G1858,-1,0,1,1)))),(markmap!$E1858-1)*LEN(OFFSET(markmap!$G1858,-1,0,1,1))+1,LEN(OFFSET(markmap!$G1858,-1,0,1,1)))))+1)))</f>
        <v>18.4.4.7</v>
      </c>
      <c r="H1858" t="str">
        <f t="shared" ca="1" si="28"/>
        <v>1.4.4.7</v>
      </c>
      <c r="I1858" t="str" cm="1">
        <f t="array" aca="1" ref="I1858" ca="1">pseudoGuid</f>
        <v>e6b0-4e7e25ac</v>
      </c>
      <c r="J1858" t="str">
        <f ca="1">IF(E1858="","",REPT("#",markmap!$E1858)&amp;" "&amp;(IF(B$1="mindmap",markmap!$F1858,markmap!$H1858&amp;" "&amp;markmap!$F1858))&amp;"["&amp;B$2&amp;"]("&amp;B$4&amp;markmap!$I1858&amp;".html)"&amp;" ["&amp;$B$3&amp;"]("&amp;B$4&amp;markmap!$I1858&amp;".md)")</f>
        <v>#### 1.4.4.7 Interconnect Piping[📃](./db/e6b0-4e7e25ac.html) [✏️](./db/e6b0-4e7e25ac.md)</v>
      </c>
    </row>
    <row r="1859" spans="4:10" x14ac:dyDescent="0.5">
      <c r="D1859" t="s">
        <v>1568</v>
      </c>
      <c r="E1859">
        <v>4</v>
      </c>
      <c r="F1859" t="s">
        <v>944</v>
      </c>
      <c r="G1859" t="str">
        <f ca="1">IF(markmap!$E1859="","",IF(markmap!$E1859&gt;OFFSET(markmap!$E1859,-1,0,1,1),IF(OFFSET(markmap!$G1859,-1,0,1,1)="","1",OFFSET(markmap!$G1859,-1,0,1,1))&amp;REPT(".1",markmap!$E1859-MAX(OFFSET(markmap!$E1859,-1,0,1,1),1)),IF(ISERROR(FIND(".",OFFSET(markmap!$G1859,-1,0,1,1))),REPT("1.",markmap!$E1859-1)&amp;IFERROR(VALUE(OFFSET(markmap!$G1859,-1,0,1,1))+1,"1"),IF(markmap!$E1859=1,"",IFERROR(LEFT(OFFSET(markmap!$G1859,-1,0,1,1),FIND("^",SUBSTITUTE(OFFSET(markmap!$G1859,-1,0,1,1),".","^",markmap!$E1859-1))),""))&amp;VALUE(TRIM(MID(SUBSTITUTE(OFFSET(markmap!$G1859,-1,0,1,1),".",REPT(" ",LEN(OFFSET(markmap!$G1859,-1,0,1,1)))),(markmap!$E1859-1)*LEN(OFFSET(markmap!$G1859,-1,0,1,1))+1,LEN(OFFSET(markmap!$G1859,-1,0,1,1)))))+1)))</f>
        <v>18.4.4.8</v>
      </c>
      <c r="H1859" t="str">
        <f t="shared" ref="H1859:H1922" ca="1" si="29">IFERROR("1."&amp;RIGHT(G1859,LEN(G1859)-FIND(".",G1859,1)),"1")</f>
        <v>1.4.4.8</v>
      </c>
      <c r="I1859" t="str" cm="1">
        <f t="array" aca="1" ref="I1859" ca="1">pseudoGuid</f>
        <v>e6b0-3cc700e5</v>
      </c>
      <c r="J1859" t="str">
        <f ca="1">IF(E1859="","",REPT("#",markmap!$E1859)&amp;" "&amp;(IF(B$1="mindmap",markmap!$F1859,markmap!$H1859&amp;" "&amp;markmap!$F1859))&amp;"["&amp;B$2&amp;"]("&amp;B$4&amp;markmap!$I1859&amp;".html)"&amp;" ["&amp;$B$3&amp;"]("&amp;B$4&amp;markmap!$I1859&amp;".md)")</f>
        <v>#### 1.4.4.8 Electrical[📃](./db/e6b0-3cc700e5.html) [✏️](./db/e6b0-3cc700e5.md)</v>
      </c>
    </row>
    <row r="1860" spans="4:10" x14ac:dyDescent="0.5">
      <c r="D1860" t="s">
        <v>1568</v>
      </c>
      <c r="E1860">
        <v>4</v>
      </c>
      <c r="F1860" t="s">
        <v>990</v>
      </c>
      <c r="G1860" t="str">
        <f ca="1">IF(markmap!$E1860="","",IF(markmap!$E1860&gt;OFFSET(markmap!$E1860,-1,0,1,1),IF(OFFSET(markmap!$G1860,-1,0,1,1)="","1",OFFSET(markmap!$G1860,-1,0,1,1))&amp;REPT(".1",markmap!$E1860-MAX(OFFSET(markmap!$E1860,-1,0,1,1),1)),IF(ISERROR(FIND(".",OFFSET(markmap!$G1860,-1,0,1,1))),REPT("1.",markmap!$E1860-1)&amp;IFERROR(VALUE(OFFSET(markmap!$G1860,-1,0,1,1))+1,"1"),IF(markmap!$E1860=1,"",IFERROR(LEFT(OFFSET(markmap!$G1860,-1,0,1,1),FIND("^",SUBSTITUTE(OFFSET(markmap!$G1860,-1,0,1,1),".","^",markmap!$E1860-1))),""))&amp;VALUE(TRIM(MID(SUBSTITUTE(OFFSET(markmap!$G1860,-1,0,1,1),".",REPT(" ",LEN(OFFSET(markmap!$G1860,-1,0,1,1)))),(markmap!$E1860-1)*LEN(OFFSET(markmap!$G1860,-1,0,1,1))+1,LEN(OFFSET(markmap!$G1860,-1,0,1,1)))))+1)))</f>
        <v>18.4.4.9</v>
      </c>
      <c r="H1860" t="str">
        <f t="shared" ca="1" si="29"/>
        <v>1.4.4.9</v>
      </c>
      <c r="I1860" t="str" cm="1">
        <f t="array" aca="1" ref="I1860" ca="1">pseudoGuid</f>
        <v>e6b0-63037d78</v>
      </c>
      <c r="J1860" t="str">
        <f ca="1">IF(E1860="","",REPT("#",markmap!$E1860)&amp;" "&amp;(IF(B$1="mindmap",markmap!$F1860,markmap!$H1860&amp;" "&amp;markmap!$F1860))&amp;"["&amp;B$2&amp;"]("&amp;B$4&amp;markmap!$I1860&amp;".html)"&amp;" ["&amp;$B$3&amp;"]("&amp;B$4&amp;markmap!$I1860&amp;".md)")</f>
        <v>#### 1.4.4.9 Instrumentation[📃](./db/e6b0-63037d78.html) [✏️](./db/e6b0-63037d78.md)</v>
      </c>
    </row>
    <row r="1861" spans="4:10" x14ac:dyDescent="0.5">
      <c r="D1861" t="s">
        <v>1568</v>
      </c>
      <c r="E1861">
        <v>4</v>
      </c>
      <c r="F1861" t="s">
        <v>991</v>
      </c>
      <c r="G1861" t="str">
        <f ca="1">IF(markmap!$E1861="","",IF(markmap!$E1861&gt;OFFSET(markmap!$E1861,-1,0,1,1),IF(OFFSET(markmap!$G1861,-1,0,1,1)="","1",OFFSET(markmap!$G1861,-1,0,1,1))&amp;REPT(".1",markmap!$E1861-MAX(OFFSET(markmap!$E1861,-1,0,1,1),1)),IF(ISERROR(FIND(".",OFFSET(markmap!$G1861,-1,0,1,1))),REPT("1.",markmap!$E1861-1)&amp;IFERROR(VALUE(OFFSET(markmap!$G1861,-1,0,1,1))+1,"1"),IF(markmap!$E1861=1,"",IFERROR(LEFT(OFFSET(markmap!$G1861,-1,0,1,1),FIND("^",SUBSTITUTE(OFFSET(markmap!$G1861,-1,0,1,1),".","^",markmap!$E1861-1))),""))&amp;VALUE(TRIM(MID(SUBSTITUTE(OFFSET(markmap!$G1861,-1,0,1,1),".",REPT(" ",LEN(OFFSET(markmap!$G1861,-1,0,1,1)))),(markmap!$E1861-1)*LEN(OFFSET(markmap!$G1861,-1,0,1,1))+1,LEN(OFFSET(markmap!$G1861,-1,0,1,1)))))+1)))</f>
        <v>18.4.4.10</v>
      </c>
      <c r="H1861" t="str">
        <f t="shared" ca="1" si="29"/>
        <v>1.4.4.10</v>
      </c>
      <c r="I1861" t="str" cm="1">
        <f t="array" aca="1" ref="I1861" ca="1">pseudoGuid</f>
        <v>e6b0-2bfe5d00</v>
      </c>
      <c r="J1861" t="str">
        <f ca="1">IF(E1861="","",REPT("#",markmap!$E1861)&amp;" "&amp;(IF(B$1="mindmap",markmap!$F1861,markmap!$H1861&amp;" "&amp;markmap!$F1861))&amp;"["&amp;B$2&amp;"]("&amp;B$4&amp;markmap!$I1861&amp;".html)"&amp;" ["&amp;$B$3&amp;"]("&amp;B$4&amp;markmap!$I1861&amp;".md)")</f>
        <v>#### 1.4.4.10 Precommissioning[📃](./db/e6b0-2bfe5d00.html) [✏️](./db/e6b0-2bfe5d00.md)</v>
      </c>
    </row>
    <row r="1862" spans="4:10" x14ac:dyDescent="0.5">
      <c r="D1862" t="s">
        <v>1568</v>
      </c>
      <c r="E1862">
        <v>4</v>
      </c>
      <c r="F1862" t="s">
        <v>967</v>
      </c>
      <c r="G1862" t="str">
        <f ca="1">IF(markmap!$E1862="","",IF(markmap!$E1862&gt;OFFSET(markmap!$E1862,-1,0,1,1),IF(OFFSET(markmap!$G1862,-1,0,1,1)="","1",OFFSET(markmap!$G1862,-1,0,1,1))&amp;REPT(".1",markmap!$E1862-MAX(OFFSET(markmap!$E1862,-1,0,1,1),1)),IF(ISERROR(FIND(".",OFFSET(markmap!$G1862,-1,0,1,1))),REPT("1.",markmap!$E1862-1)&amp;IFERROR(VALUE(OFFSET(markmap!$G1862,-1,0,1,1))+1,"1"),IF(markmap!$E1862=1,"",IFERROR(LEFT(OFFSET(markmap!$G1862,-1,0,1,1),FIND("^",SUBSTITUTE(OFFSET(markmap!$G1862,-1,0,1,1),".","^",markmap!$E1862-1))),""))&amp;VALUE(TRIM(MID(SUBSTITUTE(OFFSET(markmap!$G1862,-1,0,1,1),".",REPT(" ",LEN(OFFSET(markmap!$G1862,-1,0,1,1)))),(markmap!$E1862-1)*LEN(OFFSET(markmap!$G1862,-1,0,1,1))+1,LEN(OFFSET(markmap!$G1862,-1,0,1,1)))))+1)))</f>
        <v>18.4.4.11</v>
      </c>
      <c r="H1862" t="str">
        <f t="shared" ca="1" si="29"/>
        <v>1.4.4.11</v>
      </c>
      <c r="I1862" t="str" cm="1">
        <f t="array" aca="1" ref="I1862" ca="1">pseudoGuid</f>
        <v>e6b0-f830f8c4</v>
      </c>
      <c r="J1862" t="str">
        <f ca="1">IF(E1862="","",REPT("#",markmap!$E1862)&amp;" "&amp;(IF(B$1="mindmap",markmap!$F1862,markmap!$H1862&amp;" "&amp;markmap!$F1862))&amp;"["&amp;B$2&amp;"]("&amp;B$4&amp;markmap!$I1862&amp;".html)"&amp;" ["&amp;$B$3&amp;"]("&amp;B$4&amp;markmap!$I1862&amp;".md)")</f>
        <v>#### 1.4.4.11 Appurtenances[📃](./db/e6b0-f830f8c4.html) [✏️](./db/e6b0-f830f8c4.md)</v>
      </c>
    </row>
    <row r="1863" spans="4:10" x14ac:dyDescent="0.5">
      <c r="D1863" t="s">
        <v>1568</v>
      </c>
      <c r="E1863">
        <v>5</v>
      </c>
      <c r="F1863" t="s">
        <v>992</v>
      </c>
      <c r="G1863" t="str">
        <f ca="1">IF(markmap!$E1863="","",IF(markmap!$E1863&gt;OFFSET(markmap!$E1863,-1,0,1,1),IF(OFFSET(markmap!$G1863,-1,0,1,1)="","1",OFFSET(markmap!$G1863,-1,0,1,1))&amp;REPT(".1",markmap!$E1863-MAX(OFFSET(markmap!$E1863,-1,0,1,1),1)),IF(ISERROR(FIND(".",OFFSET(markmap!$G1863,-1,0,1,1))),REPT("1.",markmap!$E1863-1)&amp;IFERROR(VALUE(OFFSET(markmap!$G1863,-1,0,1,1))+1,"1"),IF(markmap!$E1863=1,"",IFERROR(LEFT(OFFSET(markmap!$G1863,-1,0,1,1),FIND("^",SUBSTITUTE(OFFSET(markmap!$G1863,-1,0,1,1),".","^",markmap!$E1863-1))),""))&amp;VALUE(TRIM(MID(SUBSTITUTE(OFFSET(markmap!$G1863,-1,0,1,1),".",REPT(" ",LEN(OFFSET(markmap!$G1863,-1,0,1,1)))),(markmap!$E1863-1)*LEN(OFFSET(markmap!$G1863,-1,0,1,1))+1,LEN(OFFSET(markmap!$G1863,-1,0,1,1)))))+1)))</f>
        <v>18.4.4.11.1</v>
      </c>
      <c r="H1863" t="str">
        <f t="shared" ca="1" si="29"/>
        <v>1.4.4.11.1</v>
      </c>
      <c r="I1863" t="str" cm="1">
        <f t="array" aca="1" ref="I1863" ca="1">pseudoGuid</f>
        <v>e6b0-49e035bd</v>
      </c>
      <c r="J1863" t="str">
        <f ca="1">IF(E1863="","",REPT("#",markmap!$E1863)&amp;" "&amp;(IF(B$1="mindmap",markmap!$F1863,markmap!$H1863&amp;" "&amp;markmap!$F1863))&amp;"["&amp;B$2&amp;"]("&amp;B$4&amp;markmap!$I1863&amp;".html)"&amp;" ["&amp;$B$3&amp;"]("&amp;B$4&amp;markmap!$I1863&amp;".md)")</f>
        <v>##### 1.4.4.11.1 Flare Boom[📃](./db/e6b0-49e035bd.html) [✏️](./db/e6b0-49e035bd.md)</v>
      </c>
    </row>
    <row r="1864" spans="4:10" x14ac:dyDescent="0.5">
      <c r="D1864" t="s">
        <v>1568</v>
      </c>
      <c r="E1864">
        <v>5</v>
      </c>
      <c r="F1864" t="s">
        <v>973</v>
      </c>
      <c r="G1864" t="str">
        <f ca="1">IF(markmap!$E1864="","",IF(markmap!$E1864&gt;OFFSET(markmap!$E1864,-1,0,1,1),IF(OFFSET(markmap!$G1864,-1,0,1,1)="","1",OFFSET(markmap!$G1864,-1,0,1,1))&amp;REPT(".1",markmap!$E1864-MAX(OFFSET(markmap!$E1864,-1,0,1,1),1)),IF(ISERROR(FIND(".",OFFSET(markmap!$G1864,-1,0,1,1))),REPT("1.",markmap!$E1864-1)&amp;IFERROR(VALUE(OFFSET(markmap!$G1864,-1,0,1,1))+1,"1"),IF(markmap!$E1864=1,"",IFERROR(LEFT(OFFSET(markmap!$G1864,-1,0,1,1),FIND("^",SUBSTITUTE(OFFSET(markmap!$G1864,-1,0,1,1),".","^",markmap!$E1864-1))),""))&amp;VALUE(TRIM(MID(SUBSTITUTE(OFFSET(markmap!$G1864,-1,0,1,1),".",REPT(" ",LEN(OFFSET(markmap!$G1864,-1,0,1,1)))),(markmap!$E1864-1)*LEN(OFFSET(markmap!$G1864,-1,0,1,1))+1,LEN(OFFSET(markmap!$G1864,-1,0,1,1)))))+1)))</f>
        <v>18.4.4.11.2</v>
      </c>
      <c r="H1864" t="str">
        <f t="shared" ca="1" si="29"/>
        <v>1.4.4.11.2</v>
      </c>
      <c r="I1864" t="str" cm="1">
        <f t="array" aca="1" ref="I1864" ca="1">pseudoGuid</f>
        <v>e6b0-3c0beb0e</v>
      </c>
      <c r="J1864" t="str">
        <f ca="1">IF(E1864="","",REPT("#",markmap!$E1864)&amp;" "&amp;(IF(B$1="mindmap",markmap!$F1864,markmap!$H1864&amp;" "&amp;markmap!$F1864))&amp;"["&amp;B$2&amp;"]("&amp;B$4&amp;markmap!$I1864&amp;".html)"&amp;" ["&amp;$B$3&amp;"]("&amp;B$4&amp;markmap!$I1864&amp;".md)")</f>
        <v>##### 1.4.4.11.2 Stairs[📃](./db/e6b0-3c0beb0e.html) [✏️](./db/e6b0-3c0beb0e.md)</v>
      </c>
    </row>
    <row r="1865" spans="4:10" x14ac:dyDescent="0.5">
      <c r="D1865" t="s">
        <v>1568</v>
      </c>
      <c r="E1865">
        <v>5</v>
      </c>
      <c r="F1865" t="s">
        <v>974</v>
      </c>
      <c r="G1865" t="str">
        <f ca="1">IF(markmap!$E1865="","",IF(markmap!$E1865&gt;OFFSET(markmap!$E1865,-1,0,1,1),IF(OFFSET(markmap!$G1865,-1,0,1,1)="","1",OFFSET(markmap!$G1865,-1,0,1,1))&amp;REPT(".1",markmap!$E1865-MAX(OFFSET(markmap!$E1865,-1,0,1,1),1)),IF(ISERROR(FIND(".",OFFSET(markmap!$G1865,-1,0,1,1))),REPT("1.",markmap!$E1865-1)&amp;IFERROR(VALUE(OFFSET(markmap!$G1865,-1,0,1,1))+1,"1"),IF(markmap!$E1865=1,"",IFERROR(LEFT(OFFSET(markmap!$G1865,-1,0,1,1),FIND("^",SUBSTITUTE(OFFSET(markmap!$G1865,-1,0,1,1),".","^",markmap!$E1865-1))),""))&amp;VALUE(TRIM(MID(SUBSTITUTE(OFFSET(markmap!$G1865,-1,0,1,1),".",REPT(" ",LEN(OFFSET(markmap!$G1865,-1,0,1,1)))),(markmap!$E1865-1)*LEN(OFFSET(markmap!$G1865,-1,0,1,1))+1,LEN(OFFSET(markmap!$G1865,-1,0,1,1)))))+1)))</f>
        <v>18.4.4.11.3</v>
      </c>
      <c r="H1865" t="str">
        <f t="shared" ca="1" si="29"/>
        <v>1.4.4.11.3</v>
      </c>
      <c r="I1865" t="str" cm="1">
        <f t="array" aca="1" ref="I1865" ca="1">pseudoGuid</f>
        <v>e6b0-3d0c2e8d</v>
      </c>
      <c r="J1865" t="str">
        <f ca="1">IF(E1865="","",REPT("#",markmap!$E1865)&amp;" "&amp;(IF(B$1="mindmap",markmap!$F1865,markmap!$H1865&amp;" "&amp;markmap!$F1865))&amp;"["&amp;B$2&amp;"]("&amp;B$4&amp;markmap!$I1865&amp;".html)"&amp;" ["&amp;$B$3&amp;"]("&amp;B$4&amp;markmap!$I1865&amp;".md)")</f>
        <v>##### 1.4.4.11.3 Installation Aids[📃](./db/e6b0-3d0c2e8d.html) [✏️](./db/e6b0-3d0c2e8d.md)</v>
      </c>
    </row>
    <row r="1866" spans="4:10" x14ac:dyDescent="0.5">
      <c r="D1866" t="s">
        <v>1568</v>
      </c>
      <c r="E1866">
        <v>4</v>
      </c>
      <c r="F1866" t="s">
        <v>975</v>
      </c>
      <c r="G1866" t="str">
        <f ca="1">IF(markmap!$E1866="","",IF(markmap!$E1866&gt;OFFSET(markmap!$E1866,-1,0,1,1),IF(OFFSET(markmap!$G1866,-1,0,1,1)="","1",OFFSET(markmap!$G1866,-1,0,1,1))&amp;REPT(".1",markmap!$E1866-MAX(OFFSET(markmap!$E1866,-1,0,1,1),1)),IF(ISERROR(FIND(".",OFFSET(markmap!$G1866,-1,0,1,1))),REPT("1.",markmap!$E1866-1)&amp;IFERROR(VALUE(OFFSET(markmap!$G1866,-1,0,1,1))+1,"1"),IF(markmap!$E1866=1,"",IFERROR(LEFT(OFFSET(markmap!$G1866,-1,0,1,1),FIND("^",SUBSTITUTE(OFFSET(markmap!$G1866,-1,0,1,1),".","^",markmap!$E1866-1))),""))&amp;VALUE(TRIM(MID(SUBSTITUTE(OFFSET(markmap!$G1866,-1,0,1,1),".",REPT(" ",LEN(OFFSET(markmap!$G1866,-1,0,1,1)))),(markmap!$E1866-1)*LEN(OFFSET(markmap!$G1866,-1,0,1,1))+1,LEN(OFFSET(markmap!$G1866,-1,0,1,1)))))+1)))</f>
        <v>18.4.4.12</v>
      </c>
      <c r="H1866" t="str">
        <f t="shared" ca="1" si="29"/>
        <v>1.4.4.12</v>
      </c>
      <c r="I1866" t="str" cm="1">
        <f t="array" aca="1" ref="I1866" ca="1">pseudoGuid</f>
        <v>e6b0-3b57f1d8</v>
      </c>
      <c r="J1866" t="str">
        <f ca="1">IF(E1866="","",REPT("#",markmap!$E1866)&amp;" "&amp;(IF(B$1="mindmap",markmap!$F1866,markmap!$H1866&amp;" "&amp;markmap!$F1866))&amp;"["&amp;B$2&amp;"]("&amp;B$4&amp;markmap!$I1866&amp;".html)"&amp;" ["&amp;$B$3&amp;"]("&amp;B$4&amp;markmap!$I1866&amp;".md)")</f>
        <v>#### 1.4.4.12 Loadout and Seafasten[📃](./db/e6b0-3b57f1d8.html) [✏️](./db/e6b0-3b57f1d8.md)</v>
      </c>
    </row>
    <row r="1867" spans="4:10" x14ac:dyDescent="0.5">
      <c r="D1867" t="s">
        <v>1568</v>
      </c>
      <c r="E1867">
        <v>2</v>
      </c>
      <c r="F1867" t="s">
        <v>993</v>
      </c>
      <c r="G1867" t="str">
        <f ca="1">IF(markmap!$E1867="","",IF(markmap!$E1867&gt;OFFSET(markmap!$E1867,-1,0,1,1),IF(OFFSET(markmap!$G1867,-1,0,1,1)="","1",OFFSET(markmap!$G1867,-1,0,1,1))&amp;REPT(".1",markmap!$E1867-MAX(OFFSET(markmap!$E1867,-1,0,1,1),1)),IF(ISERROR(FIND(".",OFFSET(markmap!$G1867,-1,0,1,1))),REPT("1.",markmap!$E1867-1)&amp;IFERROR(VALUE(OFFSET(markmap!$G1867,-1,0,1,1))+1,"1"),IF(markmap!$E1867=1,"",IFERROR(LEFT(OFFSET(markmap!$G1867,-1,0,1,1),FIND("^",SUBSTITUTE(OFFSET(markmap!$G1867,-1,0,1,1),".","^",markmap!$E1867-1))),""))&amp;VALUE(TRIM(MID(SUBSTITUTE(OFFSET(markmap!$G1867,-1,0,1,1),".",REPT(" ",LEN(OFFSET(markmap!$G1867,-1,0,1,1)))),(markmap!$E1867-1)*LEN(OFFSET(markmap!$G1867,-1,0,1,1))+1,LEN(OFFSET(markmap!$G1867,-1,0,1,1)))))+1)))</f>
        <v>18.5</v>
      </c>
      <c r="H1867" t="str">
        <f t="shared" ca="1" si="29"/>
        <v>1.5</v>
      </c>
      <c r="I1867" t="str" cm="1">
        <f t="array" aca="1" ref="I1867" ca="1">pseudoGuid</f>
        <v>e6b0-5ee039f7</v>
      </c>
      <c r="J1867" t="str">
        <f ca="1">IF(E1867="","",REPT("#",markmap!$E1867)&amp;" "&amp;(IF(B$1="mindmap",markmap!$F1867,markmap!$H1867&amp;" "&amp;markmap!$F1867))&amp;"["&amp;B$2&amp;"]("&amp;B$4&amp;markmap!$I1867&amp;".html)"&amp;" ["&amp;$B$3&amp;"]("&amp;B$4&amp;markmap!$I1867&amp;".md)")</f>
        <v>## 1.5 Transportation[📃](./db/e6b0-5ee039f7.html) [✏️](./db/e6b0-5ee039f7.md)</v>
      </c>
    </row>
    <row r="1868" spans="4:10" x14ac:dyDescent="0.5">
      <c r="D1868" t="s">
        <v>1568</v>
      </c>
      <c r="E1868">
        <v>3</v>
      </c>
      <c r="F1868" t="s">
        <v>856</v>
      </c>
      <c r="G1868" t="str">
        <f ca="1">IF(markmap!$E1868="","",IF(markmap!$E1868&gt;OFFSET(markmap!$E1868,-1,0,1,1),IF(OFFSET(markmap!$G1868,-1,0,1,1)="","1",OFFSET(markmap!$G1868,-1,0,1,1))&amp;REPT(".1",markmap!$E1868-MAX(OFFSET(markmap!$E1868,-1,0,1,1),1)),IF(ISERROR(FIND(".",OFFSET(markmap!$G1868,-1,0,1,1))),REPT("1.",markmap!$E1868-1)&amp;IFERROR(VALUE(OFFSET(markmap!$G1868,-1,0,1,1))+1,"1"),IF(markmap!$E1868=1,"",IFERROR(LEFT(OFFSET(markmap!$G1868,-1,0,1,1),FIND("^",SUBSTITUTE(OFFSET(markmap!$G1868,-1,0,1,1),".","^",markmap!$E1868-1))),""))&amp;VALUE(TRIM(MID(SUBSTITUTE(OFFSET(markmap!$G1868,-1,0,1,1),".",REPT(" ",LEN(OFFSET(markmap!$G1868,-1,0,1,1)))),(markmap!$E1868-1)*LEN(OFFSET(markmap!$G1868,-1,0,1,1))+1,LEN(OFFSET(markmap!$G1868,-1,0,1,1)))))+1)))</f>
        <v>18.5.1</v>
      </c>
      <c r="H1868" t="str">
        <f t="shared" ca="1" si="29"/>
        <v>1.5.1</v>
      </c>
      <c r="I1868" t="str" cm="1">
        <f t="array" aca="1" ref="I1868" ca="1">pseudoGuid</f>
        <v>e6b0-872e3533</v>
      </c>
      <c r="J1868" t="str">
        <f ca="1">IF(E1868="","",REPT("#",markmap!$E1868)&amp;" "&amp;(IF(B$1="mindmap",markmap!$F1868,markmap!$H1868&amp;" "&amp;markmap!$F1868))&amp;"["&amp;B$2&amp;"]("&amp;B$4&amp;markmap!$I1868&amp;".html)"&amp;" ["&amp;$B$3&amp;"]("&amp;B$4&amp;markmap!$I1868&amp;".md)")</f>
        <v>### 1.5.1 General[📃](./db/e6b0-872e3533.html) [✏️](./db/e6b0-872e3533.md)</v>
      </c>
    </row>
    <row r="1869" spans="4:10" x14ac:dyDescent="0.5">
      <c r="D1869" t="s">
        <v>1568</v>
      </c>
      <c r="E1869">
        <v>4</v>
      </c>
      <c r="F1869" t="s">
        <v>947</v>
      </c>
      <c r="G1869" t="str">
        <f ca="1">IF(markmap!$E1869="","",IF(markmap!$E1869&gt;OFFSET(markmap!$E1869,-1,0,1,1),IF(OFFSET(markmap!$G1869,-1,0,1,1)="","1",OFFSET(markmap!$G1869,-1,0,1,1))&amp;REPT(".1",markmap!$E1869-MAX(OFFSET(markmap!$E1869,-1,0,1,1),1)),IF(ISERROR(FIND(".",OFFSET(markmap!$G1869,-1,0,1,1))),REPT("1.",markmap!$E1869-1)&amp;IFERROR(VALUE(OFFSET(markmap!$G1869,-1,0,1,1))+1,"1"),IF(markmap!$E1869=1,"",IFERROR(LEFT(OFFSET(markmap!$G1869,-1,0,1,1),FIND("^",SUBSTITUTE(OFFSET(markmap!$G1869,-1,0,1,1),".","^",markmap!$E1869-1))),""))&amp;VALUE(TRIM(MID(SUBSTITUTE(OFFSET(markmap!$G1869,-1,0,1,1),".",REPT(" ",LEN(OFFSET(markmap!$G1869,-1,0,1,1)))),(markmap!$E1869-1)*LEN(OFFSET(markmap!$G1869,-1,0,1,1))+1,LEN(OFFSET(markmap!$G1869,-1,0,1,1)))))+1)))</f>
        <v>18.5.1.1</v>
      </c>
      <c r="H1869" t="str">
        <f t="shared" ca="1" si="29"/>
        <v>1.5.1.1</v>
      </c>
      <c r="I1869" t="str" cm="1">
        <f t="array" aca="1" ref="I1869" ca="1">pseudoGuid</f>
        <v>e6b0-039eab10</v>
      </c>
      <c r="J1869" t="str">
        <f ca="1">IF(E1869="","",REPT("#",markmap!$E1869)&amp;" "&amp;(IF(B$1="mindmap",markmap!$F1869,markmap!$H1869&amp;" "&amp;markmap!$F1869))&amp;"["&amp;B$2&amp;"]("&amp;B$4&amp;markmap!$I1869&amp;".html)"&amp;" ["&amp;$B$3&amp;"]("&amp;B$4&amp;markmap!$I1869&amp;".md)")</f>
        <v>#### 1.5.1.1 Safety Manual and Plan[📃](./db/e6b0-039eab10.html) [✏️](./db/e6b0-039eab10.md)</v>
      </c>
    </row>
    <row r="1870" spans="4:10" x14ac:dyDescent="0.5">
      <c r="D1870" t="s">
        <v>1568</v>
      </c>
      <c r="E1870">
        <v>4</v>
      </c>
      <c r="F1870" t="s">
        <v>994</v>
      </c>
      <c r="G1870" t="str">
        <f ca="1">IF(markmap!$E1870="","",IF(markmap!$E1870&gt;OFFSET(markmap!$E1870,-1,0,1,1),IF(OFFSET(markmap!$G1870,-1,0,1,1)="","1",OFFSET(markmap!$G1870,-1,0,1,1))&amp;REPT(".1",markmap!$E1870-MAX(OFFSET(markmap!$E1870,-1,0,1,1),1)),IF(ISERROR(FIND(".",OFFSET(markmap!$G1870,-1,0,1,1))),REPT("1.",markmap!$E1870-1)&amp;IFERROR(VALUE(OFFSET(markmap!$G1870,-1,0,1,1))+1,"1"),IF(markmap!$E1870=1,"",IFERROR(LEFT(OFFSET(markmap!$G1870,-1,0,1,1),FIND("^",SUBSTITUTE(OFFSET(markmap!$G1870,-1,0,1,1),".","^",markmap!$E1870-1))),""))&amp;VALUE(TRIM(MID(SUBSTITUTE(OFFSET(markmap!$G1870,-1,0,1,1),".",REPT(" ",LEN(OFFSET(markmap!$G1870,-1,0,1,1)))),(markmap!$E1870-1)*LEN(OFFSET(markmap!$G1870,-1,0,1,1))+1,LEN(OFFSET(markmap!$G1870,-1,0,1,1)))))+1)))</f>
        <v>18.5.1.2</v>
      </c>
      <c r="H1870" t="str">
        <f t="shared" ca="1" si="29"/>
        <v>1.5.1.2</v>
      </c>
      <c r="I1870" t="str" cm="1">
        <f t="array" aca="1" ref="I1870" ca="1">pseudoGuid</f>
        <v>e6b0-f81e25a4</v>
      </c>
      <c r="J1870" t="str">
        <f ca="1">IF(E1870="","",REPT("#",markmap!$E1870)&amp;" "&amp;(IF(B$1="mindmap",markmap!$F1870,markmap!$H1870&amp;" "&amp;markmap!$F1870))&amp;"["&amp;B$2&amp;"]("&amp;B$4&amp;markmap!$I1870&amp;".html)"&amp;" ["&amp;$B$3&amp;"]("&amp;B$4&amp;markmap!$I1870&amp;".md)")</f>
        <v>#### 1.5.1.2 Seafastening Drawings[📃](./db/e6b0-f81e25a4.html) [✏️](./db/e6b0-f81e25a4.md)</v>
      </c>
    </row>
    <row r="1871" spans="4:10" x14ac:dyDescent="0.5">
      <c r="D1871" t="s">
        <v>1568</v>
      </c>
      <c r="E1871">
        <v>4</v>
      </c>
      <c r="F1871" t="s">
        <v>995</v>
      </c>
      <c r="G1871" t="str">
        <f ca="1">IF(markmap!$E1871="","",IF(markmap!$E1871&gt;OFFSET(markmap!$E1871,-1,0,1,1),IF(OFFSET(markmap!$G1871,-1,0,1,1)="","1",OFFSET(markmap!$G1871,-1,0,1,1))&amp;REPT(".1",markmap!$E1871-MAX(OFFSET(markmap!$E1871,-1,0,1,1),1)),IF(ISERROR(FIND(".",OFFSET(markmap!$G1871,-1,0,1,1))),REPT("1.",markmap!$E1871-1)&amp;IFERROR(VALUE(OFFSET(markmap!$G1871,-1,0,1,1))+1,"1"),IF(markmap!$E1871=1,"",IFERROR(LEFT(OFFSET(markmap!$G1871,-1,0,1,1),FIND("^",SUBSTITUTE(OFFSET(markmap!$G1871,-1,0,1,1),".","^",markmap!$E1871-1))),""))&amp;VALUE(TRIM(MID(SUBSTITUTE(OFFSET(markmap!$G1871,-1,0,1,1),".",REPT(" ",LEN(OFFSET(markmap!$G1871,-1,0,1,1)))),(markmap!$E1871-1)*LEN(OFFSET(markmap!$G1871,-1,0,1,1))+1,LEN(OFFSET(markmap!$G1871,-1,0,1,1)))))+1)))</f>
        <v>18.5.1.3</v>
      </c>
      <c r="H1871" t="str">
        <f t="shared" ca="1" si="29"/>
        <v>1.5.1.3</v>
      </c>
      <c r="I1871" t="str" cm="1">
        <f t="array" aca="1" ref="I1871" ca="1">pseudoGuid</f>
        <v>e6b0-d4f7a89e</v>
      </c>
      <c r="J1871" t="str">
        <f ca="1">IF(E1871="","",REPT("#",markmap!$E1871)&amp;" "&amp;(IF(B$1="mindmap",markmap!$F1871,markmap!$H1871&amp;" "&amp;markmap!$F1871))&amp;"["&amp;B$2&amp;"]("&amp;B$4&amp;markmap!$I1871&amp;".html)"&amp;" ["&amp;$B$3&amp;"]("&amp;B$4&amp;markmap!$I1871&amp;".md)")</f>
        <v>#### 1.5.1.3 Marine Warranty Surveyor Review and Approval[📃](./db/e6b0-d4f7a89e.html) [✏️](./db/e6b0-d4f7a89e.md)</v>
      </c>
    </row>
    <row r="1872" spans="4:10" x14ac:dyDescent="0.5">
      <c r="D1872" t="s">
        <v>1568</v>
      </c>
      <c r="E1872">
        <v>3</v>
      </c>
      <c r="F1872" t="s">
        <v>862</v>
      </c>
      <c r="G1872" t="str">
        <f ca="1">IF(markmap!$E1872="","",IF(markmap!$E1872&gt;OFFSET(markmap!$E1872,-1,0,1,1),IF(OFFSET(markmap!$G1872,-1,0,1,1)="","1",OFFSET(markmap!$G1872,-1,0,1,1))&amp;REPT(".1",markmap!$E1872-MAX(OFFSET(markmap!$E1872,-1,0,1,1),1)),IF(ISERROR(FIND(".",OFFSET(markmap!$G1872,-1,0,1,1))),REPT("1.",markmap!$E1872-1)&amp;IFERROR(VALUE(OFFSET(markmap!$G1872,-1,0,1,1))+1,"1"),IF(markmap!$E1872=1,"",IFERROR(LEFT(OFFSET(markmap!$G1872,-1,0,1,1),FIND("^",SUBSTITUTE(OFFSET(markmap!$G1872,-1,0,1,1),".","^",markmap!$E1872-1))),""))&amp;VALUE(TRIM(MID(SUBSTITUTE(OFFSET(markmap!$G1872,-1,0,1,1),".",REPT(" ",LEN(OFFSET(markmap!$G1872,-1,0,1,1)))),(markmap!$E1872-1)*LEN(OFFSET(markmap!$G1872,-1,0,1,1))+1,LEN(OFFSET(markmap!$G1872,-1,0,1,1)))))+1)))</f>
        <v>18.5.2</v>
      </c>
      <c r="H1872" t="str">
        <f t="shared" ca="1" si="29"/>
        <v>1.5.2</v>
      </c>
      <c r="I1872" t="str" cm="1">
        <f t="array" aca="1" ref="I1872" ca="1">pseudoGuid</f>
        <v>e6b0-7a628433</v>
      </c>
      <c r="J1872" t="str">
        <f ca="1">IF(E1872="","",REPT("#",markmap!$E1872)&amp;" "&amp;(IF(B$1="mindmap",markmap!$F1872,markmap!$H1872&amp;" "&amp;markmap!$F1872))&amp;"["&amp;B$2&amp;"]("&amp;B$4&amp;markmap!$I1872&amp;".html)"&amp;" ["&amp;$B$3&amp;"]("&amp;B$4&amp;markmap!$I1872&amp;".md)")</f>
        <v>### 1.5.2 Jacket[📃](./db/e6b0-7a628433.html) [✏️](./db/e6b0-7a628433.md)</v>
      </c>
    </row>
    <row r="1873" spans="4:10" x14ac:dyDescent="0.5">
      <c r="D1873" t="s">
        <v>1568</v>
      </c>
      <c r="E1873">
        <v>3</v>
      </c>
      <c r="F1873" t="s">
        <v>938</v>
      </c>
      <c r="G1873" t="str">
        <f ca="1">IF(markmap!$E1873="","",IF(markmap!$E1873&gt;OFFSET(markmap!$E1873,-1,0,1,1),IF(OFFSET(markmap!$G1873,-1,0,1,1)="","1",OFFSET(markmap!$G1873,-1,0,1,1))&amp;REPT(".1",markmap!$E1873-MAX(OFFSET(markmap!$E1873,-1,0,1,1),1)),IF(ISERROR(FIND(".",OFFSET(markmap!$G1873,-1,0,1,1))),REPT("1.",markmap!$E1873-1)&amp;IFERROR(VALUE(OFFSET(markmap!$G1873,-1,0,1,1))+1,"1"),IF(markmap!$E1873=1,"",IFERROR(LEFT(OFFSET(markmap!$G1873,-1,0,1,1),FIND("^",SUBSTITUTE(OFFSET(markmap!$G1873,-1,0,1,1),".","^",markmap!$E1873-1))),""))&amp;VALUE(TRIM(MID(SUBSTITUTE(OFFSET(markmap!$G1873,-1,0,1,1),".",REPT(" ",LEN(OFFSET(markmap!$G1873,-1,0,1,1)))),(markmap!$E1873-1)*LEN(OFFSET(markmap!$G1873,-1,0,1,1))+1,LEN(OFFSET(markmap!$G1873,-1,0,1,1)))))+1)))</f>
        <v>18.5.3</v>
      </c>
      <c r="H1873" t="str">
        <f t="shared" ca="1" si="29"/>
        <v>1.5.3</v>
      </c>
      <c r="I1873" t="str" cm="1">
        <f t="array" aca="1" ref="I1873" ca="1">pseudoGuid</f>
        <v>e6b0-52eedf39</v>
      </c>
      <c r="J1873" t="str">
        <f ca="1">IF(E1873="","",REPT("#",markmap!$E1873)&amp;" "&amp;(IF(B$1="mindmap",markmap!$F1873,markmap!$H1873&amp;" "&amp;markmap!$F1873))&amp;"["&amp;B$2&amp;"]("&amp;B$4&amp;markmap!$I1873&amp;".html)"&amp;" ["&amp;$B$3&amp;"]("&amp;B$4&amp;markmap!$I1873&amp;".md)")</f>
        <v>### 1.5.3 Piling[📃](./db/e6b0-52eedf39.html) [✏️](./db/e6b0-52eedf39.md)</v>
      </c>
    </row>
    <row r="1874" spans="4:10" x14ac:dyDescent="0.5">
      <c r="D1874" t="s">
        <v>1568</v>
      </c>
      <c r="E1874">
        <v>3</v>
      </c>
      <c r="F1874" t="s">
        <v>881</v>
      </c>
      <c r="G1874" t="str">
        <f ca="1">IF(markmap!$E1874="","",IF(markmap!$E1874&gt;OFFSET(markmap!$E1874,-1,0,1,1),IF(OFFSET(markmap!$G1874,-1,0,1,1)="","1",OFFSET(markmap!$G1874,-1,0,1,1))&amp;REPT(".1",markmap!$E1874-MAX(OFFSET(markmap!$E1874,-1,0,1,1),1)),IF(ISERROR(FIND(".",OFFSET(markmap!$G1874,-1,0,1,1))),REPT("1.",markmap!$E1874-1)&amp;IFERROR(VALUE(OFFSET(markmap!$G1874,-1,0,1,1))+1,"1"),IF(markmap!$E1874=1,"",IFERROR(LEFT(OFFSET(markmap!$G1874,-1,0,1,1),FIND("^",SUBSTITUTE(OFFSET(markmap!$G1874,-1,0,1,1),".","^",markmap!$E1874-1))),""))&amp;VALUE(TRIM(MID(SUBSTITUTE(OFFSET(markmap!$G1874,-1,0,1,1),".",REPT(" ",LEN(OFFSET(markmap!$G1874,-1,0,1,1)))),(markmap!$E1874-1)*LEN(OFFSET(markmap!$G1874,-1,0,1,1))+1,LEN(OFFSET(markmap!$G1874,-1,0,1,1)))))+1)))</f>
        <v>18.5.4</v>
      </c>
      <c r="H1874" t="str">
        <f t="shared" ca="1" si="29"/>
        <v>1.5.4</v>
      </c>
      <c r="I1874" t="str" cm="1">
        <f t="array" aca="1" ref="I1874" ca="1">pseudoGuid</f>
        <v>e6b0-270b384b</v>
      </c>
      <c r="J1874" t="str">
        <f ca="1">IF(E1874="","",REPT("#",markmap!$E1874)&amp;" "&amp;(IF(B$1="mindmap",markmap!$F1874,markmap!$H1874&amp;" "&amp;markmap!$F1874))&amp;"["&amp;B$2&amp;"]("&amp;B$4&amp;markmap!$I1874&amp;".html)"&amp;" ["&amp;$B$3&amp;"]("&amp;B$4&amp;markmap!$I1874&amp;".md)")</f>
        <v>### 1.5.4 Topsides[📃](./db/e6b0-270b384b.html) [✏️](./db/e6b0-270b384b.md)</v>
      </c>
    </row>
    <row r="1875" spans="4:10" x14ac:dyDescent="0.5">
      <c r="D1875" t="s">
        <v>1568</v>
      </c>
      <c r="E1875">
        <v>2</v>
      </c>
      <c r="F1875" t="s">
        <v>789</v>
      </c>
      <c r="G1875" t="str">
        <f ca="1">IF(markmap!$E1875="","",IF(markmap!$E1875&gt;OFFSET(markmap!$E1875,-1,0,1,1),IF(OFFSET(markmap!$G1875,-1,0,1,1)="","1",OFFSET(markmap!$G1875,-1,0,1,1))&amp;REPT(".1",markmap!$E1875-MAX(OFFSET(markmap!$E1875,-1,0,1,1),1)),IF(ISERROR(FIND(".",OFFSET(markmap!$G1875,-1,0,1,1))),REPT("1.",markmap!$E1875-1)&amp;IFERROR(VALUE(OFFSET(markmap!$G1875,-1,0,1,1))+1,"1"),IF(markmap!$E1875=1,"",IFERROR(LEFT(OFFSET(markmap!$G1875,-1,0,1,1),FIND("^",SUBSTITUTE(OFFSET(markmap!$G1875,-1,0,1,1),".","^",markmap!$E1875-1))),""))&amp;VALUE(TRIM(MID(SUBSTITUTE(OFFSET(markmap!$G1875,-1,0,1,1),".",REPT(" ",LEN(OFFSET(markmap!$G1875,-1,0,1,1)))),(markmap!$E1875-1)*LEN(OFFSET(markmap!$G1875,-1,0,1,1))+1,LEN(OFFSET(markmap!$G1875,-1,0,1,1)))))+1)))</f>
        <v>18.6</v>
      </c>
      <c r="H1875" t="str">
        <f t="shared" ca="1" si="29"/>
        <v>1.6</v>
      </c>
      <c r="I1875" t="str" cm="1">
        <f t="array" aca="1" ref="I1875" ca="1">pseudoGuid</f>
        <v>e6b0-7771ed11</v>
      </c>
      <c r="J1875" t="str">
        <f ca="1">IF(E1875="","",REPT("#",markmap!$E1875)&amp;" "&amp;(IF(B$1="mindmap",markmap!$F1875,markmap!$H1875&amp;" "&amp;markmap!$F1875))&amp;"["&amp;B$2&amp;"]("&amp;B$4&amp;markmap!$I1875&amp;".html)"&amp;" ["&amp;$B$3&amp;"]("&amp;B$4&amp;markmap!$I1875&amp;".md)")</f>
        <v>## 1.6 Installation[📃](./db/e6b0-7771ed11.html) [✏️](./db/e6b0-7771ed11.md)</v>
      </c>
    </row>
    <row r="1876" spans="4:10" x14ac:dyDescent="0.5">
      <c r="D1876" t="s">
        <v>1568</v>
      </c>
      <c r="E1876">
        <v>3</v>
      </c>
      <c r="F1876" t="s">
        <v>856</v>
      </c>
      <c r="G1876" t="str">
        <f ca="1">IF(markmap!$E1876="","",IF(markmap!$E1876&gt;OFFSET(markmap!$E1876,-1,0,1,1),IF(OFFSET(markmap!$G1876,-1,0,1,1)="","1",OFFSET(markmap!$G1876,-1,0,1,1))&amp;REPT(".1",markmap!$E1876-MAX(OFFSET(markmap!$E1876,-1,0,1,1),1)),IF(ISERROR(FIND(".",OFFSET(markmap!$G1876,-1,0,1,1))),REPT("1.",markmap!$E1876-1)&amp;IFERROR(VALUE(OFFSET(markmap!$G1876,-1,0,1,1))+1,"1"),IF(markmap!$E1876=1,"",IFERROR(LEFT(OFFSET(markmap!$G1876,-1,0,1,1),FIND("^",SUBSTITUTE(OFFSET(markmap!$G1876,-1,0,1,1),".","^",markmap!$E1876-1))),""))&amp;VALUE(TRIM(MID(SUBSTITUTE(OFFSET(markmap!$G1876,-1,0,1,1),".",REPT(" ",LEN(OFFSET(markmap!$G1876,-1,0,1,1)))),(markmap!$E1876-1)*LEN(OFFSET(markmap!$G1876,-1,0,1,1))+1,LEN(OFFSET(markmap!$G1876,-1,0,1,1)))))+1)))</f>
        <v>18.6.1</v>
      </c>
      <c r="H1876" t="str">
        <f t="shared" ca="1" si="29"/>
        <v>1.6.1</v>
      </c>
      <c r="I1876" t="str" cm="1">
        <f t="array" aca="1" ref="I1876" ca="1">pseudoGuid</f>
        <v>e6b0-6d22c613</v>
      </c>
      <c r="J1876" t="str">
        <f ca="1">IF(E1876="","",REPT("#",markmap!$E1876)&amp;" "&amp;(IF(B$1="mindmap",markmap!$F1876,markmap!$H1876&amp;" "&amp;markmap!$F1876))&amp;"["&amp;B$2&amp;"]("&amp;B$4&amp;markmap!$I1876&amp;".html)"&amp;" ["&amp;$B$3&amp;"]("&amp;B$4&amp;markmap!$I1876&amp;".md)")</f>
        <v>### 1.6.1 General[📃](./db/e6b0-6d22c613.html) [✏️](./db/e6b0-6d22c613.md)</v>
      </c>
    </row>
    <row r="1877" spans="4:10" x14ac:dyDescent="0.5">
      <c r="D1877" t="s">
        <v>1568</v>
      </c>
      <c r="E1877">
        <v>4</v>
      </c>
      <c r="F1877" t="s">
        <v>947</v>
      </c>
      <c r="G1877" t="str">
        <f ca="1">IF(markmap!$E1877="","",IF(markmap!$E1877&gt;OFFSET(markmap!$E1877,-1,0,1,1),IF(OFFSET(markmap!$G1877,-1,0,1,1)="","1",OFFSET(markmap!$G1877,-1,0,1,1))&amp;REPT(".1",markmap!$E1877-MAX(OFFSET(markmap!$E1877,-1,0,1,1),1)),IF(ISERROR(FIND(".",OFFSET(markmap!$G1877,-1,0,1,1))),REPT("1.",markmap!$E1877-1)&amp;IFERROR(VALUE(OFFSET(markmap!$G1877,-1,0,1,1))+1,"1"),IF(markmap!$E1877=1,"",IFERROR(LEFT(OFFSET(markmap!$G1877,-1,0,1,1),FIND("^",SUBSTITUTE(OFFSET(markmap!$G1877,-1,0,1,1),".","^",markmap!$E1877-1))),""))&amp;VALUE(TRIM(MID(SUBSTITUTE(OFFSET(markmap!$G1877,-1,0,1,1),".",REPT(" ",LEN(OFFSET(markmap!$G1877,-1,0,1,1)))),(markmap!$E1877-1)*LEN(OFFSET(markmap!$G1877,-1,0,1,1))+1,LEN(OFFSET(markmap!$G1877,-1,0,1,1)))))+1)))</f>
        <v>18.6.1.1</v>
      </c>
      <c r="H1877" t="str">
        <f t="shared" ca="1" si="29"/>
        <v>1.6.1.1</v>
      </c>
      <c r="I1877" t="str" cm="1">
        <f t="array" aca="1" ref="I1877" ca="1">pseudoGuid</f>
        <v>e6b0-46336748</v>
      </c>
      <c r="J1877" t="str">
        <f ca="1">IF(E1877="","",REPT("#",markmap!$E1877)&amp;" "&amp;(IF(B$1="mindmap",markmap!$F1877,markmap!$H1877&amp;" "&amp;markmap!$F1877))&amp;"["&amp;B$2&amp;"]("&amp;B$4&amp;markmap!$I1877&amp;".html)"&amp;" ["&amp;$B$3&amp;"]("&amp;B$4&amp;markmap!$I1877&amp;".md)")</f>
        <v>#### 1.6.1.1 Safety Manual and Plan[📃](./db/e6b0-46336748.html) [✏️](./db/e6b0-46336748.md)</v>
      </c>
    </row>
    <row r="1878" spans="4:10" x14ac:dyDescent="0.5">
      <c r="D1878" t="s">
        <v>1568</v>
      </c>
      <c r="E1878">
        <v>4</v>
      </c>
      <c r="F1878" t="s">
        <v>996</v>
      </c>
      <c r="G1878" t="str">
        <f ca="1">IF(markmap!$E1878="","",IF(markmap!$E1878&gt;OFFSET(markmap!$E1878,-1,0,1,1),IF(OFFSET(markmap!$G1878,-1,0,1,1)="","1",OFFSET(markmap!$G1878,-1,0,1,1))&amp;REPT(".1",markmap!$E1878-MAX(OFFSET(markmap!$E1878,-1,0,1,1),1)),IF(ISERROR(FIND(".",OFFSET(markmap!$G1878,-1,0,1,1))),REPT("1.",markmap!$E1878-1)&amp;IFERROR(VALUE(OFFSET(markmap!$G1878,-1,0,1,1))+1,"1"),IF(markmap!$E1878=1,"",IFERROR(LEFT(OFFSET(markmap!$G1878,-1,0,1,1),FIND("^",SUBSTITUTE(OFFSET(markmap!$G1878,-1,0,1,1),".","^",markmap!$E1878-1))),""))&amp;VALUE(TRIM(MID(SUBSTITUTE(OFFSET(markmap!$G1878,-1,0,1,1),".",REPT(" ",LEN(OFFSET(markmap!$G1878,-1,0,1,1)))),(markmap!$E1878-1)*LEN(OFFSET(markmap!$G1878,-1,0,1,1))+1,LEN(OFFSET(markmap!$G1878,-1,0,1,1)))))+1)))</f>
        <v>18.6.1.2</v>
      </c>
      <c r="H1878" t="str">
        <f t="shared" ca="1" si="29"/>
        <v>1.6.1.2</v>
      </c>
      <c r="I1878" t="str" cm="1">
        <f t="array" aca="1" ref="I1878" ca="1">pseudoGuid</f>
        <v>e6b0-2f8201ff</v>
      </c>
      <c r="J1878" t="str">
        <f ca="1">IF(E1878="","",REPT("#",markmap!$E1878)&amp;" "&amp;(IF(B$1="mindmap",markmap!$F1878,markmap!$H1878&amp;" "&amp;markmap!$F1878))&amp;"["&amp;B$2&amp;"]("&amp;B$4&amp;markmap!$I1878&amp;".html)"&amp;" ["&amp;$B$3&amp;"]("&amp;B$4&amp;markmap!$I1878&amp;".md)")</f>
        <v>#### 1.6.1.2 Installation Procedures and Drawings[📃](./db/e6b0-2f8201ff.html) [✏️](./db/e6b0-2f8201ff.md)</v>
      </c>
    </row>
    <row r="1879" spans="4:10" x14ac:dyDescent="0.5">
      <c r="D1879" t="s">
        <v>1568</v>
      </c>
      <c r="E1879">
        <v>4</v>
      </c>
      <c r="F1879" t="s">
        <v>949</v>
      </c>
      <c r="G1879" t="str">
        <f ca="1">IF(markmap!$E1879="","",IF(markmap!$E1879&gt;OFFSET(markmap!$E1879,-1,0,1,1),IF(OFFSET(markmap!$G1879,-1,0,1,1)="","1",OFFSET(markmap!$G1879,-1,0,1,1))&amp;REPT(".1",markmap!$E1879-MAX(OFFSET(markmap!$E1879,-1,0,1,1),1)),IF(ISERROR(FIND(".",OFFSET(markmap!$G1879,-1,0,1,1))),REPT("1.",markmap!$E1879-1)&amp;IFERROR(VALUE(OFFSET(markmap!$G1879,-1,0,1,1))+1,"1"),IF(markmap!$E1879=1,"",IFERROR(LEFT(OFFSET(markmap!$G1879,-1,0,1,1),FIND("^",SUBSTITUTE(OFFSET(markmap!$G1879,-1,0,1,1),".","^",markmap!$E1879-1))),""))&amp;VALUE(TRIM(MID(SUBSTITUTE(OFFSET(markmap!$G1879,-1,0,1,1),".",REPT(" ",LEN(OFFSET(markmap!$G1879,-1,0,1,1)))),(markmap!$E1879-1)*LEN(OFFSET(markmap!$G1879,-1,0,1,1))+1,LEN(OFFSET(markmap!$G1879,-1,0,1,1)))))+1)))</f>
        <v>18.6.1.3</v>
      </c>
      <c r="H1879" t="str">
        <f t="shared" ca="1" si="29"/>
        <v>1.6.1.3</v>
      </c>
      <c r="I1879" t="str" cm="1">
        <f t="array" aca="1" ref="I1879" ca="1">pseudoGuid</f>
        <v>e6b0-233ff757</v>
      </c>
      <c r="J1879" t="str">
        <f ca="1">IF(E1879="","",REPT("#",markmap!$E1879)&amp;" "&amp;(IF(B$1="mindmap",markmap!$F1879,markmap!$H1879&amp;" "&amp;markmap!$F1879))&amp;"["&amp;B$2&amp;"]("&amp;B$4&amp;markmap!$I1879&amp;".html)"&amp;" ["&amp;$B$3&amp;"]("&amp;B$4&amp;markmap!$I1879&amp;".md)")</f>
        <v>#### 1.6.1.3 Qualification of Welding Procedures and Welders[📃](./db/e6b0-233ff757.html) [✏️](./db/e6b0-233ff757.md)</v>
      </c>
    </row>
    <row r="1880" spans="4:10" x14ac:dyDescent="0.5">
      <c r="D1880" t="s">
        <v>1568</v>
      </c>
      <c r="E1880">
        <v>5</v>
      </c>
      <c r="F1880" t="s">
        <v>936</v>
      </c>
      <c r="G1880" t="str">
        <f ca="1">IF(markmap!$E1880="","",IF(markmap!$E1880&gt;OFFSET(markmap!$E1880,-1,0,1,1),IF(OFFSET(markmap!$G1880,-1,0,1,1)="","1",OFFSET(markmap!$G1880,-1,0,1,1))&amp;REPT(".1",markmap!$E1880-MAX(OFFSET(markmap!$E1880,-1,0,1,1),1)),IF(ISERROR(FIND(".",OFFSET(markmap!$G1880,-1,0,1,1))),REPT("1.",markmap!$E1880-1)&amp;IFERROR(VALUE(OFFSET(markmap!$G1880,-1,0,1,1))+1,"1"),IF(markmap!$E1880=1,"",IFERROR(LEFT(OFFSET(markmap!$G1880,-1,0,1,1),FIND("^",SUBSTITUTE(OFFSET(markmap!$G1880,-1,0,1,1),".","^",markmap!$E1880-1))),""))&amp;VALUE(TRIM(MID(SUBSTITUTE(OFFSET(markmap!$G1880,-1,0,1,1),".",REPT(" ",LEN(OFFSET(markmap!$G1880,-1,0,1,1)))),(markmap!$E1880-1)*LEN(OFFSET(markmap!$G1880,-1,0,1,1))+1,LEN(OFFSET(markmap!$G1880,-1,0,1,1)))))+1)))</f>
        <v>18.6.1.3.1</v>
      </c>
      <c r="H1880" t="str">
        <f t="shared" ca="1" si="29"/>
        <v>1.6.1.3.1</v>
      </c>
      <c r="I1880" t="str" cm="1">
        <f t="array" aca="1" ref="I1880" ca="1">pseudoGuid</f>
        <v>e6b0-a6ac318b</v>
      </c>
      <c r="J1880" t="str">
        <f ca="1">IF(E1880="","",REPT("#",markmap!$E1880)&amp;" "&amp;(IF(B$1="mindmap",markmap!$F1880,markmap!$H1880&amp;" "&amp;markmap!$F1880))&amp;"["&amp;B$2&amp;"]("&amp;B$4&amp;markmap!$I1880&amp;".html)"&amp;" ["&amp;$B$3&amp;"]("&amp;B$4&amp;markmap!$I1880&amp;".md)")</f>
        <v>##### 1.6.1.3.1 Structural[📃](./db/e6b0-a6ac318b.html) [✏️](./db/e6b0-a6ac318b.md)</v>
      </c>
    </row>
    <row r="1881" spans="4:10" x14ac:dyDescent="0.5">
      <c r="D1881" t="s">
        <v>1568</v>
      </c>
      <c r="E1881">
        <v>5</v>
      </c>
      <c r="F1881" t="s">
        <v>943</v>
      </c>
      <c r="G1881" t="str">
        <f ca="1">IF(markmap!$E1881="","",IF(markmap!$E1881&gt;OFFSET(markmap!$E1881,-1,0,1,1),IF(OFFSET(markmap!$G1881,-1,0,1,1)="","1",OFFSET(markmap!$G1881,-1,0,1,1))&amp;REPT(".1",markmap!$E1881-MAX(OFFSET(markmap!$E1881,-1,0,1,1),1)),IF(ISERROR(FIND(".",OFFSET(markmap!$G1881,-1,0,1,1))),REPT("1.",markmap!$E1881-1)&amp;IFERROR(VALUE(OFFSET(markmap!$G1881,-1,0,1,1))+1,"1"),IF(markmap!$E1881=1,"",IFERROR(LEFT(OFFSET(markmap!$G1881,-1,0,1,1),FIND("^",SUBSTITUTE(OFFSET(markmap!$G1881,-1,0,1,1),".","^",markmap!$E1881-1))),""))&amp;VALUE(TRIM(MID(SUBSTITUTE(OFFSET(markmap!$G1881,-1,0,1,1),".",REPT(" ",LEN(OFFSET(markmap!$G1881,-1,0,1,1)))),(markmap!$E1881-1)*LEN(OFFSET(markmap!$G1881,-1,0,1,1))+1,LEN(OFFSET(markmap!$G1881,-1,0,1,1)))))+1)))</f>
        <v>18.6.1.3.2</v>
      </c>
      <c r="H1881" t="str">
        <f t="shared" ca="1" si="29"/>
        <v>1.6.1.3.2</v>
      </c>
      <c r="I1881" t="str" cm="1">
        <f t="array" aca="1" ref="I1881" ca="1">pseudoGuid</f>
        <v>e6b0-2fa87e50</v>
      </c>
      <c r="J1881" t="str">
        <f ca="1">IF(E1881="","",REPT("#",markmap!$E1881)&amp;" "&amp;(IF(B$1="mindmap",markmap!$F1881,markmap!$H1881&amp;" "&amp;markmap!$F1881))&amp;"["&amp;B$2&amp;"]("&amp;B$4&amp;markmap!$I1881&amp;".html)"&amp;" ["&amp;$B$3&amp;"]("&amp;B$4&amp;markmap!$I1881&amp;".md)")</f>
        <v>##### 1.6.1.3.2 Piping[📃](./db/e6b0-2fa87e50.html) [✏️](./db/e6b0-2fa87e50.md)</v>
      </c>
    </row>
    <row r="1882" spans="4:10" x14ac:dyDescent="0.5">
      <c r="D1882" t="s">
        <v>1568</v>
      </c>
      <c r="E1882">
        <v>4</v>
      </c>
      <c r="F1882" t="s">
        <v>997</v>
      </c>
      <c r="G1882" t="str">
        <f ca="1">IF(markmap!$E1882="","",IF(markmap!$E1882&gt;OFFSET(markmap!$E1882,-1,0,1,1),IF(OFFSET(markmap!$G1882,-1,0,1,1)="","1",OFFSET(markmap!$G1882,-1,0,1,1))&amp;REPT(".1",markmap!$E1882-MAX(OFFSET(markmap!$E1882,-1,0,1,1),1)),IF(ISERROR(FIND(".",OFFSET(markmap!$G1882,-1,0,1,1))),REPT("1.",markmap!$E1882-1)&amp;IFERROR(VALUE(OFFSET(markmap!$G1882,-1,0,1,1))+1,"1"),IF(markmap!$E1882=1,"",IFERROR(LEFT(OFFSET(markmap!$G1882,-1,0,1,1),FIND("^",SUBSTITUTE(OFFSET(markmap!$G1882,-1,0,1,1),".","^",markmap!$E1882-1))),""))&amp;VALUE(TRIM(MID(SUBSTITUTE(OFFSET(markmap!$G1882,-1,0,1,1),".",REPT(" ",LEN(OFFSET(markmap!$G1882,-1,0,1,1)))),(markmap!$E1882-1)*LEN(OFFSET(markmap!$G1882,-1,0,1,1))+1,LEN(OFFSET(markmap!$G1882,-1,0,1,1)))))+1)))</f>
        <v>18.6.1.4</v>
      </c>
      <c r="H1882" t="str">
        <f t="shared" ca="1" si="29"/>
        <v>1.6.1.4</v>
      </c>
      <c r="I1882" t="str" cm="1">
        <f t="array" aca="1" ref="I1882" ca="1">pseudoGuid</f>
        <v>e6b0-a2441ea7</v>
      </c>
      <c r="J1882" t="str">
        <f ca="1">IF(E1882="","",REPT("#",markmap!$E1882)&amp;" "&amp;(IF(B$1="mindmap",markmap!$F1882,markmap!$H1882&amp;" "&amp;markmap!$F1882))&amp;"["&amp;B$2&amp;"]("&amp;B$4&amp;markmap!$I1882&amp;".html)"&amp;" ["&amp;$B$3&amp;"]("&amp;B$4&amp;markmap!$I1882&amp;".md)")</f>
        <v>#### 1.6.1.4 As-Installed Drawings[📃](./db/e6b0-a2441ea7.html) [✏️](./db/e6b0-a2441ea7.md)</v>
      </c>
    </row>
    <row r="1883" spans="4:10" x14ac:dyDescent="0.5">
      <c r="D1883" t="s">
        <v>1568</v>
      </c>
      <c r="E1883">
        <v>4</v>
      </c>
      <c r="F1883" t="s">
        <v>998</v>
      </c>
      <c r="G1883" t="str">
        <f ca="1">IF(markmap!$E1883="","",IF(markmap!$E1883&gt;OFFSET(markmap!$E1883,-1,0,1,1),IF(OFFSET(markmap!$G1883,-1,0,1,1)="","1",OFFSET(markmap!$G1883,-1,0,1,1))&amp;REPT(".1",markmap!$E1883-MAX(OFFSET(markmap!$E1883,-1,0,1,1),1)),IF(ISERROR(FIND(".",OFFSET(markmap!$G1883,-1,0,1,1))),REPT("1.",markmap!$E1883-1)&amp;IFERROR(VALUE(OFFSET(markmap!$G1883,-1,0,1,1))+1,"1"),IF(markmap!$E1883=1,"",IFERROR(LEFT(OFFSET(markmap!$G1883,-1,0,1,1),FIND("^",SUBSTITUTE(OFFSET(markmap!$G1883,-1,0,1,1),".","^",markmap!$E1883-1))),""))&amp;VALUE(TRIM(MID(SUBSTITUTE(OFFSET(markmap!$G1883,-1,0,1,1),".",REPT(" ",LEN(OFFSET(markmap!$G1883,-1,0,1,1)))),(markmap!$E1883-1)*LEN(OFFSET(markmap!$G1883,-1,0,1,1))+1,LEN(OFFSET(markmap!$G1883,-1,0,1,1)))))+1)))</f>
        <v>18.6.1.5</v>
      </c>
      <c r="H1883" t="str">
        <f t="shared" ca="1" si="29"/>
        <v>1.6.1.5</v>
      </c>
      <c r="I1883" t="str" cm="1">
        <f t="array" aca="1" ref="I1883" ca="1">pseudoGuid</f>
        <v>e6b0-6f342a76</v>
      </c>
      <c r="J1883" t="str">
        <f ca="1">IF(E1883="","",REPT("#",markmap!$E1883)&amp;" "&amp;(IF(B$1="mindmap",markmap!$F1883,markmap!$H1883&amp;" "&amp;markmap!$F1883))&amp;"["&amp;B$2&amp;"]("&amp;B$4&amp;markmap!$I1883&amp;".html)"&amp;" ["&amp;$B$3&amp;"]("&amp;B$4&amp;markmap!$I1883&amp;".md)")</f>
        <v>#### 1.6.1.5 Mobilization[📃](./db/e6b0-6f342a76.html) [✏️](./db/e6b0-6f342a76.md)</v>
      </c>
    </row>
    <row r="1884" spans="4:10" x14ac:dyDescent="0.5">
      <c r="D1884" t="s">
        <v>1568</v>
      </c>
      <c r="E1884">
        <v>4</v>
      </c>
      <c r="F1884" t="s">
        <v>999</v>
      </c>
      <c r="G1884" t="str">
        <f ca="1">IF(markmap!$E1884="","",IF(markmap!$E1884&gt;OFFSET(markmap!$E1884,-1,0,1,1),IF(OFFSET(markmap!$G1884,-1,0,1,1)="","1",OFFSET(markmap!$G1884,-1,0,1,1))&amp;REPT(".1",markmap!$E1884-MAX(OFFSET(markmap!$E1884,-1,0,1,1),1)),IF(ISERROR(FIND(".",OFFSET(markmap!$G1884,-1,0,1,1))),REPT("1.",markmap!$E1884-1)&amp;IFERROR(VALUE(OFFSET(markmap!$G1884,-1,0,1,1))+1,"1"),IF(markmap!$E1884=1,"",IFERROR(LEFT(OFFSET(markmap!$G1884,-1,0,1,1),FIND("^",SUBSTITUTE(OFFSET(markmap!$G1884,-1,0,1,1),".","^",markmap!$E1884-1))),""))&amp;VALUE(TRIM(MID(SUBSTITUTE(OFFSET(markmap!$G1884,-1,0,1,1),".",REPT(" ",LEN(OFFSET(markmap!$G1884,-1,0,1,1)))),(markmap!$E1884-1)*LEN(OFFSET(markmap!$G1884,-1,0,1,1))+1,LEN(OFFSET(markmap!$G1884,-1,0,1,1)))))+1)))</f>
        <v>18.6.1.6</v>
      </c>
      <c r="H1884" t="str">
        <f t="shared" ca="1" si="29"/>
        <v>1.6.1.6</v>
      </c>
      <c r="I1884" t="str" cm="1">
        <f t="array" aca="1" ref="I1884" ca="1">pseudoGuid</f>
        <v>e6b0-e0a85905</v>
      </c>
      <c r="J1884" t="str">
        <f ca="1">IF(E1884="","",REPT("#",markmap!$E1884)&amp;" "&amp;(IF(B$1="mindmap",markmap!$F1884,markmap!$H1884&amp;" "&amp;markmap!$F1884))&amp;"["&amp;B$2&amp;"]("&amp;B$4&amp;markmap!$I1884&amp;".html)"&amp;" ["&amp;$B$3&amp;"]("&amp;B$4&amp;markmap!$I1884&amp;".md)")</f>
        <v>#### 1.6.1.6 Demobilization[📃](./db/e6b0-e0a85905.html) [✏️](./db/e6b0-e0a85905.md)</v>
      </c>
    </row>
    <row r="1885" spans="4:10" x14ac:dyDescent="0.5">
      <c r="D1885" t="s">
        <v>1568</v>
      </c>
      <c r="E1885">
        <v>3</v>
      </c>
      <c r="F1885" t="s">
        <v>862</v>
      </c>
      <c r="G1885" t="str">
        <f ca="1">IF(markmap!$E1885="","",IF(markmap!$E1885&gt;OFFSET(markmap!$E1885,-1,0,1,1),IF(OFFSET(markmap!$G1885,-1,0,1,1)="","1",OFFSET(markmap!$G1885,-1,0,1,1))&amp;REPT(".1",markmap!$E1885-MAX(OFFSET(markmap!$E1885,-1,0,1,1),1)),IF(ISERROR(FIND(".",OFFSET(markmap!$G1885,-1,0,1,1))),REPT("1.",markmap!$E1885-1)&amp;IFERROR(VALUE(OFFSET(markmap!$G1885,-1,0,1,1))+1,"1"),IF(markmap!$E1885=1,"",IFERROR(LEFT(OFFSET(markmap!$G1885,-1,0,1,1),FIND("^",SUBSTITUTE(OFFSET(markmap!$G1885,-1,0,1,1),".","^",markmap!$E1885-1))),""))&amp;VALUE(TRIM(MID(SUBSTITUTE(OFFSET(markmap!$G1885,-1,0,1,1),".",REPT(" ",LEN(OFFSET(markmap!$G1885,-1,0,1,1)))),(markmap!$E1885-1)*LEN(OFFSET(markmap!$G1885,-1,0,1,1))+1,LEN(OFFSET(markmap!$G1885,-1,0,1,1)))))+1)))</f>
        <v>18.6.2</v>
      </c>
      <c r="H1885" t="str">
        <f t="shared" ca="1" si="29"/>
        <v>1.6.2</v>
      </c>
      <c r="I1885" t="str" cm="1">
        <f t="array" aca="1" ref="I1885" ca="1">pseudoGuid</f>
        <v>e6b0-e5d220d0</v>
      </c>
      <c r="J1885" t="str">
        <f ca="1">IF(E1885="","",REPT("#",markmap!$E1885)&amp;" "&amp;(IF(B$1="mindmap",markmap!$F1885,markmap!$H1885&amp;" "&amp;markmap!$F1885))&amp;"["&amp;B$2&amp;"]("&amp;B$4&amp;markmap!$I1885&amp;".html)"&amp;" ["&amp;$B$3&amp;"]("&amp;B$4&amp;markmap!$I1885&amp;".md)")</f>
        <v>### 1.6.2 Jacket[📃](./db/e6b0-e5d220d0.html) [✏️](./db/e6b0-e5d220d0.md)</v>
      </c>
    </row>
    <row r="1886" spans="4:10" x14ac:dyDescent="0.5">
      <c r="D1886" t="s">
        <v>1568</v>
      </c>
      <c r="E1886">
        <v>3</v>
      </c>
      <c r="F1886" t="s">
        <v>938</v>
      </c>
      <c r="G1886" t="str">
        <f ca="1">IF(markmap!$E1886="","",IF(markmap!$E1886&gt;OFFSET(markmap!$E1886,-1,0,1,1),IF(OFFSET(markmap!$G1886,-1,0,1,1)="","1",OFFSET(markmap!$G1886,-1,0,1,1))&amp;REPT(".1",markmap!$E1886-MAX(OFFSET(markmap!$E1886,-1,0,1,1),1)),IF(ISERROR(FIND(".",OFFSET(markmap!$G1886,-1,0,1,1))),REPT("1.",markmap!$E1886-1)&amp;IFERROR(VALUE(OFFSET(markmap!$G1886,-1,0,1,1))+1,"1"),IF(markmap!$E1886=1,"",IFERROR(LEFT(OFFSET(markmap!$G1886,-1,0,1,1),FIND("^",SUBSTITUTE(OFFSET(markmap!$G1886,-1,0,1,1),".","^",markmap!$E1886-1))),""))&amp;VALUE(TRIM(MID(SUBSTITUTE(OFFSET(markmap!$G1886,-1,0,1,1),".",REPT(" ",LEN(OFFSET(markmap!$G1886,-1,0,1,1)))),(markmap!$E1886-1)*LEN(OFFSET(markmap!$G1886,-1,0,1,1))+1,LEN(OFFSET(markmap!$G1886,-1,0,1,1)))))+1)))</f>
        <v>18.6.3</v>
      </c>
      <c r="H1886" t="str">
        <f t="shared" ca="1" si="29"/>
        <v>1.6.3</v>
      </c>
      <c r="I1886" t="str" cm="1">
        <f t="array" aca="1" ref="I1886" ca="1">pseudoGuid</f>
        <v>e6b0-e31f7868</v>
      </c>
      <c r="J1886" t="str">
        <f ca="1">IF(E1886="","",REPT("#",markmap!$E1886)&amp;" "&amp;(IF(B$1="mindmap",markmap!$F1886,markmap!$H1886&amp;" "&amp;markmap!$F1886))&amp;"["&amp;B$2&amp;"]("&amp;B$4&amp;markmap!$I1886&amp;".html)"&amp;" ["&amp;$B$3&amp;"]("&amp;B$4&amp;markmap!$I1886&amp;".md)")</f>
        <v>### 1.6.3 Piling[📃](./db/e6b0-e31f7868.html) [✏️](./db/e6b0-e31f7868.md)</v>
      </c>
    </row>
    <row r="1887" spans="4:10" x14ac:dyDescent="0.5">
      <c r="D1887" t="s">
        <v>1568</v>
      </c>
      <c r="E1887">
        <v>3</v>
      </c>
      <c r="F1887" t="s">
        <v>881</v>
      </c>
      <c r="G1887" t="str">
        <f ca="1">IF(markmap!$E1887="","",IF(markmap!$E1887&gt;OFFSET(markmap!$E1887,-1,0,1,1),IF(OFFSET(markmap!$G1887,-1,0,1,1)="","1",OFFSET(markmap!$G1887,-1,0,1,1))&amp;REPT(".1",markmap!$E1887-MAX(OFFSET(markmap!$E1887,-1,0,1,1),1)),IF(ISERROR(FIND(".",OFFSET(markmap!$G1887,-1,0,1,1))),REPT("1.",markmap!$E1887-1)&amp;IFERROR(VALUE(OFFSET(markmap!$G1887,-1,0,1,1))+1,"1"),IF(markmap!$E1887=1,"",IFERROR(LEFT(OFFSET(markmap!$G1887,-1,0,1,1),FIND("^",SUBSTITUTE(OFFSET(markmap!$G1887,-1,0,1,1),".","^",markmap!$E1887-1))),""))&amp;VALUE(TRIM(MID(SUBSTITUTE(OFFSET(markmap!$G1887,-1,0,1,1),".",REPT(" ",LEN(OFFSET(markmap!$G1887,-1,0,1,1)))),(markmap!$E1887-1)*LEN(OFFSET(markmap!$G1887,-1,0,1,1))+1,LEN(OFFSET(markmap!$G1887,-1,0,1,1)))))+1)))</f>
        <v>18.6.4</v>
      </c>
      <c r="H1887" t="str">
        <f t="shared" ca="1" si="29"/>
        <v>1.6.4</v>
      </c>
      <c r="I1887" t="str" cm="1">
        <f t="array" aca="1" ref="I1887" ca="1">pseudoGuid</f>
        <v>e6b0-db61350c</v>
      </c>
      <c r="J1887" t="str">
        <f ca="1">IF(E1887="","",REPT("#",markmap!$E1887)&amp;" "&amp;(IF(B$1="mindmap",markmap!$F1887,markmap!$H1887&amp;" "&amp;markmap!$F1887))&amp;"["&amp;B$2&amp;"]("&amp;B$4&amp;markmap!$I1887&amp;".html)"&amp;" ["&amp;$B$3&amp;"]("&amp;B$4&amp;markmap!$I1887&amp;".md)")</f>
        <v>### 1.6.4 Topsides[📃](./db/e6b0-db61350c.html) [✏️](./db/e6b0-db61350c.md)</v>
      </c>
    </row>
    <row r="1888" spans="4:10" x14ac:dyDescent="0.5">
      <c r="D1888" t="s">
        <v>1568</v>
      </c>
      <c r="E1888">
        <v>4</v>
      </c>
      <c r="F1888" t="s">
        <v>1000</v>
      </c>
      <c r="G1888" t="str">
        <f ca="1">IF(markmap!$E1888="","",IF(markmap!$E1888&gt;OFFSET(markmap!$E1888,-1,0,1,1),IF(OFFSET(markmap!$G1888,-1,0,1,1)="","1",OFFSET(markmap!$G1888,-1,0,1,1))&amp;REPT(".1",markmap!$E1888-MAX(OFFSET(markmap!$E1888,-1,0,1,1),1)),IF(ISERROR(FIND(".",OFFSET(markmap!$G1888,-1,0,1,1))),REPT("1.",markmap!$E1888-1)&amp;IFERROR(VALUE(OFFSET(markmap!$G1888,-1,0,1,1))+1,"1"),IF(markmap!$E1888=1,"",IFERROR(LEFT(OFFSET(markmap!$G1888,-1,0,1,1),FIND("^",SUBSTITUTE(OFFSET(markmap!$G1888,-1,0,1,1),".","^",markmap!$E1888-1))),""))&amp;VALUE(TRIM(MID(SUBSTITUTE(OFFSET(markmap!$G1888,-1,0,1,1),".",REPT(" ",LEN(OFFSET(markmap!$G1888,-1,0,1,1)))),(markmap!$E1888-1)*LEN(OFFSET(markmap!$G1888,-1,0,1,1))+1,LEN(OFFSET(markmap!$G1888,-1,0,1,1)))))+1)))</f>
        <v>18.6.4.1</v>
      </c>
      <c r="H1888" t="str">
        <f t="shared" ca="1" si="29"/>
        <v>1.6.4.1</v>
      </c>
      <c r="I1888" t="str" cm="1">
        <f t="array" aca="1" ref="I1888" ca="1">pseudoGuid</f>
        <v>e6b0-4fd5f297</v>
      </c>
      <c r="J1888" t="str">
        <f ca="1">IF(E1888="","",REPT("#",markmap!$E1888)&amp;" "&amp;(IF(B$1="mindmap",markmap!$F1888,markmap!$H1888&amp;" "&amp;markmap!$F1888))&amp;"["&amp;B$2&amp;"]("&amp;B$4&amp;markmap!$I1888&amp;".html)"&amp;" ["&amp;$B$3&amp;"]("&amp;B$4&amp;markmap!$I1888&amp;".md)")</f>
        <v>#### 1.6.4.1 Hookup[📃](./db/e6b0-4fd5f297.html) [✏️](./db/e6b0-4fd5f297.md)</v>
      </c>
    </row>
    <row r="1889" spans="4:10" x14ac:dyDescent="0.5">
      <c r="D1889" t="s">
        <v>1568</v>
      </c>
      <c r="E1889">
        <v>4</v>
      </c>
      <c r="F1889" t="s">
        <v>1001</v>
      </c>
      <c r="G1889" t="str">
        <f ca="1">IF(markmap!$E1889="","",IF(markmap!$E1889&gt;OFFSET(markmap!$E1889,-1,0,1,1),IF(OFFSET(markmap!$G1889,-1,0,1,1)="","1",OFFSET(markmap!$G1889,-1,0,1,1))&amp;REPT(".1",markmap!$E1889-MAX(OFFSET(markmap!$E1889,-1,0,1,1),1)),IF(ISERROR(FIND(".",OFFSET(markmap!$G1889,-1,0,1,1))),REPT("1.",markmap!$E1889-1)&amp;IFERROR(VALUE(OFFSET(markmap!$G1889,-1,0,1,1))+1,"1"),IF(markmap!$E1889=1,"",IFERROR(LEFT(OFFSET(markmap!$G1889,-1,0,1,1),FIND("^",SUBSTITUTE(OFFSET(markmap!$G1889,-1,0,1,1),".","^",markmap!$E1889-1))),""))&amp;VALUE(TRIM(MID(SUBSTITUTE(OFFSET(markmap!$G1889,-1,0,1,1),".",REPT(" ",LEN(OFFSET(markmap!$G1889,-1,0,1,1)))),(markmap!$E1889-1)*LEN(OFFSET(markmap!$G1889,-1,0,1,1))+1,LEN(OFFSET(markmap!$G1889,-1,0,1,1)))))+1)))</f>
        <v>18.6.4.2</v>
      </c>
      <c r="H1889" t="str">
        <f t="shared" ca="1" si="29"/>
        <v>1.6.4.2</v>
      </c>
      <c r="I1889" t="str" cm="1">
        <f t="array" aca="1" ref="I1889" ca="1">pseudoGuid</f>
        <v>e6b0-20049080</v>
      </c>
      <c r="J1889" t="str">
        <f ca="1">IF(E1889="","",REPT("#",markmap!$E1889)&amp;" "&amp;(IF(B$1="mindmap",markmap!$F1889,markmap!$H1889&amp;" "&amp;markmap!$F1889))&amp;"["&amp;B$2&amp;"]("&amp;B$4&amp;markmap!$I1889&amp;".html)"&amp;" ["&amp;$B$3&amp;"]("&amp;B$4&amp;markmap!$I1889&amp;".md)")</f>
        <v>#### 1.6.4.2 Commissioning[📃](./db/e6b0-20049080.html) [✏️](./db/e6b0-20049080.md)</v>
      </c>
    </row>
    <row r="1890" spans="4:10" x14ac:dyDescent="0.5">
      <c r="D1890" t="s">
        <v>1568</v>
      </c>
      <c r="E1890">
        <v>4</v>
      </c>
      <c r="F1890" t="s">
        <v>1002</v>
      </c>
      <c r="G1890" t="str">
        <f ca="1">IF(markmap!$E1890="","",IF(markmap!$E1890&gt;OFFSET(markmap!$E1890,-1,0,1,1),IF(OFFSET(markmap!$G1890,-1,0,1,1)="","1",OFFSET(markmap!$G1890,-1,0,1,1))&amp;REPT(".1",markmap!$E1890-MAX(OFFSET(markmap!$E1890,-1,0,1,1),1)),IF(ISERROR(FIND(".",OFFSET(markmap!$G1890,-1,0,1,1))),REPT("1.",markmap!$E1890-1)&amp;IFERROR(VALUE(OFFSET(markmap!$G1890,-1,0,1,1))+1,"1"),IF(markmap!$E1890=1,"",IFERROR(LEFT(OFFSET(markmap!$G1890,-1,0,1,1),FIND("^",SUBSTITUTE(OFFSET(markmap!$G1890,-1,0,1,1),".","^",markmap!$E1890-1))),""))&amp;VALUE(TRIM(MID(SUBSTITUTE(OFFSET(markmap!$G1890,-1,0,1,1),".",REPT(" ",LEN(OFFSET(markmap!$G1890,-1,0,1,1)))),(markmap!$E1890-1)*LEN(OFFSET(markmap!$G1890,-1,0,1,1))+1,LEN(OFFSET(markmap!$G1890,-1,0,1,1)))))+1)))</f>
        <v>18.6.4.3</v>
      </c>
      <c r="H1890" t="str">
        <f t="shared" ca="1" si="29"/>
        <v>1.6.4.3</v>
      </c>
      <c r="I1890" t="str" cm="1">
        <f t="array" aca="1" ref="I1890" ca="1">pseudoGuid</f>
        <v>e6b0-2b5dc8aa</v>
      </c>
      <c r="J1890" t="str">
        <f ca="1">IF(E1890="","",REPT("#",markmap!$E1890)&amp;" "&amp;(IF(B$1="mindmap",markmap!$F1890,markmap!$H1890&amp;" "&amp;markmap!$F1890))&amp;"["&amp;B$2&amp;"]("&amp;B$4&amp;markmap!$I1890&amp;".html)"&amp;" ["&amp;$B$3&amp;"]("&amp;B$4&amp;markmap!$I1890&amp;".md)")</f>
        <v>#### 1.6.4.3 Startup[📃](./db/e6b0-2b5dc8aa.html) [✏️](./db/e6b0-2b5dc8aa.md)</v>
      </c>
    </row>
    <row r="1891" spans="4:10" x14ac:dyDescent="0.5">
      <c r="D1891" t="s">
        <v>1569</v>
      </c>
      <c r="E1891">
        <v>1</v>
      </c>
      <c r="F1891" t="s">
        <v>1003</v>
      </c>
      <c r="G1891" t="str">
        <f ca="1">IF(markmap!$E1891="","",IF(markmap!$E1891&gt;OFFSET(markmap!$E1891,-1,0,1,1),IF(OFFSET(markmap!$G1891,-1,0,1,1)="","1",OFFSET(markmap!$G1891,-1,0,1,1))&amp;REPT(".1",markmap!$E1891-MAX(OFFSET(markmap!$E1891,-1,0,1,1),1)),IF(ISERROR(FIND(".",OFFSET(markmap!$G1891,-1,0,1,1))),REPT("1.",markmap!$E1891-1)&amp;IFERROR(VALUE(OFFSET(markmap!$G1891,-1,0,1,1))+1,"1"),IF(markmap!$E1891=1,"",IFERROR(LEFT(OFFSET(markmap!$G1891,-1,0,1,1),FIND("^",SUBSTITUTE(OFFSET(markmap!$G1891,-1,0,1,1),".","^",markmap!$E1891-1))),""))&amp;VALUE(TRIM(MID(SUBSTITUTE(OFFSET(markmap!$G1891,-1,0,1,1),".",REPT(" ",LEN(OFFSET(markmap!$G1891,-1,0,1,1)))),(markmap!$E1891-1)*LEN(OFFSET(markmap!$G1891,-1,0,1,1))+1,LEN(OFFSET(markmap!$G1891,-1,0,1,1)))))+1)))</f>
        <v>19</v>
      </c>
      <c r="H1891" t="str">
        <f t="shared" ca="1" si="29"/>
        <v>1</v>
      </c>
      <c r="I1891" t="str" cm="1">
        <f t="array" aca="1" ref="I1891" ca="1">pseudoGuid</f>
        <v>e6b0-67dad590</v>
      </c>
      <c r="J1891" t="str">
        <f ca="1">IF(E1891="","",REPT("#",markmap!$E1891)&amp;" "&amp;(IF(B$1="mindmap",markmap!$F1891,markmap!$H1891&amp;" "&amp;markmap!$F1891))&amp;"["&amp;B$2&amp;"]("&amp;B$4&amp;markmap!$I1891&amp;".html)"&amp;" ["&amp;$B$3&amp;"]("&amp;B$4&amp;markmap!$I1891&amp;".md)")</f>
        <v># 1 WBS for New Compound Development Project[📃](./db/e6b0-67dad590.html) [✏️](./db/e6b0-67dad590.md)</v>
      </c>
    </row>
    <row r="1892" spans="4:10" x14ac:dyDescent="0.5">
      <c r="D1892" t="s">
        <v>1569</v>
      </c>
      <c r="E1892">
        <v>2</v>
      </c>
      <c r="F1892" t="s">
        <v>1004</v>
      </c>
      <c r="G1892" t="str">
        <f ca="1">IF(markmap!$E1892="","",IF(markmap!$E1892&gt;OFFSET(markmap!$E1892,-1,0,1,1),IF(OFFSET(markmap!$G1892,-1,0,1,1)="","1",OFFSET(markmap!$G1892,-1,0,1,1))&amp;REPT(".1",markmap!$E1892-MAX(OFFSET(markmap!$E1892,-1,0,1,1),1)),IF(ISERROR(FIND(".",OFFSET(markmap!$G1892,-1,0,1,1))),REPT("1.",markmap!$E1892-1)&amp;IFERROR(VALUE(OFFSET(markmap!$G1892,-1,0,1,1))+1,"1"),IF(markmap!$E1892=1,"",IFERROR(LEFT(OFFSET(markmap!$G1892,-1,0,1,1),FIND("^",SUBSTITUTE(OFFSET(markmap!$G1892,-1,0,1,1),".","^",markmap!$E1892-1))),""))&amp;VALUE(TRIM(MID(SUBSTITUTE(OFFSET(markmap!$G1892,-1,0,1,1),".",REPT(" ",LEN(OFFSET(markmap!$G1892,-1,0,1,1)))),(markmap!$E1892-1)*LEN(OFFSET(markmap!$G1892,-1,0,1,1))+1,LEN(OFFSET(markmap!$G1892,-1,0,1,1)))))+1)))</f>
        <v>19.1</v>
      </c>
      <c r="H1892" t="str">
        <f t="shared" ca="1" si="29"/>
        <v>1.1</v>
      </c>
      <c r="I1892" t="str" cm="1">
        <f t="array" aca="1" ref="I1892" ca="1">pseudoGuid</f>
        <v>e6b0-0f160a8a</v>
      </c>
      <c r="J1892" t="str">
        <f ca="1">IF(E1892="","",REPT("#",markmap!$E1892)&amp;" "&amp;(IF(B$1="mindmap",markmap!$F1892,markmap!$H1892&amp;" "&amp;markmap!$F1892))&amp;"["&amp;B$2&amp;"]("&amp;B$4&amp;markmap!$I1892&amp;".html)"&amp;" ["&amp;$B$3&amp;"]("&amp;B$4&amp;markmap!$I1892&amp;".md)")</f>
        <v>## 1.1 Project Initiation[📃](./db/e6b0-0f160a8a.html) [✏️](./db/e6b0-0f160a8a.md)</v>
      </c>
    </row>
    <row r="1893" spans="4:10" x14ac:dyDescent="0.5">
      <c r="D1893" t="s">
        <v>1569</v>
      </c>
      <c r="E1893">
        <v>3</v>
      </c>
      <c r="F1893" t="s">
        <v>1005</v>
      </c>
      <c r="G1893" t="str">
        <f ca="1">IF(markmap!$E1893="","",IF(markmap!$E1893&gt;OFFSET(markmap!$E1893,-1,0,1,1),IF(OFFSET(markmap!$G1893,-1,0,1,1)="","1",OFFSET(markmap!$G1893,-1,0,1,1))&amp;REPT(".1",markmap!$E1893-MAX(OFFSET(markmap!$E1893,-1,0,1,1),1)),IF(ISERROR(FIND(".",OFFSET(markmap!$G1893,-1,0,1,1))),REPT("1.",markmap!$E1893-1)&amp;IFERROR(VALUE(OFFSET(markmap!$G1893,-1,0,1,1))+1,"1"),IF(markmap!$E1893=1,"",IFERROR(LEFT(OFFSET(markmap!$G1893,-1,0,1,1),FIND("^",SUBSTITUTE(OFFSET(markmap!$G1893,-1,0,1,1),".","^",markmap!$E1893-1))),""))&amp;VALUE(TRIM(MID(SUBSTITUTE(OFFSET(markmap!$G1893,-1,0,1,1),".",REPT(" ",LEN(OFFSET(markmap!$G1893,-1,0,1,1)))),(markmap!$E1893-1)*LEN(OFFSET(markmap!$G1893,-1,0,1,1))+1,LEN(OFFSET(markmap!$G1893,-1,0,1,1)))))+1)))</f>
        <v>19.1.1</v>
      </c>
      <c r="H1893" t="str">
        <f t="shared" ca="1" si="29"/>
        <v>1.1.1</v>
      </c>
      <c r="I1893" t="str" cm="1">
        <f t="array" aca="1" ref="I1893" ca="1">pseudoGuid</f>
        <v>e6b0-0773b10e</v>
      </c>
      <c r="J1893" t="str">
        <f ca="1">IF(E1893="","",REPT("#",markmap!$E1893)&amp;" "&amp;(IF(B$1="mindmap",markmap!$F1893,markmap!$H1893&amp;" "&amp;markmap!$F1893))&amp;"["&amp;B$2&amp;"]("&amp;B$4&amp;markmap!$I1893&amp;".html)"&amp;" ["&amp;$B$3&amp;"]("&amp;B$4&amp;markmap!$I1893&amp;".md)")</f>
        <v>### 1.1.1 Decision to Develop Business Case[📃](./db/e6b0-0773b10e.html) [✏️](./db/e6b0-0773b10e.md)</v>
      </c>
    </row>
    <row r="1894" spans="4:10" x14ac:dyDescent="0.5">
      <c r="D1894" t="s">
        <v>1569</v>
      </c>
      <c r="E1894">
        <v>3</v>
      </c>
      <c r="F1894" t="s">
        <v>1006</v>
      </c>
      <c r="G1894" t="str">
        <f ca="1">IF(markmap!$E1894="","",IF(markmap!$E1894&gt;OFFSET(markmap!$E1894,-1,0,1,1),IF(OFFSET(markmap!$G1894,-1,0,1,1)="","1",OFFSET(markmap!$G1894,-1,0,1,1))&amp;REPT(".1",markmap!$E1894-MAX(OFFSET(markmap!$E1894,-1,0,1,1),1)),IF(ISERROR(FIND(".",OFFSET(markmap!$G1894,-1,0,1,1))),REPT("1.",markmap!$E1894-1)&amp;IFERROR(VALUE(OFFSET(markmap!$G1894,-1,0,1,1))+1,"1"),IF(markmap!$E1894=1,"",IFERROR(LEFT(OFFSET(markmap!$G1894,-1,0,1,1),FIND("^",SUBSTITUTE(OFFSET(markmap!$G1894,-1,0,1,1),".","^",markmap!$E1894-1))),""))&amp;VALUE(TRIM(MID(SUBSTITUTE(OFFSET(markmap!$G1894,-1,0,1,1),".",REPT(" ",LEN(OFFSET(markmap!$G1894,-1,0,1,1)))),(markmap!$E1894-1)*LEN(OFFSET(markmap!$G1894,-1,0,1,1))+1,LEN(OFFSET(markmap!$G1894,-1,0,1,1)))))+1)))</f>
        <v>19.1.2</v>
      </c>
      <c r="H1894" t="str">
        <f t="shared" ca="1" si="29"/>
        <v>1.1.2</v>
      </c>
      <c r="I1894" t="str" cm="1">
        <f t="array" aca="1" ref="I1894" ca="1">pseudoGuid</f>
        <v>e6b0-9b0afa73</v>
      </c>
      <c r="J1894" t="str">
        <f ca="1">IF(E1894="","",REPT("#",markmap!$E1894)&amp;" "&amp;(IF(B$1="mindmap",markmap!$F1894,markmap!$H1894&amp;" "&amp;markmap!$F1894))&amp;"["&amp;B$2&amp;"]("&amp;B$4&amp;markmap!$I1894&amp;".html)"&amp;" ["&amp;$B$3&amp;"]("&amp;B$4&amp;markmap!$I1894&amp;".md)")</f>
        <v>### 1.1.2 Business Case[📃](./db/e6b0-9b0afa73.html) [✏️](./db/e6b0-9b0afa73.md)</v>
      </c>
    </row>
    <row r="1895" spans="4:10" x14ac:dyDescent="0.5">
      <c r="D1895" t="s">
        <v>1569</v>
      </c>
      <c r="E1895">
        <v>3</v>
      </c>
      <c r="F1895" t="s">
        <v>1007</v>
      </c>
      <c r="G1895" t="str">
        <f ca="1">IF(markmap!$E1895="","",IF(markmap!$E1895&gt;OFFSET(markmap!$E1895,-1,0,1,1),IF(OFFSET(markmap!$G1895,-1,0,1,1)="","1",OFFSET(markmap!$G1895,-1,0,1,1))&amp;REPT(".1",markmap!$E1895-MAX(OFFSET(markmap!$E1895,-1,0,1,1),1)),IF(ISERROR(FIND(".",OFFSET(markmap!$G1895,-1,0,1,1))),REPT("1.",markmap!$E1895-1)&amp;IFERROR(VALUE(OFFSET(markmap!$G1895,-1,0,1,1))+1,"1"),IF(markmap!$E1895=1,"",IFERROR(LEFT(OFFSET(markmap!$G1895,-1,0,1,1),FIND("^",SUBSTITUTE(OFFSET(markmap!$G1895,-1,0,1,1),".","^",markmap!$E1895-1))),""))&amp;VALUE(TRIM(MID(SUBSTITUTE(OFFSET(markmap!$G1895,-1,0,1,1),".",REPT(" ",LEN(OFFSET(markmap!$G1895,-1,0,1,1)))),(markmap!$E1895-1)*LEN(OFFSET(markmap!$G1895,-1,0,1,1))+1,LEN(OFFSET(markmap!$G1895,-1,0,1,1)))))+1)))</f>
        <v>19.1.3</v>
      </c>
      <c r="H1895" t="str">
        <f t="shared" ca="1" si="29"/>
        <v>1.1.3</v>
      </c>
      <c r="I1895" t="str" cm="1">
        <f t="array" aca="1" ref="I1895" ca="1">pseudoGuid</f>
        <v>e6b0-6b4a9e11</v>
      </c>
      <c r="J1895" t="str">
        <f ca="1">IF(E1895="","",REPT("#",markmap!$E1895)&amp;" "&amp;(IF(B$1="mindmap",markmap!$F1895,markmap!$H1895&amp;" "&amp;markmap!$F1895))&amp;"["&amp;B$2&amp;"]("&amp;B$4&amp;markmap!$I1895&amp;".html)"&amp;" ["&amp;$B$3&amp;"]("&amp;B$4&amp;markmap!$I1895&amp;".md)")</f>
        <v>### 1.1.3 Project Initiation Decision[📃](./db/e6b0-6b4a9e11.html) [✏️](./db/e6b0-6b4a9e11.md)</v>
      </c>
    </row>
    <row r="1896" spans="4:10" x14ac:dyDescent="0.5">
      <c r="D1896" t="s">
        <v>1569</v>
      </c>
      <c r="E1896">
        <v>2</v>
      </c>
      <c r="F1896" t="s">
        <v>1008</v>
      </c>
      <c r="G1896" t="str">
        <f ca="1">IF(markmap!$E1896="","",IF(markmap!$E1896&gt;OFFSET(markmap!$E1896,-1,0,1,1),IF(OFFSET(markmap!$G1896,-1,0,1,1)="","1",OFFSET(markmap!$G1896,-1,0,1,1))&amp;REPT(".1",markmap!$E1896-MAX(OFFSET(markmap!$E1896,-1,0,1,1),1)),IF(ISERROR(FIND(".",OFFSET(markmap!$G1896,-1,0,1,1))),REPT("1.",markmap!$E1896-1)&amp;IFERROR(VALUE(OFFSET(markmap!$G1896,-1,0,1,1))+1,"1"),IF(markmap!$E1896=1,"",IFERROR(LEFT(OFFSET(markmap!$G1896,-1,0,1,1),FIND("^",SUBSTITUTE(OFFSET(markmap!$G1896,-1,0,1,1),".","^",markmap!$E1896-1))),""))&amp;VALUE(TRIM(MID(SUBSTITUTE(OFFSET(markmap!$G1896,-1,0,1,1),".",REPT(" ",LEN(OFFSET(markmap!$G1896,-1,0,1,1)))),(markmap!$E1896-1)*LEN(OFFSET(markmap!$G1896,-1,0,1,1))+1,LEN(OFFSET(markmap!$G1896,-1,0,1,1)))))+1)))</f>
        <v>19.2</v>
      </c>
      <c r="H1896" t="str">
        <f t="shared" ca="1" si="29"/>
        <v>1.2</v>
      </c>
      <c r="I1896" t="str" cm="1">
        <f t="array" aca="1" ref="I1896" ca="1">pseudoGuid</f>
        <v>e6b0-d002e33a</v>
      </c>
      <c r="J1896" t="str">
        <f ca="1">IF(E1896="","",REPT("#",markmap!$E1896)&amp;" "&amp;(IF(B$1="mindmap",markmap!$F1896,markmap!$H1896&amp;" "&amp;markmap!$F1896))&amp;"["&amp;B$2&amp;"]("&amp;B$4&amp;markmap!$I1896&amp;".html)"&amp;" ["&amp;$B$3&amp;"]("&amp;B$4&amp;markmap!$I1896&amp;".md)")</f>
        <v>## 1.2 Marketing/Sales Support[📃](./db/e6b0-d002e33a.html) [✏️](./db/e6b0-d002e33a.md)</v>
      </c>
    </row>
    <row r="1897" spans="4:10" x14ac:dyDescent="0.5">
      <c r="D1897" t="s">
        <v>1569</v>
      </c>
      <c r="E1897">
        <v>3</v>
      </c>
      <c r="F1897" t="s">
        <v>1009</v>
      </c>
      <c r="G1897" t="str">
        <f ca="1">IF(markmap!$E1897="","",IF(markmap!$E1897&gt;OFFSET(markmap!$E1897,-1,0,1,1),IF(OFFSET(markmap!$G1897,-1,0,1,1)="","1",OFFSET(markmap!$G1897,-1,0,1,1))&amp;REPT(".1",markmap!$E1897-MAX(OFFSET(markmap!$E1897,-1,0,1,1),1)),IF(ISERROR(FIND(".",OFFSET(markmap!$G1897,-1,0,1,1))),REPT("1.",markmap!$E1897-1)&amp;IFERROR(VALUE(OFFSET(markmap!$G1897,-1,0,1,1))+1,"1"),IF(markmap!$E1897=1,"",IFERROR(LEFT(OFFSET(markmap!$G1897,-1,0,1,1),FIND("^",SUBSTITUTE(OFFSET(markmap!$G1897,-1,0,1,1),".","^",markmap!$E1897-1))),""))&amp;VALUE(TRIM(MID(SUBSTITUTE(OFFSET(markmap!$G1897,-1,0,1,1),".",REPT(" ",LEN(OFFSET(markmap!$G1897,-1,0,1,1)))),(markmap!$E1897-1)*LEN(OFFSET(markmap!$G1897,-1,0,1,1))+1,LEN(OFFSET(markmap!$G1897,-1,0,1,1)))))+1)))</f>
        <v>19.2.1</v>
      </c>
      <c r="H1897" t="str">
        <f t="shared" ca="1" si="29"/>
        <v>1.2.1</v>
      </c>
      <c r="I1897" t="str" cm="1">
        <f t="array" aca="1" ref="I1897" ca="1">pseudoGuid</f>
        <v>e6b0-694fa3c6</v>
      </c>
      <c r="J1897" t="str">
        <f ca="1">IF(E1897="","",REPT("#",markmap!$E1897)&amp;" "&amp;(IF(B$1="mindmap",markmap!$F1897,markmap!$H1897&amp;" "&amp;markmap!$F1897))&amp;"["&amp;B$2&amp;"]("&amp;B$4&amp;markmap!$I1897&amp;".html)"&amp;" ["&amp;$B$3&amp;"]("&amp;B$4&amp;markmap!$I1897&amp;".md)")</f>
        <v>### 1.2.1 Market Research Program[📃](./db/e6b0-694fa3c6.html) [✏️](./db/e6b0-694fa3c6.md)</v>
      </c>
    </row>
    <row r="1898" spans="4:10" x14ac:dyDescent="0.5">
      <c r="D1898" t="s">
        <v>1569</v>
      </c>
      <c r="E1898">
        <v>3</v>
      </c>
      <c r="F1898" t="s">
        <v>1010</v>
      </c>
      <c r="G1898" t="str">
        <f ca="1">IF(markmap!$E1898="","",IF(markmap!$E1898&gt;OFFSET(markmap!$E1898,-1,0,1,1),IF(OFFSET(markmap!$G1898,-1,0,1,1)="","1",OFFSET(markmap!$G1898,-1,0,1,1))&amp;REPT(".1",markmap!$E1898-MAX(OFFSET(markmap!$E1898,-1,0,1,1),1)),IF(ISERROR(FIND(".",OFFSET(markmap!$G1898,-1,0,1,1))),REPT("1.",markmap!$E1898-1)&amp;IFERROR(VALUE(OFFSET(markmap!$G1898,-1,0,1,1))+1,"1"),IF(markmap!$E1898=1,"",IFERROR(LEFT(OFFSET(markmap!$G1898,-1,0,1,1),FIND("^",SUBSTITUTE(OFFSET(markmap!$G1898,-1,0,1,1),".","^",markmap!$E1898-1))),""))&amp;VALUE(TRIM(MID(SUBSTITUTE(OFFSET(markmap!$G1898,-1,0,1,1),".",REPT(" ",LEN(OFFSET(markmap!$G1898,-1,0,1,1)))),(markmap!$E1898-1)*LEN(OFFSET(markmap!$G1898,-1,0,1,1))+1,LEN(OFFSET(markmap!$G1898,-1,0,1,1)))))+1)))</f>
        <v>19.2.2</v>
      </c>
      <c r="H1898" t="str">
        <f t="shared" ca="1" si="29"/>
        <v>1.2.2</v>
      </c>
      <c r="I1898" t="str" cm="1">
        <f t="array" aca="1" ref="I1898" ca="1">pseudoGuid</f>
        <v>e6b0-e9191e9c</v>
      </c>
      <c r="J1898" t="str">
        <f ca="1">IF(E1898="","",REPT("#",markmap!$E1898)&amp;" "&amp;(IF(B$1="mindmap",markmap!$F1898,markmap!$H1898&amp;" "&amp;markmap!$F1898))&amp;"["&amp;B$2&amp;"]("&amp;B$4&amp;markmap!$I1898&amp;".html)"&amp;" ["&amp;$B$3&amp;"]("&amp;B$4&amp;markmap!$I1898&amp;".md)")</f>
        <v>### 1.2.2 Branding Program[📃](./db/e6b0-e9191e9c.html) [✏️](./db/e6b0-e9191e9c.md)</v>
      </c>
    </row>
    <row r="1899" spans="4:10" x14ac:dyDescent="0.5">
      <c r="D1899" t="s">
        <v>1569</v>
      </c>
      <c r="E1899">
        <v>3</v>
      </c>
      <c r="F1899" t="s">
        <v>1011</v>
      </c>
      <c r="G1899" t="str">
        <f ca="1">IF(markmap!$E1899="","",IF(markmap!$E1899&gt;OFFSET(markmap!$E1899,-1,0,1,1),IF(OFFSET(markmap!$G1899,-1,0,1,1)="","1",OFFSET(markmap!$G1899,-1,0,1,1))&amp;REPT(".1",markmap!$E1899-MAX(OFFSET(markmap!$E1899,-1,0,1,1),1)),IF(ISERROR(FIND(".",OFFSET(markmap!$G1899,-1,0,1,1))),REPT("1.",markmap!$E1899-1)&amp;IFERROR(VALUE(OFFSET(markmap!$G1899,-1,0,1,1))+1,"1"),IF(markmap!$E1899=1,"",IFERROR(LEFT(OFFSET(markmap!$G1899,-1,0,1,1),FIND("^",SUBSTITUTE(OFFSET(markmap!$G1899,-1,0,1,1),".","^",markmap!$E1899-1))),""))&amp;VALUE(TRIM(MID(SUBSTITUTE(OFFSET(markmap!$G1899,-1,0,1,1),".",REPT(" ",LEN(OFFSET(markmap!$G1899,-1,0,1,1)))),(markmap!$E1899-1)*LEN(OFFSET(markmap!$G1899,-1,0,1,1))+1,LEN(OFFSET(markmap!$G1899,-1,0,1,1)))))+1)))</f>
        <v>19.2.3</v>
      </c>
      <c r="H1899" t="str">
        <f t="shared" ca="1" si="29"/>
        <v>1.2.3</v>
      </c>
      <c r="I1899" t="str" cm="1">
        <f t="array" aca="1" ref="I1899" ca="1">pseudoGuid</f>
        <v>e6b0-d8c45ed4</v>
      </c>
      <c r="J1899" t="str">
        <f ca="1">IF(E1899="","",REPT("#",markmap!$E1899)&amp;" "&amp;(IF(B$1="mindmap",markmap!$F1899,markmap!$H1899&amp;" "&amp;markmap!$F1899))&amp;"["&amp;B$2&amp;"]("&amp;B$4&amp;markmap!$I1899&amp;".html)"&amp;" ["&amp;$B$3&amp;"]("&amp;B$4&amp;markmap!$I1899&amp;".md)")</f>
        <v>### 1.2.3 Pricing Program[📃](./db/e6b0-d8c45ed4.html) [✏️](./db/e6b0-d8c45ed4.md)</v>
      </c>
    </row>
    <row r="1900" spans="4:10" x14ac:dyDescent="0.5">
      <c r="D1900" t="s">
        <v>1569</v>
      </c>
      <c r="E1900">
        <v>3</v>
      </c>
      <c r="F1900" t="s">
        <v>1012</v>
      </c>
      <c r="G1900" t="str">
        <f ca="1">IF(markmap!$E1900="","",IF(markmap!$E1900&gt;OFFSET(markmap!$E1900,-1,0,1,1),IF(OFFSET(markmap!$G1900,-1,0,1,1)="","1",OFFSET(markmap!$G1900,-1,0,1,1))&amp;REPT(".1",markmap!$E1900-MAX(OFFSET(markmap!$E1900,-1,0,1,1),1)),IF(ISERROR(FIND(".",OFFSET(markmap!$G1900,-1,0,1,1))),REPT("1.",markmap!$E1900-1)&amp;IFERROR(VALUE(OFFSET(markmap!$G1900,-1,0,1,1))+1,"1"),IF(markmap!$E1900=1,"",IFERROR(LEFT(OFFSET(markmap!$G1900,-1,0,1,1),FIND("^",SUBSTITUTE(OFFSET(markmap!$G1900,-1,0,1,1),".","^",markmap!$E1900-1))),""))&amp;VALUE(TRIM(MID(SUBSTITUTE(OFFSET(markmap!$G1900,-1,0,1,1),".",REPT(" ",LEN(OFFSET(markmap!$G1900,-1,0,1,1)))),(markmap!$E1900-1)*LEN(OFFSET(markmap!$G1900,-1,0,1,1))+1,LEN(OFFSET(markmap!$G1900,-1,0,1,1)))))+1)))</f>
        <v>19.2.4</v>
      </c>
      <c r="H1900" t="str">
        <f t="shared" ca="1" si="29"/>
        <v>1.2.4</v>
      </c>
      <c r="I1900" t="str" cm="1">
        <f t="array" aca="1" ref="I1900" ca="1">pseudoGuid</f>
        <v>e6b0-e606801a</v>
      </c>
      <c r="J1900" t="str">
        <f ca="1">IF(E1900="","",REPT("#",markmap!$E1900)&amp;" "&amp;(IF(B$1="mindmap",markmap!$F1900,markmap!$H1900&amp;" "&amp;markmap!$F1900))&amp;"["&amp;B$2&amp;"]("&amp;B$4&amp;markmap!$I1900&amp;".html)"&amp;" ["&amp;$B$3&amp;"]("&amp;B$4&amp;markmap!$I1900&amp;".md)")</f>
        <v>### 1.2.4 Sales Development Program[📃](./db/e6b0-e606801a.html) [✏️](./db/e6b0-e606801a.md)</v>
      </c>
    </row>
    <row r="1901" spans="4:10" x14ac:dyDescent="0.5">
      <c r="D1901" t="s">
        <v>1569</v>
      </c>
      <c r="E1901">
        <v>3</v>
      </c>
      <c r="F1901" t="s">
        <v>1013</v>
      </c>
      <c r="G1901" t="str">
        <f ca="1">IF(markmap!$E1901="","",IF(markmap!$E1901&gt;OFFSET(markmap!$E1901,-1,0,1,1),IF(OFFSET(markmap!$G1901,-1,0,1,1)="","1",OFFSET(markmap!$G1901,-1,0,1,1))&amp;REPT(".1",markmap!$E1901-MAX(OFFSET(markmap!$E1901,-1,0,1,1),1)),IF(ISERROR(FIND(".",OFFSET(markmap!$G1901,-1,0,1,1))),REPT("1.",markmap!$E1901-1)&amp;IFERROR(VALUE(OFFSET(markmap!$G1901,-1,0,1,1))+1,"1"),IF(markmap!$E1901=1,"",IFERROR(LEFT(OFFSET(markmap!$G1901,-1,0,1,1),FIND("^",SUBSTITUTE(OFFSET(markmap!$G1901,-1,0,1,1),".","^",markmap!$E1901-1))),""))&amp;VALUE(TRIM(MID(SUBSTITUTE(OFFSET(markmap!$G1901,-1,0,1,1),".",REPT(" ",LEN(OFFSET(markmap!$G1901,-1,0,1,1)))),(markmap!$E1901-1)*LEN(OFFSET(markmap!$G1901,-1,0,1,1))+1,LEN(OFFSET(markmap!$G1901,-1,0,1,1)))))+1)))</f>
        <v>19.2.5</v>
      </c>
      <c r="H1901" t="str">
        <f t="shared" ca="1" si="29"/>
        <v>1.2.5</v>
      </c>
      <c r="I1901" t="str" cm="1">
        <f t="array" aca="1" ref="I1901" ca="1">pseudoGuid</f>
        <v>e6b0-65b7573c</v>
      </c>
      <c r="J1901" t="str">
        <f ca="1">IF(E1901="","",REPT("#",markmap!$E1901)&amp;" "&amp;(IF(B$1="mindmap",markmap!$F1901,markmap!$H1901&amp;" "&amp;markmap!$F1901))&amp;"["&amp;B$2&amp;"]("&amp;B$4&amp;markmap!$I1901&amp;".html)"&amp;" ["&amp;$B$3&amp;"]("&amp;B$4&amp;markmap!$I1901&amp;".md)")</f>
        <v>### 1.2.5 Other Marketing/Sales Support[📃](./db/e6b0-65b7573c.html) [✏️](./db/e6b0-65b7573c.md)</v>
      </c>
    </row>
    <row r="1902" spans="4:10" x14ac:dyDescent="0.5">
      <c r="D1902" t="s">
        <v>1569</v>
      </c>
      <c r="E1902">
        <v>2</v>
      </c>
      <c r="F1902" t="s">
        <v>1014</v>
      </c>
      <c r="G1902" t="str">
        <f ca="1">IF(markmap!$E1902="","",IF(markmap!$E1902&gt;OFFSET(markmap!$E1902,-1,0,1,1),IF(OFFSET(markmap!$G1902,-1,0,1,1)="","1",OFFSET(markmap!$G1902,-1,0,1,1))&amp;REPT(".1",markmap!$E1902-MAX(OFFSET(markmap!$E1902,-1,0,1,1),1)),IF(ISERROR(FIND(".",OFFSET(markmap!$G1902,-1,0,1,1))),REPT("1.",markmap!$E1902-1)&amp;IFERROR(VALUE(OFFSET(markmap!$G1902,-1,0,1,1))+1,"1"),IF(markmap!$E1902=1,"",IFERROR(LEFT(OFFSET(markmap!$G1902,-1,0,1,1),FIND("^",SUBSTITUTE(OFFSET(markmap!$G1902,-1,0,1,1),".","^",markmap!$E1902-1))),""))&amp;VALUE(TRIM(MID(SUBSTITUTE(OFFSET(markmap!$G1902,-1,0,1,1),".",REPT(" ",LEN(OFFSET(markmap!$G1902,-1,0,1,1)))),(markmap!$E1902-1)*LEN(OFFSET(markmap!$G1902,-1,0,1,1))+1,LEN(OFFSET(markmap!$G1902,-1,0,1,1)))))+1)))</f>
        <v>19.3</v>
      </c>
      <c r="H1902" t="str">
        <f t="shared" ca="1" si="29"/>
        <v>1.3</v>
      </c>
      <c r="I1902" t="str" cm="1">
        <f t="array" aca="1" ref="I1902" ca="1">pseudoGuid</f>
        <v>e6b0-01e235ed</v>
      </c>
      <c r="J1902" t="str">
        <f ca="1">IF(E1902="","",REPT("#",markmap!$E1902)&amp;" "&amp;(IF(B$1="mindmap",markmap!$F1902,markmap!$H1902&amp;" "&amp;markmap!$F1902))&amp;"["&amp;B$2&amp;"]("&amp;B$4&amp;markmap!$I1902&amp;".html)"&amp;" ["&amp;$B$3&amp;"]("&amp;B$4&amp;markmap!$I1902&amp;".md)")</f>
        <v>## 1.3 Regulatory Support[📃](./db/e6b0-01e235ed.html) [✏️](./db/e6b0-01e235ed.md)</v>
      </c>
    </row>
    <row r="1903" spans="4:10" x14ac:dyDescent="0.5">
      <c r="D1903" t="s">
        <v>1569</v>
      </c>
      <c r="E1903">
        <v>3</v>
      </c>
      <c r="F1903" t="s">
        <v>1015</v>
      </c>
      <c r="G1903" t="str">
        <f ca="1">IF(markmap!$E1903="","",IF(markmap!$E1903&gt;OFFSET(markmap!$E1903,-1,0,1,1),IF(OFFSET(markmap!$G1903,-1,0,1,1)="","1",OFFSET(markmap!$G1903,-1,0,1,1))&amp;REPT(".1",markmap!$E1903-MAX(OFFSET(markmap!$E1903,-1,0,1,1),1)),IF(ISERROR(FIND(".",OFFSET(markmap!$G1903,-1,0,1,1))),REPT("1.",markmap!$E1903-1)&amp;IFERROR(VALUE(OFFSET(markmap!$G1903,-1,0,1,1))+1,"1"),IF(markmap!$E1903=1,"",IFERROR(LEFT(OFFSET(markmap!$G1903,-1,0,1,1),FIND("^",SUBSTITUTE(OFFSET(markmap!$G1903,-1,0,1,1),".","^",markmap!$E1903-1))),""))&amp;VALUE(TRIM(MID(SUBSTITUTE(OFFSET(markmap!$G1903,-1,0,1,1),".",REPT(" ",LEN(OFFSET(markmap!$G1903,-1,0,1,1)))),(markmap!$E1903-1)*LEN(OFFSET(markmap!$G1903,-1,0,1,1))+1,LEN(OFFSET(markmap!$G1903,-1,0,1,1)))))+1)))</f>
        <v>19.3.1</v>
      </c>
      <c r="H1903" t="str">
        <f t="shared" ca="1" si="29"/>
        <v>1.3.1</v>
      </c>
      <c r="I1903" t="str" cm="1">
        <f t="array" aca="1" ref="I1903" ca="1">pseudoGuid</f>
        <v>e6b0-acc2836e</v>
      </c>
      <c r="J1903" t="str">
        <f ca="1">IF(E1903="","",REPT("#",markmap!$E1903)&amp;" "&amp;(IF(B$1="mindmap",markmap!$F1903,markmap!$H1903&amp;" "&amp;markmap!$F1903))&amp;"["&amp;B$2&amp;"]("&amp;B$4&amp;markmap!$I1903&amp;".html)"&amp;" ["&amp;$B$3&amp;"]("&amp;B$4&amp;markmap!$I1903&amp;".md)")</f>
        <v>### 1.3.1 IND Submission[📃](./db/e6b0-acc2836e.html) [✏️](./db/e6b0-acc2836e.md)</v>
      </c>
    </row>
    <row r="1904" spans="4:10" x14ac:dyDescent="0.5">
      <c r="D1904" t="s">
        <v>1569</v>
      </c>
      <c r="E1904">
        <v>4</v>
      </c>
      <c r="F1904" t="s">
        <v>1016</v>
      </c>
      <c r="G1904" t="str">
        <f ca="1">IF(markmap!$E1904="","",IF(markmap!$E1904&gt;OFFSET(markmap!$E1904,-1,0,1,1),IF(OFFSET(markmap!$G1904,-1,0,1,1)="","1",OFFSET(markmap!$G1904,-1,0,1,1))&amp;REPT(".1",markmap!$E1904-MAX(OFFSET(markmap!$E1904,-1,0,1,1),1)),IF(ISERROR(FIND(".",OFFSET(markmap!$G1904,-1,0,1,1))),REPT("1.",markmap!$E1904-1)&amp;IFERROR(VALUE(OFFSET(markmap!$G1904,-1,0,1,1))+1,"1"),IF(markmap!$E1904=1,"",IFERROR(LEFT(OFFSET(markmap!$G1904,-1,0,1,1),FIND("^",SUBSTITUTE(OFFSET(markmap!$G1904,-1,0,1,1),".","^",markmap!$E1904-1))),""))&amp;VALUE(TRIM(MID(SUBSTITUTE(OFFSET(markmap!$G1904,-1,0,1,1),".",REPT(" ",LEN(OFFSET(markmap!$G1904,-1,0,1,1)))),(markmap!$E1904-1)*LEN(OFFSET(markmap!$G1904,-1,0,1,1))+1,LEN(OFFSET(markmap!$G1904,-1,0,1,1)))))+1)))</f>
        <v>19.3.1.1</v>
      </c>
      <c r="H1904" t="str">
        <f t="shared" ca="1" si="29"/>
        <v>1.3.1.1</v>
      </c>
      <c r="I1904" t="str" cm="1">
        <f t="array" aca="1" ref="I1904" ca="1">pseudoGuid</f>
        <v>e6b0-0a408a73</v>
      </c>
      <c r="J1904" t="str">
        <f ca="1">IF(E1904="","",REPT("#",markmap!$E1904)&amp;" "&amp;(IF(B$1="mindmap",markmap!$F1904,markmap!$H1904&amp;" "&amp;markmap!$F1904))&amp;"["&amp;B$2&amp;"]("&amp;B$4&amp;markmap!$I1904&amp;".html)"&amp;" ["&amp;$B$3&amp;"]("&amp;B$4&amp;markmap!$I1904&amp;".md)")</f>
        <v>#### 1.3.1.1 Pre-IND Meeting[📃](./db/e6b0-0a408a73.html) [✏️](./db/e6b0-0a408a73.md)</v>
      </c>
    </row>
    <row r="1905" spans="4:10" x14ac:dyDescent="0.5">
      <c r="D1905" t="s">
        <v>1569</v>
      </c>
      <c r="E1905">
        <v>4</v>
      </c>
      <c r="F1905" t="s">
        <v>1017</v>
      </c>
      <c r="G1905" t="str">
        <f ca="1">IF(markmap!$E1905="","",IF(markmap!$E1905&gt;OFFSET(markmap!$E1905,-1,0,1,1),IF(OFFSET(markmap!$G1905,-1,0,1,1)="","1",OFFSET(markmap!$G1905,-1,0,1,1))&amp;REPT(".1",markmap!$E1905-MAX(OFFSET(markmap!$E1905,-1,0,1,1),1)),IF(ISERROR(FIND(".",OFFSET(markmap!$G1905,-1,0,1,1))),REPT("1.",markmap!$E1905-1)&amp;IFERROR(VALUE(OFFSET(markmap!$G1905,-1,0,1,1))+1,"1"),IF(markmap!$E1905=1,"",IFERROR(LEFT(OFFSET(markmap!$G1905,-1,0,1,1),FIND("^",SUBSTITUTE(OFFSET(markmap!$G1905,-1,0,1,1),".","^",markmap!$E1905-1))),""))&amp;VALUE(TRIM(MID(SUBSTITUTE(OFFSET(markmap!$G1905,-1,0,1,1),".",REPT(" ",LEN(OFFSET(markmap!$G1905,-1,0,1,1)))),(markmap!$E1905-1)*LEN(OFFSET(markmap!$G1905,-1,0,1,1))+1,LEN(OFFSET(markmap!$G1905,-1,0,1,1)))))+1)))</f>
        <v>19.3.1.2</v>
      </c>
      <c r="H1905" t="str">
        <f t="shared" ca="1" si="29"/>
        <v>1.3.1.2</v>
      </c>
      <c r="I1905" t="str" cm="1">
        <f t="array" aca="1" ref="I1905" ca="1">pseudoGuid</f>
        <v>e6b0-18dc0229</v>
      </c>
      <c r="J1905" t="str">
        <f ca="1">IF(E1905="","",REPT("#",markmap!$E1905)&amp;" "&amp;(IF(B$1="mindmap",markmap!$F1905,markmap!$H1905&amp;" "&amp;markmap!$F1905))&amp;"["&amp;B$2&amp;"]("&amp;B$4&amp;markmap!$I1905&amp;".html)"&amp;" ["&amp;$B$3&amp;"]("&amp;B$4&amp;markmap!$I1905&amp;".md)")</f>
        <v>#### 1.3.1.2 IND Preparation[📃](./db/e6b0-18dc0229.html) [✏️](./db/e6b0-18dc0229.md)</v>
      </c>
    </row>
    <row r="1906" spans="4:10" x14ac:dyDescent="0.5">
      <c r="D1906" t="s">
        <v>1569</v>
      </c>
      <c r="E1906">
        <v>5</v>
      </c>
      <c r="F1906" t="s">
        <v>1018</v>
      </c>
      <c r="G1906" t="str">
        <f ca="1">IF(markmap!$E1906="","",IF(markmap!$E1906&gt;OFFSET(markmap!$E1906,-1,0,1,1),IF(OFFSET(markmap!$G1906,-1,0,1,1)="","1",OFFSET(markmap!$G1906,-1,0,1,1))&amp;REPT(".1",markmap!$E1906-MAX(OFFSET(markmap!$E1906,-1,0,1,1),1)),IF(ISERROR(FIND(".",OFFSET(markmap!$G1906,-1,0,1,1))),REPT("1.",markmap!$E1906-1)&amp;IFERROR(VALUE(OFFSET(markmap!$G1906,-1,0,1,1))+1,"1"),IF(markmap!$E1906=1,"",IFERROR(LEFT(OFFSET(markmap!$G1906,-1,0,1,1),FIND("^",SUBSTITUTE(OFFSET(markmap!$G1906,-1,0,1,1),".","^",markmap!$E1906-1))),""))&amp;VALUE(TRIM(MID(SUBSTITUTE(OFFSET(markmap!$G1906,-1,0,1,1),".",REPT(" ",LEN(OFFSET(markmap!$G1906,-1,0,1,1)))),(markmap!$E1906-1)*LEN(OFFSET(markmap!$G1906,-1,0,1,1))+1,LEN(OFFSET(markmap!$G1906,-1,0,1,1)))))+1)))</f>
        <v>19.3.1.2.1</v>
      </c>
      <c r="H1906" t="str">
        <f t="shared" ca="1" si="29"/>
        <v>1.3.1.2.1</v>
      </c>
      <c r="I1906" t="str" cm="1">
        <f t="array" aca="1" ref="I1906" ca="1">pseudoGuid</f>
        <v>e6b0-52c1adba</v>
      </c>
      <c r="J1906" t="str">
        <f ca="1">IF(E1906="","",REPT("#",markmap!$E1906)&amp;" "&amp;(IF(B$1="mindmap",markmap!$F1906,markmap!$H1906&amp;" "&amp;markmap!$F1906))&amp;"["&amp;B$2&amp;"]("&amp;B$4&amp;markmap!$I1906&amp;".html)"&amp;" ["&amp;$B$3&amp;"]("&amp;B$4&amp;markmap!$I1906&amp;".md)")</f>
        <v>##### 1.3.1.2.1 Preclinical Package[📃](./db/e6b0-52c1adba.html) [✏️](./db/e6b0-52c1adba.md)</v>
      </c>
    </row>
    <row r="1907" spans="4:10" x14ac:dyDescent="0.5">
      <c r="D1907" t="s">
        <v>1569</v>
      </c>
      <c r="E1907">
        <v>5</v>
      </c>
      <c r="F1907" t="s">
        <v>1019</v>
      </c>
      <c r="G1907" t="str">
        <f ca="1">IF(markmap!$E1907="","",IF(markmap!$E1907&gt;OFFSET(markmap!$E1907,-1,0,1,1),IF(OFFSET(markmap!$G1907,-1,0,1,1)="","1",OFFSET(markmap!$G1907,-1,0,1,1))&amp;REPT(".1",markmap!$E1907-MAX(OFFSET(markmap!$E1907,-1,0,1,1),1)),IF(ISERROR(FIND(".",OFFSET(markmap!$G1907,-1,0,1,1))),REPT("1.",markmap!$E1907-1)&amp;IFERROR(VALUE(OFFSET(markmap!$G1907,-1,0,1,1))+1,"1"),IF(markmap!$E1907=1,"",IFERROR(LEFT(OFFSET(markmap!$G1907,-1,0,1,1),FIND("^",SUBSTITUTE(OFFSET(markmap!$G1907,-1,0,1,1),".","^",markmap!$E1907-1))),""))&amp;VALUE(TRIM(MID(SUBSTITUTE(OFFSET(markmap!$G1907,-1,0,1,1),".",REPT(" ",LEN(OFFSET(markmap!$G1907,-1,0,1,1)))),(markmap!$E1907-1)*LEN(OFFSET(markmap!$G1907,-1,0,1,1))+1,LEN(OFFSET(markmap!$G1907,-1,0,1,1)))))+1)))</f>
        <v>19.3.1.2.2</v>
      </c>
      <c r="H1907" t="str">
        <f t="shared" ca="1" si="29"/>
        <v>1.3.1.2.2</v>
      </c>
      <c r="I1907" t="str" cm="1">
        <f t="array" aca="1" ref="I1907" ca="1">pseudoGuid</f>
        <v>e6b0-b1a00358</v>
      </c>
      <c r="J1907" t="str">
        <f ca="1">IF(E1907="","",REPT("#",markmap!$E1907)&amp;" "&amp;(IF(B$1="mindmap",markmap!$F1907,markmap!$H1907&amp;" "&amp;markmap!$F1907))&amp;"["&amp;B$2&amp;"]("&amp;B$4&amp;markmap!$I1907&amp;".html)"&amp;" ["&amp;$B$3&amp;"]("&amp;B$4&amp;markmap!$I1907&amp;".md)")</f>
        <v>##### 1.3.1.2.2 Clinical Package[📃](./db/e6b0-b1a00358.html) [✏️](./db/e6b0-b1a00358.md)</v>
      </c>
    </row>
    <row r="1908" spans="4:10" x14ac:dyDescent="0.5">
      <c r="D1908" t="s">
        <v>1569</v>
      </c>
      <c r="E1908">
        <v>5</v>
      </c>
      <c r="F1908" t="s">
        <v>1020</v>
      </c>
      <c r="G1908" t="str">
        <f ca="1">IF(markmap!$E1908="","",IF(markmap!$E1908&gt;OFFSET(markmap!$E1908,-1,0,1,1),IF(OFFSET(markmap!$G1908,-1,0,1,1)="","1",OFFSET(markmap!$G1908,-1,0,1,1))&amp;REPT(".1",markmap!$E1908-MAX(OFFSET(markmap!$E1908,-1,0,1,1),1)),IF(ISERROR(FIND(".",OFFSET(markmap!$G1908,-1,0,1,1))),REPT("1.",markmap!$E1908-1)&amp;IFERROR(VALUE(OFFSET(markmap!$G1908,-1,0,1,1))+1,"1"),IF(markmap!$E1908=1,"",IFERROR(LEFT(OFFSET(markmap!$G1908,-1,0,1,1),FIND("^",SUBSTITUTE(OFFSET(markmap!$G1908,-1,0,1,1),".","^",markmap!$E1908-1))),""))&amp;VALUE(TRIM(MID(SUBSTITUTE(OFFSET(markmap!$G1908,-1,0,1,1),".",REPT(" ",LEN(OFFSET(markmap!$G1908,-1,0,1,1)))),(markmap!$E1908-1)*LEN(OFFSET(markmap!$G1908,-1,0,1,1))+1,LEN(OFFSET(markmap!$G1908,-1,0,1,1)))))+1)))</f>
        <v>19.3.1.2.3</v>
      </c>
      <c r="H1908" t="str">
        <f t="shared" ca="1" si="29"/>
        <v>1.3.1.2.3</v>
      </c>
      <c r="I1908" t="str" cm="1">
        <f t="array" aca="1" ref="I1908" ca="1">pseudoGuid</f>
        <v>e6b0-0fd81a96</v>
      </c>
      <c r="J1908" t="str">
        <f ca="1">IF(E1908="","",REPT("#",markmap!$E1908)&amp;" "&amp;(IF(B$1="mindmap",markmap!$F1908,markmap!$H1908&amp;" "&amp;markmap!$F1908))&amp;"["&amp;B$2&amp;"]("&amp;B$4&amp;markmap!$I1908&amp;".html)"&amp;" ["&amp;$B$3&amp;"]("&amp;B$4&amp;markmap!$I1908&amp;".md)")</f>
        <v>##### 1.3.1.2.3 Clinical Pharmacology Package[📃](./db/e6b0-0fd81a96.html) [✏️](./db/e6b0-0fd81a96.md)</v>
      </c>
    </row>
    <row r="1909" spans="4:10" x14ac:dyDescent="0.5">
      <c r="D1909" t="s">
        <v>1569</v>
      </c>
      <c r="E1909">
        <v>5</v>
      </c>
      <c r="F1909" t="s">
        <v>1021</v>
      </c>
      <c r="G1909" t="str">
        <f ca="1">IF(markmap!$E1909="","",IF(markmap!$E1909&gt;OFFSET(markmap!$E1909,-1,0,1,1),IF(OFFSET(markmap!$G1909,-1,0,1,1)="","1",OFFSET(markmap!$G1909,-1,0,1,1))&amp;REPT(".1",markmap!$E1909-MAX(OFFSET(markmap!$E1909,-1,0,1,1),1)),IF(ISERROR(FIND(".",OFFSET(markmap!$G1909,-1,0,1,1))),REPT("1.",markmap!$E1909-1)&amp;IFERROR(VALUE(OFFSET(markmap!$G1909,-1,0,1,1))+1,"1"),IF(markmap!$E1909=1,"",IFERROR(LEFT(OFFSET(markmap!$G1909,-1,0,1,1),FIND("^",SUBSTITUTE(OFFSET(markmap!$G1909,-1,0,1,1),".","^",markmap!$E1909-1))),""))&amp;VALUE(TRIM(MID(SUBSTITUTE(OFFSET(markmap!$G1909,-1,0,1,1),".",REPT(" ",LEN(OFFSET(markmap!$G1909,-1,0,1,1)))),(markmap!$E1909-1)*LEN(OFFSET(markmap!$G1909,-1,0,1,1))+1,LEN(OFFSET(markmap!$G1909,-1,0,1,1)))))+1)))</f>
        <v>19.3.1.2.4</v>
      </c>
      <c r="H1909" t="str">
        <f t="shared" ca="1" si="29"/>
        <v>1.3.1.2.4</v>
      </c>
      <c r="I1909" t="str" cm="1">
        <f t="array" aca="1" ref="I1909" ca="1">pseudoGuid</f>
        <v>e6b0-14fbd5d4</v>
      </c>
      <c r="J1909" t="str">
        <f ca="1">IF(E1909="","",REPT("#",markmap!$E1909)&amp;" "&amp;(IF(B$1="mindmap",markmap!$F1909,markmap!$H1909&amp;" "&amp;markmap!$F1909))&amp;"["&amp;B$2&amp;"]("&amp;B$4&amp;markmap!$I1909&amp;".html)"&amp;" ["&amp;$B$3&amp;"]("&amp;B$4&amp;markmap!$I1909&amp;".md)")</f>
        <v>##### 1.3.1.2.4 CM&amp;C Package[📃](./db/e6b0-14fbd5d4.html) [✏️](./db/e6b0-14fbd5d4.md)</v>
      </c>
    </row>
    <row r="1910" spans="4:10" x14ac:dyDescent="0.5">
      <c r="D1910" t="s">
        <v>1569</v>
      </c>
      <c r="E1910">
        <v>4</v>
      </c>
      <c r="F1910" t="s">
        <v>1015</v>
      </c>
      <c r="G1910" t="str">
        <f ca="1">IF(markmap!$E1910="","",IF(markmap!$E1910&gt;OFFSET(markmap!$E1910,-1,0,1,1),IF(OFFSET(markmap!$G1910,-1,0,1,1)="","1",OFFSET(markmap!$G1910,-1,0,1,1))&amp;REPT(".1",markmap!$E1910-MAX(OFFSET(markmap!$E1910,-1,0,1,1),1)),IF(ISERROR(FIND(".",OFFSET(markmap!$G1910,-1,0,1,1))),REPT("1.",markmap!$E1910-1)&amp;IFERROR(VALUE(OFFSET(markmap!$G1910,-1,0,1,1))+1,"1"),IF(markmap!$E1910=1,"",IFERROR(LEFT(OFFSET(markmap!$G1910,-1,0,1,1),FIND("^",SUBSTITUTE(OFFSET(markmap!$G1910,-1,0,1,1),".","^",markmap!$E1910-1))),""))&amp;VALUE(TRIM(MID(SUBSTITUTE(OFFSET(markmap!$G1910,-1,0,1,1),".",REPT(" ",LEN(OFFSET(markmap!$G1910,-1,0,1,1)))),(markmap!$E1910-1)*LEN(OFFSET(markmap!$G1910,-1,0,1,1))+1,LEN(OFFSET(markmap!$G1910,-1,0,1,1)))))+1)))</f>
        <v>19.3.1.3</v>
      </c>
      <c r="H1910" t="str">
        <f t="shared" ca="1" si="29"/>
        <v>1.3.1.3</v>
      </c>
      <c r="I1910" t="str" cm="1">
        <f t="array" aca="1" ref="I1910" ca="1">pseudoGuid</f>
        <v>e6b0-fd558df9</v>
      </c>
      <c r="J1910" t="str">
        <f ca="1">IF(E1910="","",REPT("#",markmap!$E1910)&amp;" "&amp;(IF(B$1="mindmap",markmap!$F1910,markmap!$H1910&amp;" "&amp;markmap!$F1910))&amp;"["&amp;B$2&amp;"]("&amp;B$4&amp;markmap!$I1910&amp;".html)"&amp;" ["&amp;$B$3&amp;"]("&amp;B$4&amp;markmap!$I1910&amp;".md)")</f>
        <v>#### 1.3.1.3 IND Submission[📃](./db/e6b0-fd558df9.html) [✏️](./db/e6b0-fd558df9.md)</v>
      </c>
    </row>
    <row r="1911" spans="4:10" x14ac:dyDescent="0.5">
      <c r="D1911" t="s">
        <v>1569</v>
      </c>
      <c r="E1911">
        <v>3</v>
      </c>
      <c r="F1911" t="s">
        <v>1022</v>
      </c>
      <c r="G1911" t="str">
        <f ca="1">IF(markmap!$E1911="","",IF(markmap!$E1911&gt;OFFSET(markmap!$E1911,-1,0,1,1),IF(OFFSET(markmap!$G1911,-1,0,1,1)="","1",OFFSET(markmap!$G1911,-1,0,1,1))&amp;REPT(".1",markmap!$E1911-MAX(OFFSET(markmap!$E1911,-1,0,1,1),1)),IF(ISERROR(FIND(".",OFFSET(markmap!$G1911,-1,0,1,1))),REPT("1.",markmap!$E1911-1)&amp;IFERROR(VALUE(OFFSET(markmap!$G1911,-1,0,1,1))+1,"1"),IF(markmap!$E1911=1,"",IFERROR(LEFT(OFFSET(markmap!$G1911,-1,0,1,1),FIND("^",SUBSTITUTE(OFFSET(markmap!$G1911,-1,0,1,1),".","^",markmap!$E1911-1))),""))&amp;VALUE(TRIM(MID(SUBSTITUTE(OFFSET(markmap!$G1911,-1,0,1,1),".",REPT(" ",LEN(OFFSET(markmap!$G1911,-1,0,1,1)))),(markmap!$E1911-1)*LEN(OFFSET(markmap!$G1911,-1,0,1,1))+1,LEN(OFFSET(markmap!$G1911,-1,0,1,1)))))+1)))</f>
        <v>19.3.2</v>
      </c>
      <c r="H1911" t="str">
        <f t="shared" ca="1" si="29"/>
        <v>1.3.2</v>
      </c>
      <c r="I1911" t="str" cm="1">
        <f t="array" aca="1" ref="I1911" ca="1">pseudoGuid</f>
        <v>e6b0-37d7b3e6</v>
      </c>
      <c r="J1911" t="str">
        <f ca="1">IF(E1911="","",REPT("#",markmap!$E1911)&amp;" "&amp;(IF(B$1="mindmap",markmap!$F1911,markmap!$H1911&amp;" "&amp;markmap!$F1911))&amp;"["&amp;B$2&amp;"]("&amp;B$4&amp;markmap!$I1911&amp;".html)"&amp;" ["&amp;$B$3&amp;"]("&amp;B$4&amp;markmap!$I1911&amp;".md)")</f>
        <v>### 1.3.2 End of Phase 2 Meeting[📃](./db/e6b0-37d7b3e6.html) [✏️](./db/e6b0-37d7b3e6.md)</v>
      </c>
    </row>
    <row r="1912" spans="4:10" x14ac:dyDescent="0.5">
      <c r="D1912" t="s">
        <v>1569</v>
      </c>
      <c r="E1912">
        <v>4</v>
      </c>
      <c r="F1912" t="s">
        <v>1023</v>
      </c>
      <c r="G1912" t="str">
        <f ca="1">IF(markmap!$E1912="","",IF(markmap!$E1912&gt;OFFSET(markmap!$E1912,-1,0,1,1),IF(OFFSET(markmap!$G1912,-1,0,1,1)="","1",OFFSET(markmap!$G1912,-1,0,1,1))&amp;REPT(".1",markmap!$E1912-MAX(OFFSET(markmap!$E1912,-1,0,1,1),1)),IF(ISERROR(FIND(".",OFFSET(markmap!$G1912,-1,0,1,1))),REPT("1.",markmap!$E1912-1)&amp;IFERROR(VALUE(OFFSET(markmap!$G1912,-1,0,1,1))+1,"1"),IF(markmap!$E1912=1,"",IFERROR(LEFT(OFFSET(markmap!$G1912,-1,0,1,1),FIND("^",SUBSTITUTE(OFFSET(markmap!$G1912,-1,0,1,1),".","^",markmap!$E1912-1))),""))&amp;VALUE(TRIM(MID(SUBSTITUTE(OFFSET(markmap!$G1912,-1,0,1,1),".",REPT(" ",LEN(OFFSET(markmap!$G1912,-1,0,1,1)))),(markmap!$E1912-1)*LEN(OFFSET(markmap!$G1912,-1,0,1,1))+1,LEN(OFFSET(markmap!$G1912,-1,0,1,1)))))+1)))</f>
        <v>19.3.2.1</v>
      </c>
      <c r="H1912" t="str">
        <f t="shared" ca="1" si="29"/>
        <v>1.3.2.1</v>
      </c>
      <c r="I1912" t="str" cm="1">
        <f t="array" aca="1" ref="I1912" ca="1">pseudoGuid</f>
        <v>e6b0-a356c989</v>
      </c>
      <c r="J1912" t="str">
        <f ca="1">IF(E1912="","",REPT("#",markmap!$E1912)&amp;" "&amp;(IF(B$1="mindmap",markmap!$F1912,markmap!$H1912&amp;" "&amp;markmap!$F1912))&amp;"["&amp;B$2&amp;"]("&amp;B$4&amp;markmap!$I1912&amp;".html)"&amp;" ["&amp;$B$3&amp;"]("&amp;B$4&amp;markmap!$I1912&amp;".md)")</f>
        <v>#### 1.3.2.1 Pre-Meeting Package[📃](./db/e6b0-a356c989.html) [✏️](./db/e6b0-a356c989.md)</v>
      </c>
    </row>
    <row r="1913" spans="4:10" x14ac:dyDescent="0.5">
      <c r="D1913" t="s">
        <v>1569</v>
      </c>
      <c r="E1913">
        <v>4</v>
      </c>
      <c r="F1913" t="s">
        <v>1022</v>
      </c>
      <c r="G1913" t="str">
        <f ca="1">IF(markmap!$E1913="","",IF(markmap!$E1913&gt;OFFSET(markmap!$E1913,-1,0,1,1),IF(OFFSET(markmap!$G1913,-1,0,1,1)="","1",OFFSET(markmap!$G1913,-1,0,1,1))&amp;REPT(".1",markmap!$E1913-MAX(OFFSET(markmap!$E1913,-1,0,1,1),1)),IF(ISERROR(FIND(".",OFFSET(markmap!$G1913,-1,0,1,1))),REPT("1.",markmap!$E1913-1)&amp;IFERROR(VALUE(OFFSET(markmap!$G1913,-1,0,1,1))+1,"1"),IF(markmap!$E1913=1,"",IFERROR(LEFT(OFFSET(markmap!$G1913,-1,0,1,1),FIND("^",SUBSTITUTE(OFFSET(markmap!$G1913,-1,0,1,1),".","^",markmap!$E1913-1))),""))&amp;VALUE(TRIM(MID(SUBSTITUTE(OFFSET(markmap!$G1913,-1,0,1,1),".",REPT(" ",LEN(OFFSET(markmap!$G1913,-1,0,1,1)))),(markmap!$E1913-1)*LEN(OFFSET(markmap!$G1913,-1,0,1,1))+1,LEN(OFFSET(markmap!$G1913,-1,0,1,1)))))+1)))</f>
        <v>19.3.2.2</v>
      </c>
      <c r="H1913" t="str">
        <f t="shared" ca="1" si="29"/>
        <v>1.3.2.2</v>
      </c>
      <c r="I1913" t="str" cm="1">
        <f t="array" aca="1" ref="I1913" ca="1">pseudoGuid</f>
        <v>e6b0-315d0edd</v>
      </c>
      <c r="J1913" t="str">
        <f ca="1">IF(E1913="","",REPT("#",markmap!$E1913)&amp;" "&amp;(IF(B$1="mindmap",markmap!$F1913,markmap!$H1913&amp;" "&amp;markmap!$F1913))&amp;"["&amp;B$2&amp;"]("&amp;B$4&amp;markmap!$I1913&amp;".html)"&amp;" ["&amp;$B$3&amp;"]("&amp;B$4&amp;markmap!$I1913&amp;".md)")</f>
        <v>#### 1.3.2.2 End of Phase 2 Meeting[📃](./db/e6b0-315d0edd.html) [✏️](./db/e6b0-315d0edd.md)</v>
      </c>
    </row>
    <row r="1914" spans="4:10" x14ac:dyDescent="0.5">
      <c r="D1914" t="s">
        <v>1569</v>
      </c>
      <c r="E1914">
        <v>3</v>
      </c>
      <c r="F1914" t="s">
        <v>1024</v>
      </c>
      <c r="G1914" t="str">
        <f ca="1">IF(markmap!$E1914="","",IF(markmap!$E1914&gt;OFFSET(markmap!$E1914,-1,0,1,1),IF(OFFSET(markmap!$G1914,-1,0,1,1)="","1",OFFSET(markmap!$G1914,-1,0,1,1))&amp;REPT(".1",markmap!$E1914-MAX(OFFSET(markmap!$E1914,-1,0,1,1),1)),IF(ISERROR(FIND(".",OFFSET(markmap!$G1914,-1,0,1,1))),REPT("1.",markmap!$E1914-1)&amp;IFERROR(VALUE(OFFSET(markmap!$G1914,-1,0,1,1))+1,"1"),IF(markmap!$E1914=1,"",IFERROR(LEFT(OFFSET(markmap!$G1914,-1,0,1,1),FIND("^",SUBSTITUTE(OFFSET(markmap!$G1914,-1,0,1,1),".","^",markmap!$E1914-1))),""))&amp;VALUE(TRIM(MID(SUBSTITUTE(OFFSET(markmap!$G1914,-1,0,1,1),".",REPT(" ",LEN(OFFSET(markmap!$G1914,-1,0,1,1)))),(markmap!$E1914-1)*LEN(OFFSET(markmap!$G1914,-1,0,1,1))+1,LEN(OFFSET(markmap!$G1914,-1,0,1,1)))))+1)))</f>
        <v>19.3.3</v>
      </c>
      <c r="H1914" t="str">
        <f t="shared" ca="1" si="29"/>
        <v>1.3.3</v>
      </c>
      <c r="I1914" t="str" cm="1">
        <f t="array" aca="1" ref="I1914" ca="1">pseudoGuid</f>
        <v>e6b0-9440c361</v>
      </c>
      <c r="J1914" t="str">
        <f ca="1">IF(E1914="","",REPT("#",markmap!$E1914)&amp;" "&amp;(IF(B$1="mindmap",markmap!$F1914,markmap!$H1914&amp;" "&amp;markmap!$F1914))&amp;"["&amp;B$2&amp;"]("&amp;B$4&amp;markmap!$I1914&amp;".html)"&amp;" ["&amp;$B$3&amp;"]("&amp;B$4&amp;markmap!$I1914&amp;".md)")</f>
        <v>### 1.3.3 BLA/NDA Submission[📃](./db/e6b0-9440c361.html) [✏️](./db/e6b0-9440c361.md)</v>
      </c>
    </row>
    <row r="1915" spans="4:10" x14ac:dyDescent="0.5">
      <c r="D1915" t="s">
        <v>1569</v>
      </c>
      <c r="E1915">
        <v>4</v>
      </c>
      <c r="F1915" t="s">
        <v>1025</v>
      </c>
      <c r="G1915" t="str">
        <f ca="1">IF(markmap!$E1915="","",IF(markmap!$E1915&gt;OFFSET(markmap!$E1915,-1,0,1,1),IF(OFFSET(markmap!$G1915,-1,0,1,1)="","1",OFFSET(markmap!$G1915,-1,0,1,1))&amp;REPT(".1",markmap!$E1915-MAX(OFFSET(markmap!$E1915,-1,0,1,1),1)),IF(ISERROR(FIND(".",OFFSET(markmap!$G1915,-1,0,1,1))),REPT("1.",markmap!$E1915-1)&amp;IFERROR(VALUE(OFFSET(markmap!$G1915,-1,0,1,1))+1,"1"),IF(markmap!$E1915=1,"",IFERROR(LEFT(OFFSET(markmap!$G1915,-1,0,1,1),FIND("^",SUBSTITUTE(OFFSET(markmap!$G1915,-1,0,1,1),".","^",markmap!$E1915-1))),""))&amp;VALUE(TRIM(MID(SUBSTITUTE(OFFSET(markmap!$G1915,-1,0,1,1),".",REPT(" ",LEN(OFFSET(markmap!$G1915,-1,0,1,1)))),(markmap!$E1915-1)*LEN(OFFSET(markmap!$G1915,-1,0,1,1))+1,LEN(OFFSET(markmap!$G1915,-1,0,1,1)))))+1)))</f>
        <v>19.3.3.1</v>
      </c>
      <c r="H1915" t="str">
        <f t="shared" ca="1" si="29"/>
        <v>1.3.3.1</v>
      </c>
      <c r="I1915" t="str" cm="1">
        <f t="array" aca="1" ref="I1915" ca="1">pseudoGuid</f>
        <v>e6b0-434432bc</v>
      </c>
      <c r="J1915" t="str">
        <f ca="1">IF(E1915="","",REPT("#",markmap!$E1915)&amp;" "&amp;(IF(B$1="mindmap",markmap!$F1915,markmap!$H1915&amp;" "&amp;markmap!$F1915))&amp;"["&amp;B$2&amp;"]("&amp;B$4&amp;markmap!$I1915&amp;".html)"&amp;" ["&amp;$B$3&amp;"]("&amp;B$4&amp;markmap!$I1915&amp;".md)")</f>
        <v>#### 1.3.3.1 Pre-BLA/NDA Meeting[📃](./db/e6b0-434432bc.html) [✏️](./db/e6b0-434432bc.md)</v>
      </c>
    </row>
    <row r="1916" spans="4:10" x14ac:dyDescent="0.5">
      <c r="D1916" t="s">
        <v>1569</v>
      </c>
      <c r="E1916">
        <v>4</v>
      </c>
      <c r="F1916" t="s">
        <v>1026</v>
      </c>
      <c r="G1916" t="str">
        <f ca="1">IF(markmap!$E1916="","",IF(markmap!$E1916&gt;OFFSET(markmap!$E1916,-1,0,1,1),IF(OFFSET(markmap!$G1916,-1,0,1,1)="","1",OFFSET(markmap!$G1916,-1,0,1,1))&amp;REPT(".1",markmap!$E1916-MAX(OFFSET(markmap!$E1916,-1,0,1,1),1)),IF(ISERROR(FIND(".",OFFSET(markmap!$G1916,-1,0,1,1))),REPT("1.",markmap!$E1916-1)&amp;IFERROR(VALUE(OFFSET(markmap!$G1916,-1,0,1,1))+1,"1"),IF(markmap!$E1916=1,"",IFERROR(LEFT(OFFSET(markmap!$G1916,-1,0,1,1),FIND("^",SUBSTITUTE(OFFSET(markmap!$G1916,-1,0,1,1),".","^",markmap!$E1916-1))),""))&amp;VALUE(TRIM(MID(SUBSTITUTE(OFFSET(markmap!$G1916,-1,0,1,1),".",REPT(" ",LEN(OFFSET(markmap!$G1916,-1,0,1,1)))),(markmap!$E1916-1)*LEN(OFFSET(markmap!$G1916,-1,0,1,1))+1,LEN(OFFSET(markmap!$G1916,-1,0,1,1)))))+1)))</f>
        <v>19.3.3.2</v>
      </c>
      <c r="H1916" t="str">
        <f t="shared" ca="1" si="29"/>
        <v>1.3.3.2</v>
      </c>
      <c r="I1916" t="str" cm="1">
        <f t="array" aca="1" ref="I1916" ca="1">pseudoGuid</f>
        <v>e6b0-e0db6d7c</v>
      </c>
      <c r="J1916" t="str">
        <f ca="1">IF(E1916="","",REPT("#",markmap!$E1916)&amp;" "&amp;(IF(B$1="mindmap",markmap!$F1916,markmap!$H1916&amp;" "&amp;markmap!$F1916))&amp;"["&amp;B$2&amp;"]("&amp;B$4&amp;markmap!$I1916&amp;".html)"&amp;" ["&amp;$B$3&amp;"]("&amp;B$4&amp;markmap!$I1916&amp;".md)")</f>
        <v>#### 1.3.3.2 BLA/NDA Preparation[📃](./db/e6b0-e0db6d7c.html) [✏️](./db/e6b0-e0db6d7c.md)</v>
      </c>
    </row>
    <row r="1917" spans="4:10" x14ac:dyDescent="0.5">
      <c r="D1917" t="s">
        <v>1569</v>
      </c>
      <c r="E1917">
        <v>5</v>
      </c>
      <c r="F1917" t="s">
        <v>1018</v>
      </c>
      <c r="G1917" t="str">
        <f ca="1">IF(markmap!$E1917="","",IF(markmap!$E1917&gt;OFFSET(markmap!$E1917,-1,0,1,1),IF(OFFSET(markmap!$G1917,-1,0,1,1)="","1",OFFSET(markmap!$G1917,-1,0,1,1))&amp;REPT(".1",markmap!$E1917-MAX(OFFSET(markmap!$E1917,-1,0,1,1),1)),IF(ISERROR(FIND(".",OFFSET(markmap!$G1917,-1,0,1,1))),REPT("1.",markmap!$E1917-1)&amp;IFERROR(VALUE(OFFSET(markmap!$G1917,-1,0,1,1))+1,"1"),IF(markmap!$E1917=1,"",IFERROR(LEFT(OFFSET(markmap!$G1917,-1,0,1,1),FIND("^",SUBSTITUTE(OFFSET(markmap!$G1917,-1,0,1,1),".","^",markmap!$E1917-1))),""))&amp;VALUE(TRIM(MID(SUBSTITUTE(OFFSET(markmap!$G1917,-1,0,1,1),".",REPT(" ",LEN(OFFSET(markmap!$G1917,-1,0,1,1)))),(markmap!$E1917-1)*LEN(OFFSET(markmap!$G1917,-1,0,1,1))+1,LEN(OFFSET(markmap!$G1917,-1,0,1,1)))))+1)))</f>
        <v>19.3.3.2.1</v>
      </c>
      <c r="H1917" t="str">
        <f t="shared" ca="1" si="29"/>
        <v>1.3.3.2.1</v>
      </c>
      <c r="I1917" t="str" cm="1">
        <f t="array" aca="1" ref="I1917" ca="1">pseudoGuid</f>
        <v>e6b0-de860057</v>
      </c>
      <c r="J1917" t="str">
        <f ca="1">IF(E1917="","",REPT("#",markmap!$E1917)&amp;" "&amp;(IF(B$1="mindmap",markmap!$F1917,markmap!$H1917&amp;" "&amp;markmap!$F1917))&amp;"["&amp;B$2&amp;"]("&amp;B$4&amp;markmap!$I1917&amp;".html)"&amp;" ["&amp;$B$3&amp;"]("&amp;B$4&amp;markmap!$I1917&amp;".md)")</f>
        <v>##### 1.3.3.2.1 Preclinical Package[📃](./db/e6b0-de860057.html) [✏️](./db/e6b0-de860057.md)</v>
      </c>
    </row>
    <row r="1918" spans="4:10" x14ac:dyDescent="0.5">
      <c r="D1918" t="s">
        <v>1569</v>
      </c>
      <c r="E1918">
        <v>5</v>
      </c>
      <c r="F1918" t="s">
        <v>1019</v>
      </c>
      <c r="G1918" t="str">
        <f ca="1">IF(markmap!$E1918="","",IF(markmap!$E1918&gt;OFFSET(markmap!$E1918,-1,0,1,1),IF(OFFSET(markmap!$G1918,-1,0,1,1)="","1",OFFSET(markmap!$G1918,-1,0,1,1))&amp;REPT(".1",markmap!$E1918-MAX(OFFSET(markmap!$E1918,-1,0,1,1),1)),IF(ISERROR(FIND(".",OFFSET(markmap!$G1918,-1,0,1,1))),REPT("1.",markmap!$E1918-1)&amp;IFERROR(VALUE(OFFSET(markmap!$G1918,-1,0,1,1))+1,"1"),IF(markmap!$E1918=1,"",IFERROR(LEFT(OFFSET(markmap!$G1918,-1,0,1,1),FIND("^",SUBSTITUTE(OFFSET(markmap!$G1918,-1,0,1,1),".","^",markmap!$E1918-1))),""))&amp;VALUE(TRIM(MID(SUBSTITUTE(OFFSET(markmap!$G1918,-1,0,1,1),".",REPT(" ",LEN(OFFSET(markmap!$G1918,-1,0,1,1)))),(markmap!$E1918-1)*LEN(OFFSET(markmap!$G1918,-1,0,1,1))+1,LEN(OFFSET(markmap!$G1918,-1,0,1,1)))))+1)))</f>
        <v>19.3.3.2.2</v>
      </c>
      <c r="H1918" t="str">
        <f t="shared" ca="1" si="29"/>
        <v>1.3.3.2.2</v>
      </c>
      <c r="I1918" t="str" cm="1">
        <f t="array" aca="1" ref="I1918" ca="1">pseudoGuid</f>
        <v>e6b0-050398ed</v>
      </c>
      <c r="J1918" t="str">
        <f ca="1">IF(E1918="","",REPT("#",markmap!$E1918)&amp;" "&amp;(IF(B$1="mindmap",markmap!$F1918,markmap!$H1918&amp;" "&amp;markmap!$F1918))&amp;"["&amp;B$2&amp;"]("&amp;B$4&amp;markmap!$I1918&amp;".html)"&amp;" ["&amp;$B$3&amp;"]("&amp;B$4&amp;markmap!$I1918&amp;".md)")</f>
        <v>##### 1.3.3.2.2 Clinical Package[📃](./db/e6b0-050398ed.html) [✏️](./db/e6b0-050398ed.md)</v>
      </c>
    </row>
    <row r="1919" spans="4:10" x14ac:dyDescent="0.5">
      <c r="D1919" t="s">
        <v>1569</v>
      </c>
      <c r="E1919">
        <v>5</v>
      </c>
      <c r="F1919" t="s">
        <v>1020</v>
      </c>
      <c r="G1919" t="str">
        <f ca="1">IF(markmap!$E1919="","",IF(markmap!$E1919&gt;OFFSET(markmap!$E1919,-1,0,1,1),IF(OFFSET(markmap!$G1919,-1,0,1,1)="","1",OFFSET(markmap!$G1919,-1,0,1,1))&amp;REPT(".1",markmap!$E1919-MAX(OFFSET(markmap!$E1919,-1,0,1,1),1)),IF(ISERROR(FIND(".",OFFSET(markmap!$G1919,-1,0,1,1))),REPT("1.",markmap!$E1919-1)&amp;IFERROR(VALUE(OFFSET(markmap!$G1919,-1,0,1,1))+1,"1"),IF(markmap!$E1919=1,"",IFERROR(LEFT(OFFSET(markmap!$G1919,-1,0,1,1),FIND("^",SUBSTITUTE(OFFSET(markmap!$G1919,-1,0,1,1),".","^",markmap!$E1919-1))),""))&amp;VALUE(TRIM(MID(SUBSTITUTE(OFFSET(markmap!$G1919,-1,0,1,1),".",REPT(" ",LEN(OFFSET(markmap!$G1919,-1,0,1,1)))),(markmap!$E1919-1)*LEN(OFFSET(markmap!$G1919,-1,0,1,1))+1,LEN(OFFSET(markmap!$G1919,-1,0,1,1)))))+1)))</f>
        <v>19.3.3.2.3</v>
      </c>
      <c r="H1919" t="str">
        <f t="shared" ca="1" si="29"/>
        <v>1.3.3.2.3</v>
      </c>
      <c r="I1919" t="str" cm="1">
        <f t="array" aca="1" ref="I1919" ca="1">pseudoGuid</f>
        <v>e6b0-9fc1106e</v>
      </c>
      <c r="J1919" t="str">
        <f ca="1">IF(E1919="","",REPT("#",markmap!$E1919)&amp;" "&amp;(IF(B$1="mindmap",markmap!$F1919,markmap!$H1919&amp;" "&amp;markmap!$F1919))&amp;"["&amp;B$2&amp;"]("&amp;B$4&amp;markmap!$I1919&amp;".html)"&amp;" ["&amp;$B$3&amp;"]("&amp;B$4&amp;markmap!$I1919&amp;".md)")</f>
        <v>##### 1.3.3.2.3 Clinical Pharmacology Package[📃](./db/e6b0-9fc1106e.html) [✏️](./db/e6b0-9fc1106e.md)</v>
      </c>
    </row>
    <row r="1920" spans="4:10" x14ac:dyDescent="0.5">
      <c r="D1920" t="s">
        <v>1569</v>
      </c>
      <c r="E1920">
        <v>5</v>
      </c>
      <c r="F1920" t="s">
        <v>1021</v>
      </c>
      <c r="G1920" t="str">
        <f ca="1">IF(markmap!$E1920="","",IF(markmap!$E1920&gt;OFFSET(markmap!$E1920,-1,0,1,1),IF(OFFSET(markmap!$G1920,-1,0,1,1)="","1",OFFSET(markmap!$G1920,-1,0,1,1))&amp;REPT(".1",markmap!$E1920-MAX(OFFSET(markmap!$E1920,-1,0,1,1),1)),IF(ISERROR(FIND(".",OFFSET(markmap!$G1920,-1,0,1,1))),REPT("1.",markmap!$E1920-1)&amp;IFERROR(VALUE(OFFSET(markmap!$G1920,-1,0,1,1))+1,"1"),IF(markmap!$E1920=1,"",IFERROR(LEFT(OFFSET(markmap!$G1920,-1,0,1,1),FIND("^",SUBSTITUTE(OFFSET(markmap!$G1920,-1,0,1,1),".","^",markmap!$E1920-1))),""))&amp;VALUE(TRIM(MID(SUBSTITUTE(OFFSET(markmap!$G1920,-1,0,1,1),".",REPT(" ",LEN(OFFSET(markmap!$G1920,-1,0,1,1)))),(markmap!$E1920-1)*LEN(OFFSET(markmap!$G1920,-1,0,1,1))+1,LEN(OFFSET(markmap!$G1920,-1,0,1,1)))))+1)))</f>
        <v>19.3.3.2.4</v>
      </c>
      <c r="H1920" t="str">
        <f t="shared" ca="1" si="29"/>
        <v>1.3.3.2.4</v>
      </c>
      <c r="I1920" t="str" cm="1">
        <f t="array" aca="1" ref="I1920" ca="1">pseudoGuid</f>
        <v>e6b0-7536c591</v>
      </c>
      <c r="J1920" t="str">
        <f ca="1">IF(E1920="","",REPT("#",markmap!$E1920)&amp;" "&amp;(IF(B$1="mindmap",markmap!$F1920,markmap!$H1920&amp;" "&amp;markmap!$F1920))&amp;"["&amp;B$2&amp;"]("&amp;B$4&amp;markmap!$I1920&amp;".html)"&amp;" ["&amp;$B$3&amp;"]("&amp;B$4&amp;markmap!$I1920&amp;".md)")</f>
        <v>##### 1.3.3.2.4 CM&amp;C Package[📃](./db/e6b0-7536c591.html) [✏️](./db/e6b0-7536c591.md)</v>
      </c>
    </row>
    <row r="1921" spans="4:10" x14ac:dyDescent="0.5">
      <c r="D1921" t="s">
        <v>1569</v>
      </c>
      <c r="E1921">
        <v>4</v>
      </c>
      <c r="F1921" t="s">
        <v>1024</v>
      </c>
      <c r="G1921" t="str">
        <f ca="1">IF(markmap!$E1921="","",IF(markmap!$E1921&gt;OFFSET(markmap!$E1921,-1,0,1,1),IF(OFFSET(markmap!$G1921,-1,0,1,1)="","1",OFFSET(markmap!$G1921,-1,0,1,1))&amp;REPT(".1",markmap!$E1921-MAX(OFFSET(markmap!$E1921,-1,0,1,1),1)),IF(ISERROR(FIND(".",OFFSET(markmap!$G1921,-1,0,1,1))),REPT("1.",markmap!$E1921-1)&amp;IFERROR(VALUE(OFFSET(markmap!$G1921,-1,0,1,1))+1,"1"),IF(markmap!$E1921=1,"",IFERROR(LEFT(OFFSET(markmap!$G1921,-1,0,1,1),FIND("^",SUBSTITUTE(OFFSET(markmap!$G1921,-1,0,1,1),".","^",markmap!$E1921-1))),""))&amp;VALUE(TRIM(MID(SUBSTITUTE(OFFSET(markmap!$G1921,-1,0,1,1),".",REPT(" ",LEN(OFFSET(markmap!$G1921,-1,0,1,1)))),(markmap!$E1921-1)*LEN(OFFSET(markmap!$G1921,-1,0,1,1))+1,LEN(OFFSET(markmap!$G1921,-1,0,1,1)))))+1)))</f>
        <v>19.3.3.3</v>
      </c>
      <c r="H1921" t="str">
        <f t="shared" ca="1" si="29"/>
        <v>1.3.3.3</v>
      </c>
      <c r="I1921" t="str" cm="1">
        <f t="array" aca="1" ref="I1921" ca="1">pseudoGuid</f>
        <v>e6b0-a933f05c</v>
      </c>
      <c r="J1921" t="str">
        <f ca="1">IF(E1921="","",REPT("#",markmap!$E1921)&amp;" "&amp;(IF(B$1="mindmap",markmap!$F1921,markmap!$H1921&amp;" "&amp;markmap!$F1921))&amp;"["&amp;B$2&amp;"]("&amp;B$4&amp;markmap!$I1921&amp;".html)"&amp;" ["&amp;$B$3&amp;"]("&amp;B$4&amp;markmap!$I1921&amp;".md)")</f>
        <v>#### 1.3.3.3 BLA/NDA Submission[📃](./db/e6b0-a933f05c.html) [✏️](./db/e6b0-a933f05c.md)</v>
      </c>
    </row>
    <row r="1922" spans="4:10" x14ac:dyDescent="0.5">
      <c r="D1922" t="s">
        <v>1569</v>
      </c>
      <c r="E1922">
        <v>4</v>
      </c>
      <c r="F1922" t="s">
        <v>1027</v>
      </c>
      <c r="G1922" t="str">
        <f ca="1">IF(markmap!$E1922="","",IF(markmap!$E1922&gt;OFFSET(markmap!$E1922,-1,0,1,1),IF(OFFSET(markmap!$G1922,-1,0,1,1)="","1",OFFSET(markmap!$G1922,-1,0,1,1))&amp;REPT(".1",markmap!$E1922-MAX(OFFSET(markmap!$E1922,-1,0,1,1),1)),IF(ISERROR(FIND(".",OFFSET(markmap!$G1922,-1,0,1,1))),REPT("1.",markmap!$E1922-1)&amp;IFERROR(VALUE(OFFSET(markmap!$G1922,-1,0,1,1))+1,"1"),IF(markmap!$E1922=1,"",IFERROR(LEFT(OFFSET(markmap!$G1922,-1,0,1,1),FIND("^",SUBSTITUTE(OFFSET(markmap!$G1922,-1,0,1,1),".","^",markmap!$E1922-1))),""))&amp;VALUE(TRIM(MID(SUBSTITUTE(OFFSET(markmap!$G1922,-1,0,1,1),".",REPT(" ",LEN(OFFSET(markmap!$G1922,-1,0,1,1)))),(markmap!$E1922-1)*LEN(OFFSET(markmap!$G1922,-1,0,1,1))+1,LEN(OFFSET(markmap!$G1922,-1,0,1,1)))))+1)))</f>
        <v>19.3.3.4</v>
      </c>
      <c r="H1922" t="str">
        <f t="shared" ca="1" si="29"/>
        <v>1.3.3.4</v>
      </c>
      <c r="I1922" t="str" cm="1">
        <f t="array" aca="1" ref="I1922" ca="1">pseudoGuid</f>
        <v>e6b0-53f757b7</v>
      </c>
      <c r="J1922" t="str">
        <f ca="1">IF(E1922="","",REPT("#",markmap!$E1922)&amp;" "&amp;(IF(B$1="mindmap",markmap!$F1922,markmap!$H1922&amp;" "&amp;markmap!$F1922))&amp;"["&amp;B$2&amp;"]("&amp;B$4&amp;markmap!$I1922&amp;".html)"&amp;" ["&amp;$B$3&amp;"]("&amp;B$4&amp;markmap!$I1922&amp;".md)")</f>
        <v>#### 1.3.3.4 Advisory Committee Meeting[📃](./db/e6b0-53f757b7.html) [✏️](./db/e6b0-53f757b7.md)</v>
      </c>
    </row>
    <row r="1923" spans="4:10" x14ac:dyDescent="0.5">
      <c r="D1923" t="s">
        <v>1569</v>
      </c>
      <c r="E1923">
        <v>4</v>
      </c>
      <c r="F1923" t="s">
        <v>1028</v>
      </c>
      <c r="G1923" t="str">
        <f ca="1">IF(markmap!$E1923="","",IF(markmap!$E1923&gt;OFFSET(markmap!$E1923,-1,0,1,1),IF(OFFSET(markmap!$G1923,-1,0,1,1)="","1",OFFSET(markmap!$G1923,-1,0,1,1))&amp;REPT(".1",markmap!$E1923-MAX(OFFSET(markmap!$E1923,-1,0,1,1),1)),IF(ISERROR(FIND(".",OFFSET(markmap!$G1923,-1,0,1,1))),REPT("1.",markmap!$E1923-1)&amp;IFERROR(VALUE(OFFSET(markmap!$G1923,-1,0,1,1))+1,"1"),IF(markmap!$E1923=1,"",IFERROR(LEFT(OFFSET(markmap!$G1923,-1,0,1,1),FIND("^",SUBSTITUTE(OFFSET(markmap!$G1923,-1,0,1,1),".","^",markmap!$E1923-1))),""))&amp;VALUE(TRIM(MID(SUBSTITUTE(OFFSET(markmap!$G1923,-1,0,1,1),".",REPT(" ",LEN(OFFSET(markmap!$G1923,-1,0,1,1)))),(markmap!$E1923-1)*LEN(OFFSET(markmap!$G1923,-1,0,1,1))+1,LEN(OFFSET(markmap!$G1923,-1,0,1,1)))))+1)))</f>
        <v>19.3.3.5</v>
      </c>
      <c r="H1923" t="str">
        <f t="shared" ref="H1923:H1986" ca="1" si="30">IFERROR("1."&amp;RIGHT(G1923,LEN(G1923)-FIND(".",G1923,1)),"1")</f>
        <v>1.3.3.5</v>
      </c>
      <c r="I1923" t="str" cm="1">
        <f t="array" aca="1" ref="I1923" ca="1">pseudoGuid</f>
        <v>e6b0-500c4289</v>
      </c>
      <c r="J1923" t="str">
        <f ca="1">IF(E1923="","",REPT("#",markmap!$E1923)&amp;" "&amp;(IF(B$1="mindmap",markmap!$F1923,markmap!$H1923&amp;" "&amp;markmap!$F1923))&amp;"["&amp;B$2&amp;"]("&amp;B$4&amp;markmap!$I1923&amp;".html)"&amp;" ["&amp;$B$3&amp;"]("&amp;B$4&amp;markmap!$I1923&amp;".md)")</f>
        <v>#### 1.3.3.5 FDA review support[📃](./db/e6b0-500c4289.html) [✏️](./db/e6b0-500c4289.md)</v>
      </c>
    </row>
    <row r="1924" spans="4:10" x14ac:dyDescent="0.5">
      <c r="D1924" t="s">
        <v>1569</v>
      </c>
      <c r="E1924">
        <v>4</v>
      </c>
      <c r="F1924" t="s">
        <v>1029</v>
      </c>
      <c r="G1924" t="str">
        <f ca="1">IF(markmap!$E1924="","",IF(markmap!$E1924&gt;OFFSET(markmap!$E1924,-1,0,1,1),IF(OFFSET(markmap!$G1924,-1,0,1,1)="","1",OFFSET(markmap!$G1924,-1,0,1,1))&amp;REPT(".1",markmap!$E1924-MAX(OFFSET(markmap!$E1924,-1,0,1,1),1)),IF(ISERROR(FIND(".",OFFSET(markmap!$G1924,-1,0,1,1))),REPT("1.",markmap!$E1924-1)&amp;IFERROR(VALUE(OFFSET(markmap!$G1924,-1,0,1,1))+1,"1"),IF(markmap!$E1924=1,"",IFERROR(LEFT(OFFSET(markmap!$G1924,-1,0,1,1),FIND("^",SUBSTITUTE(OFFSET(markmap!$G1924,-1,0,1,1),".","^",markmap!$E1924-1))),""))&amp;VALUE(TRIM(MID(SUBSTITUTE(OFFSET(markmap!$G1924,-1,0,1,1),".",REPT(" ",LEN(OFFSET(markmap!$G1924,-1,0,1,1)))),(markmap!$E1924-1)*LEN(OFFSET(markmap!$G1924,-1,0,1,1))+1,LEN(OFFSET(markmap!$G1924,-1,0,1,1)))))+1)))</f>
        <v>19.3.3.6</v>
      </c>
      <c r="H1924" t="str">
        <f t="shared" ca="1" si="30"/>
        <v>1.3.3.6</v>
      </c>
      <c r="I1924" t="str" cm="1">
        <f t="array" aca="1" ref="I1924" ca="1">pseudoGuid</f>
        <v>e6b0-1a62e265</v>
      </c>
      <c r="J1924" t="str">
        <f ca="1">IF(E1924="","",REPT("#",markmap!$E1924)&amp;" "&amp;(IF(B$1="mindmap",markmap!$F1924,markmap!$H1924&amp;" "&amp;markmap!$F1924))&amp;"["&amp;B$2&amp;"]("&amp;B$4&amp;markmap!$I1924&amp;".html)"&amp;" ["&amp;$B$3&amp;"]("&amp;B$4&amp;markmap!$I1924&amp;".md)")</f>
        <v>#### 1.3.3.6 Pre-Approval Inspection[📃](./db/e6b0-1a62e265.html) [✏️](./db/e6b0-1a62e265.md)</v>
      </c>
    </row>
    <row r="1925" spans="4:10" x14ac:dyDescent="0.5">
      <c r="D1925" t="s">
        <v>1569</v>
      </c>
      <c r="E1925">
        <v>4</v>
      </c>
      <c r="F1925" t="s">
        <v>1030</v>
      </c>
      <c r="G1925" t="str">
        <f ca="1">IF(markmap!$E1925="","",IF(markmap!$E1925&gt;OFFSET(markmap!$E1925,-1,0,1,1),IF(OFFSET(markmap!$G1925,-1,0,1,1)="","1",OFFSET(markmap!$G1925,-1,0,1,1))&amp;REPT(".1",markmap!$E1925-MAX(OFFSET(markmap!$E1925,-1,0,1,1),1)),IF(ISERROR(FIND(".",OFFSET(markmap!$G1925,-1,0,1,1))),REPT("1.",markmap!$E1925-1)&amp;IFERROR(VALUE(OFFSET(markmap!$G1925,-1,0,1,1))+1,"1"),IF(markmap!$E1925=1,"",IFERROR(LEFT(OFFSET(markmap!$G1925,-1,0,1,1),FIND("^",SUBSTITUTE(OFFSET(markmap!$G1925,-1,0,1,1),".","^",markmap!$E1925-1))),""))&amp;VALUE(TRIM(MID(SUBSTITUTE(OFFSET(markmap!$G1925,-1,0,1,1),".",REPT(" ",LEN(OFFSET(markmap!$G1925,-1,0,1,1)))),(markmap!$E1925-1)*LEN(OFFSET(markmap!$G1925,-1,0,1,1))+1,LEN(OFFSET(markmap!$G1925,-1,0,1,1)))))+1)))</f>
        <v>19.3.3.7</v>
      </c>
      <c r="H1925" t="str">
        <f t="shared" ca="1" si="30"/>
        <v>1.3.3.7</v>
      </c>
      <c r="I1925" t="str" cm="1">
        <f t="array" aca="1" ref="I1925" ca="1">pseudoGuid</f>
        <v>e6b0-e8a84933</v>
      </c>
      <c r="J1925" t="str">
        <f ca="1">IF(E1925="","",REPT("#",markmap!$E1925)&amp;" "&amp;(IF(B$1="mindmap",markmap!$F1925,markmap!$H1925&amp;" "&amp;markmap!$F1925))&amp;"["&amp;B$2&amp;"]("&amp;B$4&amp;markmap!$I1925&amp;".html)"&amp;" ["&amp;$B$3&amp;"]("&amp;B$4&amp;markmap!$I1925&amp;".md)")</f>
        <v>#### 1.3.3.7 Approval[📃](./db/e6b0-e8a84933.html) [✏️](./db/e6b0-e8a84933.md)</v>
      </c>
    </row>
    <row r="1926" spans="4:10" x14ac:dyDescent="0.5">
      <c r="D1926" t="s">
        <v>1569</v>
      </c>
      <c r="E1926">
        <v>3</v>
      </c>
      <c r="F1926" t="s">
        <v>1031</v>
      </c>
      <c r="G1926" t="str">
        <f ca="1">IF(markmap!$E1926="","",IF(markmap!$E1926&gt;OFFSET(markmap!$E1926,-1,0,1,1),IF(OFFSET(markmap!$G1926,-1,0,1,1)="","1",OFFSET(markmap!$G1926,-1,0,1,1))&amp;REPT(".1",markmap!$E1926-MAX(OFFSET(markmap!$E1926,-1,0,1,1),1)),IF(ISERROR(FIND(".",OFFSET(markmap!$G1926,-1,0,1,1))),REPT("1.",markmap!$E1926-1)&amp;IFERROR(VALUE(OFFSET(markmap!$G1926,-1,0,1,1))+1,"1"),IF(markmap!$E1926=1,"",IFERROR(LEFT(OFFSET(markmap!$G1926,-1,0,1,1),FIND("^",SUBSTITUTE(OFFSET(markmap!$G1926,-1,0,1,1),".","^",markmap!$E1926-1))),""))&amp;VALUE(TRIM(MID(SUBSTITUTE(OFFSET(markmap!$G1926,-1,0,1,1),".",REPT(" ",LEN(OFFSET(markmap!$G1926,-1,0,1,1)))),(markmap!$E1926-1)*LEN(OFFSET(markmap!$G1926,-1,0,1,1))+1,LEN(OFFSET(markmap!$G1926,-1,0,1,1)))))+1)))</f>
        <v>19.3.4</v>
      </c>
      <c r="H1926" t="str">
        <f t="shared" ca="1" si="30"/>
        <v>1.3.4</v>
      </c>
      <c r="I1926" t="str" cm="1">
        <f t="array" aca="1" ref="I1926" ca="1">pseudoGuid</f>
        <v>e6b0-f6952940</v>
      </c>
      <c r="J1926" t="str">
        <f ca="1">IF(E1926="","",REPT("#",markmap!$E1926)&amp;" "&amp;(IF(B$1="mindmap",markmap!$F1926,markmap!$H1926&amp;" "&amp;markmap!$F1926))&amp;"["&amp;B$2&amp;"]("&amp;B$4&amp;markmap!$I1926&amp;".html)"&amp;" ["&amp;$B$3&amp;"]("&amp;B$4&amp;markmap!$I1926&amp;".md)")</f>
        <v>### 1.3.4 Post-approval Regulatory Support Program[📃](./db/e6b0-f6952940.html) [✏️](./db/e6b0-f6952940.md)</v>
      </c>
    </row>
    <row r="1927" spans="4:10" x14ac:dyDescent="0.5">
      <c r="D1927" t="s">
        <v>1569</v>
      </c>
      <c r="E1927">
        <v>4</v>
      </c>
      <c r="F1927" t="s">
        <v>1032</v>
      </c>
      <c r="G1927" t="str">
        <f ca="1">IF(markmap!$E1927="","",IF(markmap!$E1927&gt;OFFSET(markmap!$E1927,-1,0,1,1),IF(OFFSET(markmap!$G1927,-1,0,1,1)="","1",OFFSET(markmap!$G1927,-1,0,1,1))&amp;REPT(".1",markmap!$E1927-MAX(OFFSET(markmap!$E1927,-1,0,1,1),1)),IF(ISERROR(FIND(".",OFFSET(markmap!$G1927,-1,0,1,1))),REPT("1.",markmap!$E1927-1)&amp;IFERROR(VALUE(OFFSET(markmap!$G1927,-1,0,1,1))+1,"1"),IF(markmap!$E1927=1,"",IFERROR(LEFT(OFFSET(markmap!$G1927,-1,0,1,1),FIND("^",SUBSTITUTE(OFFSET(markmap!$G1927,-1,0,1,1),".","^",markmap!$E1927-1))),""))&amp;VALUE(TRIM(MID(SUBSTITUTE(OFFSET(markmap!$G1927,-1,0,1,1),".",REPT(" ",LEN(OFFSET(markmap!$G1927,-1,0,1,1)))),(markmap!$E1927-1)*LEN(OFFSET(markmap!$G1927,-1,0,1,1))+1,LEN(OFFSET(markmap!$G1927,-1,0,1,1)))))+1)))</f>
        <v>19.3.4.1</v>
      </c>
      <c r="H1927" t="str">
        <f t="shared" ca="1" si="30"/>
        <v>1.3.4.1</v>
      </c>
      <c r="I1927" t="str" cm="1">
        <f t="array" aca="1" ref="I1927" ca="1">pseudoGuid</f>
        <v>e6b0-7fa4f230</v>
      </c>
      <c r="J1927" t="str">
        <f ca="1">IF(E1927="","",REPT("#",markmap!$E1927)&amp;" "&amp;(IF(B$1="mindmap",markmap!$F1927,markmap!$H1927&amp;" "&amp;markmap!$F1927))&amp;"["&amp;B$2&amp;"]("&amp;B$4&amp;markmap!$I1927&amp;".html)"&amp;" ["&amp;$B$3&amp;"]("&amp;B$4&amp;markmap!$I1927&amp;".md)")</f>
        <v>#### 1.3.4.1 Annual Reports[📃](./db/e6b0-7fa4f230.html) [✏️](./db/e6b0-7fa4f230.md)</v>
      </c>
    </row>
    <row r="1928" spans="4:10" x14ac:dyDescent="0.5">
      <c r="D1928" t="s">
        <v>1569</v>
      </c>
      <c r="E1928">
        <v>4</v>
      </c>
      <c r="F1928" t="s">
        <v>1033</v>
      </c>
      <c r="G1928" t="str">
        <f ca="1">IF(markmap!$E1928="","",IF(markmap!$E1928&gt;OFFSET(markmap!$E1928,-1,0,1,1),IF(OFFSET(markmap!$G1928,-1,0,1,1)="","1",OFFSET(markmap!$G1928,-1,0,1,1))&amp;REPT(".1",markmap!$E1928-MAX(OFFSET(markmap!$E1928,-1,0,1,1),1)),IF(ISERROR(FIND(".",OFFSET(markmap!$G1928,-1,0,1,1))),REPT("1.",markmap!$E1928-1)&amp;IFERROR(VALUE(OFFSET(markmap!$G1928,-1,0,1,1))+1,"1"),IF(markmap!$E1928=1,"",IFERROR(LEFT(OFFSET(markmap!$G1928,-1,0,1,1),FIND("^",SUBSTITUTE(OFFSET(markmap!$G1928,-1,0,1,1),".","^",markmap!$E1928-1))),""))&amp;VALUE(TRIM(MID(SUBSTITUTE(OFFSET(markmap!$G1928,-1,0,1,1),".",REPT(" ",LEN(OFFSET(markmap!$G1928,-1,0,1,1)))),(markmap!$E1928-1)*LEN(OFFSET(markmap!$G1928,-1,0,1,1))+1,LEN(OFFSET(markmap!$G1928,-1,0,1,1)))))+1)))</f>
        <v>19.3.4.2</v>
      </c>
      <c r="H1928" t="str">
        <f t="shared" ca="1" si="30"/>
        <v>1.3.4.2</v>
      </c>
      <c r="I1928" t="str" cm="1">
        <f t="array" aca="1" ref="I1928" ca="1">pseudoGuid</f>
        <v>e6b0-6c53e5e1</v>
      </c>
      <c r="J1928" t="str">
        <f ca="1">IF(E1928="","",REPT("#",markmap!$E1928)&amp;" "&amp;(IF(B$1="mindmap",markmap!$F1928,markmap!$H1928&amp;" "&amp;markmap!$F1928))&amp;"["&amp;B$2&amp;"]("&amp;B$4&amp;markmap!$I1928&amp;".html)"&amp;" ["&amp;$B$3&amp;"]("&amp;B$4&amp;markmap!$I1928&amp;".md)")</f>
        <v>#### 1.3.4.2 Adverse Event Reporting[📃](./db/e6b0-6c53e5e1.html) [✏️](./db/e6b0-6c53e5e1.md)</v>
      </c>
    </row>
    <row r="1929" spans="4:10" x14ac:dyDescent="0.5">
      <c r="D1929" t="s">
        <v>1569</v>
      </c>
      <c r="E1929">
        <v>4</v>
      </c>
      <c r="F1929" t="s">
        <v>1034</v>
      </c>
      <c r="G1929" t="str">
        <f ca="1">IF(markmap!$E1929="","",IF(markmap!$E1929&gt;OFFSET(markmap!$E1929,-1,0,1,1),IF(OFFSET(markmap!$G1929,-1,0,1,1)="","1",OFFSET(markmap!$G1929,-1,0,1,1))&amp;REPT(".1",markmap!$E1929-MAX(OFFSET(markmap!$E1929,-1,0,1,1),1)),IF(ISERROR(FIND(".",OFFSET(markmap!$G1929,-1,0,1,1))),REPT("1.",markmap!$E1929-1)&amp;IFERROR(VALUE(OFFSET(markmap!$G1929,-1,0,1,1))+1,"1"),IF(markmap!$E1929=1,"",IFERROR(LEFT(OFFSET(markmap!$G1929,-1,0,1,1),FIND("^",SUBSTITUTE(OFFSET(markmap!$G1929,-1,0,1,1),".","^",markmap!$E1929-1))),""))&amp;VALUE(TRIM(MID(SUBSTITUTE(OFFSET(markmap!$G1929,-1,0,1,1),".",REPT(" ",LEN(OFFSET(markmap!$G1929,-1,0,1,1)))),(markmap!$E1929-1)*LEN(OFFSET(markmap!$G1929,-1,0,1,1))+1,LEN(OFFSET(markmap!$G1929,-1,0,1,1)))))+1)))</f>
        <v>19.3.4.3</v>
      </c>
      <c r="H1929" t="str">
        <f t="shared" ca="1" si="30"/>
        <v>1.3.4.3</v>
      </c>
      <c r="I1929" t="str" cm="1">
        <f t="array" aca="1" ref="I1929" ca="1">pseudoGuid</f>
        <v>e6b0-2d95046c</v>
      </c>
      <c r="J1929" t="str">
        <f ca="1">IF(E1929="","",REPT("#",markmap!$E1929)&amp;" "&amp;(IF(B$1="mindmap",markmap!$F1929,markmap!$H1929&amp;" "&amp;markmap!$F1929))&amp;"["&amp;B$2&amp;"]("&amp;B$4&amp;markmap!$I1929&amp;".html)"&amp;" ["&amp;$B$3&amp;"]("&amp;B$4&amp;markmap!$I1929&amp;".md)")</f>
        <v>#### 1.3.4.3 Post-market Commitment Administration[📃](./db/e6b0-2d95046c.html) [✏️](./db/e6b0-2d95046c.md)</v>
      </c>
    </row>
    <row r="1930" spans="4:10" x14ac:dyDescent="0.5">
      <c r="D1930" t="s">
        <v>1569</v>
      </c>
      <c r="E1930">
        <v>2</v>
      </c>
      <c r="F1930" t="s">
        <v>1035</v>
      </c>
      <c r="G1930" t="str">
        <f ca="1">IF(markmap!$E1930="","",IF(markmap!$E1930&gt;OFFSET(markmap!$E1930,-1,0,1,1),IF(OFFSET(markmap!$G1930,-1,0,1,1)="","1",OFFSET(markmap!$G1930,-1,0,1,1))&amp;REPT(".1",markmap!$E1930-MAX(OFFSET(markmap!$E1930,-1,0,1,1),1)),IF(ISERROR(FIND(".",OFFSET(markmap!$G1930,-1,0,1,1))),REPT("1.",markmap!$E1930-1)&amp;IFERROR(VALUE(OFFSET(markmap!$G1930,-1,0,1,1))+1,"1"),IF(markmap!$E1930=1,"",IFERROR(LEFT(OFFSET(markmap!$G1930,-1,0,1,1),FIND("^",SUBSTITUTE(OFFSET(markmap!$G1930,-1,0,1,1),".","^",markmap!$E1930-1))),""))&amp;VALUE(TRIM(MID(SUBSTITUTE(OFFSET(markmap!$G1930,-1,0,1,1),".",REPT(" ",LEN(OFFSET(markmap!$G1930,-1,0,1,1)))),(markmap!$E1930-1)*LEN(OFFSET(markmap!$G1930,-1,0,1,1))+1,LEN(OFFSET(markmap!$G1930,-1,0,1,1)))))+1)))</f>
        <v>19.4</v>
      </c>
      <c r="H1930" t="str">
        <f t="shared" ca="1" si="30"/>
        <v>1.4</v>
      </c>
      <c r="I1930" t="str" cm="1">
        <f t="array" aca="1" ref="I1930" ca="1">pseudoGuid</f>
        <v>e6b0-dc4df3f9</v>
      </c>
      <c r="J1930" t="str">
        <f ca="1">IF(E1930="","",REPT("#",markmap!$E1930)&amp;" "&amp;(IF(B$1="mindmap",markmap!$F1930,markmap!$H1930&amp;" "&amp;markmap!$F1930))&amp;"["&amp;B$2&amp;"]("&amp;B$4&amp;markmap!$I1930&amp;".html)"&amp;" ["&amp;$B$3&amp;"]("&amp;B$4&amp;markmap!$I1930&amp;".md)")</f>
        <v>## 1.4 Lead Identification Program[📃](./db/e6b0-dc4df3f9.html) [✏️](./db/e6b0-dc4df3f9.md)</v>
      </c>
    </row>
    <row r="1931" spans="4:10" x14ac:dyDescent="0.5">
      <c r="D1931" t="s">
        <v>1569</v>
      </c>
      <c r="E1931">
        <v>3</v>
      </c>
      <c r="F1931" t="s">
        <v>1036</v>
      </c>
      <c r="G1931" t="str">
        <f ca="1">IF(markmap!$E1931="","",IF(markmap!$E1931&gt;OFFSET(markmap!$E1931,-1,0,1,1),IF(OFFSET(markmap!$G1931,-1,0,1,1)="","1",OFFSET(markmap!$G1931,-1,0,1,1))&amp;REPT(".1",markmap!$E1931-MAX(OFFSET(markmap!$E1931,-1,0,1,1),1)),IF(ISERROR(FIND(".",OFFSET(markmap!$G1931,-1,0,1,1))),REPT("1.",markmap!$E1931-1)&amp;IFERROR(VALUE(OFFSET(markmap!$G1931,-1,0,1,1))+1,"1"),IF(markmap!$E1931=1,"",IFERROR(LEFT(OFFSET(markmap!$G1931,-1,0,1,1),FIND("^",SUBSTITUTE(OFFSET(markmap!$G1931,-1,0,1,1),".","^",markmap!$E1931-1))),""))&amp;VALUE(TRIM(MID(SUBSTITUTE(OFFSET(markmap!$G1931,-1,0,1,1),".",REPT(" ",LEN(OFFSET(markmap!$G1931,-1,0,1,1)))),(markmap!$E1931-1)*LEN(OFFSET(markmap!$G1931,-1,0,1,1))+1,LEN(OFFSET(markmap!$G1931,-1,0,1,1)))))+1)))</f>
        <v>19.4.1</v>
      </c>
      <c r="H1931" t="str">
        <f t="shared" ca="1" si="30"/>
        <v>1.4.1</v>
      </c>
      <c r="I1931" t="str" cm="1">
        <f t="array" aca="1" ref="I1931" ca="1">pseudoGuid</f>
        <v>e6b0-3fa882d0</v>
      </c>
      <c r="J1931" t="str">
        <f ca="1">IF(E1931="","",REPT("#",markmap!$E1931)&amp;" "&amp;(IF(B$1="mindmap",markmap!$F1931,markmap!$H1931&amp;" "&amp;markmap!$F1931))&amp;"["&amp;B$2&amp;"]("&amp;B$4&amp;markmap!$I1931&amp;".html)"&amp;" ["&amp;$B$3&amp;"]("&amp;B$4&amp;markmap!$I1931&amp;".md)")</f>
        <v>### 1.4.1 Hypothesis Generation[📃](./db/e6b0-3fa882d0.html) [✏️](./db/e6b0-3fa882d0.md)</v>
      </c>
    </row>
    <row r="1932" spans="4:10" x14ac:dyDescent="0.5">
      <c r="D1932" t="s">
        <v>1569</v>
      </c>
      <c r="E1932">
        <v>3</v>
      </c>
      <c r="F1932" t="s">
        <v>1037</v>
      </c>
      <c r="G1932" t="str">
        <f ca="1">IF(markmap!$E1932="","",IF(markmap!$E1932&gt;OFFSET(markmap!$E1932,-1,0,1,1),IF(OFFSET(markmap!$G1932,-1,0,1,1)="","1",OFFSET(markmap!$G1932,-1,0,1,1))&amp;REPT(".1",markmap!$E1932-MAX(OFFSET(markmap!$E1932,-1,0,1,1),1)),IF(ISERROR(FIND(".",OFFSET(markmap!$G1932,-1,0,1,1))),REPT("1.",markmap!$E1932-1)&amp;IFERROR(VALUE(OFFSET(markmap!$G1932,-1,0,1,1))+1,"1"),IF(markmap!$E1932=1,"",IFERROR(LEFT(OFFSET(markmap!$G1932,-1,0,1,1),FIND("^",SUBSTITUTE(OFFSET(markmap!$G1932,-1,0,1,1),".","^",markmap!$E1932-1))),""))&amp;VALUE(TRIM(MID(SUBSTITUTE(OFFSET(markmap!$G1932,-1,0,1,1),".",REPT(" ",LEN(OFFSET(markmap!$G1932,-1,0,1,1)))),(markmap!$E1932-1)*LEN(OFFSET(markmap!$G1932,-1,0,1,1))+1,LEN(OFFSET(markmap!$G1932,-1,0,1,1)))))+1)))</f>
        <v>19.4.2</v>
      </c>
      <c r="H1932" t="str">
        <f t="shared" ca="1" si="30"/>
        <v>1.4.2</v>
      </c>
      <c r="I1932" t="str" cm="1">
        <f t="array" aca="1" ref="I1932" ca="1">pseudoGuid</f>
        <v>e6b0-cb013d9a</v>
      </c>
      <c r="J1932" t="str">
        <f ca="1">IF(E1932="","",REPT("#",markmap!$E1932)&amp;" "&amp;(IF(B$1="mindmap",markmap!$F1932,markmap!$H1932&amp;" "&amp;markmap!$F1932))&amp;"["&amp;B$2&amp;"]("&amp;B$4&amp;markmap!$I1932&amp;".html)"&amp;" ["&amp;$B$3&amp;"]("&amp;B$4&amp;markmap!$I1932&amp;".md)")</f>
        <v>### 1.4.2 Assay Screening[📃](./db/e6b0-cb013d9a.html) [✏️](./db/e6b0-cb013d9a.md)</v>
      </c>
    </row>
    <row r="1933" spans="4:10" x14ac:dyDescent="0.5">
      <c r="D1933" t="s">
        <v>1569</v>
      </c>
      <c r="E1933">
        <v>3</v>
      </c>
      <c r="F1933" t="s">
        <v>1038</v>
      </c>
      <c r="G1933" t="str">
        <f ca="1">IF(markmap!$E1933="","",IF(markmap!$E1933&gt;OFFSET(markmap!$E1933,-1,0,1,1),IF(OFFSET(markmap!$G1933,-1,0,1,1)="","1",OFFSET(markmap!$G1933,-1,0,1,1))&amp;REPT(".1",markmap!$E1933-MAX(OFFSET(markmap!$E1933,-1,0,1,1),1)),IF(ISERROR(FIND(".",OFFSET(markmap!$G1933,-1,0,1,1))),REPT("1.",markmap!$E1933-1)&amp;IFERROR(VALUE(OFFSET(markmap!$G1933,-1,0,1,1))+1,"1"),IF(markmap!$E1933=1,"",IFERROR(LEFT(OFFSET(markmap!$G1933,-1,0,1,1),FIND("^",SUBSTITUTE(OFFSET(markmap!$G1933,-1,0,1,1),".","^",markmap!$E1933-1))),""))&amp;VALUE(TRIM(MID(SUBSTITUTE(OFFSET(markmap!$G1933,-1,0,1,1),".",REPT(" ",LEN(OFFSET(markmap!$G1933,-1,0,1,1)))),(markmap!$E1933-1)*LEN(OFFSET(markmap!$G1933,-1,0,1,1))+1,LEN(OFFSET(markmap!$G1933,-1,0,1,1)))))+1)))</f>
        <v>19.4.3</v>
      </c>
      <c r="H1933" t="str">
        <f t="shared" ca="1" si="30"/>
        <v>1.4.3</v>
      </c>
      <c r="I1933" t="str" cm="1">
        <f t="array" aca="1" ref="I1933" ca="1">pseudoGuid</f>
        <v>e6b0-8787c779</v>
      </c>
      <c r="J1933" t="str">
        <f ca="1">IF(E1933="","",REPT("#",markmap!$E1933)&amp;" "&amp;(IF(B$1="mindmap",markmap!$F1933,markmap!$H1933&amp;" "&amp;markmap!$F1933))&amp;"["&amp;B$2&amp;"]("&amp;B$4&amp;markmap!$I1933&amp;".html)"&amp;" ["&amp;$B$3&amp;"]("&amp;B$4&amp;markmap!$I1933&amp;".md)")</f>
        <v>### 1.4.3 Lead Optimization[📃](./db/e6b0-8787c779.html) [✏️](./db/e6b0-8787c779.md)</v>
      </c>
    </row>
    <row r="1934" spans="4:10" x14ac:dyDescent="0.5">
      <c r="D1934" t="s">
        <v>1569</v>
      </c>
      <c r="E1934">
        <v>3</v>
      </c>
      <c r="F1934" t="s">
        <v>1039</v>
      </c>
      <c r="G1934" t="str">
        <f ca="1">IF(markmap!$E1934="","",IF(markmap!$E1934&gt;OFFSET(markmap!$E1934,-1,0,1,1),IF(OFFSET(markmap!$G1934,-1,0,1,1)="","1",OFFSET(markmap!$G1934,-1,0,1,1))&amp;REPT(".1",markmap!$E1934-MAX(OFFSET(markmap!$E1934,-1,0,1,1),1)),IF(ISERROR(FIND(".",OFFSET(markmap!$G1934,-1,0,1,1))),REPT("1.",markmap!$E1934-1)&amp;IFERROR(VALUE(OFFSET(markmap!$G1934,-1,0,1,1))+1,"1"),IF(markmap!$E1934=1,"",IFERROR(LEFT(OFFSET(markmap!$G1934,-1,0,1,1),FIND("^",SUBSTITUTE(OFFSET(markmap!$G1934,-1,0,1,1),".","^",markmap!$E1934-1))),""))&amp;VALUE(TRIM(MID(SUBSTITUTE(OFFSET(markmap!$G1934,-1,0,1,1),".",REPT(" ",LEN(OFFSET(markmap!$G1934,-1,0,1,1)))),(markmap!$E1934-1)*LEN(OFFSET(markmap!$G1934,-1,0,1,1))+1,LEN(OFFSET(markmap!$G1934,-1,0,1,1)))))+1)))</f>
        <v>19.4.4</v>
      </c>
      <c r="H1934" t="str">
        <f t="shared" ca="1" si="30"/>
        <v>1.4.4</v>
      </c>
      <c r="I1934" t="str" cm="1">
        <f t="array" aca="1" ref="I1934" ca="1">pseudoGuid</f>
        <v>e6b0-22a212c5</v>
      </c>
      <c r="J1934" t="str">
        <f ca="1">IF(E1934="","",REPT("#",markmap!$E1934)&amp;" "&amp;(IF(B$1="mindmap",markmap!$F1934,markmap!$H1934&amp;" "&amp;markmap!$F1934))&amp;"["&amp;B$2&amp;"]("&amp;B$4&amp;markmap!$I1934&amp;".html)"&amp;" ["&amp;$B$3&amp;"]("&amp;B$4&amp;markmap!$I1934&amp;".md)")</f>
        <v>### 1.4.4 Other Discovery Support[📃](./db/e6b0-22a212c5.html) [✏️](./db/e6b0-22a212c5.md)</v>
      </c>
    </row>
    <row r="1935" spans="4:10" x14ac:dyDescent="0.5">
      <c r="D1935" t="s">
        <v>1569</v>
      </c>
      <c r="E1935">
        <v>2</v>
      </c>
      <c r="F1935" t="s">
        <v>1040</v>
      </c>
      <c r="G1935" t="str">
        <f ca="1">IF(markmap!$E1935="","",IF(markmap!$E1935&gt;OFFSET(markmap!$E1935,-1,0,1,1),IF(OFFSET(markmap!$G1935,-1,0,1,1)="","1",OFFSET(markmap!$G1935,-1,0,1,1))&amp;REPT(".1",markmap!$E1935-MAX(OFFSET(markmap!$E1935,-1,0,1,1),1)),IF(ISERROR(FIND(".",OFFSET(markmap!$G1935,-1,0,1,1))),REPT("1.",markmap!$E1935-1)&amp;IFERROR(VALUE(OFFSET(markmap!$G1935,-1,0,1,1))+1,"1"),IF(markmap!$E1935=1,"",IFERROR(LEFT(OFFSET(markmap!$G1935,-1,0,1,1),FIND("^",SUBSTITUTE(OFFSET(markmap!$G1935,-1,0,1,1),".","^",markmap!$E1935-1))),""))&amp;VALUE(TRIM(MID(SUBSTITUTE(OFFSET(markmap!$G1935,-1,0,1,1),".",REPT(" ",LEN(OFFSET(markmap!$G1935,-1,0,1,1)))),(markmap!$E1935-1)*LEN(OFFSET(markmap!$G1935,-1,0,1,1))+1,LEN(OFFSET(markmap!$G1935,-1,0,1,1)))))+1)))</f>
        <v>19.5</v>
      </c>
      <c r="H1935" t="str">
        <f t="shared" ca="1" si="30"/>
        <v>1.5</v>
      </c>
      <c r="I1935" t="str" cm="1">
        <f t="array" aca="1" ref="I1935" ca="1">pseudoGuid</f>
        <v>e6b0-9223c69e</v>
      </c>
      <c r="J1935" t="str">
        <f ca="1">IF(E1935="","",REPT("#",markmap!$E1935)&amp;" "&amp;(IF(B$1="mindmap",markmap!$F1935,markmap!$H1935&amp;" "&amp;markmap!$F1935))&amp;"["&amp;B$2&amp;"]("&amp;B$4&amp;markmap!$I1935&amp;".html)"&amp;" ["&amp;$B$3&amp;"]("&amp;B$4&amp;markmap!$I1935&amp;".md)")</f>
        <v>## 1.5 Clinical Pharmacology Support[📃](./db/e6b0-9223c69e.html) [✏️](./db/e6b0-9223c69e.md)</v>
      </c>
    </row>
    <row r="1936" spans="4:10" x14ac:dyDescent="0.5">
      <c r="D1936" t="s">
        <v>1569</v>
      </c>
      <c r="E1936">
        <v>3</v>
      </c>
      <c r="F1936" t="s">
        <v>1041</v>
      </c>
      <c r="G1936" t="str">
        <f ca="1">IF(markmap!$E1936="","",IF(markmap!$E1936&gt;OFFSET(markmap!$E1936,-1,0,1,1),IF(OFFSET(markmap!$G1936,-1,0,1,1)="","1",OFFSET(markmap!$G1936,-1,0,1,1))&amp;REPT(".1",markmap!$E1936-MAX(OFFSET(markmap!$E1936,-1,0,1,1),1)),IF(ISERROR(FIND(".",OFFSET(markmap!$G1936,-1,0,1,1))),REPT("1.",markmap!$E1936-1)&amp;IFERROR(VALUE(OFFSET(markmap!$G1936,-1,0,1,1))+1,"1"),IF(markmap!$E1936=1,"",IFERROR(LEFT(OFFSET(markmap!$G1936,-1,0,1,1),FIND("^",SUBSTITUTE(OFFSET(markmap!$G1936,-1,0,1,1),".","^",markmap!$E1936-1))),""))&amp;VALUE(TRIM(MID(SUBSTITUTE(OFFSET(markmap!$G1936,-1,0,1,1),".",REPT(" ",LEN(OFFSET(markmap!$G1936,-1,0,1,1)))),(markmap!$E1936-1)*LEN(OFFSET(markmap!$G1936,-1,0,1,1))+1,LEN(OFFSET(markmap!$G1936,-1,0,1,1)))))+1)))</f>
        <v>19.5.1</v>
      </c>
      <c r="H1936" t="str">
        <f t="shared" ca="1" si="30"/>
        <v>1.5.1</v>
      </c>
      <c r="I1936" t="str" cm="1">
        <f t="array" aca="1" ref="I1936" ca="1">pseudoGuid</f>
        <v>e6b0-0176b224</v>
      </c>
      <c r="J1936" t="str">
        <f ca="1">IF(E1936="","",REPT("#",markmap!$E1936)&amp;" "&amp;(IF(B$1="mindmap",markmap!$F1936,markmap!$H1936&amp;" "&amp;markmap!$F1936))&amp;"["&amp;B$2&amp;"]("&amp;B$4&amp;markmap!$I1936&amp;".html)"&amp;" ["&amp;$B$3&amp;"]("&amp;B$4&amp;markmap!$I1936&amp;".md)")</f>
        <v>### 1.5.1 Pharmacokinetic Study(ies)[📃](./db/e6b0-0176b224.html) [✏️](./db/e6b0-0176b224.md)</v>
      </c>
    </row>
    <row r="1937" spans="4:10" x14ac:dyDescent="0.5">
      <c r="D1937" t="s">
        <v>1569</v>
      </c>
      <c r="E1937">
        <v>3</v>
      </c>
      <c r="F1937" t="s">
        <v>1042</v>
      </c>
      <c r="G1937" t="str">
        <f ca="1">IF(markmap!$E1937="","",IF(markmap!$E1937&gt;OFFSET(markmap!$E1937,-1,0,1,1),IF(OFFSET(markmap!$G1937,-1,0,1,1)="","1",OFFSET(markmap!$G1937,-1,0,1,1))&amp;REPT(".1",markmap!$E1937-MAX(OFFSET(markmap!$E1937,-1,0,1,1),1)),IF(ISERROR(FIND(".",OFFSET(markmap!$G1937,-1,0,1,1))),REPT("1.",markmap!$E1937-1)&amp;IFERROR(VALUE(OFFSET(markmap!$G1937,-1,0,1,1))+1,"1"),IF(markmap!$E1937=1,"",IFERROR(LEFT(OFFSET(markmap!$G1937,-1,0,1,1),FIND("^",SUBSTITUTE(OFFSET(markmap!$G1937,-1,0,1,1),".","^",markmap!$E1937-1))),""))&amp;VALUE(TRIM(MID(SUBSTITUTE(OFFSET(markmap!$G1937,-1,0,1,1),".",REPT(" ",LEN(OFFSET(markmap!$G1937,-1,0,1,1)))),(markmap!$E1937-1)*LEN(OFFSET(markmap!$G1937,-1,0,1,1))+1,LEN(OFFSET(markmap!$G1937,-1,0,1,1)))))+1)))</f>
        <v>19.5.2</v>
      </c>
      <c r="H1937" t="str">
        <f t="shared" ca="1" si="30"/>
        <v>1.5.2</v>
      </c>
      <c r="I1937" t="str" cm="1">
        <f t="array" aca="1" ref="I1937" ca="1">pseudoGuid</f>
        <v>e6b0-c1fb5522</v>
      </c>
      <c r="J1937" t="str">
        <f ca="1">IF(E1937="","",REPT("#",markmap!$E1937)&amp;" "&amp;(IF(B$1="mindmap",markmap!$F1937,markmap!$H1937&amp;" "&amp;markmap!$F1937))&amp;"["&amp;B$2&amp;"]("&amp;B$4&amp;markmap!$I1937&amp;".html)"&amp;" ["&amp;$B$3&amp;"]("&amp;B$4&amp;markmap!$I1937&amp;".md)")</f>
        <v>### 1.5.2 Drug Interaction Study(ies)[📃](./db/e6b0-c1fb5522.html) [✏️](./db/e6b0-c1fb5522.md)</v>
      </c>
    </row>
    <row r="1938" spans="4:10" x14ac:dyDescent="0.5">
      <c r="D1938" t="s">
        <v>1569</v>
      </c>
      <c r="E1938">
        <v>3</v>
      </c>
      <c r="F1938" t="s">
        <v>1043</v>
      </c>
      <c r="G1938" t="str">
        <f ca="1">IF(markmap!$E1938="","",IF(markmap!$E1938&gt;OFFSET(markmap!$E1938,-1,0,1,1),IF(OFFSET(markmap!$G1938,-1,0,1,1)="","1",OFFSET(markmap!$G1938,-1,0,1,1))&amp;REPT(".1",markmap!$E1938-MAX(OFFSET(markmap!$E1938,-1,0,1,1),1)),IF(ISERROR(FIND(".",OFFSET(markmap!$G1938,-1,0,1,1))),REPT("1.",markmap!$E1938-1)&amp;IFERROR(VALUE(OFFSET(markmap!$G1938,-1,0,1,1))+1,"1"),IF(markmap!$E1938=1,"",IFERROR(LEFT(OFFSET(markmap!$G1938,-1,0,1,1),FIND("^",SUBSTITUTE(OFFSET(markmap!$G1938,-1,0,1,1),".","^",markmap!$E1938-1))),""))&amp;VALUE(TRIM(MID(SUBSTITUTE(OFFSET(markmap!$G1938,-1,0,1,1),".",REPT(" ",LEN(OFFSET(markmap!$G1938,-1,0,1,1)))),(markmap!$E1938-1)*LEN(OFFSET(markmap!$G1938,-1,0,1,1))+1,LEN(OFFSET(markmap!$G1938,-1,0,1,1)))))+1)))</f>
        <v>19.5.3</v>
      </c>
      <c r="H1938" t="str">
        <f t="shared" ca="1" si="30"/>
        <v>1.5.3</v>
      </c>
      <c r="I1938" t="str" cm="1">
        <f t="array" aca="1" ref="I1938" ca="1">pseudoGuid</f>
        <v>e6b0-cd4001ed</v>
      </c>
      <c r="J1938" t="str">
        <f ca="1">IF(E1938="","",REPT("#",markmap!$E1938)&amp;" "&amp;(IF(B$1="mindmap",markmap!$F1938,markmap!$H1938&amp;" "&amp;markmap!$F1938))&amp;"["&amp;B$2&amp;"]("&amp;B$4&amp;markmap!$I1938&amp;".html)"&amp;" ["&amp;$B$3&amp;"]("&amp;B$4&amp;markmap!$I1938&amp;".md)")</f>
        <v>### 1.5.3 Renal Effect Study(ies)[📃](./db/e6b0-cd4001ed.html) [✏️](./db/e6b0-cd4001ed.md)</v>
      </c>
    </row>
    <row r="1939" spans="4:10" x14ac:dyDescent="0.5">
      <c r="D1939" t="s">
        <v>1569</v>
      </c>
      <c r="E1939">
        <v>3</v>
      </c>
      <c r="F1939" t="s">
        <v>1044</v>
      </c>
      <c r="G1939" t="str">
        <f ca="1">IF(markmap!$E1939="","",IF(markmap!$E1939&gt;OFFSET(markmap!$E1939,-1,0,1,1),IF(OFFSET(markmap!$G1939,-1,0,1,1)="","1",OFFSET(markmap!$G1939,-1,0,1,1))&amp;REPT(".1",markmap!$E1939-MAX(OFFSET(markmap!$E1939,-1,0,1,1),1)),IF(ISERROR(FIND(".",OFFSET(markmap!$G1939,-1,0,1,1))),REPT("1.",markmap!$E1939-1)&amp;IFERROR(VALUE(OFFSET(markmap!$G1939,-1,0,1,1))+1,"1"),IF(markmap!$E1939=1,"",IFERROR(LEFT(OFFSET(markmap!$G1939,-1,0,1,1),FIND("^",SUBSTITUTE(OFFSET(markmap!$G1939,-1,0,1,1),".","^",markmap!$E1939-1))),""))&amp;VALUE(TRIM(MID(SUBSTITUTE(OFFSET(markmap!$G1939,-1,0,1,1),".",REPT(" ",LEN(OFFSET(markmap!$G1939,-1,0,1,1)))),(markmap!$E1939-1)*LEN(OFFSET(markmap!$G1939,-1,0,1,1))+1,LEN(OFFSET(markmap!$G1939,-1,0,1,1)))))+1)))</f>
        <v>19.5.4</v>
      </c>
      <c r="H1939" t="str">
        <f t="shared" ca="1" si="30"/>
        <v>1.5.4</v>
      </c>
      <c r="I1939" t="str" cm="1">
        <f t="array" aca="1" ref="I1939" ca="1">pseudoGuid</f>
        <v>e6b0-a2455f72</v>
      </c>
      <c r="J1939" t="str">
        <f ca="1">IF(E1939="","",REPT("#",markmap!$E1939)&amp;" "&amp;(IF(B$1="mindmap",markmap!$F1939,markmap!$H1939&amp;" "&amp;markmap!$F1939))&amp;"["&amp;B$2&amp;"]("&amp;B$4&amp;markmap!$I1939&amp;".html)"&amp;" ["&amp;$B$3&amp;"]("&amp;B$4&amp;markmap!$I1939&amp;".md)")</f>
        <v>### 1.5.4 Hepatic Effect Study(ies)[📃](./db/e6b0-a2455f72.html) [✏️](./db/e6b0-a2455f72.md)</v>
      </c>
    </row>
    <row r="1940" spans="4:10" x14ac:dyDescent="0.5">
      <c r="D1940" t="s">
        <v>1569</v>
      </c>
      <c r="E1940">
        <v>3</v>
      </c>
      <c r="F1940" t="s">
        <v>1045</v>
      </c>
      <c r="G1940" t="str">
        <f ca="1">IF(markmap!$E1940="","",IF(markmap!$E1940&gt;OFFSET(markmap!$E1940,-1,0,1,1),IF(OFFSET(markmap!$G1940,-1,0,1,1)="","1",OFFSET(markmap!$G1940,-1,0,1,1))&amp;REPT(".1",markmap!$E1940-MAX(OFFSET(markmap!$E1940,-1,0,1,1),1)),IF(ISERROR(FIND(".",OFFSET(markmap!$G1940,-1,0,1,1))),REPT("1.",markmap!$E1940-1)&amp;IFERROR(VALUE(OFFSET(markmap!$G1940,-1,0,1,1))+1,"1"),IF(markmap!$E1940=1,"",IFERROR(LEFT(OFFSET(markmap!$G1940,-1,0,1,1),FIND("^",SUBSTITUTE(OFFSET(markmap!$G1940,-1,0,1,1),".","^",markmap!$E1940-1))),""))&amp;VALUE(TRIM(MID(SUBSTITUTE(OFFSET(markmap!$G1940,-1,0,1,1),".",REPT(" ",LEN(OFFSET(markmap!$G1940,-1,0,1,1)))),(markmap!$E1940-1)*LEN(OFFSET(markmap!$G1940,-1,0,1,1))+1,LEN(OFFSET(markmap!$G1940,-1,0,1,1)))))+1)))</f>
        <v>19.5.5</v>
      </c>
      <c r="H1940" t="str">
        <f t="shared" ca="1" si="30"/>
        <v>1.5.5</v>
      </c>
      <c r="I1940" t="str" cm="1">
        <f t="array" aca="1" ref="I1940" ca="1">pseudoGuid</f>
        <v>e6b0-98786a5d</v>
      </c>
      <c r="J1940" t="str">
        <f ca="1">IF(E1940="","",REPT("#",markmap!$E1940)&amp;" "&amp;(IF(B$1="mindmap",markmap!$F1940,markmap!$H1940&amp;" "&amp;markmap!$F1940))&amp;"["&amp;B$2&amp;"]("&amp;B$4&amp;markmap!$I1940&amp;".html)"&amp;" ["&amp;$B$3&amp;"]("&amp;B$4&amp;markmap!$I1940&amp;".md)")</f>
        <v>### 1.5.5 Bioequivalency Study(ies)[📃](./db/e6b0-98786a5d.html) [✏️](./db/e6b0-98786a5d.md)</v>
      </c>
    </row>
    <row r="1941" spans="4:10" x14ac:dyDescent="0.5">
      <c r="D1941" t="s">
        <v>1569</v>
      </c>
      <c r="E1941">
        <v>3</v>
      </c>
      <c r="F1941" t="s">
        <v>1046</v>
      </c>
      <c r="G1941" t="str">
        <f ca="1">IF(markmap!$E1941="","",IF(markmap!$E1941&gt;OFFSET(markmap!$E1941,-1,0,1,1),IF(OFFSET(markmap!$G1941,-1,0,1,1)="","1",OFFSET(markmap!$G1941,-1,0,1,1))&amp;REPT(".1",markmap!$E1941-MAX(OFFSET(markmap!$E1941,-1,0,1,1),1)),IF(ISERROR(FIND(".",OFFSET(markmap!$G1941,-1,0,1,1))),REPT("1.",markmap!$E1941-1)&amp;IFERROR(VALUE(OFFSET(markmap!$G1941,-1,0,1,1))+1,"1"),IF(markmap!$E1941=1,"",IFERROR(LEFT(OFFSET(markmap!$G1941,-1,0,1,1),FIND("^",SUBSTITUTE(OFFSET(markmap!$G1941,-1,0,1,1),".","^",markmap!$E1941-1))),""))&amp;VALUE(TRIM(MID(SUBSTITUTE(OFFSET(markmap!$G1941,-1,0,1,1),".",REPT(" ",LEN(OFFSET(markmap!$G1941,-1,0,1,1)))),(markmap!$E1941-1)*LEN(OFFSET(markmap!$G1941,-1,0,1,1))+1,LEN(OFFSET(markmap!$G1941,-1,0,1,1)))))+1)))</f>
        <v>19.5.6</v>
      </c>
      <c r="H1941" t="str">
        <f t="shared" ca="1" si="30"/>
        <v>1.5.6</v>
      </c>
      <c r="I1941" t="str" cm="1">
        <f t="array" aca="1" ref="I1941" ca="1">pseudoGuid</f>
        <v>e6b0-cc5c4175</v>
      </c>
      <c r="J1941" t="str">
        <f ca="1">IF(E1941="","",REPT("#",markmap!$E1941)&amp;" "&amp;(IF(B$1="mindmap",markmap!$F1941,markmap!$H1941&amp;" "&amp;markmap!$F1941))&amp;"["&amp;B$2&amp;"]("&amp;B$4&amp;markmap!$I1941&amp;".html)"&amp;" ["&amp;$B$3&amp;"]("&amp;B$4&amp;markmap!$I1941&amp;".md)")</f>
        <v>### 1.5.6 Other Clinical Pharmacology Study(ies)[📃](./db/e6b0-cc5c4175.html) [✏️](./db/e6b0-cc5c4175.md)</v>
      </c>
    </row>
    <row r="1942" spans="4:10" x14ac:dyDescent="0.5">
      <c r="D1942" t="s">
        <v>1569</v>
      </c>
      <c r="E1942">
        <v>2</v>
      </c>
      <c r="F1942" t="s">
        <v>1047</v>
      </c>
      <c r="G1942" t="str">
        <f ca="1">IF(markmap!$E1942="","",IF(markmap!$E1942&gt;OFFSET(markmap!$E1942,-1,0,1,1),IF(OFFSET(markmap!$G1942,-1,0,1,1)="","1",OFFSET(markmap!$G1942,-1,0,1,1))&amp;REPT(".1",markmap!$E1942-MAX(OFFSET(markmap!$E1942,-1,0,1,1),1)),IF(ISERROR(FIND(".",OFFSET(markmap!$G1942,-1,0,1,1))),REPT("1.",markmap!$E1942-1)&amp;IFERROR(VALUE(OFFSET(markmap!$G1942,-1,0,1,1))+1,"1"),IF(markmap!$E1942=1,"",IFERROR(LEFT(OFFSET(markmap!$G1942,-1,0,1,1),FIND("^",SUBSTITUTE(OFFSET(markmap!$G1942,-1,0,1,1),".","^",markmap!$E1942-1))),""))&amp;VALUE(TRIM(MID(SUBSTITUTE(OFFSET(markmap!$G1942,-1,0,1,1),".",REPT(" ",LEN(OFFSET(markmap!$G1942,-1,0,1,1)))),(markmap!$E1942-1)*LEN(OFFSET(markmap!$G1942,-1,0,1,1))+1,LEN(OFFSET(markmap!$G1942,-1,0,1,1)))))+1)))</f>
        <v>19.6</v>
      </c>
      <c r="H1942" t="str">
        <f t="shared" ca="1" si="30"/>
        <v>1.6</v>
      </c>
      <c r="I1942" t="str" cm="1">
        <f t="array" aca="1" ref="I1942" ca="1">pseudoGuid</f>
        <v>e6b0-7554bd96</v>
      </c>
      <c r="J1942" t="str">
        <f ca="1">IF(E1942="","",REPT("#",markmap!$E1942)&amp;" "&amp;(IF(B$1="mindmap",markmap!$F1942,markmap!$H1942&amp;" "&amp;markmap!$F1942))&amp;"["&amp;B$2&amp;"]("&amp;B$4&amp;markmap!$I1942&amp;".html)"&amp;" ["&amp;$B$3&amp;"]("&amp;B$4&amp;markmap!$I1942&amp;".md)")</f>
        <v>## 1.6 Preclinical Program[📃](./db/e6b0-7554bd96.html) [✏️](./db/e6b0-7554bd96.md)</v>
      </c>
    </row>
    <row r="1943" spans="4:10" x14ac:dyDescent="0.5">
      <c r="D1943" t="s">
        <v>1569</v>
      </c>
      <c r="E1943">
        <v>3</v>
      </c>
      <c r="F1943" t="s">
        <v>1048</v>
      </c>
      <c r="G1943" t="str">
        <f ca="1">IF(markmap!$E1943="","",IF(markmap!$E1943&gt;OFFSET(markmap!$E1943,-1,0,1,1),IF(OFFSET(markmap!$G1943,-1,0,1,1)="","1",OFFSET(markmap!$G1943,-1,0,1,1))&amp;REPT(".1",markmap!$E1943-MAX(OFFSET(markmap!$E1943,-1,0,1,1),1)),IF(ISERROR(FIND(".",OFFSET(markmap!$G1943,-1,0,1,1))),REPT("1.",markmap!$E1943-1)&amp;IFERROR(VALUE(OFFSET(markmap!$G1943,-1,0,1,1))+1,"1"),IF(markmap!$E1943=1,"",IFERROR(LEFT(OFFSET(markmap!$G1943,-1,0,1,1),FIND("^",SUBSTITUTE(OFFSET(markmap!$G1943,-1,0,1,1),".","^",markmap!$E1943-1))),""))&amp;VALUE(TRIM(MID(SUBSTITUTE(OFFSET(markmap!$G1943,-1,0,1,1),".",REPT(" ",LEN(OFFSET(markmap!$G1943,-1,0,1,1)))),(markmap!$E1943-1)*LEN(OFFSET(markmap!$G1943,-1,0,1,1))+1,LEN(OFFSET(markmap!$G1943,-1,0,1,1)))))+1)))</f>
        <v>19.6.1</v>
      </c>
      <c r="H1943" t="str">
        <f t="shared" ca="1" si="30"/>
        <v>1.6.1</v>
      </c>
      <c r="I1943" t="str" cm="1">
        <f t="array" aca="1" ref="I1943" ca="1">pseudoGuid</f>
        <v>e6b0-f6cb2009</v>
      </c>
      <c r="J1943" t="str">
        <f ca="1">IF(E1943="","",REPT("#",markmap!$E1943)&amp;" "&amp;(IF(B$1="mindmap",markmap!$F1943,markmap!$H1943&amp;" "&amp;markmap!$F1943))&amp;"["&amp;B$2&amp;"]("&amp;B$4&amp;markmap!$I1943&amp;".html)"&amp;" ["&amp;$B$3&amp;"]("&amp;B$4&amp;markmap!$I1943&amp;".md)")</f>
        <v>### 1.6.1 Tox/ADME Support[📃](./db/e6b0-f6cb2009.html) [✏️](./db/e6b0-f6cb2009.md)</v>
      </c>
    </row>
    <row r="1944" spans="4:10" x14ac:dyDescent="0.5">
      <c r="D1944" t="s">
        <v>1569</v>
      </c>
      <c r="E1944">
        <v>4</v>
      </c>
      <c r="F1944" t="s">
        <v>1049</v>
      </c>
      <c r="G1944" t="str">
        <f ca="1">IF(markmap!$E1944="","",IF(markmap!$E1944&gt;OFFSET(markmap!$E1944,-1,0,1,1),IF(OFFSET(markmap!$G1944,-1,0,1,1)="","1",OFFSET(markmap!$G1944,-1,0,1,1))&amp;REPT(".1",markmap!$E1944-MAX(OFFSET(markmap!$E1944,-1,0,1,1),1)),IF(ISERROR(FIND(".",OFFSET(markmap!$G1944,-1,0,1,1))),REPT("1.",markmap!$E1944-1)&amp;IFERROR(VALUE(OFFSET(markmap!$G1944,-1,0,1,1))+1,"1"),IF(markmap!$E1944=1,"",IFERROR(LEFT(OFFSET(markmap!$G1944,-1,0,1,1),FIND("^",SUBSTITUTE(OFFSET(markmap!$G1944,-1,0,1,1),".","^",markmap!$E1944-1))),""))&amp;VALUE(TRIM(MID(SUBSTITUTE(OFFSET(markmap!$G1944,-1,0,1,1),".",REPT(" ",LEN(OFFSET(markmap!$G1944,-1,0,1,1)))),(markmap!$E1944-1)*LEN(OFFSET(markmap!$G1944,-1,0,1,1))+1,LEN(OFFSET(markmap!$G1944,-1,0,1,1)))))+1)))</f>
        <v>19.6.1.1</v>
      </c>
      <c r="H1944" t="str">
        <f t="shared" ca="1" si="30"/>
        <v>1.6.1.1</v>
      </c>
      <c r="I1944" t="str" cm="1">
        <f t="array" aca="1" ref="I1944" ca="1">pseudoGuid</f>
        <v>e6b0-d6986e0d</v>
      </c>
      <c r="J1944" t="str">
        <f ca="1">IF(E1944="","",REPT("#",markmap!$E1944)&amp;" "&amp;(IF(B$1="mindmap",markmap!$F1944,markmap!$H1944&amp;" "&amp;markmap!$F1944))&amp;"["&amp;B$2&amp;"]("&amp;B$4&amp;markmap!$I1944&amp;".html)"&amp;" ["&amp;$B$3&amp;"]("&amp;B$4&amp;markmap!$I1944&amp;".md)")</f>
        <v>#### 1.6.1.1 Non-GLP Animal Studies[📃](./db/e6b0-d6986e0d.html) [✏️](./db/e6b0-d6986e0d.md)</v>
      </c>
    </row>
    <row r="1945" spans="4:10" x14ac:dyDescent="0.5">
      <c r="D1945" t="s">
        <v>1569</v>
      </c>
      <c r="E1945">
        <v>4</v>
      </c>
      <c r="F1945" t="s">
        <v>1050</v>
      </c>
      <c r="G1945" t="str">
        <f ca="1">IF(markmap!$E1945="","",IF(markmap!$E1945&gt;OFFSET(markmap!$E1945,-1,0,1,1),IF(OFFSET(markmap!$G1945,-1,0,1,1)="","1",OFFSET(markmap!$G1945,-1,0,1,1))&amp;REPT(".1",markmap!$E1945-MAX(OFFSET(markmap!$E1945,-1,0,1,1),1)),IF(ISERROR(FIND(".",OFFSET(markmap!$G1945,-1,0,1,1))),REPT("1.",markmap!$E1945-1)&amp;IFERROR(VALUE(OFFSET(markmap!$G1945,-1,0,1,1))+1,"1"),IF(markmap!$E1945=1,"",IFERROR(LEFT(OFFSET(markmap!$G1945,-1,0,1,1),FIND("^",SUBSTITUTE(OFFSET(markmap!$G1945,-1,0,1,1),".","^",markmap!$E1945-1))),""))&amp;VALUE(TRIM(MID(SUBSTITUTE(OFFSET(markmap!$G1945,-1,0,1,1),".",REPT(" ",LEN(OFFSET(markmap!$G1945,-1,0,1,1)))),(markmap!$E1945-1)*LEN(OFFSET(markmap!$G1945,-1,0,1,1))+1,LEN(OFFSET(markmap!$G1945,-1,0,1,1)))))+1)))</f>
        <v>19.6.1.2</v>
      </c>
      <c r="H1945" t="str">
        <f t="shared" ca="1" si="30"/>
        <v>1.6.1.2</v>
      </c>
      <c r="I1945" t="str" cm="1">
        <f t="array" aca="1" ref="I1945" ca="1">pseudoGuid</f>
        <v>e6b0-bae624f3</v>
      </c>
      <c r="J1945" t="str">
        <f ca="1">IF(E1945="","",REPT("#",markmap!$E1945)&amp;" "&amp;(IF(B$1="mindmap",markmap!$F1945,markmap!$H1945&amp;" "&amp;markmap!$F1945))&amp;"["&amp;B$2&amp;"]("&amp;B$4&amp;markmap!$I1945&amp;".html)"&amp;" ["&amp;$B$3&amp;"]("&amp;B$4&amp;markmap!$I1945&amp;".md)")</f>
        <v>#### 1.6.1.2 Bioanalytical Assay Development[📃](./db/e6b0-bae624f3.html) [✏️](./db/e6b0-bae624f3.md)</v>
      </c>
    </row>
    <row r="1946" spans="4:10" x14ac:dyDescent="0.5">
      <c r="D1946" t="s">
        <v>1569</v>
      </c>
      <c r="E1946">
        <v>4</v>
      </c>
      <c r="F1946" t="s">
        <v>1051</v>
      </c>
      <c r="G1946" t="str">
        <f ca="1">IF(markmap!$E1946="","",IF(markmap!$E1946&gt;OFFSET(markmap!$E1946,-1,0,1,1),IF(OFFSET(markmap!$G1946,-1,0,1,1)="","1",OFFSET(markmap!$G1946,-1,0,1,1))&amp;REPT(".1",markmap!$E1946-MAX(OFFSET(markmap!$E1946,-1,0,1,1),1)),IF(ISERROR(FIND(".",OFFSET(markmap!$G1946,-1,0,1,1))),REPT("1.",markmap!$E1946-1)&amp;IFERROR(VALUE(OFFSET(markmap!$G1946,-1,0,1,1))+1,"1"),IF(markmap!$E1946=1,"",IFERROR(LEFT(OFFSET(markmap!$G1946,-1,0,1,1),FIND("^",SUBSTITUTE(OFFSET(markmap!$G1946,-1,0,1,1),".","^",markmap!$E1946-1))),""))&amp;VALUE(TRIM(MID(SUBSTITUTE(OFFSET(markmap!$G1946,-1,0,1,1),".",REPT(" ",LEN(OFFSET(markmap!$G1946,-1,0,1,1)))),(markmap!$E1946-1)*LEN(OFFSET(markmap!$G1946,-1,0,1,1))+1,LEN(OFFSET(markmap!$G1946,-1,0,1,1)))))+1)))</f>
        <v>19.6.1.3</v>
      </c>
      <c r="H1946" t="str">
        <f t="shared" ca="1" si="30"/>
        <v>1.6.1.3</v>
      </c>
      <c r="I1946" t="str" cm="1">
        <f t="array" aca="1" ref="I1946" ca="1">pseudoGuid</f>
        <v>e6b0-c899889b</v>
      </c>
      <c r="J1946" t="str">
        <f ca="1">IF(E1946="","",REPT("#",markmap!$E1946)&amp;" "&amp;(IF(B$1="mindmap",markmap!$F1946,markmap!$H1946&amp;" "&amp;markmap!$F1946))&amp;"["&amp;B$2&amp;"]("&amp;B$4&amp;markmap!$I1946&amp;".html)"&amp;" ["&amp;$B$3&amp;"]("&amp;B$4&amp;markmap!$I1946&amp;".md)")</f>
        <v>#### 1.6.1.3 ADME Evaluations[📃](./db/e6b0-c899889b.html) [✏️](./db/e6b0-c899889b.md)</v>
      </c>
    </row>
    <row r="1947" spans="4:10" x14ac:dyDescent="0.5">
      <c r="D1947" t="s">
        <v>1569</v>
      </c>
      <c r="E1947">
        <v>4</v>
      </c>
      <c r="F1947" t="s">
        <v>1052</v>
      </c>
      <c r="G1947" t="str">
        <f ca="1">IF(markmap!$E1947="","",IF(markmap!$E1947&gt;OFFSET(markmap!$E1947,-1,0,1,1),IF(OFFSET(markmap!$G1947,-1,0,1,1)="","1",OFFSET(markmap!$G1947,-1,0,1,1))&amp;REPT(".1",markmap!$E1947-MAX(OFFSET(markmap!$E1947,-1,0,1,1),1)),IF(ISERROR(FIND(".",OFFSET(markmap!$G1947,-1,0,1,1))),REPT("1.",markmap!$E1947-1)&amp;IFERROR(VALUE(OFFSET(markmap!$G1947,-1,0,1,1))+1,"1"),IF(markmap!$E1947=1,"",IFERROR(LEFT(OFFSET(markmap!$G1947,-1,0,1,1),FIND("^",SUBSTITUTE(OFFSET(markmap!$G1947,-1,0,1,1),".","^",markmap!$E1947-1))),""))&amp;VALUE(TRIM(MID(SUBSTITUTE(OFFSET(markmap!$G1947,-1,0,1,1),".",REPT(" ",LEN(OFFSET(markmap!$G1947,-1,0,1,1)))),(markmap!$E1947-1)*LEN(OFFSET(markmap!$G1947,-1,0,1,1))+1,LEN(OFFSET(markmap!$G1947,-1,0,1,1)))))+1)))</f>
        <v>19.6.1.4</v>
      </c>
      <c r="H1947" t="str">
        <f t="shared" ca="1" si="30"/>
        <v>1.6.1.4</v>
      </c>
      <c r="I1947" t="str" cm="1">
        <f t="array" aca="1" ref="I1947" ca="1">pseudoGuid</f>
        <v>e6b0-5467a5c8</v>
      </c>
      <c r="J1947" t="str">
        <f ca="1">IF(E1947="","",REPT("#",markmap!$E1947)&amp;" "&amp;(IF(B$1="mindmap",markmap!$F1947,markmap!$H1947&amp;" "&amp;markmap!$F1947))&amp;"["&amp;B$2&amp;"]("&amp;B$4&amp;markmap!$I1947&amp;".html)"&amp;" ["&amp;$B$3&amp;"]("&amp;B$4&amp;markmap!$I1947&amp;".md)")</f>
        <v>#### 1.6.1.4 Acute Toxicological Studies[📃](./db/e6b0-5467a5c8.html) [✏️](./db/e6b0-5467a5c8.md)</v>
      </c>
    </row>
    <row r="1948" spans="4:10" x14ac:dyDescent="0.5">
      <c r="D1948" t="s">
        <v>1569</v>
      </c>
      <c r="E1948">
        <v>4</v>
      </c>
      <c r="F1948" t="s">
        <v>1053</v>
      </c>
      <c r="G1948" t="str">
        <f ca="1">IF(markmap!$E1948="","",IF(markmap!$E1948&gt;OFFSET(markmap!$E1948,-1,0,1,1),IF(OFFSET(markmap!$G1948,-1,0,1,1)="","1",OFFSET(markmap!$G1948,-1,0,1,1))&amp;REPT(".1",markmap!$E1948-MAX(OFFSET(markmap!$E1948,-1,0,1,1),1)),IF(ISERROR(FIND(".",OFFSET(markmap!$G1948,-1,0,1,1))),REPT("1.",markmap!$E1948-1)&amp;IFERROR(VALUE(OFFSET(markmap!$G1948,-1,0,1,1))+1,"1"),IF(markmap!$E1948=1,"",IFERROR(LEFT(OFFSET(markmap!$G1948,-1,0,1,1),FIND("^",SUBSTITUTE(OFFSET(markmap!$G1948,-1,0,1,1),".","^",markmap!$E1948-1))),""))&amp;VALUE(TRIM(MID(SUBSTITUTE(OFFSET(markmap!$G1948,-1,0,1,1),".",REPT(" ",LEN(OFFSET(markmap!$G1948,-1,0,1,1)))),(markmap!$E1948-1)*LEN(OFFSET(markmap!$G1948,-1,0,1,1))+1,LEN(OFFSET(markmap!$G1948,-1,0,1,1)))))+1)))</f>
        <v>19.6.1.5</v>
      </c>
      <c r="H1948" t="str">
        <f t="shared" ca="1" si="30"/>
        <v>1.6.1.5</v>
      </c>
      <c r="I1948" t="str" cm="1">
        <f t="array" aca="1" ref="I1948" ca="1">pseudoGuid</f>
        <v>e6b0-34bd23b0</v>
      </c>
      <c r="J1948" t="str">
        <f ca="1">IF(E1948="","",REPT("#",markmap!$E1948)&amp;" "&amp;(IF(B$1="mindmap",markmap!$F1948,markmap!$H1948&amp;" "&amp;markmap!$F1948))&amp;"["&amp;B$2&amp;"]("&amp;B$4&amp;markmap!$I1948&amp;".html)"&amp;" ["&amp;$B$3&amp;"]("&amp;B$4&amp;markmap!$I1948&amp;".md)")</f>
        <v>#### 1.6.1.5 Sub-Chronic Toxicological Studies[📃](./db/e6b0-34bd23b0.html) [✏️](./db/e6b0-34bd23b0.md)</v>
      </c>
    </row>
    <row r="1949" spans="4:10" x14ac:dyDescent="0.5">
      <c r="D1949" t="s">
        <v>1569</v>
      </c>
      <c r="E1949">
        <v>4</v>
      </c>
      <c r="F1949" t="s">
        <v>1054</v>
      </c>
      <c r="G1949" t="str">
        <f ca="1">IF(markmap!$E1949="","",IF(markmap!$E1949&gt;OFFSET(markmap!$E1949,-1,0,1,1),IF(OFFSET(markmap!$G1949,-1,0,1,1)="","1",OFFSET(markmap!$G1949,-1,0,1,1))&amp;REPT(".1",markmap!$E1949-MAX(OFFSET(markmap!$E1949,-1,0,1,1),1)),IF(ISERROR(FIND(".",OFFSET(markmap!$G1949,-1,0,1,1))),REPT("1.",markmap!$E1949-1)&amp;IFERROR(VALUE(OFFSET(markmap!$G1949,-1,0,1,1))+1,"1"),IF(markmap!$E1949=1,"",IFERROR(LEFT(OFFSET(markmap!$G1949,-1,0,1,1),FIND("^",SUBSTITUTE(OFFSET(markmap!$G1949,-1,0,1,1),".","^",markmap!$E1949-1))),""))&amp;VALUE(TRIM(MID(SUBSTITUTE(OFFSET(markmap!$G1949,-1,0,1,1),".",REPT(" ",LEN(OFFSET(markmap!$G1949,-1,0,1,1)))),(markmap!$E1949-1)*LEN(OFFSET(markmap!$G1949,-1,0,1,1))+1,LEN(OFFSET(markmap!$G1949,-1,0,1,1)))))+1)))</f>
        <v>19.6.1.6</v>
      </c>
      <c r="H1949" t="str">
        <f t="shared" ca="1" si="30"/>
        <v>1.6.1.6</v>
      </c>
      <c r="I1949" t="str" cm="1">
        <f t="array" aca="1" ref="I1949" ca="1">pseudoGuid</f>
        <v>e6b0-173d3c60</v>
      </c>
      <c r="J1949" t="str">
        <f ca="1">IF(E1949="","",REPT("#",markmap!$E1949)&amp;" "&amp;(IF(B$1="mindmap",markmap!$F1949,markmap!$H1949&amp;" "&amp;markmap!$F1949))&amp;"["&amp;B$2&amp;"]("&amp;B$4&amp;markmap!$I1949&amp;".html)"&amp;" ["&amp;$B$3&amp;"]("&amp;B$4&amp;markmap!$I1949&amp;".md)")</f>
        <v>#### 1.6.1.6 Chronic Toxicological Studies[📃](./db/e6b0-173d3c60.html) [✏️](./db/e6b0-173d3c60.md)</v>
      </c>
    </row>
    <row r="1950" spans="4:10" x14ac:dyDescent="0.5">
      <c r="D1950" t="s">
        <v>1569</v>
      </c>
      <c r="E1950">
        <v>4</v>
      </c>
      <c r="F1950" t="s">
        <v>1055</v>
      </c>
      <c r="G1950" t="str">
        <f ca="1">IF(markmap!$E1950="","",IF(markmap!$E1950&gt;OFFSET(markmap!$E1950,-1,0,1,1),IF(OFFSET(markmap!$G1950,-1,0,1,1)="","1",OFFSET(markmap!$G1950,-1,0,1,1))&amp;REPT(".1",markmap!$E1950-MAX(OFFSET(markmap!$E1950,-1,0,1,1),1)),IF(ISERROR(FIND(".",OFFSET(markmap!$G1950,-1,0,1,1))),REPT("1.",markmap!$E1950-1)&amp;IFERROR(VALUE(OFFSET(markmap!$G1950,-1,0,1,1))+1,"1"),IF(markmap!$E1950=1,"",IFERROR(LEFT(OFFSET(markmap!$G1950,-1,0,1,1),FIND("^",SUBSTITUTE(OFFSET(markmap!$G1950,-1,0,1,1),".","^",markmap!$E1950-1))),""))&amp;VALUE(TRIM(MID(SUBSTITUTE(OFFSET(markmap!$G1950,-1,0,1,1),".",REPT(" ",LEN(OFFSET(markmap!$G1950,-1,0,1,1)))),(markmap!$E1950-1)*LEN(OFFSET(markmap!$G1950,-1,0,1,1))+1,LEN(OFFSET(markmap!$G1950,-1,0,1,1)))))+1)))</f>
        <v>19.6.1.7</v>
      </c>
      <c r="H1950" t="str">
        <f t="shared" ca="1" si="30"/>
        <v>1.6.1.7</v>
      </c>
      <c r="I1950" t="str" cm="1">
        <f t="array" aca="1" ref="I1950" ca="1">pseudoGuid</f>
        <v>e6b0-7124ee24</v>
      </c>
      <c r="J1950" t="str">
        <f ca="1">IF(E1950="","",REPT("#",markmap!$E1950)&amp;" "&amp;(IF(B$1="mindmap",markmap!$F1950,markmap!$H1950&amp;" "&amp;markmap!$F1950))&amp;"["&amp;B$2&amp;"]("&amp;B$4&amp;markmap!$I1950&amp;".html)"&amp;" ["&amp;$B$3&amp;"]("&amp;B$4&amp;markmap!$I1950&amp;".md)")</f>
        <v>#### 1.6.1.7 Other Tox/ADME Support[📃](./db/e6b0-7124ee24.html) [✏️](./db/e6b0-7124ee24.md)</v>
      </c>
    </row>
    <row r="1951" spans="4:10" x14ac:dyDescent="0.5">
      <c r="D1951" t="s">
        <v>1569</v>
      </c>
      <c r="E1951">
        <v>3</v>
      </c>
      <c r="F1951" t="s">
        <v>1040</v>
      </c>
      <c r="G1951" t="str">
        <f ca="1">IF(markmap!$E1951="","",IF(markmap!$E1951&gt;OFFSET(markmap!$E1951,-1,0,1,1),IF(OFFSET(markmap!$G1951,-1,0,1,1)="","1",OFFSET(markmap!$G1951,-1,0,1,1))&amp;REPT(".1",markmap!$E1951-MAX(OFFSET(markmap!$E1951,-1,0,1,1),1)),IF(ISERROR(FIND(".",OFFSET(markmap!$G1951,-1,0,1,1))),REPT("1.",markmap!$E1951-1)&amp;IFERROR(VALUE(OFFSET(markmap!$G1951,-1,0,1,1))+1,"1"),IF(markmap!$E1951=1,"",IFERROR(LEFT(OFFSET(markmap!$G1951,-1,0,1,1),FIND("^",SUBSTITUTE(OFFSET(markmap!$G1951,-1,0,1,1),".","^",markmap!$E1951-1))),""))&amp;VALUE(TRIM(MID(SUBSTITUTE(OFFSET(markmap!$G1951,-1,0,1,1),".",REPT(" ",LEN(OFFSET(markmap!$G1951,-1,0,1,1)))),(markmap!$E1951-1)*LEN(OFFSET(markmap!$G1951,-1,0,1,1))+1,LEN(OFFSET(markmap!$G1951,-1,0,1,1)))))+1)))</f>
        <v>19.6.2</v>
      </c>
      <c r="H1951" t="str">
        <f t="shared" ca="1" si="30"/>
        <v>1.6.2</v>
      </c>
      <c r="I1951" t="str" cm="1">
        <f t="array" aca="1" ref="I1951" ca="1">pseudoGuid</f>
        <v>e6b0-b9b954f9</v>
      </c>
      <c r="J1951" t="str">
        <f ca="1">IF(E1951="","",REPT("#",markmap!$E1951)&amp;" "&amp;(IF(B$1="mindmap",markmap!$F1951,markmap!$H1951&amp;" "&amp;markmap!$F1951))&amp;"["&amp;B$2&amp;"]("&amp;B$4&amp;markmap!$I1951&amp;".html)"&amp;" ["&amp;$B$3&amp;"]("&amp;B$4&amp;markmap!$I1951&amp;".md)")</f>
        <v>### 1.6.2 Clinical Pharmacology Support[📃](./db/e6b0-b9b954f9.html) [✏️](./db/e6b0-b9b954f9.md)</v>
      </c>
    </row>
    <row r="1952" spans="4:10" x14ac:dyDescent="0.5">
      <c r="D1952" t="s">
        <v>1569</v>
      </c>
      <c r="E1952">
        <v>4</v>
      </c>
      <c r="F1952" t="s">
        <v>1041</v>
      </c>
      <c r="G1952" t="str">
        <f ca="1">IF(markmap!$E1952="","",IF(markmap!$E1952&gt;OFFSET(markmap!$E1952,-1,0,1,1),IF(OFFSET(markmap!$G1952,-1,0,1,1)="","1",OFFSET(markmap!$G1952,-1,0,1,1))&amp;REPT(".1",markmap!$E1952-MAX(OFFSET(markmap!$E1952,-1,0,1,1),1)),IF(ISERROR(FIND(".",OFFSET(markmap!$G1952,-1,0,1,1))),REPT("1.",markmap!$E1952-1)&amp;IFERROR(VALUE(OFFSET(markmap!$G1952,-1,0,1,1))+1,"1"),IF(markmap!$E1952=1,"",IFERROR(LEFT(OFFSET(markmap!$G1952,-1,0,1,1),FIND("^",SUBSTITUTE(OFFSET(markmap!$G1952,-1,0,1,1),".","^",markmap!$E1952-1))),""))&amp;VALUE(TRIM(MID(SUBSTITUTE(OFFSET(markmap!$G1952,-1,0,1,1),".",REPT(" ",LEN(OFFSET(markmap!$G1952,-1,0,1,1)))),(markmap!$E1952-1)*LEN(OFFSET(markmap!$G1952,-1,0,1,1))+1,LEN(OFFSET(markmap!$G1952,-1,0,1,1)))))+1)))</f>
        <v>19.6.2.1</v>
      </c>
      <c r="H1952" t="str">
        <f t="shared" ca="1" si="30"/>
        <v>1.6.2.1</v>
      </c>
      <c r="I1952" t="str" cm="1">
        <f t="array" aca="1" ref="I1952" ca="1">pseudoGuid</f>
        <v>e6b0-bb3b389d</v>
      </c>
      <c r="J1952" t="str">
        <f ca="1">IF(E1952="","",REPT("#",markmap!$E1952)&amp;" "&amp;(IF(B$1="mindmap",markmap!$F1952,markmap!$H1952&amp;" "&amp;markmap!$F1952))&amp;"["&amp;B$2&amp;"]("&amp;B$4&amp;markmap!$I1952&amp;".html)"&amp;" ["&amp;$B$3&amp;"]("&amp;B$4&amp;markmap!$I1952&amp;".md)")</f>
        <v>#### 1.6.2.1 Pharmacokinetic Study(ies)[📃](./db/e6b0-bb3b389d.html) [✏️](./db/e6b0-bb3b389d.md)</v>
      </c>
    </row>
    <row r="1953" spans="4:10" x14ac:dyDescent="0.5">
      <c r="D1953" t="s">
        <v>1569</v>
      </c>
      <c r="E1953">
        <v>4</v>
      </c>
      <c r="F1953" t="s">
        <v>1042</v>
      </c>
      <c r="G1953" t="str">
        <f ca="1">IF(markmap!$E1953="","",IF(markmap!$E1953&gt;OFFSET(markmap!$E1953,-1,0,1,1),IF(OFFSET(markmap!$G1953,-1,0,1,1)="","1",OFFSET(markmap!$G1953,-1,0,1,1))&amp;REPT(".1",markmap!$E1953-MAX(OFFSET(markmap!$E1953,-1,0,1,1),1)),IF(ISERROR(FIND(".",OFFSET(markmap!$G1953,-1,0,1,1))),REPT("1.",markmap!$E1953-1)&amp;IFERROR(VALUE(OFFSET(markmap!$G1953,-1,0,1,1))+1,"1"),IF(markmap!$E1953=1,"",IFERROR(LEFT(OFFSET(markmap!$G1953,-1,0,1,1),FIND("^",SUBSTITUTE(OFFSET(markmap!$G1953,-1,0,1,1),".","^",markmap!$E1953-1))),""))&amp;VALUE(TRIM(MID(SUBSTITUTE(OFFSET(markmap!$G1953,-1,0,1,1),".",REPT(" ",LEN(OFFSET(markmap!$G1953,-1,0,1,1)))),(markmap!$E1953-1)*LEN(OFFSET(markmap!$G1953,-1,0,1,1))+1,LEN(OFFSET(markmap!$G1953,-1,0,1,1)))))+1)))</f>
        <v>19.6.2.2</v>
      </c>
      <c r="H1953" t="str">
        <f t="shared" ca="1" si="30"/>
        <v>1.6.2.2</v>
      </c>
      <c r="I1953" t="str" cm="1">
        <f t="array" aca="1" ref="I1953" ca="1">pseudoGuid</f>
        <v>e6b0-2f9569f1</v>
      </c>
      <c r="J1953" t="str">
        <f ca="1">IF(E1953="","",REPT("#",markmap!$E1953)&amp;" "&amp;(IF(B$1="mindmap",markmap!$F1953,markmap!$H1953&amp;" "&amp;markmap!$F1953))&amp;"["&amp;B$2&amp;"]("&amp;B$4&amp;markmap!$I1953&amp;".html)"&amp;" ["&amp;$B$3&amp;"]("&amp;B$4&amp;markmap!$I1953&amp;".md)")</f>
        <v>#### 1.6.2.2 Drug Interaction Study(ies)[📃](./db/e6b0-2f9569f1.html) [✏️](./db/e6b0-2f9569f1.md)</v>
      </c>
    </row>
    <row r="1954" spans="4:10" x14ac:dyDescent="0.5">
      <c r="D1954" t="s">
        <v>1569</v>
      </c>
      <c r="E1954">
        <v>4</v>
      </c>
      <c r="F1954" t="s">
        <v>1043</v>
      </c>
      <c r="G1954" t="str">
        <f ca="1">IF(markmap!$E1954="","",IF(markmap!$E1954&gt;OFFSET(markmap!$E1954,-1,0,1,1),IF(OFFSET(markmap!$G1954,-1,0,1,1)="","1",OFFSET(markmap!$G1954,-1,0,1,1))&amp;REPT(".1",markmap!$E1954-MAX(OFFSET(markmap!$E1954,-1,0,1,1),1)),IF(ISERROR(FIND(".",OFFSET(markmap!$G1954,-1,0,1,1))),REPT("1.",markmap!$E1954-1)&amp;IFERROR(VALUE(OFFSET(markmap!$G1954,-1,0,1,1))+1,"1"),IF(markmap!$E1954=1,"",IFERROR(LEFT(OFFSET(markmap!$G1954,-1,0,1,1),FIND("^",SUBSTITUTE(OFFSET(markmap!$G1954,-1,0,1,1),".","^",markmap!$E1954-1))),""))&amp;VALUE(TRIM(MID(SUBSTITUTE(OFFSET(markmap!$G1954,-1,0,1,1),".",REPT(" ",LEN(OFFSET(markmap!$G1954,-1,0,1,1)))),(markmap!$E1954-1)*LEN(OFFSET(markmap!$G1954,-1,0,1,1))+1,LEN(OFFSET(markmap!$G1954,-1,0,1,1)))))+1)))</f>
        <v>19.6.2.3</v>
      </c>
      <c r="H1954" t="str">
        <f t="shared" ca="1" si="30"/>
        <v>1.6.2.3</v>
      </c>
      <c r="I1954" t="str" cm="1">
        <f t="array" aca="1" ref="I1954" ca="1">pseudoGuid</f>
        <v>e6b0-000b7295</v>
      </c>
      <c r="J1954" t="str">
        <f ca="1">IF(E1954="","",REPT("#",markmap!$E1954)&amp;" "&amp;(IF(B$1="mindmap",markmap!$F1954,markmap!$H1954&amp;" "&amp;markmap!$F1954))&amp;"["&amp;B$2&amp;"]("&amp;B$4&amp;markmap!$I1954&amp;".html)"&amp;" ["&amp;$B$3&amp;"]("&amp;B$4&amp;markmap!$I1954&amp;".md)")</f>
        <v>#### 1.6.2.3 Renal Effect Study(ies)[📃](./db/e6b0-000b7295.html) [✏️](./db/e6b0-000b7295.md)</v>
      </c>
    </row>
    <row r="1955" spans="4:10" x14ac:dyDescent="0.5">
      <c r="D1955" t="s">
        <v>1569</v>
      </c>
      <c r="E1955">
        <v>4</v>
      </c>
      <c r="F1955" t="s">
        <v>1044</v>
      </c>
      <c r="G1955" t="str">
        <f ca="1">IF(markmap!$E1955="","",IF(markmap!$E1955&gt;OFFSET(markmap!$E1955,-1,0,1,1),IF(OFFSET(markmap!$G1955,-1,0,1,1)="","1",OFFSET(markmap!$G1955,-1,0,1,1))&amp;REPT(".1",markmap!$E1955-MAX(OFFSET(markmap!$E1955,-1,0,1,1),1)),IF(ISERROR(FIND(".",OFFSET(markmap!$G1955,-1,0,1,1))),REPT("1.",markmap!$E1955-1)&amp;IFERROR(VALUE(OFFSET(markmap!$G1955,-1,0,1,1))+1,"1"),IF(markmap!$E1955=1,"",IFERROR(LEFT(OFFSET(markmap!$G1955,-1,0,1,1),FIND("^",SUBSTITUTE(OFFSET(markmap!$G1955,-1,0,1,1),".","^",markmap!$E1955-1))),""))&amp;VALUE(TRIM(MID(SUBSTITUTE(OFFSET(markmap!$G1955,-1,0,1,1),".",REPT(" ",LEN(OFFSET(markmap!$G1955,-1,0,1,1)))),(markmap!$E1955-1)*LEN(OFFSET(markmap!$G1955,-1,0,1,1))+1,LEN(OFFSET(markmap!$G1955,-1,0,1,1)))))+1)))</f>
        <v>19.6.2.4</v>
      </c>
      <c r="H1955" t="str">
        <f t="shared" ca="1" si="30"/>
        <v>1.6.2.4</v>
      </c>
      <c r="I1955" t="str" cm="1">
        <f t="array" aca="1" ref="I1955" ca="1">pseudoGuid</f>
        <v>e6b0-53b6f746</v>
      </c>
      <c r="J1955" t="str">
        <f ca="1">IF(E1955="","",REPT("#",markmap!$E1955)&amp;" "&amp;(IF(B$1="mindmap",markmap!$F1955,markmap!$H1955&amp;" "&amp;markmap!$F1955))&amp;"["&amp;B$2&amp;"]("&amp;B$4&amp;markmap!$I1955&amp;".html)"&amp;" ["&amp;$B$3&amp;"]("&amp;B$4&amp;markmap!$I1955&amp;".md)")</f>
        <v>#### 1.6.2.4 Hepatic Effect Study(ies)[📃](./db/e6b0-53b6f746.html) [✏️](./db/e6b0-53b6f746.md)</v>
      </c>
    </row>
    <row r="1956" spans="4:10" x14ac:dyDescent="0.5">
      <c r="D1956" t="s">
        <v>1569</v>
      </c>
      <c r="E1956">
        <v>4</v>
      </c>
      <c r="F1956" t="s">
        <v>1045</v>
      </c>
      <c r="G1956" t="str">
        <f ca="1">IF(markmap!$E1956="","",IF(markmap!$E1956&gt;OFFSET(markmap!$E1956,-1,0,1,1),IF(OFFSET(markmap!$G1956,-1,0,1,1)="","1",OFFSET(markmap!$G1956,-1,0,1,1))&amp;REPT(".1",markmap!$E1956-MAX(OFFSET(markmap!$E1956,-1,0,1,1),1)),IF(ISERROR(FIND(".",OFFSET(markmap!$G1956,-1,0,1,1))),REPT("1.",markmap!$E1956-1)&amp;IFERROR(VALUE(OFFSET(markmap!$G1956,-1,0,1,1))+1,"1"),IF(markmap!$E1956=1,"",IFERROR(LEFT(OFFSET(markmap!$G1956,-1,0,1,1),FIND("^",SUBSTITUTE(OFFSET(markmap!$G1956,-1,0,1,1),".","^",markmap!$E1956-1))),""))&amp;VALUE(TRIM(MID(SUBSTITUTE(OFFSET(markmap!$G1956,-1,0,1,1),".",REPT(" ",LEN(OFFSET(markmap!$G1956,-1,0,1,1)))),(markmap!$E1956-1)*LEN(OFFSET(markmap!$G1956,-1,0,1,1))+1,LEN(OFFSET(markmap!$G1956,-1,0,1,1)))))+1)))</f>
        <v>19.6.2.5</v>
      </c>
      <c r="H1956" t="str">
        <f t="shared" ca="1" si="30"/>
        <v>1.6.2.5</v>
      </c>
      <c r="I1956" t="str" cm="1">
        <f t="array" aca="1" ref="I1956" ca="1">pseudoGuid</f>
        <v>e6b0-0b2f1c6e</v>
      </c>
      <c r="J1956" t="str">
        <f ca="1">IF(E1956="","",REPT("#",markmap!$E1956)&amp;" "&amp;(IF(B$1="mindmap",markmap!$F1956,markmap!$H1956&amp;" "&amp;markmap!$F1956))&amp;"["&amp;B$2&amp;"]("&amp;B$4&amp;markmap!$I1956&amp;".html)"&amp;" ["&amp;$B$3&amp;"]("&amp;B$4&amp;markmap!$I1956&amp;".md)")</f>
        <v>#### 1.6.2.5 Bioequivalency Study(ies)[📃](./db/e6b0-0b2f1c6e.html) [✏️](./db/e6b0-0b2f1c6e.md)</v>
      </c>
    </row>
    <row r="1957" spans="4:10" x14ac:dyDescent="0.5">
      <c r="D1957" t="s">
        <v>1569</v>
      </c>
      <c r="E1957">
        <v>4</v>
      </c>
      <c r="F1957" t="s">
        <v>1046</v>
      </c>
      <c r="G1957" t="str">
        <f ca="1">IF(markmap!$E1957="","",IF(markmap!$E1957&gt;OFFSET(markmap!$E1957,-1,0,1,1),IF(OFFSET(markmap!$G1957,-1,0,1,1)="","1",OFFSET(markmap!$G1957,-1,0,1,1))&amp;REPT(".1",markmap!$E1957-MAX(OFFSET(markmap!$E1957,-1,0,1,1),1)),IF(ISERROR(FIND(".",OFFSET(markmap!$G1957,-1,0,1,1))),REPT("1.",markmap!$E1957-1)&amp;IFERROR(VALUE(OFFSET(markmap!$G1957,-1,0,1,1))+1,"1"),IF(markmap!$E1957=1,"",IFERROR(LEFT(OFFSET(markmap!$G1957,-1,0,1,1),FIND("^",SUBSTITUTE(OFFSET(markmap!$G1957,-1,0,1,1),".","^",markmap!$E1957-1))),""))&amp;VALUE(TRIM(MID(SUBSTITUTE(OFFSET(markmap!$G1957,-1,0,1,1),".",REPT(" ",LEN(OFFSET(markmap!$G1957,-1,0,1,1)))),(markmap!$E1957-1)*LEN(OFFSET(markmap!$G1957,-1,0,1,1))+1,LEN(OFFSET(markmap!$G1957,-1,0,1,1)))))+1)))</f>
        <v>19.6.2.6</v>
      </c>
      <c r="H1957" t="str">
        <f t="shared" ca="1" si="30"/>
        <v>1.6.2.6</v>
      </c>
      <c r="I1957" t="str" cm="1">
        <f t="array" aca="1" ref="I1957" ca="1">pseudoGuid</f>
        <v>e6b0-9aea3cef</v>
      </c>
      <c r="J1957" t="str">
        <f ca="1">IF(E1957="","",REPT("#",markmap!$E1957)&amp;" "&amp;(IF(B$1="mindmap",markmap!$F1957,markmap!$H1957&amp;" "&amp;markmap!$F1957))&amp;"["&amp;B$2&amp;"]("&amp;B$4&amp;markmap!$I1957&amp;".html)"&amp;" ["&amp;$B$3&amp;"]("&amp;B$4&amp;markmap!$I1957&amp;".md)")</f>
        <v>#### 1.6.2.6 Other Clinical Pharmacology Study(ies)[📃](./db/e6b0-9aea3cef.html) [✏️](./db/e6b0-9aea3cef.md)</v>
      </c>
    </row>
    <row r="1958" spans="4:10" x14ac:dyDescent="0.5">
      <c r="D1958" t="s">
        <v>1569</v>
      </c>
      <c r="E1958">
        <v>2</v>
      </c>
      <c r="F1958" t="s">
        <v>1056</v>
      </c>
      <c r="G1958" t="str">
        <f ca="1">IF(markmap!$E1958="","",IF(markmap!$E1958&gt;OFFSET(markmap!$E1958,-1,0,1,1),IF(OFFSET(markmap!$G1958,-1,0,1,1)="","1",OFFSET(markmap!$G1958,-1,0,1,1))&amp;REPT(".1",markmap!$E1958-MAX(OFFSET(markmap!$E1958,-1,0,1,1),1)),IF(ISERROR(FIND(".",OFFSET(markmap!$G1958,-1,0,1,1))),REPT("1.",markmap!$E1958-1)&amp;IFERROR(VALUE(OFFSET(markmap!$G1958,-1,0,1,1))+1,"1"),IF(markmap!$E1958=1,"",IFERROR(LEFT(OFFSET(markmap!$G1958,-1,0,1,1),FIND("^",SUBSTITUTE(OFFSET(markmap!$G1958,-1,0,1,1),".","^",markmap!$E1958-1))),""))&amp;VALUE(TRIM(MID(SUBSTITUTE(OFFSET(markmap!$G1958,-1,0,1,1),".",REPT(" ",LEN(OFFSET(markmap!$G1958,-1,0,1,1)))),(markmap!$E1958-1)*LEN(OFFSET(markmap!$G1958,-1,0,1,1))+1,LEN(OFFSET(markmap!$G1958,-1,0,1,1)))))+1)))</f>
        <v>19.7</v>
      </c>
      <c r="H1958" t="str">
        <f t="shared" ca="1" si="30"/>
        <v>1.7</v>
      </c>
      <c r="I1958" t="str" cm="1">
        <f t="array" aca="1" ref="I1958" ca="1">pseudoGuid</f>
        <v>e6b0-e0d29ff1</v>
      </c>
      <c r="J1958" t="str">
        <f ca="1">IF(E1958="","",REPT("#",markmap!$E1958)&amp;" "&amp;(IF(B$1="mindmap",markmap!$F1958,markmap!$H1958&amp;" "&amp;markmap!$F1958))&amp;"["&amp;B$2&amp;"]("&amp;B$4&amp;markmap!$I1958&amp;".html)"&amp;" ["&amp;$B$3&amp;"]("&amp;B$4&amp;markmap!$I1958&amp;".md)")</f>
        <v>## 1.7 Phase I Clinical Study Program[📃](./db/e6b0-e0d29ff1.html) [✏️](./db/e6b0-e0d29ff1.md)</v>
      </c>
    </row>
    <row r="1959" spans="4:10" x14ac:dyDescent="0.5">
      <c r="D1959" t="s">
        <v>1569</v>
      </c>
      <c r="E1959">
        <v>3</v>
      </c>
      <c r="F1959" t="s">
        <v>1057</v>
      </c>
      <c r="G1959" t="str">
        <f ca="1">IF(markmap!$E1959="","",IF(markmap!$E1959&gt;OFFSET(markmap!$E1959,-1,0,1,1),IF(OFFSET(markmap!$G1959,-1,0,1,1)="","1",OFFSET(markmap!$G1959,-1,0,1,1))&amp;REPT(".1",markmap!$E1959-MAX(OFFSET(markmap!$E1959,-1,0,1,1),1)),IF(ISERROR(FIND(".",OFFSET(markmap!$G1959,-1,0,1,1))),REPT("1.",markmap!$E1959-1)&amp;IFERROR(VALUE(OFFSET(markmap!$G1959,-1,0,1,1))+1,"1"),IF(markmap!$E1959=1,"",IFERROR(LEFT(OFFSET(markmap!$G1959,-1,0,1,1),FIND("^",SUBSTITUTE(OFFSET(markmap!$G1959,-1,0,1,1),".","^",markmap!$E1959-1))),""))&amp;VALUE(TRIM(MID(SUBSTITUTE(OFFSET(markmap!$G1959,-1,0,1,1),".",REPT(" ",LEN(OFFSET(markmap!$G1959,-1,0,1,1)))),(markmap!$E1959-1)*LEN(OFFSET(markmap!$G1959,-1,0,1,1))+1,LEN(OFFSET(markmap!$G1959,-1,0,1,1)))))+1)))</f>
        <v>19.7.1</v>
      </c>
      <c r="H1959" t="str">
        <f t="shared" ca="1" si="30"/>
        <v>1.7.1</v>
      </c>
      <c r="I1959" t="str" cm="1">
        <f t="array" aca="1" ref="I1959" ca="1">pseudoGuid</f>
        <v>e6b0-45782c22</v>
      </c>
      <c r="J1959" t="str">
        <f ca="1">IF(E1959="","",REPT("#",markmap!$E1959)&amp;" "&amp;(IF(B$1="mindmap",markmap!$F1959,markmap!$H1959&amp;" "&amp;markmap!$F1959))&amp;"["&amp;B$2&amp;"]("&amp;B$4&amp;markmap!$I1959&amp;".html)"&amp;" ["&amp;$B$3&amp;"]("&amp;B$4&amp;markmap!$I1959&amp;".md)")</f>
        <v>### 1.7.1 Pharmacokinetic/Pharmacodynamic Study(ies)[📃](./db/e6b0-45782c22.html) [✏️](./db/e6b0-45782c22.md)</v>
      </c>
    </row>
    <row r="1960" spans="4:10" x14ac:dyDescent="0.5">
      <c r="D1960" t="s">
        <v>1569</v>
      </c>
      <c r="E1960">
        <v>3</v>
      </c>
      <c r="F1960" t="s">
        <v>1058</v>
      </c>
      <c r="G1960" t="str">
        <f ca="1">IF(markmap!$E1960="","",IF(markmap!$E1960&gt;OFFSET(markmap!$E1960,-1,0,1,1),IF(OFFSET(markmap!$G1960,-1,0,1,1)="","1",OFFSET(markmap!$G1960,-1,0,1,1))&amp;REPT(".1",markmap!$E1960-MAX(OFFSET(markmap!$E1960,-1,0,1,1),1)),IF(ISERROR(FIND(".",OFFSET(markmap!$G1960,-1,0,1,1))),REPT("1.",markmap!$E1960-1)&amp;IFERROR(VALUE(OFFSET(markmap!$G1960,-1,0,1,1))+1,"1"),IF(markmap!$E1960=1,"",IFERROR(LEFT(OFFSET(markmap!$G1960,-1,0,1,1),FIND("^",SUBSTITUTE(OFFSET(markmap!$G1960,-1,0,1,1),".","^",markmap!$E1960-1))),""))&amp;VALUE(TRIM(MID(SUBSTITUTE(OFFSET(markmap!$G1960,-1,0,1,1),".",REPT(" ",LEN(OFFSET(markmap!$G1960,-1,0,1,1)))),(markmap!$E1960-1)*LEN(OFFSET(markmap!$G1960,-1,0,1,1))+1,LEN(OFFSET(markmap!$G1960,-1,0,1,1)))))+1)))</f>
        <v>19.7.2</v>
      </c>
      <c r="H1960" t="str">
        <f t="shared" ca="1" si="30"/>
        <v>1.7.2</v>
      </c>
      <c r="I1960" t="str" cm="1">
        <f t="array" aca="1" ref="I1960" ca="1">pseudoGuid</f>
        <v>e6b0-ba309afe</v>
      </c>
      <c r="J1960" t="str">
        <f ca="1">IF(E1960="","",REPT("#",markmap!$E1960)&amp;" "&amp;(IF(B$1="mindmap",markmap!$F1960,markmap!$H1960&amp;" "&amp;markmap!$F1960))&amp;"["&amp;B$2&amp;"]("&amp;B$4&amp;markmap!$I1960&amp;".html)"&amp;" ["&amp;$B$3&amp;"]("&amp;B$4&amp;markmap!$I1960&amp;".md)")</f>
        <v>### 1.7.2 Dose Ranging Study(ies)[📃](./db/e6b0-ba309afe.html) [✏️](./db/e6b0-ba309afe.md)</v>
      </c>
    </row>
    <row r="1961" spans="4:10" x14ac:dyDescent="0.5">
      <c r="D1961" t="s">
        <v>1569</v>
      </c>
      <c r="E1961">
        <v>3</v>
      </c>
      <c r="F1961" t="s">
        <v>1059</v>
      </c>
      <c r="G1961" t="str">
        <f ca="1">IF(markmap!$E1961="","",IF(markmap!$E1961&gt;OFFSET(markmap!$E1961,-1,0,1,1),IF(OFFSET(markmap!$G1961,-1,0,1,1)="","1",OFFSET(markmap!$G1961,-1,0,1,1))&amp;REPT(".1",markmap!$E1961-MAX(OFFSET(markmap!$E1961,-1,0,1,1),1)),IF(ISERROR(FIND(".",OFFSET(markmap!$G1961,-1,0,1,1))),REPT("1.",markmap!$E1961-1)&amp;IFERROR(VALUE(OFFSET(markmap!$G1961,-1,0,1,1))+1,"1"),IF(markmap!$E1961=1,"",IFERROR(LEFT(OFFSET(markmap!$G1961,-1,0,1,1),FIND("^",SUBSTITUTE(OFFSET(markmap!$G1961,-1,0,1,1),".","^",markmap!$E1961-1))),""))&amp;VALUE(TRIM(MID(SUBSTITUTE(OFFSET(markmap!$G1961,-1,0,1,1),".",REPT(" ",LEN(OFFSET(markmap!$G1961,-1,0,1,1)))),(markmap!$E1961-1)*LEN(OFFSET(markmap!$G1961,-1,0,1,1))+1,LEN(OFFSET(markmap!$G1961,-1,0,1,1)))))+1)))</f>
        <v>19.7.3</v>
      </c>
      <c r="H1961" t="str">
        <f t="shared" ca="1" si="30"/>
        <v>1.7.3</v>
      </c>
      <c r="I1961" t="str" cm="1">
        <f t="array" aca="1" ref="I1961" ca="1">pseudoGuid</f>
        <v>e6b0-5e81d54e</v>
      </c>
      <c r="J1961" t="str">
        <f ca="1">IF(E1961="","",REPT("#",markmap!$E1961)&amp;" "&amp;(IF(B$1="mindmap",markmap!$F1961,markmap!$H1961&amp;" "&amp;markmap!$F1961))&amp;"["&amp;B$2&amp;"]("&amp;B$4&amp;markmap!$I1961&amp;".html)"&amp;" ["&amp;$B$3&amp;"]("&amp;B$4&amp;markmap!$I1961&amp;".md)")</f>
        <v>### 1.7.3 Multiple Dose Safety Study(ies)[📃](./db/e6b0-5e81d54e.html) [✏️](./db/e6b0-5e81d54e.md)</v>
      </c>
    </row>
    <row r="1962" spans="4:10" x14ac:dyDescent="0.5">
      <c r="D1962" t="s">
        <v>1569</v>
      </c>
      <c r="E1962">
        <v>4</v>
      </c>
      <c r="F1962" t="s">
        <v>1060</v>
      </c>
      <c r="G1962" t="str">
        <f ca="1">IF(markmap!$E1962="","",IF(markmap!$E1962&gt;OFFSET(markmap!$E1962,-1,0,1,1),IF(OFFSET(markmap!$G1962,-1,0,1,1)="","1",OFFSET(markmap!$G1962,-1,0,1,1))&amp;REPT(".1",markmap!$E1962-MAX(OFFSET(markmap!$E1962,-1,0,1,1),1)),IF(ISERROR(FIND(".",OFFSET(markmap!$G1962,-1,0,1,1))),REPT("1.",markmap!$E1962-1)&amp;IFERROR(VALUE(OFFSET(markmap!$G1962,-1,0,1,1))+1,"1"),IF(markmap!$E1962=1,"",IFERROR(LEFT(OFFSET(markmap!$G1962,-1,0,1,1),FIND("^",SUBSTITUTE(OFFSET(markmap!$G1962,-1,0,1,1),".","^",markmap!$E1962-1))),""))&amp;VALUE(TRIM(MID(SUBSTITUTE(OFFSET(markmap!$G1962,-1,0,1,1),".",REPT(" ",LEN(OFFSET(markmap!$G1962,-1,0,1,1)))),(markmap!$E1962-1)*LEN(OFFSET(markmap!$G1962,-1,0,1,1))+1,LEN(OFFSET(markmap!$G1962,-1,0,1,1)))))+1)))</f>
        <v>19.7.3.1</v>
      </c>
      <c r="H1962" t="str">
        <f t="shared" ca="1" si="30"/>
        <v>1.7.3.1</v>
      </c>
      <c r="I1962" t="str" cm="1">
        <f t="array" aca="1" ref="I1962" ca="1">pseudoGuid</f>
        <v>e6b0-7526e5ac</v>
      </c>
      <c r="J1962" t="str">
        <f ca="1">IF(E1962="","",REPT("#",markmap!$E1962)&amp;" "&amp;(IF(B$1="mindmap",markmap!$F1962,markmap!$H1962&amp;" "&amp;markmap!$F1962))&amp;"["&amp;B$2&amp;"]("&amp;B$4&amp;markmap!$I1962&amp;".html)"&amp;" ["&amp;$B$3&amp;"]("&amp;B$4&amp;markmap!$I1962&amp;".md)")</f>
        <v>#### 1.7.3.1 Pre-Enrollment Activities[📃](./db/e6b0-7526e5ac.html) [✏️](./db/e6b0-7526e5ac.md)</v>
      </c>
    </row>
    <row r="1963" spans="4:10" x14ac:dyDescent="0.5">
      <c r="D1963" t="s">
        <v>1569</v>
      </c>
      <c r="E1963">
        <v>4</v>
      </c>
      <c r="F1963" t="s">
        <v>1061</v>
      </c>
      <c r="G1963" t="str">
        <f ca="1">IF(markmap!$E1963="","",IF(markmap!$E1963&gt;OFFSET(markmap!$E1963,-1,0,1,1),IF(OFFSET(markmap!$G1963,-1,0,1,1)="","1",OFFSET(markmap!$G1963,-1,0,1,1))&amp;REPT(".1",markmap!$E1963-MAX(OFFSET(markmap!$E1963,-1,0,1,1),1)),IF(ISERROR(FIND(".",OFFSET(markmap!$G1963,-1,0,1,1))),REPT("1.",markmap!$E1963-1)&amp;IFERROR(VALUE(OFFSET(markmap!$G1963,-1,0,1,1))+1,"1"),IF(markmap!$E1963=1,"",IFERROR(LEFT(OFFSET(markmap!$G1963,-1,0,1,1),FIND("^",SUBSTITUTE(OFFSET(markmap!$G1963,-1,0,1,1),".","^",markmap!$E1963-1))),""))&amp;VALUE(TRIM(MID(SUBSTITUTE(OFFSET(markmap!$G1963,-1,0,1,1),".",REPT(" ",LEN(OFFSET(markmap!$G1963,-1,0,1,1)))),(markmap!$E1963-1)*LEN(OFFSET(markmap!$G1963,-1,0,1,1))+1,LEN(OFFSET(markmap!$G1963,-1,0,1,1)))))+1)))</f>
        <v>19.7.3.2</v>
      </c>
      <c r="H1963" t="str">
        <f t="shared" ca="1" si="30"/>
        <v>1.7.3.2</v>
      </c>
      <c r="I1963" t="str" cm="1">
        <f t="array" aca="1" ref="I1963" ca="1">pseudoGuid</f>
        <v>e6b0-3552eee5</v>
      </c>
      <c r="J1963" t="str">
        <f ca="1">IF(E1963="","",REPT("#",markmap!$E1963)&amp;" "&amp;(IF(B$1="mindmap",markmap!$F1963,markmap!$H1963&amp;" "&amp;markmap!$F1963))&amp;"["&amp;B$2&amp;"]("&amp;B$4&amp;markmap!$I1963&amp;".html)"&amp;" ["&amp;$B$3&amp;"]("&amp;B$4&amp;markmap!$I1963&amp;".md)")</f>
        <v>#### 1.7.3.2 Enrollment[📃](./db/e6b0-3552eee5.html) [✏️](./db/e6b0-3552eee5.md)</v>
      </c>
    </row>
    <row r="1964" spans="4:10" x14ac:dyDescent="0.5">
      <c r="D1964" t="s">
        <v>1569</v>
      </c>
      <c r="E1964">
        <v>4</v>
      </c>
      <c r="F1964" t="s">
        <v>1062</v>
      </c>
      <c r="G1964" t="str">
        <f ca="1">IF(markmap!$E1964="","",IF(markmap!$E1964&gt;OFFSET(markmap!$E1964,-1,0,1,1),IF(OFFSET(markmap!$G1964,-1,0,1,1)="","1",OFFSET(markmap!$G1964,-1,0,1,1))&amp;REPT(".1",markmap!$E1964-MAX(OFFSET(markmap!$E1964,-1,0,1,1),1)),IF(ISERROR(FIND(".",OFFSET(markmap!$G1964,-1,0,1,1))),REPT("1.",markmap!$E1964-1)&amp;IFERROR(VALUE(OFFSET(markmap!$G1964,-1,0,1,1))+1,"1"),IF(markmap!$E1964=1,"",IFERROR(LEFT(OFFSET(markmap!$G1964,-1,0,1,1),FIND("^",SUBSTITUTE(OFFSET(markmap!$G1964,-1,0,1,1),".","^",markmap!$E1964-1))),""))&amp;VALUE(TRIM(MID(SUBSTITUTE(OFFSET(markmap!$G1964,-1,0,1,1),".",REPT(" ",LEN(OFFSET(markmap!$G1964,-1,0,1,1)))),(markmap!$E1964-1)*LEN(OFFSET(markmap!$G1964,-1,0,1,1))+1,LEN(OFFSET(markmap!$G1964,-1,0,1,1)))))+1)))</f>
        <v>19.7.3.3</v>
      </c>
      <c r="H1964" t="str">
        <f t="shared" ca="1" si="30"/>
        <v>1.7.3.3</v>
      </c>
      <c r="I1964" t="str" cm="1">
        <f t="array" aca="1" ref="I1964" ca="1">pseudoGuid</f>
        <v>e6b0-5099d508</v>
      </c>
      <c r="J1964" t="str">
        <f ca="1">IF(E1964="","",REPT("#",markmap!$E1964)&amp;" "&amp;(IF(B$1="mindmap",markmap!$F1964,markmap!$H1964&amp;" "&amp;markmap!$F1964))&amp;"["&amp;B$2&amp;"]("&amp;B$4&amp;markmap!$I1964&amp;".html)"&amp;" ["&amp;$B$3&amp;"]("&amp;B$4&amp;markmap!$I1964&amp;".md)")</f>
        <v>#### 1.7.3.3 Treatment[📃](./db/e6b0-5099d508.html) [✏️](./db/e6b0-5099d508.md)</v>
      </c>
    </row>
    <row r="1965" spans="4:10" x14ac:dyDescent="0.5">
      <c r="D1965" t="s">
        <v>1569</v>
      </c>
      <c r="E1965">
        <v>4</v>
      </c>
      <c r="F1965" t="s">
        <v>1063</v>
      </c>
      <c r="G1965" t="str">
        <f ca="1">IF(markmap!$E1965="","",IF(markmap!$E1965&gt;OFFSET(markmap!$E1965,-1,0,1,1),IF(OFFSET(markmap!$G1965,-1,0,1,1)="","1",OFFSET(markmap!$G1965,-1,0,1,1))&amp;REPT(".1",markmap!$E1965-MAX(OFFSET(markmap!$E1965,-1,0,1,1),1)),IF(ISERROR(FIND(".",OFFSET(markmap!$G1965,-1,0,1,1))),REPT("1.",markmap!$E1965-1)&amp;IFERROR(VALUE(OFFSET(markmap!$G1965,-1,0,1,1))+1,"1"),IF(markmap!$E1965=1,"",IFERROR(LEFT(OFFSET(markmap!$G1965,-1,0,1,1),FIND("^",SUBSTITUTE(OFFSET(markmap!$G1965,-1,0,1,1),".","^",markmap!$E1965-1))),""))&amp;VALUE(TRIM(MID(SUBSTITUTE(OFFSET(markmap!$G1965,-1,0,1,1),".",REPT(" ",LEN(OFFSET(markmap!$G1965,-1,0,1,1)))),(markmap!$E1965-1)*LEN(OFFSET(markmap!$G1965,-1,0,1,1))+1,LEN(OFFSET(markmap!$G1965,-1,0,1,1)))))+1)))</f>
        <v>19.7.3.4</v>
      </c>
      <c r="H1965" t="str">
        <f t="shared" ca="1" si="30"/>
        <v>1.7.3.4</v>
      </c>
      <c r="I1965" t="str" cm="1">
        <f t="array" aca="1" ref="I1965" ca="1">pseudoGuid</f>
        <v>e6b0-7f3322bd</v>
      </c>
      <c r="J1965" t="str">
        <f ca="1">IF(E1965="","",REPT("#",markmap!$E1965)&amp;" "&amp;(IF(B$1="mindmap",markmap!$F1965,markmap!$H1965&amp;" "&amp;markmap!$F1965))&amp;"["&amp;B$2&amp;"]("&amp;B$4&amp;markmap!$I1965&amp;".html)"&amp;" ["&amp;$B$3&amp;"]("&amp;B$4&amp;markmap!$I1965&amp;".md)")</f>
        <v>#### 1.7.3.4 Follow-up[📃](./db/e6b0-7f3322bd.html) [✏️](./db/e6b0-7f3322bd.md)</v>
      </c>
    </row>
    <row r="1966" spans="4:10" x14ac:dyDescent="0.5">
      <c r="D1966" t="s">
        <v>1569</v>
      </c>
      <c r="E1966">
        <v>4</v>
      </c>
      <c r="F1966" t="s">
        <v>763</v>
      </c>
      <c r="G1966" t="str">
        <f ca="1">IF(markmap!$E1966="","",IF(markmap!$E1966&gt;OFFSET(markmap!$E1966,-1,0,1,1),IF(OFFSET(markmap!$G1966,-1,0,1,1)="","1",OFFSET(markmap!$G1966,-1,0,1,1))&amp;REPT(".1",markmap!$E1966-MAX(OFFSET(markmap!$E1966,-1,0,1,1),1)),IF(ISERROR(FIND(".",OFFSET(markmap!$G1966,-1,0,1,1))),REPT("1.",markmap!$E1966-1)&amp;IFERROR(VALUE(OFFSET(markmap!$G1966,-1,0,1,1))+1,"1"),IF(markmap!$E1966=1,"",IFERROR(LEFT(OFFSET(markmap!$G1966,-1,0,1,1),FIND("^",SUBSTITUTE(OFFSET(markmap!$G1966,-1,0,1,1),".","^",markmap!$E1966-1))),""))&amp;VALUE(TRIM(MID(SUBSTITUTE(OFFSET(markmap!$G1966,-1,0,1,1),".",REPT(" ",LEN(OFFSET(markmap!$G1966,-1,0,1,1)))),(markmap!$E1966-1)*LEN(OFFSET(markmap!$G1966,-1,0,1,1))+1,LEN(OFFSET(markmap!$G1966,-1,0,1,1)))))+1)))</f>
        <v>19.7.3.5</v>
      </c>
      <c r="H1966" t="str">
        <f t="shared" ca="1" si="30"/>
        <v>1.7.3.5</v>
      </c>
      <c r="I1966" t="str" cm="1">
        <f t="array" aca="1" ref="I1966" ca="1">pseudoGuid</f>
        <v>e6b0-3e7fa807</v>
      </c>
      <c r="J1966" t="str">
        <f ca="1">IF(E1966="","",REPT("#",markmap!$E1966)&amp;" "&amp;(IF(B$1="mindmap",markmap!$F1966,markmap!$H1966&amp;" "&amp;markmap!$F1966))&amp;"["&amp;B$2&amp;"]("&amp;B$4&amp;markmap!$I1966&amp;".html)"&amp;" ["&amp;$B$3&amp;"]("&amp;B$4&amp;markmap!$I1966&amp;".md)")</f>
        <v>#### 1.7.3.5 Data Management[📃](./db/e6b0-3e7fa807.html) [✏️](./db/e6b0-3e7fa807.md)</v>
      </c>
    </row>
    <row r="1967" spans="4:10" x14ac:dyDescent="0.5">
      <c r="D1967" t="s">
        <v>1569</v>
      </c>
      <c r="E1967">
        <v>4</v>
      </c>
      <c r="F1967" t="s">
        <v>846</v>
      </c>
      <c r="G1967" t="str">
        <f ca="1">IF(markmap!$E1967="","",IF(markmap!$E1967&gt;OFFSET(markmap!$E1967,-1,0,1,1),IF(OFFSET(markmap!$G1967,-1,0,1,1)="","1",OFFSET(markmap!$G1967,-1,0,1,1))&amp;REPT(".1",markmap!$E1967-MAX(OFFSET(markmap!$E1967,-1,0,1,1),1)),IF(ISERROR(FIND(".",OFFSET(markmap!$G1967,-1,0,1,1))),REPT("1.",markmap!$E1967-1)&amp;IFERROR(VALUE(OFFSET(markmap!$G1967,-1,0,1,1))+1,"1"),IF(markmap!$E1967=1,"",IFERROR(LEFT(OFFSET(markmap!$G1967,-1,0,1,1),FIND("^",SUBSTITUTE(OFFSET(markmap!$G1967,-1,0,1,1),".","^",markmap!$E1967-1))),""))&amp;VALUE(TRIM(MID(SUBSTITUTE(OFFSET(markmap!$G1967,-1,0,1,1),".",REPT(" ",LEN(OFFSET(markmap!$G1967,-1,0,1,1)))),(markmap!$E1967-1)*LEN(OFFSET(markmap!$G1967,-1,0,1,1))+1,LEN(OFFSET(markmap!$G1967,-1,0,1,1)))))+1)))</f>
        <v>19.7.3.6</v>
      </c>
      <c r="H1967" t="str">
        <f t="shared" ca="1" si="30"/>
        <v>1.7.3.6</v>
      </c>
      <c r="I1967" t="str" cm="1">
        <f t="array" aca="1" ref="I1967" ca="1">pseudoGuid</f>
        <v>e6b0-3f8e6e0e</v>
      </c>
      <c r="J1967" t="str">
        <f ca="1">IF(E1967="","",REPT("#",markmap!$E1967)&amp;" "&amp;(IF(B$1="mindmap",markmap!$F1967,markmap!$H1967&amp;" "&amp;markmap!$F1967))&amp;"["&amp;B$2&amp;"]("&amp;B$4&amp;markmap!$I1967&amp;".html)"&amp;" ["&amp;$B$3&amp;"]("&amp;B$4&amp;markmap!$I1967&amp;".md)")</f>
        <v>#### 1.7.3.6 Data analysis[📃](./db/e6b0-3f8e6e0e.html) [✏️](./db/e6b0-3f8e6e0e.md)</v>
      </c>
    </row>
    <row r="1968" spans="4:10" x14ac:dyDescent="0.5">
      <c r="D1968" t="s">
        <v>1569</v>
      </c>
      <c r="E1968">
        <v>4</v>
      </c>
      <c r="F1968" t="s">
        <v>1064</v>
      </c>
      <c r="G1968" t="str">
        <f ca="1">IF(markmap!$E1968="","",IF(markmap!$E1968&gt;OFFSET(markmap!$E1968,-1,0,1,1),IF(OFFSET(markmap!$G1968,-1,0,1,1)="","1",OFFSET(markmap!$G1968,-1,0,1,1))&amp;REPT(".1",markmap!$E1968-MAX(OFFSET(markmap!$E1968,-1,0,1,1),1)),IF(ISERROR(FIND(".",OFFSET(markmap!$G1968,-1,0,1,1))),REPT("1.",markmap!$E1968-1)&amp;IFERROR(VALUE(OFFSET(markmap!$G1968,-1,0,1,1))+1,"1"),IF(markmap!$E1968=1,"",IFERROR(LEFT(OFFSET(markmap!$G1968,-1,0,1,1),FIND("^",SUBSTITUTE(OFFSET(markmap!$G1968,-1,0,1,1),".","^",markmap!$E1968-1))),""))&amp;VALUE(TRIM(MID(SUBSTITUTE(OFFSET(markmap!$G1968,-1,0,1,1),".",REPT(" ",LEN(OFFSET(markmap!$G1968,-1,0,1,1)))),(markmap!$E1968-1)*LEN(OFFSET(markmap!$G1968,-1,0,1,1))+1,LEN(OFFSET(markmap!$G1968,-1,0,1,1)))))+1)))</f>
        <v>19.7.3.7</v>
      </c>
      <c r="H1968" t="str">
        <f t="shared" ca="1" si="30"/>
        <v>1.7.3.7</v>
      </c>
      <c r="I1968" t="str" cm="1">
        <f t="array" aca="1" ref="I1968" ca="1">pseudoGuid</f>
        <v>e6b0-e8208eed</v>
      </c>
      <c r="J1968" t="str">
        <f ca="1">IF(E1968="","",REPT("#",markmap!$E1968)&amp;" "&amp;(IF(B$1="mindmap",markmap!$F1968,markmap!$H1968&amp;" "&amp;markmap!$F1968))&amp;"["&amp;B$2&amp;"]("&amp;B$4&amp;markmap!$I1968&amp;".html)"&amp;" ["&amp;$B$3&amp;"]("&amp;B$4&amp;markmap!$I1968&amp;".md)")</f>
        <v>#### 1.7.3.7 Study Report1.10[📃](./db/e6b0-e8208eed.html) [✏️](./db/e6b0-e8208eed.md)</v>
      </c>
    </row>
    <row r="1969" spans="4:10" x14ac:dyDescent="0.5">
      <c r="D1969" t="s">
        <v>1569</v>
      </c>
      <c r="E1969">
        <v>2</v>
      </c>
      <c r="F1969" t="s">
        <v>1065</v>
      </c>
      <c r="G1969" t="str">
        <f ca="1">IF(markmap!$E1969="","",IF(markmap!$E1969&gt;OFFSET(markmap!$E1969,-1,0,1,1),IF(OFFSET(markmap!$G1969,-1,0,1,1)="","1",OFFSET(markmap!$G1969,-1,0,1,1))&amp;REPT(".1",markmap!$E1969-MAX(OFFSET(markmap!$E1969,-1,0,1,1),1)),IF(ISERROR(FIND(".",OFFSET(markmap!$G1969,-1,0,1,1))),REPT("1.",markmap!$E1969-1)&amp;IFERROR(VALUE(OFFSET(markmap!$G1969,-1,0,1,1))+1,"1"),IF(markmap!$E1969=1,"",IFERROR(LEFT(OFFSET(markmap!$G1969,-1,0,1,1),FIND("^",SUBSTITUTE(OFFSET(markmap!$G1969,-1,0,1,1),".","^",markmap!$E1969-1))),""))&amp;VALUE(TRIM(MID(SUBSTITUTE(OFFSET(markmap!$G1969,-1,0,1,1),".",REPT(" ",LEN(OFFSET(markmap!$G1969,-1,0,1,1)))),(markmap!$E1969-1)*LEN(OFFSET(markmap!$G1969,-1,0,1,1))+1,LEN(OFFSET(markmap!$G1969,-1,0,1,1)))))+1)))</f>
        <v>19.8</v>
      </c>
      <c r="H1969" t="str">
        <f t="shared" ca="1" si="30"/>
        <v>1.8</v>
      </c>
      <c r="I1969" t="str" cm="1">
        <f t="array" aca="1" ref="I1969" ca="1">pseudoGuid</f>
        <v>e6b0-190ae6cd</v>
      </c>
      <c r="J1969" t="str">
        <f ca="1">IF(E1969="","",REPT("#",markmap!$E1969)&amp;" "&amp;(IF(B$1="mindmap",markmap!$F1969,markmap!$H1969&amp;" "&amp;markmap!$F1969))&amp;"["&amp;B$2&amp;"]("&amp;B$4&amp;markmap!$I1969&amp;".html)"&amp;" ["&amp;$B$3&amp;"]("&amp;B$4&amp;markmap!$I1969&amp;".md)")</f>
        <v>## 1.8 Phase II Clinical Study Program[📃](./db/e6b0-190ae6cd.html) [✏️](./db/e6b0-190ae6cd.md)</v>
      </c>
    </row>
    <row r="1970" spans="4:10" x14ac:dyDescent="0.5">
      <c r="D1970" t="s">
        <v>1569</v>
      </c>
      <c r="E1970">
        <v>3</v>
      </c>
      <c r="F1970" t="s">
        <v>1066</v>
      </c>
      <c r="G1970" t="str">
        <f ca="1">IF(markmap!$E1970="","",IF(markmap!$E1970&gt;OFFSET(markmap!$E1970,-1,0,1,1),IF(OFFSET(markmap!$G1970,-1,0,1,1)="","1",OFFSET(markmap!$G1970,-1,0,1,1))&amp;REPT(".1",markmap!$E1970-MAX(OFFSET(markmap!$E1970,-1,0,1,1),1)),IF(ISERROR(FIND(".",OFFSET(markmap!$G1970,-1,0,1,1))),REPT("1.",markmap!$E1970-1)&amp;IFERROR(VALUE(OFFSET(markmap!$G1970,-1,0,1,1))+1,"1"),IF(markmap!$E1970=1,"",IFERROR(LEFT(OFFSET(markmap!$G1970,-1,0,1,1),FIND("^",SUBSTITUTE(OFFSET(markmap!$G1970,-1,0,1,1),".","^",markmap!$E1970-1))),""))&amp;VALUE(TRIM(MID(SUBSTITUTE(OFFSET(markmap!$G1970,-1,0,1,1),".",REPT(" ",LEN(OFFSET(markmap!$G1970,-1,0,1,1)))),(markmap!$E1970-1)*LEN(OFFSET(markmap!$G1970,-1,0,1,1))+1,LEN(OFFSET(markmap!$G1970,-1,0,1,1)))))+1)))</f>
        <v>19.8.1</v>
      </c>
      <c r="H1970" t="str">
        <f t="shared" ca="1" si="30"/>
        <v>1.8.1</v>
      </c>
      <c r="I1970" t="str" cm="1">
        <f t="array" aca="1" ref="I1970" ca="1">pseudoGuid</f>
        <v>e6b0-3095abb6</v>
      </c>
      <c r="J1970" t="str">
        <f ca="1">IF(E1970="","",REPT("#",markmap!$E1970)&amp;" "&amp;(IF(B$1="mindmap",markmap!$F1970,markmap!$H1970&amp;" "&amp;markmap!$F1970))&amp;"["&amp;B$2&amp;"]("&amp;B$4&amp;markmap!$I1970&amp;".html)"&amp;" ["&amp;$B$3&amp;"]("&amp;B$4&amp;markmap!$I1970&amp;".md)")</f>
        <v>### 1.8.1 Multiple Dose Efficacy Study(ies)[📃](./db/e6b0-3095abb6.html) [✏️](./db/e6b0-3095abb6.md)</v>
      </c>
    </row>
    <row r="1971" spans="4:10" x14ac:dyDescent="0.5">
      <c r="D1971" t="s">
        <v>1569</v>
      </c>
      <c r="E1971">
        <v>3</v>
      </c>
      <c r="F1971" t="s">
        <v>1067</v>
      </c>
      <c r="G1971" t="str">
        <f ca="1">IF(markmap!$E1971="","",IF(markmap!$E1971&gt;OFFSET(markmap!$E1971,-1,0,1,1),IF(OFFSET(markmap!$G1971,-1,0,1,1)="","1",OFFSET(markmap!$G1971,-1,0,1,1))&amp;REPT(".1",markmap!$E1971-MAX(OFFSET(markmap!$E1971,-1,0,1,1),1)),IF(ISERROR(FIND(".",OFFSET(markmap!$G1971,-1,0,1,1))),REPT("1.",markmap!$E1971-1)&amp;IFERROR(VALUE(OFFSET(markmap!$G1971,-1,0,1,1))+1,"1"),IF(markmap!$E1971=1,"",IFERROR(LEFT(OFFSET(markmap!$G1971,-1,0,1,1),FIND("^",SUBSTITUTE(OFFSET(markmap!$G1971,-1,0,1,1),".","^",markmap!$E1971-1))),""))&amp;VALUE(TRIM(MID(SUBSTITUTE(OFFSET(markmap!$G1971,-1,0,1,1),".",REPT(" ",LEN(OFFSET(markmap!$G1971,-1,0,1,1)))),(markmap!$E1971-1)*LEN(OFFSET(markmap!$G1971,-1,0,1,1))+1,LEN(OFFSET(markmap!$G1971,-1,0,1,1)))))+1)))</f>
        <v>19.8.2</v>
      </c>
      <c r="H1971" t="str">
        <f t="shared" ca="1" si="30"/>
        <v>1.8.2</v>
      </c>
      <c r="I1971" t="str" cm="1">
        <f t="array" aca="1" ref="I1971" ca="1">pseudoGuid</f>
        <v>e6b0-a0ec8982</v>
      </c>
      <c r="J1971" t="str">
        <f ca="1">IF(E1971="","",REPT("#",markmap!$E1971)&amp;" "&amp;(IF(B$1="mindmap",markmap!$F1971,markmap!$H1971&amp;" "&amp;markmap!$F1971))&amp;"["&amp;B$2&amp;"]("&amp;B$4&amp;markmap!$I1971&amp;".html)"&amp;" ["&amp;$B$3&amp;"]("&amp;B$4&amp;markmap!$I1971&amp;".md)")</f>
        <v>### 1.8.2 Other Clinical Study(ies)[📃](./db/e6b0-a0ec8982.html) [✏️](./db/e6b0-a0ec8982.md)</v>
      </c>
    </row>
    <row r="1972" spans="4:10" x14ac:dyDescent="0.5">
      <c r="D1972" t="s">
        <v>1569</v>
      </c>
      <c r="E1972">
        <v>2</v>
      </c>
      <c r="F1972" t="s">
        <v>1068</v>
      </c>
      <c r="G1972" t="str">
        <f ca="1">IF(markmap!$E1972="","",IF(markmap!$E1972&gt;OFFSET(markmap!$E1972,-1,0,1,1),IF(OFFSET(markmap!$G1972,-1,0,1,1)="","1",OFFSET(markmap!$G1972,-1,0,1,1))&amp;REPT(".1",markmap!$E1972-MAX(OFFSET(markmap!$E1972,-1,0,1,1),1)),IF(ISERROR(FIND(".",OFFSET(markmap!$G1972,-1,0,1,1))),REPT("1.",markmap!$E1972-1)&amp;IFERROR(VALUE(OFFSET(markmap!$G1972,-1,0,1,1))+1,"1"),IF(markmap!$E1972=1,"",IFERROR(LEFT(OFFSET(markmap!$G1972,-1,0,1,1),FIND("^",SUBSTITUTE(OFFSET(markmap!$G1972,-1,0,1,1),".","^",markmap!$E1972-1))),""))&amp;VALUE(TRIM(MID(SUBSTITUTE(OFFSET(markmap!$G1972,-1,0,1,1),".",REPT(" ",LEN(OFFSET(markmap!$G1972,-1,0,1,1)))),(markmap!$E1972-1)*LEN(OFFSET(markmap!$G1972,-1,0,1,1))+1,LEN(OFFSET(markmap!$G1972,-1,0,1,1)))))+1)))</f>
        <v>19.9</v>
      </c>
      <c r="H1972" t="str">
        <f t="shared" ca="1" si="30"/>
        <v>1.9</v>
      </c>
      <c r="I1972" t="str" cm="1">
        <f t="array" aca="1" ref="I1972" ca="1">pseudoGuid</f>
        <v>e6b0-e56af7e4</v>
      </c>
      <c r="J1972" t="str">
        <f ca="1">IF(E1972="","",REPT("#",markmap!$E1972)&amp;" "&amp;(IF(B$1="mindmap",markmap!$F1972,markmap!$H1972&amp;" "&amp;markmap!$F1972))&amp;"["&amp;B$2&amp;"]("&amp;B$4&amp;markmap!$I1972&amp;".html)"&amp;" ["&amp;$B$3&amp;"]("&amp;B$4&amp;markmap!$I1972&amp;".md)")</f>
        <v>## 1.9 Phase III Clinical Study Program[📃](./db/e6b0-e56af7e4.html) [✏️](./db/e6b0-e56af7e4.md)</v>
      </c>
    </row>
    <row r="1973" spans="4:10" x14ac:dyDescent="0.5">
      <c r="D1973" t="s">
        <v>1569</v>
      </c>
      <c r="E1973">
        <v>3</v>
      </c>
      <c r="F1973" t="s">
        <v>1069</v>
      </c>
      <c r="G1973" t="str">
        <f ca="1">IF(markmap!$E1973="","",IF(markmap!$E1973&gt;OFFSET(markmap!$E1973,-1,0,1,1),IF(OFFSET(markmap!$G1973,-1,0,1,1)="","1",OFFSET(markmap!$G1973,-1,0,1,1))&amp;REPT(".1",markmap!$E1973-MAX(OFFSET(markmap!$E1973,-1,0,1,1),1)),IF(ISERROR(FIND(".",OFFSET(markmap!$G1973,-1,0,1,1))),REPT("1.",markmap!$E1973-1)&amp;IFERROR(VALUE(OFFSET(markmap!$G1973,-1,0,1,1))+1,"1"),IF(markmap!$E1973=1,"",IFERROR(LEFT(OFFSET(markmap!$G1973,-1,0,1,1),FIND("^",SUBSTITUTE(OFFSET(markmap!$G1973,-1,0,1,1),".","^",markmap!$E1973-1))),""))&amp;VALUE(TRIM(MID(SUBSTITUTE(OFFSET(markmap!$G1973,-1,0,1,1),".",REPT(" ",LEN(OFFSET(markmap!$G1973,-1,0,1,1)))),(markmap!$E1973-1)*LEN(OFFSET(markmap!$G1973,-1,0,1,1))+1,LEN(OFFSET(markmap!$G1973,-1,0,1,1)))))+1)))</f>
        <v>19.9.1</v>
      </c>
      <c r="H1973" t="str">
        <f t="shared" ca="1" si="30"/>
        <v>1.9.1</v>
      </c>
      <c r="I1973" t="str" cm="1">
        <f t="array" aca="1" ref="I1973" ca="1">pseudoGuid</f>
        <v>e6b0-1600e0cc</v>
      </c>
      <c r="J1973" t="str">
        <f ca="1">IF(E1973="","",REPT("#",markmap!$E1973)&amp;" "&amp;(IF(B$1="mindmap",markmap!$F1973,markmap!$H1973&amp;" "&amp;markmap!$F1973))&amp;"["&amp;B$2&amp;"]("&amp;B$4&amp;markmap!$I1973&amp;".html)"&amp;" ["&amp;$B$3&amp;"]("&amp;B$4&amp;markmap!$I1973&amp;".md)")</f>
        <v>### 1.9.1 Pivotal Registration Study(ies)[📃](./db/e6b0-1600e0cc.html) [✏️](./db/e6b0-1600e0cc.md)</v>
      </c>
    </row>
    <row r="1974" spans="4:10" x14ac:dyDescent="0.5">
      <c r="D1974" t="s">
        <v>1569</v>
      </c>
      <c r="E1974">
        <v>3</v>
      </c>
      <c r="F1974" t="s">
        <v>1067</v>
      </c>
      <c r="G1974" t="str">
        <f ca="1">IF(markmap!$E1974="","",IF(markmap!$E1974&gt;OFFSET(markmap!$E1974,-1,0,1,1),IF(OFFSET(markmap!$G1974,-1,0,1,1)="","1",OFFSET(markmap!$G1974,-1,0,1,1))&amp;REPT(".1",markmap!$E1974-MAX(OFFSET(markmap!$E1974,-1,0,1,1),1)),IF(ISERROR(FIND(".",OFFSET(markmap!$G1974,-1,0,1,1))),REPT("1.",markmap!$E1974-1)&amp;IFERROR(VALUE(OFFSET(markmap!$G1974,-1,0,1,1))+1,"1"),IF(markmap!$E1974=1,"",IFERROR(LEFT(OFFSET(markmap!$G1974,-1,0,1,1),FIND("^",SUBSTITUTE(OFFSET(markmap!$G1974,-1,0,1,1),".","^",markmap!$E1974-1))),""))&amp;VALUE(TRIM(MID(SUBSTITUTE(OFFSET(markmap!$G1974,-1,0,1,1),".",REPT(" ",LEN(OFFSET(markmap!$G1974,-1,0,1,1)))),(markmap!$E1974-1)*LEN(OFFSET(markmap!$G1974,-1,0,1,1))+1,LEN(OFFSET(markmap!$G1974,-1,0,1,1)))))+1)))</f>
        <v>19.9.2</v>
      </c>
      <c r="H1974" t="str">
        <f t="shared" ca="1" si="30"/>
        <v>1.9.2</v>
      </c>
      <c r="I1974" t="str" cm="1">
        <f t="array" aca="1" ref="I1974" ca="1">pseudoGuid</f>
        <v>e6b0-77a22020</v>
      </c>
      <c r="J1974" t="str">
        <f ca="1">IF(E1974="","",REPT("#",markmap!$E1974)&amp;" "&amp;(IF(B$1="mindmap",markmap!$F1974,markmap!$H1974&amp;" "&amp;markmap!$F1974))&amp;"["&amp;B$2&amp;"]("&amp;B$4&amp;markmap!$I1974&amp;".html)"&amp;" ["&amp;$B$3&amp;"]("&amp;B$4&amp;markmap!$I1974&amp;".md)")</f>
        <v>### 1.9.2 Other Clinical Study(ies)[📃](./db/e6b0-77a22020.html) [✏️](./db/e6b0-77a22020.md)</v>
      </c>
    </row>
    <row r="1975" spans="4:10" x14ac:dyDescent="0.5">
      <c r="D1975" t="s">
        <v>1569</v>
      </c>
      <c r="E1975">
        <v>2</v>
      </c>
      <c r="F1975" t="s">
        <v>1070</v>
      </c>
      <c r="G1975" t="str">
        <f ca="1">IF(markmap!$E1975="","",IF(markmap!$E1975&gt;OFFSET(markmap!$E1975,-1,0,1,1),IF(OFFSET(markmap!$G1975,-1,0,1,1)="","1",OFFSET(markmap!$G1975,-1,0,1,1))&amp;REPT(".1",markmap!$E1975-MAX(OFFSET(markmap!$E1975,-1,0,1,1),1)),IF(ISERROR(FIND(".",OFFSET(markmap!$G1975,-1,0,1,1))),REPT("1.",markmap!$E1975-1)&amp;IFERROR(VALUE(OFFSET(markmap!$G1975,-1,0,1,1))+1,"1"),IF(markmap!$E1975=1,"",IFERROR(LEFT(OFFSET(markmap!$G1975,-1,0,1,1),FIND("^",SUBSTITUTE(OFFSET(markmap!$G1975,-1,0,1,1),".","^",markmap!$E1975-1))),""))&amp;VALUE(TRIM(MID(SUBSTITUTE(OFFSET(markmap!$G1975,-1,0,1,1),".",REPT(" ",LEN(OFFSET(markmap!$G1975,-1,0,1,1)))),(markmap!$E1975-1)*LEN(OFFSET(markmap!$G1975,-1,0,1,1))+1,LEN(OFFSET(markmap!$G1975,-1,0,1,1)))))+1)))</f>
        <v>19.10</v>
      </c>
      <c r="H1975" t="str">
        <f t="shared" ca="1" si="30"/>
        <v>1.10</v>
      </c>
      <c r="I1975" t="str" cm="1">
        <f t="array" aca="1" ref="I1975" ca="1">pseudoGuid</f>
        <v>e6b0-9d5b99a1</v>
      </c>
      <c r="J1975" t="str">
        <f ca="1">IF(E1975="","",REPT("#",markmap!$E1975)&amp;" "&amp;(IF(B$1="mindmap",markmap!$F1975,markmap!$H1975&amp;" "&amp;markmap!$F1975))&amp;"["&amp;B$2&amp;"]("&amp;B$4&amp;markmap!$I1975&amp;".html)"&amp;" ["&amp;$B$3&amp;"]("&amp;B$4&amp;markmap!$I1975&amp;".md)")</f>
        <v>## 1.10 Submission/Launch Phase[📃](./db/e6b0-9d5b99a1.html) [✏️](./db/e6b0-9d5b99a1.md)</v>
      </c>
    </row>
    <row r="1976" spans="4:10" x14ac:dyDescent="0.5">
      <c r="D1976" t="s">
        <v>1569</v>
      </c>
      <c r="E1976">
        <v>3</v>
      </c>
      <c r="F1976" t="s">
        <v>1071</v>
      </c>
      <c r="G1976" t="str">
        <f ca="1">IF(markmap!$E1976="","",IF(markmap!$E1976&gt;OFFSET(markmap!$E1976,-1,0,1,1),IF(OFFSET(markmap!$G1976,-1,0,1,1)="","1",OFFSET(markmap!$G1976,-1,0,1,1))&amp;REPT(".1",markmap!$E1976-MAX(OFFSET(markmap!$E1976,-1,0,1,1),1)),IF(ISERROR(FIND(".",OFFSET(markmap!$G1976,-1,0,1,1))),REPT("1.",markmap!$E1976-1)&amp;IFERROR(VALUE(OFFSET(markmap!$G1976,-1,0,1,1))+1,"1"),IF(markmap!$E1976=1,"",IFERROR(LEFT(OFFSET(markmap!$G1976,-1,0,1,1),FIND("^",SUBSTITUTE(OFFSET(markmap!$G1976,-1,0,1,1),".","^",markmap!$E1976-1))),""))&amp;VALUE(TRIM(MID(SUBSTITUTE(OFFSET(markmap!$G1976,-1,0,1,1),".",REPT(" ",LEN(OFFSET(markmap!$G1976,-1,0,1,1)))),(markmap!$E1976-1)*LEN(OFFSET(markmap!$G1976,-1,0,1,1))+1,LEN(OFFSET(markmap!$G1976,-1,0,1,1)))))+1)))</f>
        <v>19.10.1</v>
      </c>
      <c r="H1976" t="str">
        <f t="shared" ca="1" si="30"/>
        <v>1.10.1</v>
      </c>
      <c r="I1976" t="str" cm="1">
        <f t="array" aca="1" ref="I1976" ca="1">pseudoGuid</f>
        <v>e6b0-9573aa4c</v>
      </c>
      <c r="J1976" t="str">
        <f ca="1">IF(E1976="","",REPT("#",markmap!$E1976)&amp;" "&amp;(IF(B$1="mindmap",markmap!$F1976,markmap!$H1976&amp;" "&amp;markmap!$F1976))&amp;"["&amp;B$2&amp;"]("&amp;B$4&amp;markmap!$I1976&amp;".html)"&amp;" ["&amp;$B$3&amp;"]("&amp;B$4&amp;markmap!$I1976&amp;".md)")</f>
        <v>### 1.10.1 Pre-Launch preparation[📃](./db/e6b0-9573aa4c.html) [✏️](./db/e6b0-9573aa4c.md)</v>
      </c>
    </row>
    <row r="1977" spans="4:10" x14ac:dyDescent="0.5">
      <c r="D1977" t="s">
        <v>1569</v>
      </c>
      <c r="E1977">
        <v>3</v>
      </c>
      <c r="F1977" t="s">
        <v>725</v>
      </c>
      <c r="G1977" t="str">
        <f ca="1">IF(markmap!$E1977="","",IF(markmap!$E1977&gt;OFFSET(markmap!$E1977,-1,0,1,1),IF(OFFSET(markmap!$G1977,-1,0,1,1)="","1",OFFSET(markmap!$G1977,-1,0,1,1))&amp;REPT(".1",markmap!$E1977-MAX(OFFSET(markmap!$E1977,-1,0,1,1),1)),IF(ISERROR(FIND(".",OFFSET(markmap!$G1977,-1,0,1,1))),REPT("1.",markmap!$E1977-1)&amp;IFERROR(VALUE(OFFSET(markmap!$G1977,-1,0,1,1))+1,"1"),IF(markmap!$E1977=1,"",IFERROR(LEFT(OFFSET(markmap!$G1977,-1,0,1,1),FIND("^",SUBSTITUTE(OFFSET(markmap!$G1977,-1,0,1,1),".","^",markmap!$E1977-1))),""))&amp;VALUE(TRIM(MID(SUBSTITUTE(OFFSET(markmap!$G1977,-1,0,1,1),".",REPT(" ",LEN(OFFSET(markmap!$G1977,-1,0,1,1)))),(markmap!$E1977-1)*LEN(OFFSET(markmap!$G1977,-1,0,1,1))+1,LEN(OFFSET(markmap!$G1977,-1,0,1,1)))))+1)))</f>
        <v>19.10.2</v>
      </c>
      <c r="H1977" t="str">
        <f t="shared" ca="1" si="30"/>
        <v>1.10.2</v>
      </c>
      <c r="I1977" t="str" cm="1">
        <f t="array" aca="1" ref="I1977" ca="1">pseudoGuid</f>
        <v>e6b0-078fce90</v>
      </c>
      <c r="J1977" t="str">
        <f ca="1">IF(E1977="","",REPT("#",markmap!$E1977)&amp;" "&amp;(IF(B$1="mindmap",markmap!$F1977,markmap!$H1977&amp;" "&amp;markmap!$F1977))&amp;"["&amp;B$2&amp;"]("&amp;B$4&amp;markmap!$I1977&amp;".html)"&amp;" ["&amp;$B$3&amp;"]("&amp;B$4&amp;markmap!$I1977&amp;".md)")</f>
        <v>### 1.10.2 Launch[📃](./db/e6b0-078fce90.html) [✏️](./db/e6b0-078fce90.md)</v>
      </c>
    </row>
    <row r="1978" spans="4:10" x14ac:dyDescent="0.5">
      <c r="D1978" t="s">
        <v>1569</v>
      </c>
      <c r="E1978">
        <v>3</v>
      </c>
      <c r="F1978" t="s">
        <v>1072</v>
      </c>
      <c r="G1978" t="str">
        <f ca="1">IF(markmap!$E1978="","",IF(markmap!$E1978&gt;OFFSET(markmap!$E1978,-1,0,1,1),IF(OFFSET(markmap!$G1978,-1,0,1,1)="","1",OFFSET(markmap!$G1978,-1,0,1,1))&amp;REPT(".1",markmap!$E1978-MAX(OFFSET(markmap!$E1978,-1,0,1,1),1)),IF(ISERROR(FIND(".",OFFSET(markmap!$G1978,-1,0,1,1))),REPT("1.",markmap!$E1978-1)&amp;IFERROR(VALUE(OFFSET(markmap!$G1978,-1,0,1,1))+1,"1"),IF(markmap!$E1978=1,"",IFERROR(LEFT(OFFSET(markmap!$G1978,-1,0,1,1),FIND("^",SUBSTITUTE(OFFSET(markmap!$G1978,-1,0,1,1),".","^",markmap!$E1978-1))),""))&amp;VALUE(TRIM(MID(SUBSTITUTE(OFFSET(markmap!$G1978,-1,0,1,1),".",REPT(" ",LEN(OFFSET(markmap!$G1978,-1,0,1,1)))),(markmap!$E1978-1)*LEN(OFFSET(markmap!$G1978,-1,0,1,1))+1,LEN(OFFSET(markmap!$G1978,-1,0,1,1)))))+1)))</f>
        <v>19.10.3</v>
      </c>
      <c r="H1978" t="str">
        <f t="shared" ca="1" si="30"/>
        <v>1.10.3</v>
      </c>
      <c r="I1978" t="str" cm="1">
        <f t="array" aca="1" ref="I1978" ca="1">pseudoGuid</f>
        <v>e6b0-5c7dfbd4</v>
      </c>
      <c r="J1978" t="str">
        <f ca="1">IF(E1978="","",REPT("#",markmap!$E1978)&amp;" "&amp;(IF(B$1="mindmap",markmap!$F1978,markmap!$H1978&amp;" "&amp;markmap!$F1978))&amp;"["&amp;B$2&amp;"]("&amp;B$4&amp;markmap!$I1978&amp;".html)"&amp;" ["&amp;$B$3&amp;"]("&amp;B$4&amp;markmap!$I1978&amp;".md)")</f>
        <v>### 1.10.3 Post-Launch Support[📃](./db/e6b0-5c7dfbd4.html) [✏️](./db/e6b0-5c7dfbd4.md)</v>
      </c>
    </row>
    <row r="1979" spans="4:10" x14ac:dyDescent="0.5">
      <c r="D1979" t="s">
        <v>1569</v>
      </c>
      <c r="E1979">
        <v>2</v>
      </c>
      <c r="F1979" t="s">
        <v>1073</v>
      </c>
      <c r="G1979" t="str">
        <f ca="1">IF(markmap!$E1979="","",IF(markmap!$E1979&gt;OFFSET(markmap!$E1979,-1,0,1,1),IF(OFFSET(markmap!$G1979,-1,0,1,1)="","1",OFFSET(markmap!$G1979,-1,0,1,1))&amp;REPT(".1",markmap!$E1979-MAX(OFFSET(markmap!$E1979,-1,0,1,1),1)),IF(ISERROR(FIND(".",OFFSET(markmap!$G1979,-1,0,1,1))),REPT("1.",markmap!$E1979-1)&amp;IFERROR(VALUE(OFFSET(markmap!$G1979,-1,0,1,1))+1,"1"),IF(markmap!$E1979=1,"",IFERROR(LEFT(OFFSET(markmap!$G1979,-1,0,1,1),FIND("^",SUBSTITUTE(OFFSET(markmap!$G1979,-1,0,1,1),".","^",markmap!$E1979-1))),""))&amp;VALUE(TRIM(MID(SUBSTITUTE(OFFSET(markmap!$G1979,-1,0,1,1),".",REPT(" ",LEN(OFFSET(markmap!$G1979,-1,0,1,1)))),(markmap!$E1979-1)*LEN(OFFSET(markmap!$G1979,-1,0,1,1))+1,LEN(OFFSET(markmap!$G1979,-1,0,1,1)))))+1)))</f>
        <v>19.11</v>
      </c>
      <c r="H1979" t="str">
        <f t="shared" ca="1" si="30"/>
        <v>1.11</v>
      </c>
      <c r="I1979" t="str" cm="1">
        <f t="array" aca="1" ref="I1979" ca="1">pseudoGuid</f>
        <v>e6b0-312116f0</v>
      </c>
      <c r="J1979" t="str">
        <f ca="1">IF(E1979="","",REPT("#",markmap!$E1979)&amp;" "&amp;(IF(B$1="mindmap",markmap!$F1979,markmap!$H1979&amp;" "&amp;markmap!$F1979))&amp;"["&amp;B$2&amp;"]("&amp;B$4&amp;markmap!$I1979&amp;".html)"&amp;" ["&amp;$B$3&amp;"]("&amp;B$4&amp;markmap!$I1979&amp;".md)")</f>
        <v>## 1.11 Phase IV/Commercialization Clinical Study Program[📃](./db/e6b0-312116f0.html) [✏️](./db/e6b0-312116f0.md)</v>
      </c>
    </row>
    <row r="1980" spans="4:10" x14ac:dyDescent="0.5">
      <c r="D1980" t="s">
        <v>1569</v>
      </c>
      <c r="E1980">
        <v>3</v>
      </c>
      <c r="F1980" t="s">
        <v>1074</v>
      </c>
      <c r="G1980" t="str">
        <f ca="1">IF(markmap!$E1980="","",IF(markmap!$E1980&gt;OFFSET(markmap!$E1980,-1,0,1,1),IF(OFFSET(markmap!$G1980,-1,0,1,1)="","1",OFFSET(markmap!$G1980,-1,0,1,1))&amp;REPT(".1",markmap!$E1980-MAX(OFFSET(markmap!$E1980,-1,0,1,1),1)),IF(ISERROR(FIND(".",OFFSET(markmap!$G1980,-1,0,1,1))),REPT("1.",markmap!$E1980-1)&amp;IFERROR(VALUE(OFFSET(markmap!$G1980,-1,0,1,1))+1,"1"),IF(markmap!$E1980=1,"",IFERROR(LEFT(OFFSET(markmap!$G1980,-1,0,1,1),FIND("^",SUBSTITUTE(OFFSET(markmap!$G1980,-1,0,1,1),".","^",markmap!$E1980-1))),""))&amp;VALUE(TRIM(MID(SUBSTITUTE(OFFSET(markmap!$G1980,-1,0,1,1),".",REPT(" ",LEN(OFFSET(markmap!$G1980,-1,0,1,1)))),(markmap!$E1980-1)*LEN(OFFSET(markmap!$G1980,-1,0,1,1))+1,LEN(OFFSET(markmap!$G1980,-1,0,1,1)))))+1)))</f>
        <v>19.11.1</v>
      </c>
      <c r="H1980" t="str">
        <f t="shared" ca="1" si="30"/>
        <v>1.11.1</v>
      </c>
      <c r="I1980" t="str" cm="1">
        <f t="array" aca="1" ref="I1980" ca="1">pseudoGuid</f>
        <v>e6b0-510bb0c1</v>
      </c>
      <c r="J1980" t="str">
        <f ca="1">IF(E1980="","",REPT("#",markmap!$E1980)&amp;" "&amp;(IF(B$1="mindmap",markmap!$F1980,markmap!$H1980&amp;" "&amp;markmap!$F1980))&amp;"["&amp;B$2&amp;"]("&amp;B$4&amp;markmap!$I1980&amp;".html)"&amp;" ["&amp;$B$3&amp;"]("&amp;B$4&amp;markmap!$I1980&amp;".md)")</f>
        <v>### 1.11.1 Investigator-Sponsored Studies[📃](./db/e6b0-510bb0c1.html) [✏️](./db/e6b0-510bb0c1.md)</v>
      </c>
    </row>
    <row r="1981" spans="4:10" x14ac:dyDescent="0.5">
      <c r="D1981" t="s">
        <v>1569</v>
      </c>
      <c r="E1981">
        <v>3</v>
      </c>
      <c r="F1981" t="s">
        <v>1075</v>
      </c>
      <c r="G1981" t="str">
        <f ca="1">IF(markmap!$E1981="","",IF(markmap!$E1981&gt;OFFSET(markmap!$E1981,-1,0,1,1),IF(OFFSET(markmap!$G1981,-1,0,1,1)="","1",OFFSET(markmap!$G1981,-1,0,1,1))&amp;REPT(".1",markmap!$E1981-MAX(OFFSET(markmap!$E1981,-1,0,1,1),1)),IF(ISERROR(FIND(".",OFFSET(markmap!$G1981,-1,0,1,1))),REPT("1.",markmap!$E1981-1)&amp;IFERROR(VALUE(OFFSET(markmap!$G1981,-1,0,1,1))+1,"1"),IF(markmap!$E1981=1,"",IFERROR(LEFT(OFFSET(markmap!$G1981,-1,0,1,1),FIND("^",SUBSTITUTE(OFFSET(markmap!$G1981,-1,0,1,1),".","^",markmap!$E1981-1))),""))&amp;VALUE(TRIM(MID(SUBSTITUTE(OFFSET(markmap!$G1981,-1,0,1,1),".",REPT(" ",LEN(OFFSET(markmap!$G1981,-1,0,1,1)))),(markmap!$E1981-1)*LEN(OFFSET(markmap!$G1981,-1,0,1,1))+1,LEN(OFFSET(markmap!$G1981,-1,0,1,1)))))+1)))</f>
        <v>19.11.2</v>
      </c>
      <c r="H1981" t="str">
        <f t="shared" ca="1" si="30"/>
        <v>1.11.2</v>
      </c>
      <c r="I1981" t="str" cm="1">
        <f t="array" aca="1" ref="I1981" ca="1">pseudoGuid</f>
        <v>e6b0-9d4b93b2</v>
      </c>
      <c r="J1981" t="str">
        <f ca="1">IF(E1981="","",REPT("#",markmap!$E1981)&amp;" "&amp;(IF(B$1="mindmap",markmap!$F1981,markmap!$H1981&amp;" "&amp;markmap!$F1981))&amp;"["&amp;B$2&amp;"]("&amp;B$4&amp;markmap!$I1981&amp;".html)"&amp;" ["&amp;$B$3&amp;"]("&amp;B$4&amp;markmap!$I1981&amp;".md)")</f>
        <v>### 1.11.2 Registry Studies[📃](./db/e6b0-9d4b93b2.html) [✏️](./db/e6b0-9d4b93b2.md)</v>
      </c>
    </row>
    <row r="1982" spans="4:10" x14ac:dyDescent="0.5">
      <c r="D1982" t="s">
        <v>1569</v>
      </c>
      <c r="E1982">
        <v>2</v>
      </c>
      <c r="F1982" t="s">
        <v>1076</v>
      </c>
      <c r="G1982" t="str">
        <f ca="1">IF(markmap!$E1982="","",IF(markmap!$E1982&gt;OFFSET(markmap!$E1982,-1,0,1,1),IF(OFFSET(markmap!$G1982,-1,0,1,1)="","1",OFFSET(markmap!$G1982,-1,0,1,1))&amp;REPT(".1",markmap!$E1982-MAX(OFFSET(markmap!$E1982,-1,0,1,1),1)),IF(ISERROR(FIND(".",OFFSET(markmap!$G1982,-1,0,1,1))),REPT("1.",markmap!$E1982-1)&amp;IFERROR(VALUE(OFFSET(markmap!$G1982,-1,0,1,1))+1,"1"),IF(markmap!$E1982=1,"",IFERROR(LEFT(OFFSET(markmap!$G1982,-1,0,1,1),FIND("^",SUBSTITUTE(OFFSET(markmap!$G1982,-1,0,1,1),".","^",markmap!$E1982-1))),""))&amp;VALUE(TRIM(MID(SUBSTITUTE(OFFSET(markmap!$G1982,-1,0,1,1),".",REPT(" ",LEN(OFFSET(markmap!$G1982,-1,0,1,1)))),(markmap!$E1982-1)*LEN(OFFSET(markmap!$G1982,-1,0,1,1))+1,LEN(OFFSET(markmap!$G1982,-1,0,1,1)))))+1)))</f>
        <v>19.12</v>
      </c>
      <c r="H1982" t="str">
        <f t="shared" ca="1" si="30"/>
        <v>1.12</v>
      </c>
      <c r="I1982" t="str" cm="1">
        <f t="array" aca="1" ref="I1982" ca="1">pseudoGuid</f>
        <v>e6b0-dd553280</v>
      </c>
      <c r="J1982" t="str">
        <f ca="1">IF(E1982="","",REPT("#",markmap!$E1982)&amp;" "&amp;(IF(B$1="mindmap",markmap!$F1982,markmap!$H1982&amp;" "&amp;markmap!$F1982))&amp;"["&amp;B$2&amp;"]("&amp;B$4&amp;markmap!$I1982&amp;".html)"&amp;" ["&amp;$B$3&amp;"]("&amp;B$4&amp;markmap!$I1982&amp;".md)")</f>
        <v>## 1.12 Legal Support[📃](./db/e6b0-dd553280.html) [✏️](./db/e6b0-dd553280.md)</v>
      </c>
    </row>
    <row r="1983" spans="4:10" x14ac:dyDescent="0.5">
      <c r="D1983" t="s">
        <v>1569</v>
      </c>
      <c r="E1983">
        <v>3</v>
      </c>
      <c r="F1983" t="s">
        <v>1077</v>
      </c>
      <c r="G1983" t="str">
        <f ca="1">IF(markmap!$E1983="","",IF(markmap!$E1983&gt;OFFSET(markmap!$E1983,-1,0,1,1),IF(OFFSET(markmap!$G1983,-1,0,1,1)="","1",OFFSET(markmap!$G1983,-1,0,1,1))&amp;REPT(".1",markmap!$E1983-MAX(OFFSET(markmap!$E1983,-1,0,1,1),1)),IF(ISERROR(FIND(".",OFFSET(markmap!$G1983,-1,0,1,1))),REPT("1.",markmap!$E1983-1)&amp;IFERROR(VALUE(OFFSET(markmap!$G1983,-1,0,1,1))+1,"1"),IF(markmap!$E1983=1,"",IFERROR(LEFT(OFFSET(markmap!$G1983,-1,0,1,1),FIND("^",SUBSTITUTE(OFFSET(markmap!$G1983,-1,0,1,1),".","^",markmap!$E1983-1))),""))&amp;VALUE(TRIM(MID(SUBSTITUTE(OFFSET(markmap!$G1983,-1,0,1,1),".",REPT(" ",LEN(OFFSET(markmap!$G1983,-1,0,1,1)))),(markmap!$E1983-1)*LEN(OFFSET(markmap!$G1983,-1,0,1,1))+1,LEN(OFFSET(markmap!$G1983,-1,0,1,1)))))+1)))</f>
        <v>19.12.1</v>
      </c>
      <c r="H1983" t="str">
        <f t="shared" ca="1" si="30"/>
        <v>1.12.1</v>
      </c>
      <c r="I1983" t="str" cm="1">
        <f t="array" aca="1" ref="I1983" ca="1">pseudoGuid</f>
        <v>e6b0-541ab786</v>
      </c>
      <c r="J1983" t="str">
        <f ca="1">IF(E1983="","",REPT("#",markmap!$E1983)&amp;" "&amp;(IF(B$1="mindmap",markmap!$F1983,markmap!$H1983&amp;" "&amp;markmap!$F1983))&amp;"["&amp;B$2&amp;"]("&amp;B$4&amp;markmap!$I1983&amp;".html)"&amp;" ["&amp;$B$3&amp;"]("&amp;B$4&amp;markmap!$I1983&amp;".md)")</f>
        <v>### 1.12.1 Publications[📃](./db/e6b0-541ab786.html) [✏️](./db/e6b0-541ab786.md)</v>
      </c>
    </row>
    <row r="1984" spans="4:10" x14ac:dyDescent="0.5">
      <c r="D1984" t="s">
        <v>1569</v>
      </c>
      <c r="E1984">
        <v>3</v>
      </c>
      <c r="F1984" t="s">
        <v>1078</v>
      </c>
      <c r="G1984" t="str">
        <f ca="1">IF(markmap!$E1984="","",IF(markmap!$E1984&gt;OFFSET(markmap!$E1984,-1,0,1,1),IF(OFFSET(markmap!$G1984,-1,0,1,1)="","1",OFFSET(markmap!$G1984,-1,0,1,1))&amp;REPT(".1",markmap!$E1984-MAX(OFFSET(markmap!$E1984,-1,0,1,1),1)),IF(ISERROR(FIND(".",OFFSET(markmap!$G1984,-1,0,1,1))),REPT("1.",markmap!$E1984-1)&amp;IFERROR(VALUE(OFFSET(markmap!$G1984,-1,0,1,1))+1,"1"),IF(markmap!$E1984=1,"",IFERROR(LEFT(OFFSET(markmap!$G1984,-1,0,1,1),FIND("^",SUBSTITUTE(OFFSET(markmap!$G1984,-1,0,1,1),".","^",markmap!$E1984-1))),""))&amp;VALUE(TRIM(MID(SUBSTITUTE(OFFSET(markmap!$G1984,-1,0,1,1),".",REPT(" ",LEN(OFFSET(markmap!$G1984,-1,0,1,1)))),(markmap!$E1984-1)*LEN(OFFSET(markmap!$G1984,-1,0,1,1))+1,LEN(OFFSET(markmap!$G1984,-1,0,1,1)))))+1)))</f>
        <v>19.12.2</v>
      </c>
      <c r="H1984" t="str">
        <f t="shared" ca="1" si="30"/>
        <v>1.12.2</v>
      </c>
      <c r="I1984" t="str" cm="1">
        <f t="array" aca="1" ref="I1984" ca="1">pseudoGuid</f>
        <v>e6b0-6ec35891</v>
      </c>
      <c r="J1984" t="str">
        <f ca="1">IF(E1984="","",REPT("#",markmap!$E1984)&amp;" "&amp;(IF(B$1="mindmap",markmap!$F1984,markmap!$H1984&amp;" "&amp;markmap!$F1984))&amp;"["&amp;B$2&amp;"]("&amp;B$4&amp;markmap!$I1984&amp;".html)"&amp;" ["&amp;$B$3&amp;"]("&amp;B$4&amp;markmap!$I1984&amp;".md)")</f>
        <v>### 1.12.2 Patents/Intellectual Property[📃](./db/e6b0-6ec35891.html) [✏️](./db/e6b0-6ec35891.md)</v>
      </c>
    </row>
    <row r="1985" spans="4:10" x14ac:dyDescent="0.5">
      <c r="D1985" t="s">
        <v>1569</v>
      </c>
      <c r="E1985">
        <v>3</v>
      </c>
      <c r="F1985" t="s">
        <v>1079</v>
      </c>
      <c r="G1985" t="str">
        <f ca="1">IF(markmap!$E1985="","",IF(markmap!$E1985&gt;OFFSET(markmap!$E1985,-1,0,1,1),IF(OFFSET(markmap!$G1985,-1,0,1,1)="","1",OFFSET(markmap!$G1985,-1,0,1,1))&amp;REPT(".1",markmap!$E1985-MAX(OFFSET(markmap!$E1985,-1,0,1,1),1)),IF(ISERROR(FIND(".",OFFSET(markmap!$G1985,-1,0,1,1))),REPT("1.",markmap!$E1985-1)&amp;IFERROR(VALUE(OFFSET(markmap!$G1985,-1,0,1,1))+1,"1"),IF(markmap!$E1985=1,"",IFERROR(LEFT(OFFSET(markmap!$G1985,-1,0,1,1),FIND("^",SUBSTITUTE(OFFSET(markmap!$G1985,-1,0,1,1),".","^",markmap!$E1985-1))),""))&amp;VALUE(TRIM(MID(SUBSTITUTE(OFFSET(markmap!$G1985,-1,0,1,1),".",REPT(" ",LEN(OFFSET(markmap!$G1985,-1,0,1,1)))),(markmap!$E1985-1)*LEN(OFFSET(markmap!$G1985,-1,0,1,1))+1,LEN(OFFSET(markmap!$G1985,-1,0,1,1)))))+1)))</f>
        <v>19.12.3</v>
      </c>
      <c r="H1985" t="str">
        <f t="shared" ca="1" si="30"/>
        <v>1.12.3</v>
      </c>
      <c r="I1985" t="str" cm="1">
        <f t="array" aca="1" ref="I1985" ca="1">pseudoGuid</f>
        <v>e6b0-fbdceecd</v>
      </c>
      <c r="J1985" t="str">
        <f ca="1">IF(E1985="","",REPT("#",markmap!$E1985)&amp;" "&amp;(IF(B$1="mindmap",markmap!$F1985,markmap!$H1985&amp;" "&amp;markmap!$F1985))&amp;"["&amp;B$2&amp;"]("&amp;B$4&amp;markmap!$I1985&amp;".html)"&amp;" ["&amp;$B$3&amp;"]("&amp;B$4&amp;markmap!$I1985&amp;".md)")</f>
        <v>### 1.12.3 Trademarks[📃](./db/e6b0-fbdceecd.html) [✏️](./db/e6b0-fbdceecd.md)</v>
      </c>
    </row>
    <row r="1986" spans="4:10" x14ac:dyDescent="0.5">
      <c r="D1986" t="s">
        <v>1569</v>
      </c>
      <c r="E1986">
        <v>3</v>
      </c>
      <c r="F1986" t="s">
        <v>1080</v>
      </c>
      <c r="G1986" t="str">
        <f ca="1">IF(markmap!$E1986="","",IF(markmap!$E1986&gt;OFFSET(markmap!$E1986,-1,0,1,1),IF(OFFSET(markmap!$G1986,-1,0,1,1)="","1",OFFSET(markmap!$G1986,-1,0,1,1))&amp;REPT(".1",markmap!$E1986-MAX(OFFSET(markmap!$E1986,-1,0,1,1),1)),IF(ISERROR(FIND(".",OFFSET(markmap!$G1986,-1,0,1,1))),REPT("1.",markmap!$E1986-1)&amp;IFERROR(VALUE(OFFSET(markmap!$G1986,-1,0,1,1))+1,"1"),IF(markmap!$E1986=1,"",IFERROR(LEFT(OFFSET(markmap!$G1986,-1,0,1,1),FIND("^",SUBSTITUTE(OFFSET(markmap!$G1986,-1,0,1,1),".","^",markmap!$E1986-1))),""))&amp;VALUE(TRIM(MID(SUBSTITUTE(OFFSET(markmap!$G1986,-1,0,1,1),".",REPT(" ",LEN(OFFSET(markmap!$G1986,-1,0,1,1)))),(markmap!$E1986-1)*LEN(OFFSET(markmap!$G1986,-1,0,1,1))+1,LEN(OFFSET(markmap!$G1986,-1,0,1,1)))))+1)))</f>
        <v>19.12.4</v>
      </c>
      <c r="H1986" t="str">
        <f t="shared" ca="1" si="30"/>
        <v>1.12.4</v>
      </c>
      <c r="I1986" t="str" cm="1">
        <f t="array" aca="1" ref="I1986" ca="1">pseudoGuid</f>
        <v>e6b0-b2f8c187</v>
      </c>
      <c r="J1986" t="str">
        <f ca="1">IF(E1986="","",REPT("#",markmap!$E1986)&amp;" "&amp;(IF(B$1="mindmap",markmap!$F1986,markmap!$H1986&amp;" "&amp;markmap!$F1986))&amp;"["&amp;B$2&amp;"]("&amp;B$4&amp;markmap!$I1986&amp;".html)"&amp;" ["&amp;$B$3&amp;"]("&amp;B$4&amp;markmap!$I1986&amp;".md)")</f>
        <v>### 1.12.4 Other Legal Support[📃](./db/e6b0-b2f8c187.html) [✏️](./db/e6b0-b2f8c187.md)</v>
      </c>
    </row>
    <row r="1987" spans="4:10" x14ac:dyDescent="0.5">
      <c r="D1987" t="s">
        <v>1569</v>
      </c>
      <c r="E1987">
        <v>2</v>
      </c>
      <c r="F1987" t="s">
        <v>1081</v>
      </c>
      <c r="G1987" t="str">
        <f ca="1">IF(markmap!$E1987="","",IF(markmap!$E1987&gt;OFFSET(markmap!$E1987,-1,0,1,1),IF(OFFSET(markmap!$G1987,-1,0,1,1)="","1",OFFSET(markmap!$G1987,-1,0,1,1))&amp;REPT(".1",markmap!$E1987-MAX(OFFSET(markmap!$E1987,-1,0,1,1),1)),IF(ISERROR(FIND(".",OFFSET(markmap!$G1987,-1,0,1,1))),REPT("1.",markmap!$E1987-1)&amp;IFERROR(VALUE(OFFSET(markmap!$G1987,-1,0,1,1))+1,"1"),IF(markmap!$E1987=1,"",IFERROR(LEFT(OFFSET(markmap!$G1987,-1,0,1,1),FIND("^",SUBSTITUTE(OFFSET(markmap!$G1987,-1,0,1,1),".","^",markmap!$E1987-1))),""))&amp;VALUE(TRIM(MID(SUBSTITUTE(OFFSET(markmap!$G1987,-1,0,1,1),".",REPT(" ",LEN(OFFSET(markmap!$G1987,-1,0,1,1)))),(markmap!$E1987-1)*LEN(OFFSET(markmap!$G1987,-1,0,1,1))+1,LEN(OFFSET(markmap!$G1987,-1,0,1,1)))))+1)))</f>
        <v>19.13</v>
      </c>
      <c r="H1987" t="str">
        <f t="shared" ref="H1987:H2050" ca="1" si="31">IFERROR("1."&amp;RIGHT(G1987,LEN(G1987)-FIND(".",G1987,1)),"1")</f>
        <v>1.13</v>
      </c>
      <c r="I1987" t="str" cm="1">
        <f t="array" aca="1" ref="I1987" ca="1">pseudoGuid</f>
        <v>e6b0-376655f9</v>
      </c>
      <c r="J1987" t="str">
        <f ca="1">IF(E1987="","",REPT("#",markmap!$E1987)&amp;" "&amp;(IF(B$1="mindmap",markmap!$F1987,markmap!$H1987&amp;" "&amp;markmap!$F1987))&amp;"["&amp;B$2&amp;"]("&amp;B$4&amp;markmap!$I1987&amp;".html)"&amp;" ["&amp;$B$3&amp;"]("&amp;B$4&amp;markmap!$I1987&amp;".md)")</f>
        <v>## 1.13 Program Management Support[📃](./db/e6b0-376655f9.html) [✏️](./db/e6b0-376655f9.md)</v>
      </c>
    </row>
    <row r="1988" spans="4:10" x14ac:dyDescent="0.5">
      <c r="D1988" t="s">
        <v>1569</v>
      </c>
      <c r="E1988">
        <v>3</v>
      </c>
      <c r="F1988" t="s">
        <v>1082</v>
      </c>
      <c r="G1988" t="str">
        <f ca="1">IF(markmap!$E1988="","",IF(markmap!$E1988&gt;OFFSET(markmap!$E1988,-1,0,1,1),IF(OFFSET(markmap!$G1988,-1,0,1,1)="","1",OFFSET(markmap!$G1988,-1,0,1,1))&amp;REPT(".1",markmap!$E1988-MAX(OFFSET(markmap!$E1988,-1,0,1,1),1)),IF(ISERROR(FIND(".",OFFSET(markmap!$G1988,-1,0,1,1))),REPT("1.",markmap!$E1988-1)&amp;IFERROR(VALUE(OFFSET(markmap!$G1988,-1,0,1,1))+1,"1"),IF(markmap!$E1988=1,"",IFERROR(LEFT(OFFSET(markmap!$G1988,-1,0,1,1),FIND("^",SUBSTITUTE(OFFSET(markmap!$G1988,-1,0,1,1),".","^",markmap!$E1988-1))),""))&amp;VALUE(TRIM(MID(SUBSTITUTE(OFFSET(markmap!$G1988,-1,0,1,1),".",REPT(" ",LEN(OFFSET(markmap!$G1988,-1,0,1,1)))),(markmap!$E1988-1)*LEN(OFFSET(markmap!$G1988,-1,0,1,1))+1,LEN(OFFSET(markmap!$G1988,-1,0,1,1)))))+1)))</f>
        <v>19.13.1</v>
      </c>
      <c r="H1988" t="str">
        <f t="shared" ca="1" si="31"/>
        <v>1.13.1</v>
      </c>
      <c r="I1988" t="str" cm="1">
        <f t="array" aca="1" ref="I1988" ca="1">pseudoGuid</f>
        <v>e6b0-1f5d7897</v>
      </c>
      <c r="J1988" t="str">
        <f ca="1">IF(E1988="","",REPT("#",markmap!$E1988)&amp;" "&amp;(IF(B$1="mindmap",markmap!$F1988,markmap!$H1988&amp;" "&amp;markmap!$F1988))&amp;"["&amp;B$2&amp;"]("&amp;B$4&amp;markmap!$I1988&amp;".html)"&amp;" ["&amp;$B$3&amp;"]("&amp;B$4&amp;markmap!$I1988&amp;".md)")</f>
        <v>### 1.13.1 Program-Level Project Management[📃](./db/e6b0-1f5d7897.html) [✏️](./db/e6b0-1f5d7897.md)</v>
      </c>
    </row>
    <row r="1989" spans="4:10" x14ac:dyDescent="0.5">
      <c r="D1989" t="s">
        <v>1569</v>
      </c>
      <c r="E1989">
        <v>3</v>
      </c>
      <c r="F1989" t="s">
        <v>1083</v>
      </c>
      <c r="G1989" t="str">
        <f ca="1">IF(markmap!$E1989="","",IF(markmap!$E1989&gt;OFFSET(markmap!$E1989,-1,0,1,1),IF(OFFSET(markmap!$G1989,-1,0,1,1)="","1",OFFSET(markmap!$G1989,-1,0,1,1))&amp;REPT(".1",markmap!$E1989-MAX(OFFSET(markmap!$E1989,-1,0,1,1),1)),IF(ISERROR(FIND(".",OFFSET(markmap!$G1989,-1,0,1,1))),REPT("1.",markmap!$E1989-1)&amp;IFERROR(VALUE(OFFSET(markmap!$G1989,-1,0,1,1))+1,"1"),IF(markmap!$E1989=1,"",IFERROR(LEFT(OFFSET(markmap!$G1989,-1,0,1,1),FIND("^",SUBSTITUTE(OFFSET(markmap!$G1989,-1,0,1,1),".","^",markmap!$E1989-1))),""))&amp;VALUE(TRIM(MID(SUBSTITUTE(OFFSET(markmap!$G1989,-1,0,1,1),".",REPT(" ",LEN(OFFSET(markmap!$G1989,-1,0,1,1)))),(markmap!$E1989-1)*LEN(OFFSET(markmap!$G1989,-1,0,1,1))+1,LEN(OFFSET(markmap!$G1989,-1,0,1,1)))))+1)))</f>
        <v>19.13.2</v>
      </c>
      <c r="H1989" t="str">
        <f t="shared" ca="1" si="31"/>
        <v>1.13.2</v>
      </c>
      <c r="I1989" t="str" cm="1">
        <f t="array" aca="1" ref="I1989" ca="1">pseudoGuid</f>
        <v>e6b0-71575d35</v>
      </c>
      <c r="J1989" t="str">
        <f ca="1">IF(E1989="","",REPT("#",markmap!$E1989)&amp;" "&amp;(IF(B$1="mindmap",markmap!$F1989,markmap!$H1989&amp;" "&amp;markmap!$F1989))&amp;"["&amp;B$2&amp;"]("&amp;B$4&amp;markmap!$I1989&amp;".html)"&amp;" ["&amp;$B$3&amp;"]("&amp;B$4&amp;markmap!$I1989&amp;".md)")</f>
        <v>### 1.13.2 Preclinical Project Management[📃](./db/e6b0-71575d35.html) [✏️](./db/e6b0-71575d35.md)</v>
      </c>
    </row>
    <row r="1990" spans="4:10" x14ac:dyDescent="0.5">
      <c r="D1990" t="s">
        <v>1569</v>
      </c>
      <c r="E1990">
        <v>3</v>
      </c>
      <c r="F1990" t="s">
        <v>1084</v>
      </c>
      <c r="G1990" t="str">
        <f ca="1">IF(markmap!$E1990="","",IF(markmap!$E1990&gt;OFFSET(markmap!$E1990,-1,0,1,1),IF(OFFSET(markmap!$G1990,-1,0,1,1)="","1",OFFSET(markmap!$G1990,-1,0,1,1))&amp;REPT(".1",markmap!$E1990-MAX(OFFSET(markmap!$E1990,-1,0,1,1),1)),IF(ISERROR(FIND(".",OFFSET(markmap!$G1990,-1,0,1,1))),REPT("1.",markmap!$E1990-1)&amp;IFERROR(VALUE(OFFSET(markmap!$G1990,-1,0,1,1))+1,"1"),IF(markmap!$E1990=1,"",IFERROR(LEFT(OFFSET(markmap!$G1990,-1,0,1,1),FIND("^",SUBSTITUTE(OFFSET(markmap!$G1990,-1,0,1,1),".","^",markmap!$E1990-1))),""))&amp;VALUE(TRIM(MID(SUBSTITUTE(OFFSET(markmap!$G1990,-1,0,1,1),".",REPT(" ",LEN(OFFSET(markmap!$G1990,-1,0,1,1)))),(markmap!$E1990-1)*LEN(OFFSET(markmap!$G1990,-1,0,1,1))+1,LEN(OFFSET(markmap!$G1990,-1,0,1,1)))))+1)))</f>
        <v>19.13.3</v>
      </c>
      <c r="H1990" t="str">
        <f t="shared" ca="1" si="31"/>
        <v>1.13.3</v>
      </c>
      <c r="I1990" t="str" cm="1">
        <f t="array" aca="1" ref="I1990" ca="1">pseudoGuid</f>
        <v>e6b0-ffd0cb9e</v>
      </c>
      <c r="J1990" t="str">
        <f ca="1">IF(E1990="","",REPT("#",markmap!$E1990)&amp;" "&amp;(IF(B$1="mindmap",markmap!$F1990,markmap!$H1990&amp;" "&amp;markmap!$F1990))&amp;"["&amp;B$2&amp;"]("&amp;B$4&amp;markmap!$I1990&amp;".html)"&amp;" ["&amp;$B$3&amp;"]("&amp;B$4&amp;markmap!$I1990&amp;".md)")</f>
        <v>### 1.13.3 Clinical Project Management[📃](./db/e6b0-ffd0cb9e.html) [✏️](./db/e6b0-ffd0cb9e.md)</v>
      </c>
    </row>
    <row r="1991" spans="4:10" x14ac:dyDescent="0.5">
      <c r="D1991" t="s">
        <v>1569</v>
      </c>
      <c r="E1991">
        <v>3</v>
      </c>
      <c r="F1991" t="s">
        <v>1085</v>
      </c>
      <c r="G1991" t="str">
        <f ca="1">IF(markmap!$E1991="","",IF(markmap!$E1991&gt;OFFSET(markmap!$E1991,-1,0,1,1),IF(OFFSET(markmap!$G1991,-1,0,1,1)="","1",OFFSET(markmap!$G1991,-1,0,1,1))&amp;REPT(".1",markmap!$E1991-MAX(OFFSET(markmap!$E1991,-1,0,1,1),1)),IF(ISERROR(FIND(".",OFFSET(markmap!$G1991,-1,0,1,1))),REPT("1.",markmap!$E1991-1)&amp;IFERROR(VALUE(OFFSET(markmap!$G1991,-1,0,1,1))+1,"1"),IF(markmap!$E1991=1,"",IFERROR(LEFT(OFFSET(markmap!$G1991,-1,0,1,1),FIND("^",SUBSTITUTE(OFFSET(markmap!$G1991,-1,0,1,1),".","^",markmap!$E1991-1))),""))&amp;VALUE(TRIM(MID(SUBSTITUTE(OFFSET(markmap!$G1991,-1,0,1,1),".",REPT(" ",LEN(OFFSET(markmap!$G1991,-1,0,1,1)))),(markmap!$E1991-1)*LEN(OFFSET(markmap!$G1991,-1,0,1,1))+1,LEN(OFFSET(markmap!$G1991,-1,0,1,1)))))+1)))</f>
        <v>19.13.4</v>
      </c>
      <c r="H1991" t="str">
        <f t="shared" ca="1" si="31"/>
        <v>1.13.4</v>
      </c>
      <c r="I1991" t="str" cm="1">
        <f t="array" aca="1" ref="I1991" ca="1">pseudoGuid</f>
        <v>e6b0-10ee73f7</v>
      </c>
      <c r="J1991" t="str">
        <f ca="1">IF(E1991="","",REPT("#",markmap!$E1991)&amp;" "&amp;(IF(B$1="mindmap",markmap!$F1991,markmap!$H1991&amp;" "&amp;markmap!$F1991))&amp;"["&amp;B$2&amp;"]("&amp;B$4&amp;markmap!$I1991&amp;".html)"&amp;" ["&amp;$B$3&amp;"]("&amp;B$4&amp;markmap!$I1991&amp;".md)")</f>
        <v>### 1.13.4 CM&amp;C Project Management[📃](./db/e6b0-10ee73f7.html) [✏️](./db/e6b0-10ee73f7.md)</v>
      </c>
    </row>
    <row r="1992" spans="4:10" x14ac:dyDescent="0.5">
      <c r="D1992" t="s">
        <v>1569</v>
      </c>
      <c r="E1992">
        <v>3</v>
      </c>
      <c r="F1992" t="s">
        <v>1086</v>
      </c>
      <c r="G1992" t="str">
        <f ca="1">IF(markmap!$E1992="","",IF(markmap!$E1992&gt;OFFSET(markmap!$E1992,-1,0,1,1),IF(OFFSET(markmap!$G1992,-1,0,1,1)="","1",OFFSET(markmap!$G1992,-1,0,1,1))&amp;REPT(".1",markmap!$E1992-MAX(OFFSET(markmap!$E1992,-1,0,1,1),1)),IF(ISERROR(FIND(".",OFFSET(markmap!$G1992,-1,0,1,1))),REPT("1.",markmap!$E1992-1)&amp;IFERROR(VALUE(OFFSET(markmap!$G1992,-1,0,1,1))+1,"1"),IF(markmap!$E1992=1,"",IFERROR(LEFT(OFFSET(markmap!$G1992,-1,0,1,1),FIND("^",SUBSTITUTE(OFFSET(markmap!$G1992,-1,0,1,1),".","^",markmap!$E1992-1))),""))&amp;VALUE(TRIM(MID(SUBSTITUTE(OFFSET(markmap!$G1992,-1,0,1,1),".",REPT(" ",LEN(OFFSET(markmap!$G1992,-1,0,1,1)))),(markmap!$E1992-1)*LEN(OFFSET(markmap!$G1992,-1,0,1,1))+1,LEN(OFFSET(markmap!$G1992,-1,0,1,1)))))+1)))</f>
        <v>19.13.5</v>
      </c>
      <c r="H1992" t="str">
        <f t="shared" ca="1" si="31"/>
        <v>1.13.5</v>
      </c>
      <c r="I1992" t="str" cm="1">
        <f t="array" aca="1" ref="I1992" ca="1">pseudoGuid</f>
        <v>e6b0-069f94e4</v>
      </c>
      <c r="J1992" t="str">
        <f ca="1">IF(E1992="","",REPT("#",markmap!$E1992)&amp;" "&amp;(IF(B$1="mindmap",markmap!$F1992,markmap!$H1992&amp;" "&amp;markmap!$F1992))&amp;"["&amp;B$2&amp;"]("&amp;B$4&amp;markmap!$I1992&amp;".html)"&amp;" ["&amp;$B$3&amp;"]("&amp;B$4&amp;markmap!$I1992&amp;".md)")</f>
        <v>### 1.13.5 Other Project Management Support[📃](./db/e6b0-069f94e4.html) [✏️](./db/e6b0-069f94e4.md)</v>
      </c>
    </row>
    <row r="1993" spans="4:10" x14ac:dyDescent="0.5">
      <c r="D1993" t="s">
        <v>1570</v>
      </c>
      <c r="E1993">
        <v>1</v>
      </c>
      <c r="F1993" t="s">
        <v>1087</v>
      </c>
      <c r="G1993" t="str">
        <f ca="1">IF(markmap!$E1993="","",IF(markmap!$E1993&gt;OFFSET(markmap!$E1993,-1,0,1,1),IF(OFFSET(markmap!$G1993,-1,0,1,1)="","1",OFFSET(markmap!$G1993,-1,0,1,1))&amp;REPT(".1",markmap!$E1993-MAX(OFFSET(markmap!$E1993,-1,0,1,1),1)),IF(ISERROR(FIND(".",OFFSET(markmap!$G1993,-1,0,1,1))),REPT("1.",markmap!$E1993-1)&amp;IFERROR(VALUE(OFFSET(markmap!$G1993,-1,0,1,1))+1,"1"),IF(markmap!$E1993=1,"",IFERROR(LEFT(OFFSET(markmap!$G1993,-1,0,1,1),FIND("^",SUBSTITUTE(OFFSET(markmap!$G1993,-1,0,1,1),".","^",markmap!$E1993-1))),""))&amp;VALUE(TRIM(MID(SUBSTITUTE(OFFSET(markmap!$G1993,-1,0,1,1),".",REPT(" ",LEN(OFFSET(markmap!$G1993,-1,0,1,1)))),(markmap!$E1993-1)*LEN(OFFSET(markmap!$G1993,-1,0,1,1))+1,LEN(OFFSET(markmap!$G1993,-1,0,1,1)))))+1)))</f>
        <v>20</v>
      </c>
      <c r="H1993" t="str">
        <f t="shared" ca="1" si="31"/>
        <v>1</v>
      </c>
      <c r="I1993" t="str" cm="1">
        <f t="array" aca="1" ref="I1993" ca="1">pseudoGuid</f>
        <v>e6b0-68a7f305</v>
      </c>
      <c r="J1993" t="str">
        <f ca="1">IF(E1993="","",REPT("#",markmap!$E1993)&amp;" "&amp;(IF(B$1="mindmap",markmap!$F1993,markmap!$H1993&amp;" "&amp;markmap!$F1993))&amp;"["&amp;B$2&amp;"]("&amp;B$4&amp;markmap!$I1993&amp;".html)"&amp;" ["&amp;$B$3&amp;"]("&amp;B$4&amp;markmap!$I1993&amp;".md)")</f>
        <v># 1 WBS for Process Improvement Project[📃](./db/e6b0-68a7f305.html) [✏️](./db/e6b0-68a7f305.md)</v>
      </c>
    </row>
    <row r="1994" spans="4:10" x14ac:dyDescent="0.5">
      <c r="D1994" t="s">
        <v>1570</v>
      </c>
      <c r="E1994">
        <v>2</v>
      </c>
      <c r="F1994" t="s">
        <v>1088</v>
      </c>
      <c r="G1994" t="str">
        <f ca="1">IF(markmap!$E1994="","",IF(markmap!$E1994&gt;OFFSET(markmap!$E1994,-1,0,1,1),IF(OFFSET(markmap!$G1994,-1,0,1,1)="","1",OFFSET(markmap!$G1994,-1,0,1,1))&amp;REPT(".1",markmap!$E1994-MAX(OFFSET(markmap!$E1994,-1,0,1,1),1)),IF(ISERROR(FIND(".",OFFSET(markmap!$G1994,-1,0,1,1))),REPT("1.",markmap!$E1994-1)&amp;IFERROR(VALUE(OFFSET(markmap!$G1994,-1,0,1,1))+1,"1"),IF(markmap!$E1994=1,"",IFERROR(LEFT(OFFSET(markmap!$G1994,-1,0,1,1),FIND("^",SUBSTITUTE(OFFSET(markmap!$G1994,-1,0,1,1),".","^",markmap!$E1994-1))),""))&amp;VALUE(TRIM(MID(SUBSTITUTE(OFFSET(markmap!$G1994,-1,0,1,1),".",REPT(" ",LEN(OFFSET(markmap!$G1994,-1,0,1,1)))),(markmap!$E1994-1)*LEN(OFFSET(markmap!$G1994,-1,0,1,1))+1,LEN(OFFSET(markmap!$G1994,-1,0,1,1)))))+1)))</f>
        <v>20.1</v>
      </c>
      <c r="H1994" t="str">
        <f t="shared" ca="1" si="31"/>
        <v>1.1</v>
      </c>
      <c r="I1994" t="str" cm="1">
        <f t="array" aca="1" ref="I1994" ca="1">pseudoGuid</f>
        <v>e6b0-1fbac4aa</v>
      </c>
      <c r="J1994" t="str">
        <f ca="1">IF(E1994="","",REPT("#",markmap!$E1994)&amp;" "&amp;(IF(B$1="mindmap",markmap!$F1994,markmap!$H1994&amp;" "&amp;markmap!$F1994))&amp;"["&amp;B$2&amp;"]("&amp;B$4&amp;markmap!$I1994&amp;".html)"&amp;" ["&amp;$B$3&amp;"]("&amp;B$4&amp;markmap!$I1994&amp;".md)")</f>
        <v>## 1.1 Phase 1:  Research and Recommendations[📃](./db/e6b0-1fbac4aa.html) [✏️](./db/e6b0-1fbac4aa.md)</v>
      </c>
    </row>
    <row r="1995" spans="4:10" x14ac:dyDescent="0.5">
      <c r="D1995" t="s">
        <v>1570</v>
      </c>
      <c r="E1995">
        <v>3</v>
      </c>
      <c r="F1995" t="s">
        <v>1089</v>
      </c>
      <c r="G1995" t="str">
        <f ca="1">IF(markmap!$E1995="","",IF(markmap!$E1995&gt;OFFSET(markmap!$E1995,-1,0,1,1),IF(OFFSET(markmap!$G1995,-1,0,1,1)="","1",OFFSET(markmap!$G1995,-1,0,1,1))&amp;REPT(".1",markmap!$E1995-MAX(OFFSET(markmap!$E1995,-1,0,1,1),1)),IF(ISERROR(FIND(".",OFFSET(markmap!$G1995,-1,0,1,1))),REPT("1.",markmap!$E1995-1)&amp;IFERROR(VALUE(OFFSET(markmap!$G1995,-1,0,1,1))+1,"1"),IF(markmap!$E1995=1,"",IFERROR(LEFT(OFFSET(markmap!$G1995,-1,0,1,1),FIND("^",SUBSTITUTE(OFFSET(markmap!$G1995,-1,0,1,1),".","^",markmap!$E1995-1))),""))&amp;VALUE(TRIM(MID(SUBSTITUTE(OFFSET(markmap!$G1995,-1,0,1,1),".",REPT(" ",LEN(OFFSET(markmap!$G1995,-1,0,1,1)))),(markmap!$E1995-1)*LEN(OFFSET(markmap!$G1995,-1,0,1,1))+1,LEN(OFFSET(markmap!$G1995,-1,0,1,1)))))+1)))</f>
        <v>20.1.1</v>
      </c>
      <c r="H1995" t="str">
        <f t="shared" ca="1" si="31"/>
        <v>1.1.1</v>
      </c>
      <c r="I1995" t="str" cm="1">
        <f t="array" aca="1" ref="I1995" ca="1">pseudoGuid</f>
        <v>e6b0-35e7fc43</v>
      </c>
      <c r="J1995" t="str">
        <f ca="1">IF(E1995="","",REPT("#",markmap!$E1995)&amp;" "&amp;(IF(B$1="mindmap",markmap!$F1995,markmap!$H1995&amp;" "&amp;markmap!$F1995))&amp;"["&amp;B$2&amp;"]("&amp;B$4&amp;markmap!$I1995&amp;".html)"&amp;" ["&amp;$B$3&amp;"]("&amp;B$4&amp;markmap!$I1995&amp;".md)")</f>
        <v>### 1.1.1 Phase 1 Charter[📃](./db/e6b0-35e7fc43.html) [✏️](./db/e6b0-35e7fc43.md)</v>
      </c>
    </row>
    <row r="1996" spans="4:10" x14ac:dyDescent="0.5">
      <c r="D1996" t="s">
        <v>1570</v>
      </c>
      <c r="E1996">
        <v>3</v>
      </c>
      <c r="F1996" t="s">
        <v>594</v>
      </c>
      <c r="G1996" t="str">
        <f ca="1">IF(markmap!$E1996="","",IF(markmap!$E1996&gt;OFFSET(markmap!$E1996,-1,0,1,1),IF(OFFSET(markmap!$G1996,-1,0,1,1)="","1",OFFSET(markmap!$G1996,-1,0,1,1))&amp;REPT(".1",markmap!$E1996-MAX(OFFSET(markmap!$E1996,-1,0,1,1),1)),IF(ISERROR(FIND(".",OFFSET(markmap!$G1996,-1,0,1,1))),REPT("1.",markmap!$E1996-1)&amp;IFERROR(VALUE(OFFSET(markmap!$G1996,-1,0,1,1))+1,"1"),IF(markmap!$E1996=1,"",IFERROR(LEFT(OFFSET(markmap!$G1996,-1,0,1,1),FIND("^",SUBSTITUTE(OFFSET(markmap!$G1996,-1,0,1,1),".","^",markmap!$E1996-1))),""))&amp;VALUE(TRIM(MID(SUBSTITUTE(OFFSET(markmap!$G1996,-1,0,1,1),".",REPT(" ",LEN(OFFSET(markmap!$G1996,-1,0,1,1)))),(markmap!$E1996-1)*LEN(OFFSET(markmap!$G1996,-1,0,1,1))+1,LEN(OFFSET(markmap!$G1996,-1,0,1,1)))))+1)))</f>
        <v>20.1.2</v>
      </c>
      <c r="H1996" t="str">
        <f t="shared" ca="1" si="31"/>
        <v>1.1.2</v>
      </c>
      <c r="I1996" t="str" cm="1">
        <f t="array" aca="1" ref="I1996" ca="1">pseudoGuid</f>
        <v>e6b0-c611e3c0</v>
      </c>
      <c r="J1996" t="str">
        <f ca="1">IF(E1996="","",REPT("#",markmap!$E1996)&amp;" "&amp;(IF(B$1="mindmap",markmap!$F1996,markmap!$H1996&amp;" "&amp;markmap!$F1996))&amp;"["&amp;B$2&amp;"]("&amp;B$4&amp;markmap!$I1996&amp;".html)"&amp;" ["&amp;$B$3&amp;"]("&amp;B$4&amp;markmap!$I1996&amp;".md)")</f>
        <v>### 1.1.2 Project Management Plans for Phase 1[📃](./db/e6b0-c611e3c0.html) [✏️](./db/e6b0-c611e3c0.md)</v>
      </c>
    </row>
    <row r="1997" spans="4:10" x14ac:dyDescent="0.5">
      <c r="D1997" t="s">
        <v>1570</v>
      </c>
      <c r="E1997">
        <v>3</v>
      </c>
      <c r="F1997" t="s">
        <v>1090</v>
      </c>
      <c r="G1997" t="str">
        <f ca="1">IF(markmap!$E1997="","",IF(markmap!$E1997&gt;OFFSET(markmap!$E1997,-1,0,1,1),IF(OFFSET(markmap!$G1997,-1,0,1,1)="","1",OFFSET(markmap!$G1997,-1,0,1,1))&amp;REPT(".1",markmap!$E1997-MAX(OFFSET(markmap!$E1997,-1,0,1,1),1)),IF(ISERROR(FIND(".",OFFSET(markmap!$G1997,-1,0,1,1))),REPT("1.",markmap!$E1997-1)&amp;IFERROR(VALUE(OFFSET(markmap!$G1997,-1,0,1,1))+1,"1"),IF(markmap!$E1997=1,"",IFERROR(LEFT(OFFSET(markmap!$G1997,-1,0,1,1),FIND("^",SUBSTITUTE(OFFSET(markmap!$G1997,-1,0,1,1),".","^",markmap!$E1997-1))),""))&amp;VALUE(TRIM(MID(SUBSTITUTE(OFFSET(markmap!$G1997,-1,0,1,1),".",REPT(" ",LEN(OFFSET(markmap!$G1997,-1,0,1,1)))),(markmap!$E1997-1)*LEN(OFFSET(markmap!$G1997,-1,0,1,1))+1,LEN(OFFSET(markmap!$G1997,-1,0,1,1)))))+1)))</f>
        <v>20.1.3</v>
      </c>
      <c r="H1997" t="str">
        <f t="shared" ca="1" si="31"/>
        <v>1.1.3</v>
      </c>
      <c r="I1997" t="str" cm="1">
        <f t="array" aca="1" ref="I1997" ca="1">pseudoGuid</f>
        <v>e6b0-c4a52cec</v>
      </c>
      <c r="J1997" t="str">
        <f ca="1">IF(E1997="","",REPT("#",markmap!$E1997)&amp;" "&amp;(IF(B$1="mindmap",markmap!$F1997,markmap!$H1997&amp;" "&amp;markmap!$F1997))&amp;"["&amp;B$2&amp;"]("&amp;B$4&amp;markmap!$I1997&amp;".html)"&amp;" ["&amp;$B$3&amp;"]("&amp;B$4&amp;markmap!$I1997&amp;".md)")</f>
        <v>### 1.1.3 Research[📃](./db/e6b0-c4a52cec.html) [✏️](./db/e6b0-c4a52cec.md)</v>
      </c>
    </row>
    <row r="1998" spans="4:10" x14ac:dyDescent="0.5">
      <c r="D1998" t="s">
        <v>1570</v>
      </c>
      <c r="E1998">
        <v>4</v>
      </c>
      <c r="F1998" t="s">
        <v>1091</v>
      </c>
      <c r="G1998" t="str">
        <f ca="1">IF(markmap!$E1998="","",IF(markmap!$E1998&gt;OFFSET(markmap!$E1998,-1,0,1,1),IF(OFFSET(markmap!$G1998,-1,0,1,1)="","1",OFFSET(markmap!$G1998,-1,0,1,1))&amp;REPT(".1",markmap!$E1998-MAX(OFFSET(markmap!$E1998,-1,0,1,1),1)),IF(ISERROR(FIND(".",OFFSET(markmap!$G1998,-1,0,1,1))),REPT("1.",markmap!$E1998-1)&amp;IFERROR(VALUE(OFFSET(markmap!$G1998,-1,0,1,1))+1,"1"),IF(markmap!$E1998=1,"",IFERROR(LEFT(OFFSET(markmap!$G1998,-1,0,1,1),FIND("^",SUBSTITUTE(OFFSET(markmap!$G1998,-1,0,1,1),".","^",markmap!$E1998-1))),""))&amp;VALUE(TRIM(MID(SUBSTITUTE(OFFSET(markmap!$G1998,-1,0,1,1),".",REPT(" ",LEN(OFFSET(markmap!$G1998,-1,0,1,1)))),(markmap!$E1998-1)*LEN(OFFSET(markmap!$G1998,-1,0,1,1))+1,LEN(OFFSET(markmap!$G1998,-1,0,1,1)))))+1)))</f>
        <v>20.1.3.1</v>
      </c>
      <c r="H1998" t="str">
        <f t="shared" ca="1" si="31"/>
        <v>1.1.3.1</v>
      </c>
      <c r="I1998" t="str" cm="1">
        <f t="array" aca="1" ref="I1998" ca="1">pseudoGuid</f>
        <v>e6b0-47423c82</v>
      </c>
      <c r="J1998" t="str">
        <f ca="1">IF(E1998="","",REPT("#",markmap!$E1998)&amp;" "&amp;(IF(B$1="mindmap",markmap!$F1998,markmap!$H1998&amp;" "&amp;markmap!$F1998))&amp;"["&amp;B$2&amp;"]("&amp;B$4&amp;markmap!$I1998&amp;".html)"&amp;" ["&amp;$B$3&amp;"]("&amp;B$4&amp;markmap!$I1998&amp;".md)")</f>
        <v>#### 1.1.3.1 Documentation of the "State of the Art"[📃](./db/e6b0-47423c82.html) [✏️](./db/e6b0-47423c82.md)</v>
      </c>
    </row>
    <row r="1999" spans="4:10" x14ac:dyDescent="0.5">
      <c r="D1999" t="s">
        <v>1570</v>
      </c>
      <c r="E1999">
        <v>5</v>
      </c>
      <c r="F1999" t="s">
        <v>1092</v>
      </c>
      <c r="G1999" t="str">
        <f ca="1">IF(markmap!$E1999="","",IF(markmap!$E1999&gt;OFFSET(markmap!$E1999,-1,0,1,1),IF(OFFSET(markmap!$G1999,-1,0,1,1)="","1",OFFSET(markmap!$G1999,-1,0,1,1))&amp;REPT(".1",markmap!$E1999-MAX(OFFSET(markmap!$E1999,-1,0,1,1),1)),IF(ISERROR(FIND(".",OFFSET(markmap!$G1999,-1,0,1,1))),REPT("1.",markmap!$E1999-1)&amp;IFERROR(VALUE(OFFSET(markmap!$G1999,-1,0,1,1))+1,"1"),IF(markmap!$E1999=1,"",IFERROR(LEFT(OFFSET(markmap!$G1999,-1,0,1,1),FIND("^",SUBSTITUTE(OFFSET(markmap!$G1999,-1,0,1,1),".","^",markmap!$E1999-1))),""))&amp;VALUE(TRIM(MID(SUBSTITUTE(OFFSET(markmap!$G1999,-1,0,1,1),".",REPT(" ",LEN(OFFSET(markmap!$G1999,-1,0,1,1)))),(markmap!$E1999-1)*LEN(OFFSET(markmap!$G1999,-1,0,1,1))+1,LEN(OFFSET(markmap!$G1999,-1,0,1,1)))))+1)))</f>
        <v>20.1.3.1.1</v>
      </c>
      <c r="H1999" t="str">
        <f t="shared" ca="1" si="31"/>
        <v>1.1.3.1.1</v>
      </c>
      <c r="I1999" t="str" cm="1">
        <f t="array" aca="1" ref="I1999" ca="1">pseudoGuid</f>
        <v>e6b0-45c3eab1</v>
      </c>
      <c r="J1999" t="str">
        <f ca="1">IF(E1999="","",REPT("#",markmap!$E1999)&amp;" "&amp;(IF(B$1="mindmap",markmap!$F1999,markmap!$H1999&amp;" "&amp;markmap!$F1999))&amp;"["&amp;B$2&amp;"]("&amp;B$4&amp;markmap!$I1999&amp;".html)"&amp;" ["&amp;$B$3&amp;"]("&amp;B$4&amp;markmap!$I1999&amp;".md)")</f>
        <v>##### 1.1.3.1.1 Document Search[📃](./db/e6b0-45c3eab1.html) [✏️](./db/e6b0-45c3eab1.md)</v>
      </c>
    </row>
    <row r="2000" spans="4:10" x14ac:dyDescent="0.5">
      <c r="D2000" t="s">
        <v>1570</v>
      </c>
      <c r="E2000">
        <v>5</v>
      </c>
      <c r="F2000" t="s">
        <v>1093</v>
      </c>
      <c r="G2000" t="str">
        <f ca="1">IF(markmap!$E2000="","",IF(markmap!$E2000&gt;OFFSET(markmap!$E2000,-1,0,1,1),IF(OFFSET(markmap!$G2000,-1,0,1,1)="","1",OFFSET(markmap!$G2000,-1,0,1,1))&amp;REPT(".1",markmap!$E2000-MAX(OFFSET(markmap!$E2000,-1,0,1,1),1)),IF(ISERROR(FIND(".",OFFSET(markmap!$G2000,-1,0,1,1))),REPT("1.",markmap!$E2000-1)&amp;IFERROR(VALUE(OFFSET(markmap!$G2000,-1,0,1,1))+1,"1"),IF(markmap!$E2000=1,"",IFERROR(LEFT(OFFSET(markmap!$G2000,-1,0,1,1),FIND("^",SUBSTITUTE(OFFSET(markmap!$G2000,-1,0,1,1),".","^",markmap!$E2000-1))),""))&amp;VALUE(TRIM(MID(SUBSTITUTE(OFFSET(markmap!$G2000,-1,0,1,1),".",REPT(" ",LEN(OFFSET(markmap!$G2000,-1,0,1,1)))),(markmap!$E2000-1)*LEN(OFFSET(markmap!$G2000,-1,0,1,1))+1,LEN(OFFSET(markmap!$G2000,-1,0,1,1)))))+1)))</f>
        <v>20.1.3.1.2</v>
      </c>
      <c r="H2000" t="str">
        <f t="shared" ca="1" si="31"/>
        <v>1.1.3.1.2</v>
      </c>
      <c r="I2000" t="str" cm="1">
        <f t="array" aca="1" ref="I2000" ca="1">pseudoGuid</f>
        <v>e6b0-4c61d86a</v>
      </c>
      <c r="J2000" t="str">
        <f ca="1">IF(E2000="","",REPT("#",markmap!$E2000)&amp;" "&amp;(IF(B$1="mindmap",markmap!$F2000,markmap!$H2000&amp;" "&amp;markmap!$F2000))&amp;"["&amp;B$2&amp;"]("&amp;B$4&amp;markmap!$I2000&amp;".html)"&amp;" ["&amp;$B$3&amp;"]("&amp;B$4&amp;markmap!$I2000&amp;".md)")</f>
        <v>##### 1.1.3.1.2 Consultation with Experts[📃](./db/e6b0-4c61d86a.html) [✏️](./db/e6b0-4c61d86a.md)</v>
      </c>
    </row>
    <row r="2001" spans="4:10" x14ac:dyDescent="0.5">
      <c r="D2001" t="s">
        <v>1570</v>
      </c>
      <c r="E2001">
        <v>5</v>
      </c>
      <c r="F2001" t="s">
        <v>1094</v>
      </c>
      <c r="G2001" t="str">
        <f ca="1">IF(markmap!$E2001="","",IF(markmap!$E2001&gt;OFFSET(markmap!$E2001,-1,0,1,1),IF(OFFSET(markmap!$G2001,-1,0,1,1)="","1",OFFSET(markmap!$G2001,-1,0,1,1))&amp;REPT(".1",markmap!$E2001-MAX(OFFSET(markmap!$E2001,-1,0,1,1),1)),IF(ISERROR(FIND(".",OFFSET(markmap!$G2001,-1,0,1,1))),REPT("1.",markmap!$E2001-1)&amp;IFERROR(VALUE(OFFSET(markmap!$G2001,-1,0,1,1))+1,"1"),IF(markmap!$E2001=1,"",IFERROR(LEFT(OFFSET(markmap!$G2001,-1,0,1,1),FIND("^",SUBSTITUTE(OFFSET(markmap!$G2001,-1,0,1,1),".","^",markmap!$E2001-1))),""))&amp;VALUE(TRIM(MID(SUBSTITUTE(OFFSET(markmap!$G2001,-1,0,1,1),".",REPT(" ",LEN(OFFSET(markmap!$G2001,-1,0,1,1)))),(markmap!$E2001-1)*LEN(OFFSET(markmap!$G2001,-1,0,1,1))+1,LEN(OFFSET(markmap!$G2001,-1,0,1,1)))))+1)))</f>
        <v>20.1.3.1.3</v>
      </c>
      <c r="H2001" t="str">
        <f t="shared" ca="1" si="31"/>
        <v>1.1.3.1.3</v>
      </c>
      <c r="I2001" t="str" cm="1">
        <f t="array" aca="1" ref="I2001" ca="1">pseudoGuid</f>
        <v>e6b0-2dc3f5bb</v>
      </c>
      <c r="J2001" t="str">
        <f ca="1">IF(E2001="","",REPT("#",markmap!$E2001)&amp;" "&amp;(IF(B$1="mindmap",markmap!$F2001,markmap!$H2001&amp;" "&amp;markmap!$F2001))&amp;"["&amp;B$2&amp;"]("&amp;B$4&amp;markmap!$I2001&amp;".html)"&amp;" ["&amp;$B$3&amp;"]("&amp;B$4&amp;markmap!$I2001&amp;".md)")</f>
        <v>##### 1.1.3.1.3 Benchmarking[📃](./db/e6b0-2dc3f5bb.html) [✏️](./db/e6b0-2dc3f5bb.md)</v>
      </c>
    </row>
    <row r="2002" spans="4:10" x14ac:dyDescent="0.5">
      <c r="D2002" t="s">
        <v>1570</v>
      </c>
      <c r="E2002">
        <v>5</v>
      </c>
      <c r="F2002" t="s">
        <v>1095</v>
      </c>
      <c r="G2002" t="str">
        <f ca="1">IF(markmap!$E2002="","",IF(markmap!$E2002&gt;OFFSET(markmap!$E2002,-1,0,1,1),IF(OFFSET(markmap!$G2002,-1,0,1,1)="","1",OFFSET(markmap!$G2002,-1,0,1,1))&amp;REPT(".1",markmap!$E2002-MAX(OFFSET(markmap!$E2002,-1,0,1,1),1)),IF(ISERROR(FIND(".",OFFSET(markmap!$G2002,-1,0,1,1))),REPT("1.",markmap!$E2002-1)&amp;IFERROR(VALUE(OFFSET(markmap!$G2002,-1,0,1,1))+1,"1"),IF(markmap!$E2002=1,"",IFERROR(LEFT(OFFSET(markmap!$G2002,-1,0,1,1),FIND("^",SUBSTITUTE(OFFSET(markmap!$G2002,-1,0,1,1),".","^",markmap!$E2002-1))),""))&amp;VALUE(TRIM(MID(SUBSTITUTE(OFFSET(markmap!$G2002,-1,0,1,1),".",REPT(" ",LEN(OFFSET(markmap!$G2002,-1,0,1,1)))),(markmap!$E2002-1)*LEN(OFFSET(markmap!$G2002,-1,0,1,1))+1,LEN(OFFSET(markmap!$G2002,-1,0,1,1)))))+1)))</f>
        <v>20.1.3.1.4</v>
      </c>
      <c r="H2002" t="str">
        <f t="shared" ca="1" si="31"/>
        <v>1.1.3.1.4</v>
      </c>
      <c r="I2002" t="str" cm="1">
        <f t="array" aca="1" ref="I2002" ca="1">pseudoGuid</f>
        <v>e6b0-3bc0aa3c</v>
      </c>
      <c r="J2002" t="str">
        <f ca="1">IF(E2002="","",REPT("#",markmap!$E2002)&amp;" "&amp;(IF(B$1="mindmap",markmap!$F2002,markmap!$H2002&amp;" "&amp;markmap!$F2002))&amp;"["&amp;B$2&amp;"]("&amp;B$4&amp;markmap!$I2002&amp;".html)"&amp;" ["&amp;$B$3&amp;"]("&amp;B$4&amp;markmap!$I2002&amp;".md)")</f>
        <v>##### 1.1.3.1.4 Product and Software Review[📃](./db/e6b0-3bc0aa3c.html) [✏️](./db/e6b0-3bc0aa3c.md)</v>
      </c>
    </row>
    <row r="2003" spans="4:10" x14ac:dyDescent="0.5">
      <c r="D2003" t="s">
        <v>1570</v>
      </c>
      <c r="E2003">
        <v>4</v>
      </c>
      <c r="F2003" t="s">
        <v>1096</v>
      </c>
      <c r="G2003" t="str">
        <f ca="1">IF(markmap!$E2003="","",IF(markmap!$E2003&gt;OFFSET(markmap!$E2003,-1,0,1,1),IF(OFFSET(markmap!$G2003,-1,0,1,1)="","1",OFFSET(markmap!$G2003,-1,0,1,1))&amp;REPT(".1",markmap!$E2003-MAX(OFFSET(markmap!$E2003,-1,0,1,1),1)),IF(ISERROR(FIND(".",OFFSET(markmap!$G2003,-1,0,1,1))),REPT("1.",markmap!$E2003-1)&amp;IFERROR(VALUE(OFFSET(markmap!$G2003,-1,0,1,1))+1,"1"),IF(markmap!$E2003=1,"",IFERROR(LEFT(OFFSET(markmap!$G2003,-1,0,1,1),FIND("^",SUBSTITUTE(OFFSET(markmap!$G2003,-1,0,1,1),".","^",markmap!$E2003-1))),""))&amp;VALUE(TRIM(MID(SUBSTITUTE(OFFSET(markmap!$G2003,-1,0,1,1),".",REPT(" ",LEN(OFFSET(markmap!$G2003,-1,0,1,1)))),(markmap!$E2003-1)*LEN(OFFSET(markmap!$G2003,-1,0,1,1))+1,LEN(OFFSET(markmap!$G2003,-1,0,1,1)))))+1)))</f>
        <v>20.1.3.2</v>
      </c>
      <c r="H2003" t="str">
        <f t="shared" ca="1" si="31"/>
        <v>1.1.3.2</v>
      </c>
      <c r="I2003" t="str" cm="1">
        <f t="array" aca="1" ref="I2003" ca="1">pseudoGuid</f>
        <v>e6b0-acddb1a5</v>
      </c>
      <c r="J2003" t="str">
        <f ca="1">IF(E2003="","",REPT("#",markmap!$E2003)&amp;" "&amp;(IF(B$1="mindmap",markmap!$F2003,markmap!$H2003&amp;" "&amp;markmap!$F2003))&amp;"["&amp;B$2&amp;"]("&amp;B$4&amp;markmap!$I2003&amp;".html)"&amp;" ["&amp;$B$3&amp;"]("&amp;B$4&amp;markmap!$I2003&amp;".md)")</f>
        <v>#### 1.1.3.2 Documentation of the Current State in the Subject Organization[📃](./db/e6b0-acddb1a5.html) [✏️](./db/e6b0-acddb1a5.md)</v>
      </c>
    </row>
    <row r="2004" spans="4:10" x14ac:dyDescent="0.5">
      <c r="D2004" t="s">
        <v>1570</v>
      </c>
      <c r="E2004">
        <v>5</v>
      </c>
      <c r="F2004" t="s">
        <v>1097</v>
      </c>
      <c r="G2004" t="str">
        <f ca="1">IF(markmap!$E2004="","",IF(markmap!$E2004&gt;OFFSET(markmap!$E2004,-1,0,1,1),IF(OFFSET(markmap!$G2004,-1,0,1,1)="","1",OFFSET(markmap!$G2004,-1,0,1,1))&amp;REPT(".1",markmap!$E2004-MAX(OFFSET(markmap!$E2004,-1,0,1,1),1)),IF(ISERROR(FIND(".",OFFSET(markmap!$G2004,-1,0,1,1))),REPT("1.",markmap!$E2004-1)&amp;IFERROR(VALUE(OFFSET(markmap!$G2004,-1,0,1,1))+1,"1"),IF(markmap!$E2004=1,"",IFERROR(LEFT(OFFSET(markmap!$G2004,-1,0,1,1),FIND("^",SUBSTITUTE(OFFSET(markmap!$G2004,-1,0,1,1),".","^",markmap!$E2004-1))),""))&amp;VALUE(TRIM(MID(SUBSTITUTE(OFFSET(markmap!$G2004,-1,0,1,1),".",REPT(" ",LEN(OFFSET(markmap!$G2004,-1,0,1,1)))),(markmap!$E2004-1)*LEN(OFFSET(markmap!$G2004,-1,0,1,1))+1,LEN(OFFSET(markmap!$G2004,-1,0,1,1)))))+1)))</f>
        <v>20.1.3.2.1</v>
      </c>
      <c r="H2004" t="str">
        <f t="shared" ca="1" si="31"/>
        <v>1.1.3.2.1</v>
      </c>
      <c r="I2004" t="str" cm="1">
        <f t="array" aca="1" ref="I2004" ca="1">pseudoGuid</f>
        <v>e6b0-9460598f</v>
      </c>
      <c r="J2004" t="str">
        <f ca="1">IF(E2004="","",REPT("#",markmap!$E2004)&amp;" "&amp;(IF(B$1="mindmap",markmap!$F2004,markmap!$H2004&amp;" "&amp;markmap!$F2004))&amp;"["&amp;B$2&amp;"]("&amp;B$4&amp;markmap!$I2004&amp;".html)"&amp;" ["&amp;$B$3&amp;"]("&amp;B$4&amp;markmap!$I2004&amp;".md)")</f>
        <v>##### 1.1.3.2.1 Interviews[📃](./db/e6b0-9460598f.html) [✏️](./db/e6b0-9460598f.md)</v>
      </c>
    </row>
    <row r="2005" spans="4:10" x14ac:dyDescent="0.5">
      <c r="D2005" t="s">
        <v>1570</v>
      </c>
      <c r="E2005">
        <v>5</v>
      </c>
      <c r="F2005" t="s">
        <v>1098</v>
      </c>
      <c r="G2005" t="str">
        <f ca="1">IF(markmap!$E2005="","",IF(markmap!$E2005&gt;OFFSET(markmap!$E2005,-1,0,1,1),IF(OFFSET(markmap!$G2005,-1,0,1,1)="","1",OFFSET(markmap!$G2005,-1,0,1,1))&amp;REPT(".1",markmap!$E2005-MAX(OFFSET(markmap!$E2005,-1,0,1,1),1)),IF(ISERROR(FIND(".",OFFSET(markmap!$G2005,-1,0,1,1))),REPT("1.",markmap!$E2005-1)&amp;IFERROR(VALUE(OFFSET(markmap!$G2005,-1,0,1,1))+1,"1"),IF(markmap!$E2005=1,"",IFERROR(LEFT(OFFSET(markmap!$G2005,-1,0,1,1),FIND("^",SUBSTITUTE(OFFSET(markmap!$G2005,-1,0,1,1),".","^",markmap!$E2005-1))),""))&amp;VALUE(TRIM(MID(SUBSTITUTE(OFFSET(markmap!$G2005,-1,0,1,1),".",REPT(" ",LEN(OFFSET(markmap!$G2005,-1,0,1,1)))),(markmap!$E2005-1)*LEN(OFFSET(markmap!$G2005,-1,0,1,1))+1,LEN(OFFSET(markmap!$G2005,-1,0,1,1)))))+1)))</f>
        <v>20.1.3.2.2</v>
      </c>
      <c r="H2005" t="str">
        <f t="shared" ca="1" si="31"/>
        <v>1.1.3.2.2</v>
      </c>
      <c r="I2005" t="str" cm="1">
        <f t="array" aca="1" ref="I2005" ca="1">pseudoGuid</f>
        <v>e6b0-a30c9ec2</v>
      </c>
      <c r="J2005" t="str">
        <f ca="1">IF(E2005="","",REPT("#",markmap!$E2005)&amp;" "&amp;(IF(B$1="mindmap",markmap!$F2005,markmap!$H2005&amp;" "&amp;markmap!$F2005))&amp;"["&amp;B$2&amp;"]("&amp;B$4&amp;markmap!$I2005&amp;".html)"&amp;" ["&amp;$B$3&amp;"]("&amp;B$4&amp;markmap!$I2005&amp;".md)")</f>
        <v>##### 1.1.3.2.2 Surveys[📃](./db/e6b0-a30c9ec2.html) [✏️](./db/e6b0-a30c9ec2.md)</v>
      </c>
    </row>
    <row r="2006" spans="4:10" x14ac:dyDescent="0.5">
      <c r="D2006" t="s">
        <v>1570</v>
      </c>
      <c r="E2006">
        <v>5</v>
      </c>
      <c r="F2006" t="s">
        <v>1099</v>
      </c>
      <c r="G2006" t="str">
        <f ca="1">IF(markmap!$E2006="","",IF(markmap!$E2006&gt;OFFSET(markmap!$E2006,-1,0,1,1),IF(OFFSET(markmap!$G2006,-1,0,1,1)="","1",OFFSET(markmap!$G2006,-1,0,1,1))&amp;REPT(".1",markmap!$E2006-MAX(OFFSET(markmap!$E2006,-1,0,1,1),1)),IF(ISERROR(FIND(".",OFFSET(markmap!$G2006,-1,0,1,1))),REPT("1.",markmap!$E2006-1)&amp;IFERROR(VALUE(OFFSET(markmap!$G2006,-1,0,1,1))+1,"1"),IF(markmap!$E2006=1,"",IFERROR(LEFT(OFFSET(markmap!$G2006,-1,0,1,1),FIND("^",SUBSTITUTE(OFFSET(markmap!$G2006,-1,0,1,1),".","^",markmap!$E2006-1))),""))&amp;VALUE(TRIM(MID(SUBSTITUTE(OFFSET(markmap!$G2006,-1,0,1,1),".",REPT(" ",LEN(OFFSET(markmap!$G2006,-1,0,1,1)))),(markmap!$E2006-1)*LEN(OFFSET(markmap!$G2006,-1,0,1,1))+1,LEN(OFFSET(markmap!$G2006,-1,0,1,1)))))+1)))</f>
        <v>20.1.3.2.3</v>
      </c>
      <c r="H2006" t="str">
        <f t="shared" ca="1" si="31"/>
        <v>1.1.3.2.3</v>
      </c>
      <c r="I2006" t="str" cm="1">
        <f t="array" aca="1" ref="I2006" ca="1">pseudoGuid</f>
        <v>e6b0-dec7b61a</v>
      </c>
      <c r="J2006" t="str">
        <f ca="1">IF(E2006="","",REPT("#",markmap!$E2006)&amp;" "&amp;(IF(B$1="mindmap",markmap!$F2006,markmap!$H2006&amp;" "&amp;markmap!$F2006))&amp;"["&amp;B$2&amp;"]("&amp;B$4&amp;markmap!$I2006&amp;".html)"&amp;" ["&amp;$B$3&amp;"]("&amp;B$4&amp;markmap!$I2006&amp;".md)")</f>
        <v>##### 1.1.3.2.3 Statistical Analysis[📃](./db/e6b0-dec7b61a.html) [✏️](./db/e6b0-dec7b61a.md)</v>
      </c>
    </row>
    <row r="2007" spans="4:10" x14ac:dyDescent="0.5">
      <c r="D2007" t="s">
        <v>1570</v>
      </c>
      <c r="E2007">
        <v>5</v>
      </c>
      <c r="F2007" t="s">
        <v>1100</v>
      </c>
      <c r="G2007" t="str">
        <f ca="1">IF(markmap!$E2007="","",IF(markmap!$E2007&gt;OFFSET(markmap!$E2007,-1,0,1,1),IF(OFFSET(markmap!$G2007,-1,0,1,1)="","1",OFFSET(markmap!$G2007,-1,0,1,1))&amp;REPT(".1",markmap!$E2007-MAX(OFFSET(markmap!$E2007,-1,0,1,1),1)),IF(ISERROR(FIND(".",OFFSET(markmap!$G2007,-1,0,1,1))),REPT("1.",markmap!$E2007-1)&amp;IFERROR(VALUE(OFFSET(markmap!$G2007,-1,0,1,1))+1,"1"),IF(markmap!$E2007=1,"",IFERROR(LEFT(OFFSET(markmap!$G2007,-1,0,1,1),FIND("^",SUBSTITUTE(OFFSET(markmap!$G2007,-1,0,1,1),".","^",markmap!$E2007-1))),""))&amp;VALUE(TRIM(MID(SUBSTITUTE(OFFSET(markmap!$G2007,-1,0,1,1),".",REPT(" ",LEN(OFFSET(markmap!$G2007,-1,0,1,1)))),(markmap!$E2007-1)*LEN(OFFSET(markmap!$G2007,-1,0,1,1))+1,LEN(OFFSET(markmap!$G2007,-1,0,1,1)))))+1)))</f>
        <v>20.1.3.2.4</v>
      </c>
      <c r="H2007" t="str">
        <f t="shared" ca="1" si="31"/>
        <v>1.1.3.2.4</v>
      </c>
      <c r="I2007" t="str" cm="1">
        <f t="array" aca="1" ref="I2007" ca="1">pseudoGuid</f>
        <v>e6b0-2171f563</v>
      </c>
      <c r="J2007" t="str">
        <f ca="1">IF(E2007="","",REPT("#",markmap!$E2007)&amp;" "&amp;(IF(B$1="mindmap",markmap!$F2007,markmap!$H2007&amp;" "&amp;markmap!$F2007))&amp;"["&amp;B$2&amp;"]("&amp;B$4&amp;markmap!$I2007&amp;".html)"&amp;" ["&amp;$B$3&amp;"]("&amp;B$4&amp;markmap!$I2007&amp;".md)")</f>
        <v>##### 1.1.3.2.4 Flow Charts of Current Processes[📃](./db/e6b0-2171f563.html) [✏️](./db/e6b0-2171f563.md)</v>
      </c>
    </row>
    <row r="2008" spans="4:10" x14ac:dyDescent="0.5">
      <c r="D2008" t="s">
        <v>1570</v>
      </c>
      <c r="E2008">
        <v>3</v>
      </c>
      <c r="F2008" t="s">
        <v>1101</v>
      </c>
      <c r="G2008" t="str">
        <f ca="1">IF(markmap!$E2008="","",IF(markmap!$E2008&gt;OFFSET(markmap!$E2008,-1,0,1,1),IF(OFFSET(markmap!$G2008,-1,0,1,1)="","1",OFFSET(markmap!$G2008,-1,0,1,1))&amp;REPT(".1",markmap!$E2008-MAX(OFFSET(markmap!$E2008,-1,0,1,1),1)),IF(ISERROR(FIND(".",OFFSET(markmap!$G2008,-1,0,1,1))),REPT("1.",markmap!$E2008-1)&amp;IFERROR(VALUE(OFFSET(markmap!$G2008,-1,0,1,1))+1,"1"),IF(markmap!$E2008=1,"",IFERROR(LEFT(OFFSET(markmap!$G2008,-1,0,1,1),FIND("^",SUBSTITUTE(OFFSET(markmap!$G2008,-1,0,1,1),".","^",markmap!$E2008-1))),""))&amp;VALUE(TRIM(MID(SUBSTITUTE(OFFSET(markmap!$G2008,-1,0,1,1),".",REPT(" ",LEN(OFFSET(markmap!$G2008,-1,0,1,1)))),(markmap!$E2008-1)*LEN(OFFSET(markmap!$G2008,-1,0,1,1))+1,LEN(OFFSET(markmap!$G2008,-1,0,1,1)))))+1)))</f>
        <v>20.1.4</v>
      </c>
      <c r="H2008" t="str">
        <f t="shared" ca="1" si="31"/>
        <v>1.1.4</v>
      </c>
      <c r="I2008" t="str" cm="1">
        <f t="array" aca="1" ref="I2008" ca="1">pseudoGuid</f>
        <v>e6b0-bae83fa4</v>
      </c>
      <c r="J2008" t="str">
        <f ca="1">IF(E2008="","",REPT("#",markmap!$E2008)&amp;" "&amp;(IF(B$1="mindmap",markmap!$F2008,markmap!$H2008&amp;" "&amp;markmap!$F2008))&amp;"["&amp;B$2&amp;"]("&amp;B$4&amp;markmap!$I2008&amp;".html)"&amp;" ["&amp;$B$3&amp;"]("&amp;B$4&amp;markmap!$I2008&amp;".md)")</f>
        <v>### 1.1.4 Identification of Improvement Needs[📃](./db/e6b0-bae83fa4.html) [✏️](./db/e6b0-bae83fa4.md)</v>
      </c>
    </row>
    <row r="2009" spans="4:10" x14ac:dyDescent="0.5">
      <c r="D2009" t="s">
        <v>1570</v>
      </c>
      <c r="E2009">
        <v>4</v>
      </c>
      <c r="F2009" t="s">
        <v>1102</v>
      </c>
      <c r="G2009" t="str">
        <f ca="1">IF(markmap!$E2009="","",IF(markmap!$E2009&gt;OFFSET(markmap!$E2009,-1,0,1,1),IF(OFFSET(markmap!$G2009,-1,0,1,1)="","1",OFFSET(markmap!$G2009,-1,0,1,1))&amp;REPT(".1",markmap!$E2009-MAX(OFFSET(markmap!$E2009,-1,0,1,1),1)),IF(ISERROR(FIND(".",OFFSET(markmap!$G2009,-1,0,1,1))),REPT("1.",markmap!$E2009-1)&amp;IFERROR(VALUE(OFFSET(markmap!$G2009,-1,0,1,1))+1,"1"),IF(markmap!$E2009=1,"",IFERROR(LEFT(OFFSET(markmap!$G2009,-1,0,1,1),FIND("^",SUBSTITUTE(OFFSET(markmap!$G2009,-1,0,1,1),".","^",markmap!$E2009-1))),""))&amp;VALUE(TRIM(MID(SUBSTITUTE(OFFSET(markmap!$G2009,-1,0,1,1),".",REPT(" ",LEN(OFFSET(markmap!$G2009,-1,0,1,1)))),(markmap!$E2009-1)*LEN(OFFSET(markmap!$G2009,-1,0,1,1))+1,LEN(OFFSET(markmap!$G2009,-1,0,1,1)))))+1)))</f>
        <v>20.1.4.1</v>
      </c>
      <c r="H2009" t="str">
        <f t="shared" ca="1" si="31"/>
        <v>1.1.4.1</v>
      </c>
      <c r="I2009" t="str" cm="1">
        <f t="array" aca="1" ref="I2009" ca="1">pseudoGuid</f>
        <v>e6b0-7adfbe79</v>
      </c>
      <c r="J2009" t="str">
        <f ca="1">IF(E2009="","",REPT("#",markmap!$E2009)&amp;" "&amp;(IF(B$1="mindmap",markmap!$F2009,markmap!$H2009&amp;" "&amp;markmap!$F2009))&amp;"["&amp;B$2&amp;"]("&amp;B$4&amp;markmap!$I2009&amp;".html)"&amp;" ["&amp;$B$3&amp;"]("&amp;B$4&amp;markmap!$I2009&amp;".md)")</f>
        <v>#### 1.1.4.1 Determination of Desired State (Vision Statement)[📃](./db/e6b0-7adfbe79.html) [✏️](./db/e6b0-7adfbe79.md)</v>
      </c>
    </row>
    <row r="2010" spans="4:10" x14ac:dyDescent="0.5">
      <c r="D2010" t="s">
        <v>1570</v>
      </c>
      <c r="E2010">
        <v>4</v>
      </c>
      <c r="F2010" t="s">
        <v>1103</v>
      </c>
      <c r="G2010" t="str">
        <f ca="1">IF(markmap!$E2010="","",IF(markmap!$E2010&gt;OFFSET(markmap!$E2010,-1,0,1,1),IF(OFFSET(markmap!$G2010,-1,0,1,1)="","1",OFFSET(markmap!$G2010,-1,0,1,1))&amp;REPT(".1",markmap!$E2010-MAX(OFFSET(markmap!$E2010,-1,0,1,1),1)),IF(ISERROR(FIND(".",OFFSET(markmap!$G2010,-1,0,1,1))),REPT("1.",markmap!$E2010-1)&amp;IFERROR(VALUE(OFFSET(markmap!$G2010,-1,0,1,1))+1,"1"),IF(markmap!$E2010=1,"",IFERROR(LEFT(OFFSET(markmap!$G2010,-1,0,1,1),FIND("^",SUBSTITUTE(OFFSET(markmap!$G2010,-1,0,1,1),".","^",markmap!$E2010-1))),""))&amp;VALUE(TRIM(MID(SUBSTITUTE(OFFSET(markmap!$G2010,-1,0,1,1),".",REPT(" ",LEN(OFFSET(markmap!$G2010,-1,0,1,1)))),(markmap!$E2010-1)*LEN(OFFSET(markmap!$G2010,-1,0,1,1))+1,LEN(OFFSET(markmap!$G2010,-1,0,1,1)))))+1)))</f>
        <v>20.1.4.2</v>
      </c>
      <c r="H2010" t="str">
        <f t="shared" ca="1" si="31"/>
        <v>1.1.4.2</v>
      </c>
      <c r="I2010" t="str" cm="1">
        <f t="array" aca="1" ref="I2010" ca="1">pseudoGuid</f>
        <v>e6b0-8f2cf53a</v>
      </c>
      <c r="J2010" t="str">
        <f ca="1">IF(E2010="","",REPT("#",markmap!$E2010)&amp;" "&amp;(IF(B$1="mindmap",markmap!$F2010,markmap!$H2010&amp;" "&amp;markmap!$F2010))&amp;"["&amp;B$2&amp;"]("&amp;B$4&amp;markmap!$I2010&amp;".html)"&amp;" ["&amp;$B$3&amp;"]("&amp;B$4&amp;markmap!$I2010&amp;".md)")</f>
        <v>#### 1.1.4.2 Gap Analysis[📃](./db/e6b0-8f2cf53a.html) [✏️](./db/e6b0-8f2cf53a.md)</v>
      </c>
    </row>
    <row r="2011" spans="4:10" x14ac:dyDescent="0.5">
      <c r="D2011" t="s">
        <v>1570</v>
      </c>
      <c r="E2011">
        <v>4</v>
      </c>
      <c r="F2011" t="s">
        <v>1104</v>
      </c>
      <c r="G2011" t="str">
        <f ca="1">IF(markmap!$E2011="","",IF(markmap!$E2011&gt;OFFSET(markmap!$E2011,-1,0,1,1),IF(OFFSET(markmap!$G2011,-1,0,1,1)="","1",OFFSET(markmap!$G2011,-1,0,1,1))&amp;REPT(".1",markmap!$E2011-MAX(OFFSET(markmap!$E2011,-1,0,1,1),1)),IF(ISERROR(FIND(".",OFFSET(markmap!$G2011,-1,0,1,1))),REPT("1.",markmap!$E2011-1)&amp;IFERROR(VALUE(OFFSET(markmap!$G2011,-1,0,1,1))+1,"1"),IF(markmap!$E2011=1,"",IFERROR(LEFT(OFFSET(markmap!$G2011,-1,0,1,1),FIND("^",SUBSTITUTE(OFFSET(markmap!$G2011,-1,0,1,1),".","^",markmap!$E2011-1))),""))&amp;VALUE(TRIM(MID(SUBSTITUTE(OFFSET(markmap!$G2011,-1,0,1,1),".",REPT(" ",LEN(OFFSET(markmap!$G2011,-1,0,1,1)))),(markmap!$E2011-1)*LEN(OFFSET(markmap!$G2011,-1,0,1,1))+1,LEN(OFFSET(markmap!$G2011,-1,0,1,1)))))+1)))</f>
        <v>20.1.4.3</v>
      </c>
      <c r="H2011" t="str">
        <f t="shared" ca="1" si="31"/>
        <v>1.1.4.3</v>
      </c>
      <c r="I2011" t="str" cm="1">
        <f t="array" aca="1" ref="I2011" ca="1">pseudoGuid</f>
        <v>e6b0-a782a085</v>
      </c>
      <c r="J2011" t="str">
        <f ca="1">IF(E2011="","",REPT("#",markmap!$E2011)&amp;" "&amp;(IF(B$1="mindmap",markmap!$F2011,markmap!$H2011&amp;" "&amp;markmap!$F2011))&amp;"["&amp;B$2&amp;"]("&amp;B$4&amp;markmap!$I2011&amp;".html)"&amp;" ["&amp;$B$3&amp;"]("&amp;B$4&amp;markmap!$I2011&amp;".md)")</f>
        <v>#### 1.1.4.3 Most Likely Solutions [📃](./db/e6b0-a782a085.html) [✏️](./db/e6b0-a782a085.md)</v>
      </c>
    </row>
    <row r="2012" spans="4:10" x14ac:dyDescent="0.5">
      <c r="D2012" t="s">
        <v>1570</v>
      </c>
      <c r="E2012">
        <v>5</v>
      </c>
      <c r="F2012" t="s">
        <v>1105</v>
      </c>
      <c r="G2012" t="str">
        <f ca="1">IF(markmap!$E2012="","",IF(markmap!$E2012&gt;OFFSET(markmap!$E2012,-1,0,1,1),IF(OFFSET(markmap!$G2012,-1,0,1,1)="","1",OFFSET(markmap!$G2012,-1,0,1,1))&amp;REPT(".1",markmap!$E2012-MAX(OFFSET(markmap!$E2012,-1,0,1,1),1)),IF(ISERROR(FIND(".",OFFSET(markmap!$G2012,-1,0,1,1))),REPT("1.",markmap!$E2012-1)&amp;IFERROR(VALUE(OFFSET(markmap!$G2012,-1,0,1,1))+1,"1"),IF(markmap!$E2012=1,"",IFERROR(LEFT(OFFSET(markmap!$G2012,-1,0,1,1),FIND("^",SUBSTITUTE(OFFSET(markmap!$G2012,-1,0,1,1),".","^",markmap!$E2012-1))),""))&amp;VALUE(TRIM(MID(SUBSTITUTE(OFFSET(markmap!$G2012,-1,0,1,1),".",REPT(" ",LEN(OFFSET(markmap!$G2012,-1,0,1,1)))),(markmap!$E2012-1)*LEN(OFFSET(markmap!$G2012,-1,0,1,1))+1,LEN(OFFSET(markmap!$G2012,-1,0,1,1)))))+1)))</f>
        <v>20.1.4.3.1</v>
      </c>
      <c r="H2012" t="str">
        <f t="shared" ca="1" si="31"/>
        <v>1.1.4.3.1</v>
      </c>
      <c r="I2012" t="str" cm="1">
        <f t="array" aca="1" ref="I2012" ca="1">pseudoGuid</f>
        <v>e6b0-8c126f66</v>
      </c>
      <c r="J2012" t="str">
        <f ca="1">IF(E2012="","",REPT("#",markmap!$E2012)&amp;" "&amp;(IF(B$1="mindmap",markmap!$F2012,markmap!$H2012&amp;" "&amp;markmap!$F2012))&amp;"["&amp;B$2&amp;"]("&amp;B$4&amp;markmap!$I2012&amp;".html)"&amp;" ["&amp;$B$3&amp;"]("&amp;B$4&amp;markmap!$I2012&amp;".md)")</f>
        <v>##### 1.1.4.3.1 Brainstorming[📃](./db/e6b0-8c126f66.html) [✏️](./db/e6b0-8c126f66.md)</v>
      </c>
    </row>
    <row r="2013" spans="4:10" x14ac:dyDescent="0.5">
      <c r="D2013" t="s">
        <v>1570</v>
      </c>
      <c r="E2013">
        <v>5</v>
      </c>
      <c r="F2013" t="s">
        <v>1099</v>
      </c>
      <c r="G2013" t="str">
        <f ca="1">IF(markmap!$E2013="","",IF(markmap!$E2013&gt;OFFSET(markmap!$E2013,-1,0,1,1),IF(OFFSET(markmap!$G2013,-1,0,1,1)="","1",OFFSET(markmap!$G2013,-1,0,1,1))&amp;REPT(".1",markmap!$E2013-MAX(OFFSET(markmap!$E2013,-1,0,1,1),1)),IF(ISERROR(FIND(".",OFFSET(markmap!$G2013,-1,0,1,1))),REPT("1.",markmap!$E2013-1)&amp;IFERROR(VALUE(OFFSET(markmap!$G2013,-1,0,1,1))+1,"1"),IF(markmap!$E2013=1,"",IFERROR(LEFT(OFFSET(markmap!$G2013,-1,0,1,1),FIND("^",SUBSTITUTE(OFFSET(markmap!$G2013,-1,0,1,1),".","^",markmap!$E2013-1))),""))&amp;VALUE(TRIM(MID(SUBSTITUTE(OFFSET(markmap!$G2013,-1,0,1,1),".",REPT(" ",LEN(OFFSET(markmap!$G2013,-1,0,1,1)))),(markmap!$E2013-1)*LEN(OFFSET(markmap!$G2013,-1,0,1,1))+1,LEN(OFFSET(markmap!$G2013,-1,0,1,1)))))+1)))</f>
        <v>20.1.4.3.2</v>
      </c>
      <c r="H2013" t="str">
        <f t="shared" ca="1" si="31"/>
        <v>1.1.4.3.2</v>
      </c>
      <c r="I2013" t="str" cm="1">
        <f t="array" aca="1" ref="I2013" ca="1">pseudoGuid</f>
        <v>e6b0-c5d0070c</v>
      </c>
      <c r="J2013" t="str">
        <f ca="1">IF(E2013="","",REPT("#",markmap!$E2013)&amp;" "&amp;(IF(B$1="mindmap",markmap!$F2013,markmap!$H2013&amp;" "&amp;markmap!$F2013))&amp;"["&amp;B$2&amp;"]("&amp;B$4&amp;markmap!$I2013&amp;".html)"&amp;" ["&amp;$B$3&amp;"]("&amp;B$4&amp;markmap!$I2013&amp;".md)")</f>
        <v>##### 1.1.4.3.2 Statistical Analysis[📃](./db/e6b0-c5d0070c.html) [✏️](./db/e6b0-c5d0070c.md)</v>
      </c>
    </row>
    <row r="2014" spans="4:10" x14ac:dyDescent="0.5">
      <c r="D2014" t="s">
        <v>1570</v>
      </c>
      <c r="E2014">
        <v>5</v>
      </c>
      <c r="F2014" t="s">
        <v>1106</v>
      </c>
      <c r="G2014" t="str">
        <f ca="1">IF(markmap!$E2014="","",IF(markmap!$E2014&gt;OFFSET(markmap!$E2014,-1,0,1,1),IF(OFFSET(markmap!$G2014,-1,0,1,1)="","1",OFFSET(markmap!$G2014,-1,0,1,1))&amp;REPT(".1",markmap!$E2014-MAX(OFFSET(markmap!$E2014,-1,0,1,1),1)),IF(ISERROR(FIND(".",OFFSET(markmap!$G2014,-1,0,1,1))),REPT("1.",markmap!$E2014-1)&amp;IFERROR(VALUE(OFFSET(markmap!$G2014,-1,0,1,1))+1,"1"),IF(markmap!$E2014=1,"",IFERROR(LEFT(OFFSET(markmap!$G2014,-1,0,1,1),FIND("^",SUBSTITUTE(OFFSET(markmap!$G2014,-1,0,1,1),".","^",markmap!$E2014-1))),""))&amp;VALUE(TRIM(MID(SUBSTITUTE(OFFSET(markmap!$G2014,-1,0,1,1),".",REPT(" ",LEN(OFFSET(markmap!$G2014,-1,0,1,1)))),(markmap!$E2014-1)*LEN(OFFSET(markmap!$G2014,-1,0,1,1))+1,LEN(OFFSET(markmap!$G2014,-1,0,1,1)))))+1)))</f>
        <v>20.1.4.3.3</v>
      </c>
      <c r="H2014" t="str">
        <f t="shared" ca="1" si="31"/>
        <v>1.1.4.3.3</v>
      </c>
      <c r="I2014" t="str" cm="1">
        <f t="array" aca="1" ref="I2014" ca="1">pseudoGuid</f>
        <v>e6b0-21609866</v>
      </c>
      <c r="J2014" t="str">
        <f ca="1">IF(E2014="","",REPT("#",markmap!$E2014)&amp;" "&amp;(IF(B$1="mindmap",markmap!$F2014,markmap!$H2014&amp;" "&amp;markmap!$F2014))&amp;"["&amp;B$2&amp;"]("&amp;B$4&amp;markmap!$I2014&amp;".html)"&amp;" ["&amp;$B$3&amp;"]("&amp;B$4&amp;markmap!$I2014&amp;".md)")</f>
        <v>##### 1.1.4.3.3 Flow Charts of Desired Processes[📃](./db/e6b0-21609866.html) [✏️](./db/e6b0-21609866.md)</v>
      </c>
    </row>
    <row r="2015" spans="4:10" x14ac:dyDescent="0.5">
      <c r="D2015" t="s">
        <v>1570</v>
      </c>
      <c r="E2015">
        <v>3</v>
      </c>
      <c r="F2015" t="s">
        <v>1107</v>
      </c>
      <c r="G2015" t="str">
        <f ca="1">IF(markmap!$E2015="","",IF(markmap!$E2015&gt;OFFSET(markmap!$E2015,-1,0,1,1),IF(OFFSET(markmap!$G2015,-1,0,1,1)="","1",OFFSET(markmap!$G2015,-1,0,1,1))&amp;REPT(".1",markmap!$E2015-MAX(OFFSET(markmap!$E2015,-1,0,1,1),1)),IF(ISERROR(FIND(".",OFFSET(markmap!$G2015,-1,0,1,1))),REPT("1.",markmap!$E2015-1)&amp;IFERROR(VALUE(OFFSET(markmap!$G2015,-1,0,1,1))+1,"1"),IF(markmap!$E2015=1,"",IFERROR(LEFT(OFFSET(markmap!$G2015,-1,0,1,1),FIND("^",SUBSTITUTE(OFFSET(markmap!$G2015,-1,0,1,1),".","^",markmap!$E2015-1))),""))&amp;VALUE(TRIM(MID(SUBSTITUTE(OFFSET(markmap!$G2015,-1,0,1,1),".",REPT(" ",LEN(OFFSET(markmap!$G2015,-1,0,1,1)))),(markmap!$E2015-1)*LEN(OFFSET(markmap!$G2015,-1,0,1,1))+1,LEN(OFFSET(markmap!$G2015,-1,0,1,1)))))+1)))</f>
        <v>20.1.5</v>
      </c>
      <c r="H2015" t="str">
        <f t="shared" ca="1" si="31"/>
        <v>1.1.5</v>
      </c>
      <c r="I2015" t="str" cm="1">
        <f t="array" aca="1" ref="I2015" ca="1">pseudoGuid</f>
        <v>e6b0-ffd71d93</v>
      </c>
      <c r="J2015" t="str">
        <f ca="1">IF(E2015="","",REPT("#",markmap!$E2015)&amp;" "&amp;(IF(B$1="mindmap",markmap!$F2015,markmap!$H2015&amp;" "&amp;markmap!$F2015))&amp;"["&amp;B$2&amp;"]("&amp;B$4&amp;markmap!$I2015&amp;".html)"&amp;" ["&amp;$B$3&amp;"]("&amp;B$4&amp;markmap!$I2015&amp;".md)")</f>
        <v>### 1.1.5 Recommendations[📃](./db/e6b0-ffd71d93.html) [✏️](./db/e6b0-ffd71d93.md)</v>
      </c>
    </row>
    <row r="2016" spans="4:10" x14ac:dyDescent="0.5">
      <c r="D2016" t="s">
        <v>1570</v>
      </c>
      <c r="E2016">
        <v>4</v>
      </c>
      <c r="F2016" t="s">
        <v>1108</v>
      </c>
      <c r="G2016" t="str">
        <f ca="1">IF(markmap!$E2016="","",IF(markmap!$E2016&gt;OFFSET(markmap!$E2016,-1,0,1,1),IF(OFFSET(markmap!$G2016,-1,0,1,1)="","1",OFFSET(markmap!$G2016,-1,0,1,1))&amp;REPT(".1",markmap!$E2016-MAX(OFFSET(markmap!$E2016,-1,0,1,1),1)),IF(ISERROR(FIND(".",OFFSET(markmap!$G2016,-1,0,1,1))),REPT("1.",markmap!$E2016-1)&amp;IFERROR(VALUE(OFFSET(markmap!$G2016,-1,0,1,1))+1,"1"),IF(markmap!$E2016=1,"",IFERROR(LEFT(OFFSET(markmap!$G2016,-1,0,1,1),FIND("^",SUBSTITUTE(OFFSET(markmap!$G2016,-1,0,1,1),".","^",markmap!$E2016-1))),""))&amp;VALUE(TRIM(MID(SUBSTITUTE(OFFSET(markmap!$G2016,-1,0,1,1),".",REPT(" ",LEN(OFFSET(markmap!$G2016,-1,0,1,1)))),(markmap!$E2016-1)*LEN(OFFSET(markmap!$G2016,-1,0,1,1))+1,LEN(OFFSET(markmap!$G2016,-1,0,1,1)))))+1)))</f>
        <v>20.1.5.1</v>
      </c>
      <c r="H2016" t="str">
        <f t="shared" ca="1" si="31"/>
        <v>1.1.5.1</v>
      </c>
      <c r="I2016" t="str" cm="1">
        <f t="array" aca="1" ref="I2016" ca="1">pseudoGuid</f>
        <v>e6b0-b3f0a120</v>
      </c>
      <c r="J2016" t="str">
        <f ca="1">IF(E2016="","",REPT("#",markmap!$E2016)&amp;" "&amp;(IF(B$1="mindmap",markmap!$F2016,markmap!$H2016&amp;" "&amp;markmap!$F2016))&amp;"["&amp;B$2&amp;"]("&amp;B$4&amp;markmap!$I2016&amp;".html)"&amp;" ["&amp;$B$3&amp;"]("&amp;B$4&amp;markmap!$I2016&amp;".md)")</f>
        <v>#### 1.1.5.1 Recommendation 1[📃](./db/e6b0-b3f0a120.html) [✏️](./db/e6b0-b3f0a120.md)</v>
      </c>
    </row>
    <row r="2017" spans="4:10" x14ac:dyDescent="0.5">
      <c r="D2017" t="s">
        <v>1570</v>
      </c>
      <c r="E2017">
        <v>5</v>
      </c>
      <c r="F2017" t="s">
        <v>1109</v>
      </c>
      <c r="G2017" t="str">
        <f ca="1">IF(markmap!$E2017="","",IF(markmap!$E2017&gt;OFFSET(markmap!$E2017,-1,0,1,1),IF(OFFSET(markmap!$G2017,-1,0,1,1)="","1",OFFSET(markmap!$G2017,-1,0,1,1))&amp;REPT(".1",markmap!$E2017-MAX(OFFSET(markmap!$E2017,-1,0,1,1),1)),IF(ISERROR(FIND(".",OFFSET(markmap!$G2017,-1,0,1,1))),REPT("1.",markmap!$E2017-1)&amp;IFERROR(VALUE(OFFSET(markmap!$G2017,-1,0,1,1))+1,"1"),IF(markmap!$E2017=1,"",IFERROR(LEFT(OFFSET(markmap!$G2017,-1,0,1,1),FIND("^",SUBSTITUTE(OFFSET(markmap!$G2017,-1,0,1,1),".","^",markmap!$E2017-1))),""))&amp;VALUE(TRIM(MID(SUBSTITUTE(OFFSET(markmap!$G2017,-1,0,1,1),".",REPT(" ",LEN(OFFSET(markmap!$G2017,-1,0,1,1)))),(markmap!$E2017-1)*LEN(OFFSET(markmap!$G2017,-1,0,1,1))+1,LEN(OFFSET(markmap!$G2017,-1,0,1,1)))))+1)))</f>
        <v>20.1.5.1.1</v>
      </c>
      <c r="H2017" t="str">
        <f t="shared" ca="1" si="31"/>
        <v>1.1.5.1.1</v>
      </c>
      <c r="I2017" t="str" cm="1">
        <f t="array" aca="1" ref="I2017" ca="1">pseudoGuid</f>
        <v>e6b0-4f03a203</v>
      </c>
      <c r="J2017" t="str">
        <f ca="1">IF(E2017="","",REPT("#",markmap!$E2017)&amp;" "&amp;(IF(B$1="mindmap",markmap!$F2017,markmap!$H2017&amp;" "&amp;markmap!$F2017))&amp;"["&amp;B$2&amp;"]("&amp;B$4&amp;markmap!$I2017&amp;".html)"&amp;" ["&amp;$B$3&amp;"]("&amp;B$4&amp;markmap!$I2017&amp;".md)")</f>
        <v>##### 1.1.5.1.1 Draft Charter[📃](./db/e6b0-4f03a203.html) [✏️](./db/e6b0-4f03a203.md)</v>
      </c>
    </row>
    <row r="2018" spans="4:10" x14ac:dyDescent="0.5">
      <c r="D2018" t="s">
        <v>1570</v>
      </c>
      <c r="E2018">
        <v>5</v>
      </c>
      <c r="F2018" t="s">
        <v>1110</v>
      </c>
      <c r="G2018" t="str">
        <f ca="1">IF(markmap!$E2018="","",IF(markmap!$E2018&gt;OFFSET(markmap!$E2018,-1,0,1,1),IF(OFFSET(markmap!$G2018,-1,0,1,1)="","1",OFFSET(markmap!$G2018,-1,0,1,1))&amp;REPT(".1",markmap!$E2018-MAX(OFFSET(markmap!$E2018,-1,0,1,1),1)),IF(ISERROR(FIND(".",OFFSET(markmap!$G2018,-1,0,1,1))),REPT("1.",markmap!$E2018-1)&amp;IFERROR(VALUE(OFFSET(markmap!$G2018,-1,0,1,1))+1,"1"),IF(markmap!$E2018=1,"",IFERROR(LEFT(OFFSET(markmap!$G2018,-1,0,1,1),FIND("^",SUBSTITUTE(OFFSET(markmap!$G2018,-1,0,1,1),".","^",markmap!$E2018-1))),""))&amp;VALUE(TRIM(MID(SUBSTITUTE(OFFSET(markmap!$G2018,-1,0,1,1),".",REPT(" ",LEN(OFFSET(markmap!$G2018,-1,0,1,1)))),(markmap!$E2018-1)*LEN(OFFSET(markmap!$G2018,-1,0,1,1))+1,LEN(OFFSET(markmap!$G2018,-1,0,1,1)))))+1)))</f>
        <v>20.1.5.1.2</v>
      </c>
      <c r="H2018" t="str">
        <f t="shared" ca="1" si="31"/>
        <v>1.1.5.1.2</v>
      </c>
      <c r="I2018" t="str" cm="1">
        <f t="array" aca="1" ref="I2018" ca="1">pseudoGuid</f>
        <v>e6b0-f6ebb6ef</v>
      </c>
      <c r="J2018" t="str">
        <f ca="1">IF(E2018="","",REPT("#",markmap!$E2018)&amp;" "&amp;(IF(B$1="mindmap",markmap!$F2018,markmap!$H2018&amp;" "&amp;markmap!$F2018))&amp;"["&amp;B$2&amp;"]("&amp;B$4&amp;markmap!$I2018&amp;".html)"&amp;" ["&amp;$B$3&amp;"]("&amp;B$4&amp;markmap!$I2018&amp;".md)")</f>
        <v>##### 1.1.5.1.2 Estimated Cost[📃](./db/e6b0-f6ebb6ef.html) [✏️](./db/e6b0-f6ebb6ef.md)</v>
      </c>
    </row>
    <row r="2019" spans="4:10" x14ac:dyDescent="0.5">
      <c r="D2019" t="s">
        <v>1570</v>
      </c>
      <c r="E2019">
        <v>4</v>
      </c>
      <c r="F2019" t="s">
        <v>1111</v>
      </c>
      <c r="G2019" t="str">
        <f ca="1">IF(markmap!$E2019="","",IF(markmap!$E2019&gt;OFFSET(markmap!$E2019,-1,0,1,1),IF(OFFSET(markmap!$G2019,-1,0,1,1)="","1",OFFSET(markmap!$G2019,-1,0,1,1))&amp;REPT(".1",markmap!$E2019-MAX(OFFSET(markmap!$E2019,-1,0,1,1),1)),IF(ISERROR(FIND(".",OFFSET(markmap!$G2019,-1,0,1,1))),REPT("1.",markmap!$E2019-1)&amp;IFERROR(VALUE(OFFSET(markmap!$G2019,-1,0,1,1))+1,"1"),IF(markmap!$E2019=1,"",IFERROR(LEFT(OFFSET(markmap!$G2019,-1,0,1,1),FIND("^",SUBSTITUTE(OFFSET(markmap!$G2019,-1,0,1,1),".","^",markmap!$E2019-1))),""))&amp;VALUE(TRIM(MID(SUBSTITUTE(OFFSET(markmap!$G2019,-1,0,1,1),".",REPT(" ",LEN(OFFSET(markmap!$G2019,-1,0,1,1)))),(markmap!$E2019-1)*LEN(OFFSET(markmap!$G2019,-1,0,1,1))+1,LEN(OFFSET(markmap!$G2019,-1,0,1,1)))))+1)))</f>
        <v>20.1.5.2</v>
      </c>
      <c r="H2019" t="str">
        <f t="shared" ca="1" si="31"/>
        <v>1.1.5.2</v>
      </c>
      <c r="I2019" t="str" cm="1">
        <f t="array" aca="1" ref="I2019" ca="1">pseudoGuid</f>
        <v>e6b0-5e5d0dab</v>
      </c>
      <c r="J2019" t="str">
        <f ca="1">IF(E2019="","",REPT("#",markmap!$E2019)&amp;" "&amp;(IF(B$1="mindmap",markmap!$F2019,markmap!$H2019&amp;" "&amp;markmap!$F2019))&amp;"["&amp;B$2&amp;"]("&amp;B$4&amp;markmap!$I2019&amp;".html)"&amp;" ["&amp;$B$3&amp;"]("&amp;B$4&amp;markmap!$I2019&amp;".md)")</f>
        <v>#### 1.1.5.2 Recommendation 2[📃](./db/e6b0-5e5d0dab.html) [✏️](./db/e6b0-5e5d0dab.md)</v>
      </c>
    </row>
    <row r="2020" spans="4:10" x14ac:dyDescent="0.5">
      <c r="D2020" t="s">
        <v>1570</v>
      </c>
      <c r="E2020">
        <v>5</v>
      </c>
      <c r="F2020" t="s">
        <v>1109</v>
      </c>
      <c r="G2020" t="str">
        <f ca="1">IF(markmap!$E2020="","",IF(markmap!$E2020&gt;OFFSET(markmap!$E2020,-1,0,1,1),IF(OFFSET(markmap!$G2020,-1,0,1,1)="","1",OFFSET(markmap!$G2020,-1,0,1,1))&amp;REPT(".1",markmap!$E2020-MAX(OFFSET(markmap!$E2020,-1,0,1,1),1)),IF(ISERROR(FIND(".",OFFSET(markmap!$G2020,-1,0,1,1))),REPT("1.",markmap!$E2020-1)&amp;IFERROR(VALUE(OFFSET(markmap!$G2020,-1,0,1,1))+1,"1"),IF(markmap!$E2020=1,"",IFERROR(LEFT(OFFSET(markmap!$G2020,-1,0,1,1),FIND("^",SUBSTITUTE(OFFSET(markmap!$G2020,-1,0,1,1),".","^",markmap!$E2020-1))),""))&amp;VALUE(TRIM(MID(SUBSTITUTE(OFFSET(markmap!$G2020,-1,0,1,1),".",REPT(" ",LEN(OFFSET(markmap!$G2020,-1,0,1,1)))),(markmap!$E2020-1)*LEN(OFFSET(markmap!$G2020,-1,0,1,1))+1,LEN(OFFSET(markmap!$G2020,-1,0,1,1)))))+1)))</f>
        <v>20.1.5.2.1</v>
      </c>
      <c r="H2020" t="str">
        <f t="shared" ca="1" si="31"/>
        <v>1.1.5.2.1</v>
      </c>
      <c r="I2020" t="str" cm="1">
        <f t="array" aca="1" ref="I2020" ca="1">pseudoGuid</f>
        <v>e6b0-9004dad4</v>
      </c>
      <c r="J2020" t="str">
        <f ca="1">IF(E2020="","",REPT("#",markmap!$E2020)&amp;" "&amp;(IF(B$1="mindmap",markmap!$F2020,markmap!$H2020&amp;" "&amp;markmap!$F2020))&amp;"["&amp;B$2&amp;"]("&amp;B$4&amp;markmap!$I2020&amp;".html)"&amp;" ["&amp;$B$3&amp;"]("&amp;B$4&amp;markmap!$I2020&amp;".md)")</f>
        <v>##### 1.1.5.2.1 Draft Charter[📃](./db/e6b0-9004dad4.html) [✏️](./db/e6b0-9004dad4.md)</v>
      </c>
    </row>
    <row r="2021" spans="4:10" x14ac:dyDescent="0.5">
      <c r="D2021" t="s">
        <v>1570</v>
      </c>
      <c r="E2021">
        <v>5</v>
      </c>
      <c r="F2021" t="s">
        <v>1110</v>
      </c>
      <c r="G2021" t="str">
        <f ca="1">IF(markmap!$E2021="","",IF(markmap!$E2021&gt;OFFSET(markmap!$E2021,-1,0,1,1),IF(OFFSET(markmap!$G2021,-1,0,1,1)="","1",OFFSET(markmap!$G2021,-1,0,1,1))&amp;REPT(".1",markmap!$E2021-MAX(OFFSET(markmap!$E2021,-1,0,1,1),1)),IF(ISERROR(FIND(".",OFFSET(markmap!$G2021,-1,0,1,1))),REPT("1.",markmap!$E2021-1)&amp;IFERROR(VALUE(OFFSET(markmap!$G2021,-1,0,1,1))+1,"1"),IF(markmap!$E2021=1,"",IFERROR(LEFT(OFFSET(markmap!$G2021,-1,0,1,1),FIND("^",SUBSTITUTE(OFFSET(markmap!$G2021,-1,0,1,1),".","^",markmap!$E2021-1))),""))&amp;VALUE(TRIM(MID(SUBSTITUTE(OFFSET(markmap!$G2021,-1,0,1,1),".",REPT(" ",LEN(OFFSET(markmap!$G2021,-1,0,1,1)))),(markmap!$E2021-1)*LEN(OFFSET(markmap!$G2021,-1,0,1,1))+1,LEN(OFFSET(markmap!$G2021,-1,0,1,1)))))+1)))</f>
        <v>20.1.5.2.2</v>
      </c>
      <c r="H2021" t="str">
        <f t="shared" ca="1" si="31"/>
        <v>1.1.5.2.2</v>
      </c>
      <c r="I2021" t="str" cm="1">
        <f t="array" aca="1" ref="I2021" ca="1">pseudoGuid</f>
        <v>e6b0-c9cbd014</v>
      </c>
      <c r="J2021" t="str">
        <f ca="1">IF(E2021="","",REPT("#",markmap!$E2021)&amp;" "&amp;(IF(B$1="mindmap",markmap!$F2021,markmap!$H2021&amp;" "&amp;markmap!$F2021))&amp;"["&amp;B$2&amp;"]("&amp;B$4&amp;markmap!$I2021&amp;".html)"&amp;" ["&amp;$B$3&amp;"]("&amp;B$4&amp;markmap!$I2021&amp;".md)")</f>
        <v>##### 1.1.5.2.2 Estimated Cost[📃](./db/e6b0-c9cbd014.html) [✏️](./db/e6b0-c9cbd014.md)</v>
      </c>
    </row>
    <row r="2022" spans="4:10" x14ac:dyDescent="0.5">
      <c r="D2022" t="s">
        <v>1570</v>
      </c>
      <c r="E2022">
        <v>4</v>
      </c>
      <c r="F2022" t="s">
        <v>1112</v>
      </c>
      <c r="G2022" t="str">
        <f ca="1">IF(markmap!$E2022="","",IF(markmap!$E2022&gt;OFFSET(markmap!$E2022,-1,0,1,1),IF(OFFSET(markmap!$G2022,-1,0,1,1)="","1",OFFSET(markmap!$G2022,-1,0,1,1))&amp;REPT(".1",markmap!$E2022-MAX(OFFSET(markmap!$E2022,-1,0,1,1),1)),IF(ISERROR(FIND(".",OFFSET(markmap!$G2022,-1,0,1,1))),REPT("1.",markmap!$E2022-1)&amp;IFERROR(VALUE(OFFSET(markmap!$G2022,-1,0,1,1))+1,"1"),IF(markmap!$E2022=1,"",IFERROR(LEFT(OFFSET(markmap!$G2022,-1,0,1,1),FIND("^",SUBSTITUTE(OFFSET(markmap!$G2022,-1,0,1,1),".","^",markmap!$E2022-1))),""))&amp;VALUE(TRIM(MID(SUBSTITUTE(OFFSET(markmap!$G2022,-1,0,1,1),".",REPT(" ",LEN(OFFSET(markmap!$G2022,-1,0,1,1)))),(markmap!$E2022-1)*LEN(OFFSET(markmap!$G2022,-1,0,1,1))+1,LEN(OFFSET(markmap!$G2022,-1,0,1,1)))))+1)))</f>
        <v>20.1.5.3</v>
      </c>
      <c r="H2022" t="str">
        <f t="shared" ca="1" si="31"/>
        <v>1.1.5.3</v>
      </c>
      <c r="I2022" t="str" cm="1">
        <f t="array" aca="1" ref="I2022" ca="1">pseudoGuid</f>
        <v>e6b0-f3e9842d</v>
      </c>
      <c r="J2022" t="str">
        <f ca="1">IF(E2022="","",REPT("#",markmap!$E2022)&amp;" "&amp;(IF(B$1="mindmap",markmap!$F2022,markmap!$H2022&amp;" "&amp;markmap!$F2022))&amp;"["&amp;B$2&amp;"]("&amp;B$4&amp;markmap!$I2022&amp;".html)"&amp;" ["&amp;$B$3&amp;"]("&amp;B$4&amp;markmap!$I2022&amp;".md)")</f>
        <v>#### 1.1.5.3 Recommendation 3[📃](./db/e6b0-f3e9842d.html) [✏️](./db/e6b0-f3e9842d.md)</v>
      </c>
    </row>
    <row r="2023" spans="4:10" x14ac:dyDescent="0.5">
      <c r="D2023" t="s">
        <v>1570</v>
      </c>
      <c r="E2023">
        <v>5</v>
      </c>
      <c r="F2023" t="s">
        <v>1109</v>
      </c>
      <c r="G2023" t="str">
        <f ca="1">IF(markmap!$E2023="","",IF(markmap!$E2023&gt;OFFSET(markmap!$E2023,-1,0,1,1),IF(OFFSET(markmap!$G2023,-1,0,1,1)="","1",OFFSET(markmap!$G2023,-1,0,1,1))&amp;REPT(".1",markmap!$E2023-MAX(OFFSET(markmap!$E2023,-1,0,1,1),1)),IF(ISERROR(FIND(".",OFFSET(markmap!$G2023,-1,0,1,1))),REPT("1.",markmap!$E2023-1)&amp;IFERROR(VALUE(OFFSET(markmap!$G2023,-1,0,1,1))+1,"1"),IF(markmap!$E2023=1,"",IFERROR(LEFT(OFFSET(markmap!$G2023,-1,0,1,1),FIND("^",SUBSTITUTE(OFFSET(markmap!$G2023,-1,0,1,1),".","^",markmap!$E2023-1))),""))&amp;VALUE(TRIM(MID(SUBSTITUTE(OFFSET(markmap!$G2023,-1,0,1,1),".",REPT(" ",LEN(OFFSET(markmap!$G2023,-1,0,1,1)))),(markmap!$E2023-1)*LEN(OFFSET(markmap!$G2023,-1,0,1,1))+1,LEN(OFFSET(markmap!$G2023,-1,0,1,1)))))+1)))</f>
        <v>20.1.5.3.1</v>
      </c>
      <c r="H2023" t="str">
        <f t="shared" ca="1" si="31"/>
        <v>1.1.5.3.1</v>
      </c>
      <c r="I2023" t="str" cm="1">
        <f t="array" aca="1" ref="I2023" ca="1">pseudoGuid</f>
        <v>e6b0-f9421814</v>
      </c>
      <c r="J2023" t="str">
        <f ca="1">IF(E2023="","",REPT("#",markmap!$E2023)&amp;" "&amp;(IF(B$1="mindmap",markmap!$F2023,markmap!$H2023&amp;" "&amp;markmap!$F2023))&amp;"["&amp;B$2&amp;"]("&amp;B$4&amp;markmap!$I2023&amp;".html)"&amp;" ["&amp;$B$3&amp;"]("&amp;B$4&amp;markmap!$I2023&amp;".md)")</f>
        <v>##### 1.1.5.3.1 Draft Charter[📃](./db/e6b0-f9421814.html) [✏️](./db/e6b0-f9421814.md)</v>
      </c>
    </row>
    <row r="2024" spans="4:10" x14ac:dyDescent="0.5">
      <c r="D2024" t="s">
        <v>1570</v>
      </c>
      <c r="E2024">
        <v>5</v>
      </c>
      <c r="F2024" t="s">
        <v>1110</v>
      </c>
      <c r="G2024" t="str">
        <f ca="1">IF(markmap!$E2024="","",IF(markmap!$E2024&gt;OFFSET(markmap!$E2024,-1,0,1,1),IF(OFFSET(markmap!$G2024,-1,0,1,1)="","1",OFFSET(markmap!$G2024,-1,0,1,1))&amp;REPT(".1",markmap!$E2024-MAX(OFFSET(markmap!$E2024,-1,0,1,1),1)),IF(ISERROR(FIND(".",OFFSET(markmap!$G2024,-1,0,1,1))),REPT("1.",markmap!$E2024-1)&amp;IFERROR(VALUE(OFFSET(markmap!$G2024,-1,0,1,1))+1,"1"),IF(markmap!$E2024=1,"",IFERROR(LEFT(OFFSET(markmap!$G2024,-1,0,1,1),FIND("^",SUBSTITUTE(OFFSET(markmap!$G2024,-1,0,1,1),".","^",markmap!$E2024-1))),""))&amp;VALUE(TRIM(MID(SUBSTITUTE(OFFSET(markmap!$G2024,-1,0,1,1),".",REPT(" ",LEN(OFFSET(markmap!$G2024,-1,0,1,1)))),(markmap!$E2024-1)*LEN(OFFSET(markmap!$G2024,-1,0,1,1))+1,LEN(OFFSET(markmap!$G2024,-1,0,1,1)))))+1)))</f>
        <v>20.1.5.3.2</v>
      </c>
      <c r="H2024" t="str">
        <f t="shared" ca="1" si="31"/>
        <v>1.1.5.3.2</v>
      </c>
      <c r="I2024" t="str" cm="1">
        <f t="array" aca="1" ref="I2024" ca="1">pseudoGuid</f>
        <v>e6b0-44d87f73</v>
      </c>
      <c r="J2024" t="str">
        <f ca="1">IF(E2024="","",REPT("#",markmap!$E2024)&amp;" "&amp;(IF(B$1="mindmap",markmap!$F2024,markmap!$H2024&amp;" "&amp;markmap!$F2024))&amp;"["&amp;B$2&amp;"]("&amp;B$4&amp;markmap!$I2024&amp;".html)"&amp;" ["&amp;$B$3&amp;"]("&amp;B$4&amp;markmap!$I2024&amp;".md)")</f>
        <v>##### 1.1.5.3.2 Estimated Cost[📃](./db/e6b0-44d87f73.html) [✏️](./db/e6b0-44d87f73.md)</v>
      </c>
    </row>
    <row r="2025" spans="4:10" x14ac:dyDescent="0.5">
      <c r="D2025" t="s">
        <v>1570</v>
      </c>
      <c r="E2025">
        <v>2</v>
      </c>
      <c r="F2025" t="s">
        <v>1113</v>
      </c>
      <c r="G2025" t="str">
        <f ca="1">IF(markmap!$E2025="","",IF(markmap!$E2025&gt;OFFSET(markmap!$E2025,-1,0,1,1),IF(OFFSET(markmap!$G2025,-1,0,1,1)="","1",OFFSET(markmap!$G2025,-1,0,1,1))&amp;REPT(".1",markmap!$E2025-MAX(OFFSET(markmap!$E2025,-1,0,1,1),1)),IF(ISERROR(FIND(".",OFFSET(markmap!$G2025,-1,0,1,1))),REPT("1.",markmap!$E2025-1)&amp;IFERROR(VALUE(OFFSET(markmap!$G2025,-1,0,1,1))+1,"1"),IF(markmap!$E2025=1,"",IFERROR(LEFT(OFFSET(markmap!$G2025,-1,0,1,1),FIND("^",SUBSTITUTE(OFFSET(markmap!$G2025,-1,0,1,1),".","^",markmap!$E2025-1))),""))&amp;VALUE(TRIM(MID(SUBSTITUTE(OFFSET(markmap!$G2025,-1,0,1,1),".",REPT(" ",LEN(OFFSET(markmap!$G2025,-1,0,1,1)))),(markmap!$E2025-1)*LEN(OFFSET(markmap!$G2025,-1,0,1,1))+1,LEN(OFFSET(markmap!$G2025,-1,0,1,1)))))+1)))</f>
        <v>20.2</v>
      </c>
      <c r="H2025" t="str">
        <f t="shared" ca="1" si="31"/>
        <v>1.2</v>
      </c>
      <c r="I2025" t="str" cm="1">
        <f t="array" aca="1" ref="I2025" ca="1">pseudoGuid</f>
        <v>e6b0-69847e90</v>
      </c>
      <c r="J2025" t="str">
        <f ca="1">IF(E2025="","",REPT("#",markmap!$E2025)&amp;" "&amp;(IF(B$1="mindmap",markmap!$F2025,markmap!$H2025&amp;" "&amp;markmap!$F2025))&amp;"["&amp;B$2&amp;"]("&amp;B$4&amp;markmap!$I2025&amp;".html)"&amp;" ["&amp;$B$3&amp;"]("&amp;B$4&amp;markmap!$I2025&amp;".md)")</f>
        <v>## 1.2 Phase 2: Implementation of Approved Recommendation (This portion of the WBS is repeated for each approved recommendation)[📃](./db/e6b0-69847e90.html) [✏️](./db/e6b0-69847e90.md)</v>
      </c>
    </row>
    <row r="2026" spans="4:10" x14ac:dyDescent="0.5">
      <c r="D2026" t="s">
        <v>1570</v>
      </c>
      <c r="E2026">
        <v>3</v>
      </c>
      <c r="F2026" t="s">
        <v>1114</v>
      </c>
      <c r="G2026" t="str">
        <f ca="1">IF(markmap!$E2026="","",IF(markmap!$E2026&gt;OFFSET(markmap!$E2026,-1,0,1,1),IF(OFFSET(markmap!$G2026,-1,0,1,1)="","1",OFFSET(markmap!$G2026,-1,0,1,1))&amp;REPT(".1",markmap!$E2026-MAX(OFFSET(markmap!$E2026,-1,0,1,1),1)),IF(ISERROR(FIND(".",OFFSET(markmap!$G2026,-1,0,1,1))),REPT("1.",markmap!$E2026-1)&amp;IFERROR(VALUE(OFFSET(markmap!$G2026,-1,0,1,1))+1,"1"),IF(markmap!$E2026=1,"",IFERROR(LEFT(OFFSET(markmap!$G2026,-1,0,1,1),FIND("^",SUBSTITUTE(OFFSET(markmap!$G2026,-1,0,1,1),".","^",markmap!$E2026-1))),""))&amp;VALUE(TRIM(MID(SUBSTITUTE(OFFSET(markmap!$G2026,-1,0,1,1),".",REPT(" ",LEN(OFFSET(markmap!$G2026,-1,0,1,1)))),(markmap!$E2026-1)*LEN(OFFSET(markmap!$G2026,-1,0,1,1))+1,LEN(OFFSET(markmap!$G2026,-1,0,1,1)))))+1)))</f>
        <v>20.2.1</v>
      </c>
      <c r="H2026" t="str">
        <f t="shared" ca="1" si="31"/>
        <v>1.2.1</v>
      </c>
      <c r="I2026" t="str" cm="1">
        <f t="array" aca="1" ref="I2026" ca="1">pseudoGuid</f>
        <v>e6b0-a8897426</v>
      </c>
      <c r="J2026" t="str">
        <f ca="1">IF(E2026="","",REPT("#",markmap!$E2026)&amp;" "&amp;(IF(B$1="mindmap",markmap!$F2026,markmap!$H2026&amp;" "&amp;markmap!$F2026))&amp;"["&amp;B$2&amp;"]("&amp;B$4&amp;markmap!$I2026&amp;".html)"&amp;" ["&amp;$B$3&amp;"]("&amp;B$4&amp;markmap!$I2026&amp;".md)")</f>
        <v>### 1.2.1 Recommendation x Charter (approved and amended version of the draft from 1.1.5)[📃](./db/e6b0-a8897426.html) [✏️](./db/e6b0-a8897426.md)</v>
      </c>
    </row>
    <row r="2027" spans="4:10" x14ac:dyDescent="0.5">
      <c r="D2027" t="s">
        <v>1570</v>
      </c>
      <c r="E2027">
        <v>3</v>
      </c>
      <c r="F2027" t="s">
        <v>601</v>
      </c>
      <c r="G2027" t="str">
        <f ca="1">IF(markmap!$E2027="","",IF(markmap!$E2027&gt;OFFSET(markmap!$E2027,-1,0,1,1),IF(OFFSET(markmap!$G2027,-1,0,1,1)="","1",OFFSET(markmap!$G2027,-1,0,1,1))&amp;REPT(".1",markmap!$E2027-MAX(OFFSET(markmap!$E2027,-1,0,1,1),1)),IF(ISERROR(FIND(".",OFFSET(markmap!$G2027,-1,0,1,1))),REPT("1.",markmap!$E2027-1)&amp;IFERROR(VALUE(OFFSET(markmap!$G2027,-1,0,1,1))+1,"1"),IF(markmap!$E2027=1,"",IFERROR(LEFT(OFFSET(markmap!$G2027,-1,0,1,1),FIND("^",SUBSTITUTE(OFFSET(markmap!$G2027,-1,0,1,1),".","^",markmap!$E2027-1))),""))&amp;VALUE(TRIM(MID(SUBSTITUTE(OFFSET(markmap!$G2027,-1,0,1,1),".",REPT(" ",LEN(OFFSET(markmap!$G2027,-1,0,1,1)))),(markmap!$E2027-1)*LEN(OFFSET(markmap!$G2027,-1,0,1,1))+1,LEN(OFFSET(markmap!$G2027,-1,0,1,1)))))+1)))</f>
        <v>20.2.2</v>
      </c>
      <c r="H2027" t="str">
        <f t="shared" ca="1" si="31"/>
        <v>1.2.2</v>
      </c>
      <c r="I2027" t="str" cm="1">
        <f t="array" aca="1" ref="I2027" ca="1">pseudoGuid</f>
        <v>e6b0-35295e21</v>
      </c>
      <c r="J2027" t="str">
        <f ca="1">IF(E2027="","",REPT("#",markmap!$E2027)&amp;" "&amp;(IF(B$1="mindmap",markmap!$F2027,markmap!$H2027&amp;" "&amp;markmap!$F2027))&amp;"["&amp;B$2&amp;"]("&amp;B$4&amp;markmap!$I2027&amp;".html)"&amp;" ["&amp;$B$3&amp;"]("&amp;B$4&amp;markmap!$I2027&amp;".md)")</f>
        <v>### 1.2.2 Project Management Plans for Phase 2 (seven plans[📃](./db/e6b0-35295e21.html) [✏️](./db/e6b0-35295e21.md)</v>
      </c>
    </row>
    <row r="2028" spans="4:10" x14ac:dyDescent="0.5">
      <c r="D2028" t="s">
        <v>1570</v>
      </c>
      <c r="E2028">
        <v>3</v>
      </c>
      <c r="F2028" t="s">
        <v>1115</v>
      </c>
      <c r="G2028" t="str">
        <f ca="1">IF(markmap!$E2028="","",IF(markmap!$E2028&gt;OFFSET(markmap!$E2028,-1,0,1,1),IF(OFFSET(markmap!$G2028,-1,0,1,1)="","1",OFFSET(markmap!$G2028,-1,0,1,1))&amp;REPT(".1",markmap!$E2028-MAX(OFFSET(markmap!$E2028,-1,0,1,1),1)),IF(ISERROR(FIND(".",OFFSET(markmap!$G2028,-1,0,1,1))),REPT("1.",markmap!$E2028-1)&amp;IFERROR(VALUE(OFFSET(markmap!$G2028,-1,0,1,1))+1,"1"),IF(markmap!$E2028=1,"",IFERROR(LEFT(OFFSET(markmap!$G2028,-1,0,1,1),FIND("^",SUBSTITUTE(OFFSET(markmap!$G2028,-1,0,1,1),".","^",markmap!$E2028-1))),""))&amp;VALUE(TRIM(MID(SUBSTITUTE(OFFSET(markmap!$G2028,-1,0,1,1),".",REPT(" ",LEN(OFFSET(markmap!$G2028,-1,0,1,1)))),(markmap!$E2028-1)*LEN(OFFSET(markmap!$G2028,-1,0,1,1))+1,LEN(OFFSET(markmap!$G2028,-1,0,1,1)))))+1)))</f>
        <v>20.2.3</v>
      </c>
      <c r="H2028" t="str">
        <f t="shared" ca="1" si="31"/>
        <v>1.2.3</v>
      </c>
      <c r="I2028" t="str" cm="1">
        <f t="array" aca="1" ref="I2028" ca="1">pseudoGuid</f>
        <v>e6b0-11b7a6d8</v>
      </c>
      <c r="J2028" t="str">
        <f ca="1">IF(E2028="","",REPT("#",markmap!$E2028)&amp;" "&amp;(IF(B$1="mindmap",markmap!$F2028,markmap!$H2028&amp;" "&amp;markmap!$F2028))&amp;"["&amp;B$2&amp;"]("&amp;B$4&amp;markmap!$I2028&amp;".html)"&amp;" ["&amp;$B$3&amp;"]("&amp;B$4&amp;markmap!$I2028&amp;".md)")</f>
        <v>### 1.2.3 Process Documentation[📃](./db/e6b0-11b7a6d8.html) [✏️](./db/e6b0-11b7a6d8.md)</v>
      </c>
    </row>
    <row r="2029" spans="4:10" x14ac:dyDescent="0.5">
      <c r="D2029" t="s">
        <v>1570</v>
      </c>
      <c r="E2029">
        <v>4</v>
      </c>
      <c r="F2029" t="s">
        <v>1116</v>
      </c>
      <c r="G2029" t="str">
        <f ca="1">IF(markmap!$E2029="","",IF(markmap!$E2029&gt;OFFSET(markmap!$E2029,-1,0,1,1),IF(OFFSET(markmap!$G2029,-1,0,1,1)="","1",OFFSET(markmap!$G2029,-1,0,1,1))&amp;REPT(".1",markmap!$E2029-MAX(OFFSET(markmap!$E2029,-1,0,1,1),1)),IF(ISERROR(FIND(".",OFFSET(markmap!$G2029,-1,0,1,1))),REPT("1.",markmap!$E2029-1)&amp;IFERROR(VALUE(OFFSET(markmap!$G2029,-1,0,1,1))+1,"1"),IF(markmap!$E2029=1,"",IFERROR(LEFT(OFFSET(markmap!$G2029,-1,0,1,1),FIND("^",SUBSTITUTE(OFFSET(markmap!$G2029,-1,0,1,1),".","^",markmap!$E2029-1))),""))&amp;VALUE(TRIM(MID(SUBSTITUTE(OFFSET(markmap!$G2029,-1,0,1,1),".",REPT(" ",LEN(OFFSET(markmap!$G2029,-1,0,1,1)))),(markmap!$E2029-1)*LEN(OFFSET(markmap!$G2029,-1,0,1,1))+1,LEN(OFFSET(markmap!$G2029,-1,0,1,1)))))+1)))</f>
        <v>20.2.3.1</v>
      </c>
      <c r="H2029" t="str">
        <f t="shared" ca="1" si="31"/>
        <v>1.2.3.1</v>
      </c>
      <c r="I2029" t="str" cm="1">
        <f t="array" aca="1" ref="I2029" ca="1">pseudoGuid</f>
        <v>e6b0-b68381d6</v>
      </c>
      <c r="J2029" t="str">
        <f ca="1">IF(E2029="","",REPT("#",markmap!$E2029)&amp;" "&amp;(IF(B$1="mindmap",markmap!$F2029,markmap!$H2029&amp;" "&amp;markmap!$F2029))&amp;"["&amp;B$2&amp;"]("&amp;B$4&amp;markmap!$I2029&amp;".html)"&amp;" ["&amp;$B$3&amp;"]("&amp;B$4&amp;markmap!$I2029&amp;".md)")</f>
        <v>#### 1.2.3.1 Draft process (policy[📃](./db/e6b0-b68381d6.html) [✏️](./db/e6b0-b68381d6.md)</v>
      </c>
    </row>
    <row r="2030" spans="4:10" x14ac:dyDescent="0.5">
      <c r="D2030" t="s">
        <v>1570</v>
      </c>
      <c r="E2030">
        <v>4</v>
      </c>
      <c r="F2030" t="s">
        <v>1117</v>
      </c>
      <c r="G2030" t="str">
        <f ca="1">IF(markmap!$E2030="","",IF(markmap!$E2030&gt;OFFSET(markmap!$E2030,-1,0,1,1),IF(OFFSET(markmap!$G2030,-1,0,1,1)="","1",OFFSET(markmap!$G2030,-1,0,1,1))&amp;REPT(".1",markmap!$E2030-MAX(OFFSET(markmap!$E2030,-1,0,1,1),1)),IF(ISERROR(FIND(".",OFFSET(markmap!$G2030,-1,0,1,1))),REPT("1.",markmap!$E2030-1)&amp;IFERROR(VALUE(OFFSET(markmap!$G2030,-1,0,1,1))+1,"1"),IF(markmap!$E2030=1,"",IFERROR(LEFT(OFFSET(markmap!$G2030,-1,0,1,1),FIND("^",SUBSTITUTE(OFFSET(markmap!$G2030,-1,0,1,1),".","^",markmap!$E2030-1))),""))&amp;VALUE(TRIM(MID(SUBSTITUTE(OFFSET(markmap!$G2030,-1,0,1,1),".",REPT(" ",LEN(OFFSET(markmap!$G2030,-1,0,1,1)))),(markmap!$E2030-1)*LEN(OFFSET(markmap!$G2030,-1,0,1,1))+1,LEN(OFFSET(markmap!$G2030,-1,0,1,1)))))+1)))</f>
        <v>20.2.3.2</v>
      </c>
      <c r="H2030" t="str">
        <f t="shared" ca="1" si="31"/>
        <v>1.2.3.2</v>
      </c>
      <c r="I2030" t="str" cm="1">
        <f t="array" aca="1" ref="I2030" ca="1">pseudoGuid</f>
        <v>e6b0-f66a732e</v>
      </c>
      <c r="J2030" t="str">
        <f ca="1">IF(E2030="","",REPT("#",markmap!$E2030)&amp;" "&amp;(IF(B$1="mindmap",markmap!$F2030,markmap!$H2030&amp;" "&amp;markmap!$F2030))&amp;"["&amp;B$2&amp;"]("&amp;B$4&amp;markmap!$I2030&amp;".html)"&amp;" ["&amp;$B$3&amp;"]("&amp;B$4&amp;markmap!$I2030&amp;".md)")</f>
        <v>#### 1.2.3.2 Review[📃](./db/e6b0-f66a732e.html) [✏️](./db/e6b0-f66a732e.md)</v>
      </c>
    </row>
    <row r="2031" spans="4:10" x14ac:dyDescent="0.5">
      <c r="D2031" t="s">
        <v>1570</v>
      </c>
      <c r="E2031">
        <v>4</v>
      </c>
      <c r="F2031" t="s">
        <v>1118</v>
      </c>
      <c r="G2031" t="str">
        <f ca="1">IF(markmap!$E2031="","",IF(markmap!$E2031&gt;OFFSET(markmap!$E2031,-1,0,1,1),IF(OFFSET(markmap!$G2031,-1,0,1,1)="","1",OFFSET(markmap!$G2031,-1,0,1,1))&amp;REPT(".1",markmap!$E2031-MAX(OFFSET(markmap!$E2031,-1,0,1,1),1)),IF(ISERROR(FIND(".",OFFSET(markmap!$G2031,-1,0,1,1))),REPT("1.",markmap!$E2031-1)&amp;IFERROR(VALUE(OFFSET(markmap!$G2031,-1,0,1,1))+1,"1"),IF(markmap!$E2031=1,"",IFERROR(LEFT(OFFSET(markmap!$G2031,-1,0,1,1),FIND("^",SUBSTITUTE(OFFSET(markmap!$G2031,-1,0,1,1),".","^",markmap!$E2031-1))),""))&amp;VALUE(TRIM(MID(SUBSTITUTE(OFFSET(markmap!$G2031,-1,0,1,1),".",REPT(" ",LEN(OFFSET(markmap!$G2031,-1,0,1,1)))),(markmap!$E2031-1)*LEN(OFFSET(markmap!$G2031,-1,0,1,1))+1,LEN(OFFSET(markmap!$G2031,-1,0,1,1)))))+1)))</f>
        <v>20.2.3.3</v>
      </c>
      <c r="H2031" t="str">
        <f t="shared" ca="1" si="31"/>
        <v>1.2.3.3</v>
      </c>
      <c r="I2031" t="str" cm="1">
        <f t="array" aca="1" ref="I2031" ca="1">pseudoGuid</f>
        <v>e6b0-cba14d2c</v>
      </c>
      <c r="J2031" t="str">
        <f ca="1">IF(E2031="","",REPT("#",markmap!$E2031)&amp;" "&amp;(IF(B$1="mindmap",markmap!$F2031,markmap!$H2031&amp;" "&amp;markmap!$F2031))&amp;"["&amp;B$2&amp;"]("&amp;B$4&amp;markmap!$I2031&amp;".html)"&amp;" ["&amp;$B$3&amp;"]("&amp;B$4&amp;markmap!$I2031&amp;".md)")</f>
        <v>#### 1.2.3.3 Revision (1.2.3.2 and 1.2.3.3 are iterative—repeat until there is consensus)[📃](./db/e6b0-cba14d2c.html) [✏️](./db/e6b0-cba14d2c.md)</v>
      </c>
    </row>
    <row r="2032" spans="4:10" x14ac:dyDescent="0.5">
      <c r="D2032" t="s">
        <v>1570</v>
      </c>
      <c r="E2032">
        <v>4</v>
      </c>
      <c r="F2032" t="s">
        <v>1119</v>
      </c>
      <c r="G2032" t="str">
        <f ca="1">IF(markmap!$E2032="","",IF(markmap!$E2032&gt;OFFSET(markmap!$E2032,-1,0,1,1),IF(OFFSET(markmap!$G2032,-1,0,1,1)="","1",OFFSET(markmap!$G2032,-1,0,1,1))&amp;REPT(".1",markmap!$E2032-MAX(OFFSET(markmap!$E2032,-1,0,1,1),1)),IF(ISERROR(FIND(".",OFFSET(markmap!$G2032,-1,0,1,1))),REPT("1.",markmap!$E2032-1)&amp;IFERROR(VALUE(OFFSET(markmap!$G2032,-1,0,1,1))+1,"1"),IF(markmap!$E2032=1,"",IFERROR(LEFT(OFFSET(markmap!$G2032,-1,0,1,1),FIND("^",SUBSTITUTE(OFFSET(markmap!$G2032,-1,0,1,1),".","^",markmap!$E2032-1))),""))&amp;VALUE(TRIM(MID(SUBSTITUTE(OFFSET(markmap!$G2032,-1,0,1,1),".",REPT(" ",LEN(OFFSET(markmap!$G2032,-1,0,1,1)))),(markmap!$E2032-1)*LEN(OFFSET(markmap!$G2032,-1,0,1,1))+1,LEN(OFFSET(markmap!$G2032,-1,0,1,1)))))+1)))</f>
        <v>20.2.3.4</v>
      </c>
      <c r="H2032" t="str">
        <f t="shared" ca="1" si="31"/>
        <v>1.2.3.4</v>
      </c>
      <c r="I2032" t="str" cm="1">
        <f t="array" aca="1" ref="I2032" ca="1">pseudoGuid</f>
        <v>e6b0-a93d6875</v>
      </c>
      <c r="J2032" t="str">
        <f ca="1">IF(E2032="","",REPT("#",markmap!$E2032)&amp;" "&amp;(IF(B$1="mindmap",markmap!$F2032,markmap!$H2032&amp;" "&amp;markmap!$F2032))&amp;"["&amp;B$2&amp;"]("&amp;B$4&amp;markmap!$I2032&amp;".html)"&amp;" ["&amp;$B$3&amp;"]("&amp;B$4&amp;markmap!$I2032&amp;".md)")</f>
        <v>#### 1.2.3.4 Publication[📃](./db/e6b0-a93d6875.html) [✏️](./db/e6b0-a93d6875.md)</v>
      </c>
    </row>
    <row r="2033" spans="4:10" x14ac:dyDescent="0.5">
      <c r="D2033" t="s">
        <v>1570</v>
      </c>
      <c r="E2033">
        <v>5</v>
      </c>
      <c r="F2033" t="s">
        <v>1120</v>
      </c>
      <c r="G2033" t="str">
        <f ca="1">IF(markmap!$E2033="","",IF(markmap!$E2033&gt;OFFSET(markmap!$E2033,-1,0,1,1),IF(OFFSET(markmap!$G2033,-1,0,1,1)="","1",OFFSET(markmap!$G2033,-1,0,1,1))&amp;REPT(".1",markmap!$E2033-MAX(OFFSET(markmap!$E2033,-1,0,1,1),1)),IF(ISERROR(FIND(".",OFFSET(markmap!$G2033,-1,0,1,1))),REPT("1.",markmap!$E2033-1)&amp;IFERROR(VALUE(OFFSET(markmap!$G2033,-1,0,1,1))+1,"1"),IF(markmap!$E2033=1,"",IFERROR(LEFT(OFFSET(markmap!$G2033,-1,0,1,1),FIND("^",SUBSTITUTE(OFFSET(markmap!$G2033,-1,0,1,1),".","^",markmap!$E2033-1))),""))&amp;VALUE(TRIM(MID(SUBSTITUTE(OFFSET(markmap!$G2033,-1,0,1,1),".",REPT(" ",LEN(OFFSET(markmap!$G2033,-1,0,1,1)))),(markmap!$E2033-1)*LEN(OFFSET(markmap!$G2033,-1,0,1,1))+1,LEN(OFFSET(markmap!$G2033,-1,0,1,1)))))+1)))</f>
        <v>20.2.3.4.1</v>
      </c>
      <c r="H2033" t="str">
        <f t="shared" ca="1" si="31"/>
        <v>1.2.3.4.1</v>
      </c>
      <c r="I2033" t="str" cm="1">
        <f t="array" aca="1" ref="I2033" ca="1">pseudoGuid</f>
        <v>e6b0-7a499a0a</v>
      </c>
      <c r="J2033" t="str">
        <f ca="1">IF(E2033="","",REPT("#",markmap!$E2033)&amp;" "&amp;(IF(B$1="mindmap",markmap!$F2033,markmap!$H2033&amp;" "&amp;markmap!$F2033))&amp;"["&amp;B$2&amp;"]("&amp;B$4&amp;markmap!$I2033&amp;".html)"&amp;" ["&amp;$B$3&amp;"]("&amp;B$4&amp;markmap!$I2033&amp;".md)")</f>
        <v>##### 1.2.3.4.1 Hardcopy[📃](./db/e6b0-7a499a0a.html) [✏️](./db/e6b0-7a499a0a.md)</v>
      </c>
    </row>
    <row r="2034" spans="4:10" x14ac:dyDescent="0.5">
      <c r="D2034" t="s">
        <v>1570</v>
      </c>
      <c r="E2034">
        <v>5</v>
      </c>
      <c r="F2034" t="s">
        <v>1121</v>
      </c>
      <c r="G2034" t="str">
        <f ca="1">IF(markmap!$E2034="","",IF(markmap!$E2034&gt;OFFSET(markmap!$E2034,-1,0,1,1),IF(OFFSET(markmap!$G2034,-1,0,1,1)="","1",OFFSET(markmap!$G2034,-1,0,1,1))&amp;REPT(".1",markmap!$E2034-MAX(OFFSET(markmap!$E2034,-1,0,1,1),1)),IF(ISERROR(FIND(".",OFFSET(markmap!$G2034,-1,0,1,1))),REPT("1.",markmap!$E2034-1)&amp;IFERROR(VALUE(OFFSET(markmap!$G2034,-1,0,1,1))+1,"1"),IF(markmap!$E2034=1,"",IFERROR(LEFT(OFFSET(markmap!$G2034,-1,0,1,1),FIND("^",SUBSTITUTE(OFFSET(markmap!$G2034,-1,0,1,1),".","^",markmap!$E2034-1))),""))&amp;VALUE(TRIM(MID(SUBSTITUTE(OFFSET(markmap!$G2034,-1,0,1,1),".",REPT(" ",LEN(OFFSET(markmap!$G2034,-1,0,1,1)))),(markmap!$E2034-1)*LEN(OFFSET(markmap!$G2034,-1,0,1,1))+1,LEN(OFFSET(markmap!$G2034,-1,0,1,1)))))+1)))</f>
        <v>20.2.3.4.2</v>
      </c>
      <c r="H2034" t="str">
        <f t="shared" ca="1" si="31"/>
        <v>1.2.3.4.2</v>
      </c>
      <c r="I2034" t="str" cm="1">
        <f t="array" aca="1" ref="I2034" ca="1">pseudoGuid</f>
        <v>e6b0-635d4dfb</v>
      </c>
      <c r="J2034" t="str">
        <f ca="1">IF(E2034="","",REPT("#",markmap!$E2034)&amp;" "&amp;(IF(B$1="mindmap",markmap!$F2034,markmap!$H2034&amp;" "&amp;markmap!$F2034))&amp;"["&amp;B$2&amp;"]("&amp;B$4&amp;markmap!$I2034&amp;".html)"&amp;" ["&amp;$B$3&amp;"]("&amp;B$4&amp;markmap!$I2034&amp;".md)")</f>
        <v>##### 1.2.3.4.2 Internet or Intranet[📃](./db/e6b0-635d4dfb.html) [✏️](./db/e6b0-635d4dfb.md)</v>
      </c>
    </row>
    <row r="2035" spans="4:10" x14ac:dyDescent="0.5">
      <c r="D2035" t="s">
        <v>1570</v>
      </c>
      <c r="E2035">
        <v>5</v>
      </c>
      <c r="F2035" t="s">
        <v>1122</v>
      </c>
      <c r="G2035" t="str">
        <f ca="1">IF(markmap!$E2035="","",IF(markmap!$E2035&gt;OFFSET(markmap!$E2035,-1,0,1,1),IF(OFFSET(markmap!$G2035,-1,0,1,1)="","1",OFFSET(markmap!$G2035,-1,0,1,1))&amp;REPT(".1",markmap!$E2035-MAX(OFFSET(markmap!$E2035,-1,0,1,1),1)),IF(ISERROR(FIND(".",OFFSET(markmap!$G2035,-1,0,1,1))),REPT("1.",markmap!$E2035-1)&amp;IFERROR(VALUE(OFFSET(markmap!$G2035,-1,0,1,1))+1,"1"),IF(markmap!$E2035=1,"",IFERROR(LEFT(OFFSET(markmap!$G2035,-1,0,1,1),FIND("^",SUBSTITUTE(OFFSET(markmap!$G2035,-1,0,1,1),".","^",markmap!$E2035-1))),""))&amp;VALUE(TRIM(MID(SUBSTITUTE(OFFSET(markmap!$G2035,-1,0,1,1),".",REPT(" ",LEN(OFFSET(markmap!$G2035,-1,0,1,1)))),(markmap!$E2035-1)*LEN(OFFSET(markmap!$G2035,-1,0,1,1))+1,LEN(OFFSET(markmap!$G2035,-1,0,1,1)))))+1)))</f>
        <v>20.2.3.4.3</v>
      </c>
      <c r="H2035" t="str">
        <f t="shared" ca="1" si="31"/>
        <v>1.2.3.4.3</v>
      </c>
      <c r="I2035" t="str" cm="1">
        <f t="array" aca="1" ref="I2035" ca="1">pseudoGuid</f>
        <v>e6b0-f10cb811</v>
      </c>
      <c r="J2035" t="str">
        <f ca="1">IF(E2035="","",REPT("#",markmap!$E2035)&amp;" "&amp;(IF(B$1="mindmap",markmap!$F2035,markmap!$H2035&amp;" "&amp;markmap!$F2035))&amp;"["&amp;B$2&amp;"]("&amp;B$4&amp;markmap!$I2035&amp;".html)"&amp;" ["&amp;$B$3&amp;"]("&amp;B$4&amp;markmap!$I2035&amp;".md)")</f>
        <v>##### 1.2.3.4.3 Other[📃](./db/e6b0-f10cb811.html) [✏️](./db/e6b0-f10cb811.md)</v>
      </c>
    </row>
    <row r="2036" spans="4:10" x14ac:dyDescent="0.5">
      <c r="D2036" t="s">
        <v>1570</v>
      </c>
      <c r="E2036">
        <v>3</v>
      </c>
      <c r="F2036" t="s">
        <v>1123</v>
      </c>
      <c r="G2036" t="str">
        <f ca="1">IF(markmap!$E2036="","",IF(markmap!$E2036&gt;OFFSET(markmap!$E2036,-1,0,1,1),IF(OFFSET(markmap!$G2036,-1,0,1,1)="","1",OFFSET(markmap!$G2036,-1,0,1,1))&amp;REPT(".1",markmap!$E2036-MAX(OFFSET(markmap!$E2036,-1,0,1,1),1)),IF(ISERROR(FIND(".",OFFSET(markmap!$G2036,-1,0,1,1))),REPT("1.",markmap!$E2036-1)&amp;IFERROR(VALUE(OFFSET(markmap!$G2036,-1,0,1,1))+1,"1"),IF(markmap!$E2036=1,"",IFERROR(LEFT(OFFSET(markmap!$G2036,-1,0,1,1),FIND("^",SUBSTITUTE(OFFSET(markmap!$G2036,-1,0,1,1),".","^",markmap!$E2036-1))),""))&amp;VALUE(TRIM(MID(SUBSTITUTE(OFFSET(markmap!$G2036,-1,0,1,1),".",REPT(" ",LEN(OFFSET(markmap!$G2036,-1,0,1,1)))),(markmap!$E2036-1)*LEN(OFFSET(markmap!$G2036,-1,0,1,1))+1,LEN(OFFSET(markmap!$G2036,-1,0,1,1)))))+1)))</f>
        <v>20.2.4</v>
      </c>
      <c r="H2036" t="str">
        <f t="shared" ca="1" si="31"/>
        <v>1.2.4</v>
      </c>
      <c r="I2036" t="str" cm="1">
        <f t="array" aca="1" ref="I2036" ca="1">pseudoGuid</f>
        <v>e6b0-210ccb24</v>
      </c>
      <c r="J2036" t="str">
        <f ca="1">IF(E2036="","",REPT("#",markmap!$E2036)&amp;" "&amp;(IF(B$1="mindmap",markmap!$F2036,markmap!$H2036&amp;" "&amp;markmap!$F2036))&amp;"["&amp;B$2&amp;"]("&amp;B$4&amp;markmap!$I2036&amp;".html)"&amp;" ["&amp;$B$3&amp;"]("&amp;B$4&amp;markmap!$I2036&amp;".md)")</f>
        <v>### 1.2.4 Tools (software[📃](./db/e6b0-210ccb24.html) [✏️](./db/e6b0-210ccb24.md)</v>
      </c>
    </row>
    <row r="2037" spans="4:10" x14ac:dyDescent="0.5">
      <c r="D2037" t="s">
        <v>1570</v>
      </c>
      <c r="E2037">
        <v>4</v>
      </c>
      <c r="F2037" t="s">
        <v>148</v>
      </c>
      <c r="G2037" t="str">
        <f ca="1">IF(markmap!$E2037="","",IF(markmap!$E2037&gt;OFFSET(markmap!$E2037,-1,0,1,1),IF(OFFSET(markmap!$G2037,-1,0,1,1)="","1",OFFSET(markmap!$G2037,-1,0,1,1))&amp;REPT(".1",markmap!$E2037-MAX(OFFSET(markmap!$E2037,-1,0,1,1),1)),IF(ISERROR(FIND(".",OFFSET(markmap!$G2037,-1,0,1,1))),REPT("1.",markmap!$E2037-1)&amp;IFERROR(VALUE(OFFSET(markmap!$G2037,-1,0,1,1))+1,"1"),IF(markmap!$E2037=1,"",IFERROR(LEFT(OFFSET(markmap!$G2037,-1,0,1,1),FIND("^",SUBSTITUTE(OFFSET(markmap!$G2037,-1,0,1,1),".","^",markmap!$E2037-1))),""))&amp;VALUE(TRIM(MID(SUBSTITUTE(OFFSET(markmap!$G2037,-1,0,1,1),".",REPT(" ",LEN(OFFSET(markmap!$G2037,-1,0,1,1)))),(markmap!$E2037-1)*LEN(OFFSET(markmap!$G2037,-1,0,1,1))+1,LEN(OFFSET(markmap!$G2037,-1,0,1,1)))))+1)))</f>
        <v>20.2.4.1</v>
      </c>
      <c r="H2037" t="str">
        <f t="shared" ca="1" si="31"/>
        <v>1.2.4.1</v>
      </c>
      <c r="I2037" t="str" cm="1">
        <f t="array" aca="1" ref="I2037" ca="1">pseudoGuid</f>
        <v>e6b0-519cd744</v>
      </c>
      <c r="J2037" t="str">
        <f ca="1">IF(E2037="","",REPT("#",markmap!$E2037)&amp;" "&amp;(IF(B$1="mindmap",markmap!$F2037,markmap!$H2037&amp;" "&amp;markmap!$F2037))&amp;"["&amp;B$2&amp;"]("&amp;B$4&amp;markmap!$I2037&amp;".html)"&amp;" ["&amp;$B$3&amp;"]("&amp;B$4&amp;markmap!$I2037&amp;".md)")</f>
        <v>#### 1.2.4.1 Design[📃](./db/e6b0-519cd744.html) [✏️](./db/e6b0-519cd744.md)</v>
      </c>
    </row>
    <row r="2038" spans="4:10" x14ac:dyDescent="0.5">
      <c r="D2038" t="s">
        <v>1570</v>
      </c>
      <c r="E2038">
        <v>4</v>
      </c>
      <c r="F2038" t="s">
        <v>1124</v>
      </c>
      <c r="G2038" t="str">
        <f ca="1">IF(markmap!$E2038="","",IF(markmap!$E2038&gt;OFFSET(markmap!$E2038,-1,0,1,1),IF(OFFSET(markmap!$G2038,-1,0,1,1)="","1",OFFSET(markmap!$G2038,-1,0,1,1))&amp;REPT(".1",markmap!$E2038-MAX(OFFSET(markmap!$E2038,-1,0,1,1),1)),IF(ISERROR(FIND(".",OFFSET(markmap!$G2038,-1,0,1,1))),REPT("1.",markmap!$E2038-1)&amp;IFERROR(VALUE(OFFSET(markmap!$G2038,-1,0,1,1))+1,"1"),IF(markmap!$E2038=1,"",IFERROR(LEFT(OFFSET(markmap!$G2038,-1,0,1,1),FIND("^",SUBSTITUTE(OFFSET(markmap!$G2038,-1,0,1,1),".","^",markmap!$E2038-1))),""))&amp;VALUE(TRIM(MID(SUBSTITUTE(OFFSET(markmap!$G2038,-1,0,1,1),".",REPT(" ",LEN(OFFSET(markmap!$G2038,-1,0,1,1)))),(markmap!$E2038-1)*LEN(OFFSET(markmap!$G2038,-1,0,1,1))+1,LEN(OFFSET(markmap!$G2038,-1,0,1,1)))))+1)))</f>
        <v>20.2.4.2</v>
      </c>
      <c r="H2038" t="str">
        <f t="shared" ca="1" si="31"/>
        <v>1.2.4.2</v>
      </c>
      <c r="I2038" t="str" cm="1">
        <f t="array" aca="1" ref="I2038" ca="1">pseudoGuid</f>
        <v>e6b0-e4bc199a</v>
      </c>
      <c r="J2038" t="str">
        <f ca="1">IF(E2038="","",REPT("#",markmap!$E2038)&amp;" "&amp;(IF(B$1="mindmap",markmap!$F2038,markmap!$H2038&amp;" "&amp;markmap!$F2038))&amp;"["&amp;B$2&amp;"]("&amp;B$4&amp;markmap!$I2038&amp;".html)"&amp;" ["&amp;$B$3&amp;"]("&amp;B$4&amp;markmap!$I2038&amp;".md)")</f>
        <v>#### 1.2.4.2 Build[📃](./db/e6b0-e4bc199a.html) [✏️](./db/e6b0-e4bc199a.md)</v>
      </c>
    </row>
    <row r="2039" spans="4:10" x14ac:dyDescent="0.5">
      <c r="D2039" t="s">
        <v>1570</v>
      </c>
      <c r="E2039">
        <v>4</v>
      </c>
      <c r="F2039" t="s">
        <v>1125</v>
      </c>
      <c r="G2039" t="str">
        <f ca="1">IF(markmap!$E2039="","",IF(markmap!$E2039&gt;OFFSET(markmap!$E2039,-1,0,1,1),IF(OFFSET(markmap!$G2039,-1,0,1,1)="","1",OFFSET(markmap!$G2039,-1,0,1,1))&amp;REPT(".1",markmap!$E2039-MAX(OFFSET(markmap!$E2039,-1,0,1,1),1)),IF(ISERROR(FIND(".",OFFSET(markmap!$G2039,-1,0,1,1))),REPT("1.",markmap!$E2039-1)&amp;IFERROR(VALUE(OFFSET(markmap!$G2039,-1,0,1,1))+1,"1"),IF(markmap!$E2039=1,"",IFERROR(LEFT(OFFSET(markmap!$G2039,-1,0,1,1),FIND("^",SUBSTITUTE(OFFSET(markmap!$G2039,-1,0,1,1),".","^",markmap!$E2039-1))),""))&amp;VALUE(TRIM(MID(SUBSTITUTE(OFFSET(markmap!$G2039,-1,0,1,1),".",REPT(" ",LEN(OFFSET(markmap!$G2039,-1,0,1,1)))),(markmap!$E2039-1)*LEN(OFFSET(markmap!$G2039,-1,0,1,1))+1,LEN(OFFSET(markmap!$G2039,-1,0,1,1)))))+1)))</f>
        <v>20.2.4.3</v>
      </c>
      <c r="H2039" t="str">
        <f t="shared" ca="1" si="31"/>
        <v>1.2.4.3</v>
      </c>
      <c r="I2039" t="str" cm="1">
        <f t="array" aca="1" ref="I2039" ca="1">pseudoGuid</f>
        <v>e6b0-9bb8484b</v>
      </c>
      <c r="J2039" t="str">
        <f ca="1">IF(E2039="","",REPT("#",markmap!$E2039)&amp;" "&amp;(IF(B$1="mindmap",markmap!$F2039,markmap!$H2039&amp;" "&amp;markmap!$F2039))&amp;"["&amp;B$2&amp;"]("&amp;B$4&amp;markmap!$I2039&amp;".html)"&amp;" ["&amp;$B$3&amp;"]("&amp;B$4&amp;markmap!$I2039&amp;".md)")</f>
        <v>#### 1.2.4.3 Test[📃](./db/e6b0-9bb8484b.html) [✏️](./db/e6b0-9bb8484b.md)</v>
      </c>
    </row>
    <row r="2040" spans="4:10" x14ac:dyDescent="0.5">
      <c r="D2040" t="s">
        <v>1570</v>
      </c>
      <c r="E2040">
        <v>4</v>
      </c>
      <c r="F2040" t="s">
        <v>1126</v>
      </c>
      <c r="G2040" t="str">
        <f ca="1">IF(markmap!$E2040="","",IF(markmap!$E2040&gt;OFFSET(markmap!$E2040,-1,0,1,1),IF(OFFSET(markmap!$G2040,-1,0,1,1)="","1",OFFSET(markmap!$G2040,-1,0,1,1))&amp;REPT(".1",markmap!$E2040-MAX(OFFSET(markmap!$E2040,-1,0,1,1),1)),IF(ISERROR(FIND(".",OFFSET(markmap!$G2040,-1,0,1,1))),REPT("1.",markmap!$E2040-1)&amp;IFERROR(VALUE(OFFSET(markmap!$G2040,-1,0,1,1))+1,"1"),IF(markmap!$E2040=1,"",IFERROR(LEFT(OFFSET(markmap!$G2040,-1,0,1,1),FIND("^",SUBSTITUTE(OFFSET(markmap!$G2040,-1,0,1,1),".","^",markmap!$E2040-1))),""))&amp;VALUE(TRIM(MID(SUBSTITUTE(OFFSET(markmap!$G2040,-1,0,1,1),".",REPT(" ",LEN(OFFSET(markmap!$G2040,-1,0,1,1)))),(markmap!$E2040-1)*LEN(OFFSET(markmap!$G2040,-1,0,1,1))+1,LEN(OFFSET(markmap!$G2040,-1,0,1,1)))))+1)))</f>
        <v>20.2.4.4</v>
      </c>
      <c r="H2040" t="str">
        <f t="shared" ca="1" si="31"/>
        <v>1.2.4.4</v>
      </c>
      <c r="I2040" t="str" cm="1">
        <f t="array" aca="1" ref="I2040" ca="1">pseudoGuid</f>
        <v>e6b0-ef0608e2</v>
      </c>
      <c r="J2040" t="str">
        <f ca="1">IF(E2040="","",REPT("#",markmap!$E2040)&amp;" "&amp;(IF(B$1="mindmap",markmap!$F2040,markmap!$H2040&amp;" "&amp;markmap!$F2040))&amp;"["&amp;B$2&amp;"]("&amp;B$4&amp;markmap!$I2040&amp;".html)"&amp;" ["&amp;$B$3&amp;"]("&amp;B$4&amp;markmap!$I2040&amp;".md)")</f>
        <v>#### 1.2.4.4 Revision (1.2.4.3 and 1.2.4.4 are iterative—repeat until the product meets its goals)[📃](./db/e6b0-ef0608e2.html) [✏️](./db/e6b0-ef0608e2.md)</v>
      </c>
    </row>
    <row r="2041" spans="4:10" x14ac:dyDescent="0.5">
      <c r="D2041" t="s">
        <v>1570</v>
      </c>
      <c r="E2041">
        <v>4</v>
      </c>
      <c r="F2041" t="s">
        <v>1127</v>
      </c>
      <c r="G2041" t="str">
        <f ca="1">IF(markmap!$E2041="","",IF(markmap!$E2041&gt;OFFSET(markmap!$E2041,-1,0,1,1),IF(OFFSET(markmap!$G2041,-1,0,1,1)="","1",OFFSET(markmap!$G2041,-1,0,1,1))&amp;REPT(".1",markmap!$E2041-MAX(OFFSET(markmap!$E2041,-1,0,1,1),1)),IF(ISERROR(FIND(".",OFFSET(markmap!$G2041,-1,0,1,1))),REPT("1.",markmap!$E2041-1)&amp;IFERROR(VALUE(OFFSET(markmap!$G2041,-1,0,1,1))+1,"1"),IF(markmap!$E2041=1,"",IFERROR(LEFT(OFFSET(markmap!$G2041,-1,0,1,1),FIND("^",SUBSTITUTE(OFFSET(markmap!$G2041,-1,0,1,1),".","^",markmap!$E2041-1))),""))&amp;VALUE(TRIM(MID(SUBSTITUTE(OFFSET(markmap!$G2041,-1,0,1,1),".",REPT(" ",LEN(OFFSET(markmap!$G2041,-1,0,1,1)))),(markmap!$E2041-1)*LEN(OFFSET(markmap!$G2041,-1,0,1,1))+1,LEN(OFFSET(markmap!$G2041,-1,0,1,1)))))+1)))</f>
        <v>20.2.4.5</v>
      </c>
      <c r="H2041" t="str">
        <f t="shared" ca="1" si="31"/>
        <v>1.2.4.5</v>
      </c>
      <c r="I2041" t="str" cm="1">
        <f t="array" aca="1" ref="I2041" ca="1">pseudoGuid</f>
        <v>e6b0-fbf847c1</v>
      </c>
      <c r="J2041" t="str">
        <f ca="1">IF(E2041="","",REPT("#",markmap!$E2041)&amp;" "&amp;(IF(B$1="mindmap",markmap!$F2041,markmap!$H2041&amp;" "&amp;markmap!$F2041))&amp;"["&amp;B$2&amp;"]("&amp;B$4&amp;markmap!$I2041&amp;".html)"&amp;" ["&amp;$B$3&amp;"]("&amp;B$4&amp;markmap!$I2041&amp;".md)")</f>
        <v>#### 1.2.4.5 Implementation[📃](./db/e6b0-fbf847c1.html) [✏️](./db/e6b0-fbf847c1.md)</v>
      </c>
    </row>
    <row r="2042" spans="4:10" x14ac:dyDescent="0.5">
      <c r="D2042" t="s">
        <v>1570</v>
      </c>
      <c r="E2042">
        <v>3</v>
      </c>
      <c r="F2042" t="s">
        <v>96</v>
      </c>
      <c r="G2042" t="str">
        <f ca="1">IF(markmap!$E2042="","",IF(markmap!$E2042&gt;OFFSET(markmap!$E2042,-1,0,1,1),IF(OFFSET(markmap!$G2042,-1,0,1,1)="","1",OFFSET(markmap!$G2042,-1,0,1,1))&amp;REPT(".1",markmap!$E2042-MAX(OFFSET(markmap!$E2042,-1,0,1,1),1)),IF(ISERROR(FIND(".",OFFSET(markmap!$G2042,-1,0,1,1))),REPT("1.",markmap!$E2042-1)&amp;IFERROR(VALUE(OFFSET(markmap!$G2042,-1,0,1,1))+1,"1"),IF(markmap!$E2042=1,"",IFERROR(LEFT(OFFSET(markmap!$G2042,-1,0,1,1),FIND("^",SUBSTITUTE(OFFSET(markmap!$G2042,-1,0,1,1),".","^",markmap!$E2042-1))),""))&amp;VALUE(TRIM(MID(SUBSTITUTE(OFFSET(markmap!$G2042,-1,0,1,1),".",REPT(" ",LEN(OFFSET(markmap!$G2042,-1,0,1,1)))),(markmap!$E2042-1)*LEN(OFFSET(markmap!$G2042,-1,0,1,1))+1,LEN(OFFSET(markmap!$G2042,-1,0,1,1)))))+1)))</f>
        <v>20.2.5</v>
      </c>
      <c r="H2042" t="str">
        <f t="shared" ca="1" si="31"/>
        <v>1.2.5</v>
      </c>
      <c r="I2042" t="str" cm="1">
        <f t="array" aca="1" ref="I2042" ca="1">pseudoGuid</f>
        <v>e6b0-5ca5ea0a</v>
      </c>
      <c r="J2042" t="str">
        <f ca="1">IF(E2042="","",REPT("#",markmap!$E2042)&amp;" "&amp;(IF(B$1="mindmap",markmap!$F2042,markmap!$H2042&amp;" "&amp;markmap!$F2042))&amp;"["&amp;B$2&amp;"]("&amp;B$4&amp;markmap!$I2042&amp;".html)"&amp;" ["&amp;$B$3&amp;"]("&amp;B$4&amp;markmap!$I2042&amp;".md)")</f>
        <v>### 1.2.5 Training[📃](./db/e6b0-5ca5ea0a.html) [✏️](./db/e6b0-5ca5ea0a.md)</v>
      </c>
    </row>
    <row r="2043" spans="4:10" x14ac:dyDescent="0.5">
      <c r="D2043" t="s">
        <v>1570</v>
      </c>
      <c r="E2043">
        <v>4</v>
      </c>
      <c r="F2043" t="s">
        <v>1128</v>
      </c>
      <c r="G2043" t="str">
        <f ca="1">IF(markmap!$E2043="","",IF(markmap!$E2043&gt;OFFSET(markmap!$E2043,-1,0,1,1),IF(OFFSET(markmap!$G2043,-1,0,1,1)="","1",OFFSET(markmap!$G2043,-1,0,1,1))&amp;REPT(".1",markmap!$E2043-MAX(OFFSET(markmap!$E2043,-1,0,1,1),1)),IF(ISERROR(FIND(".",OFFSET(markmap!$G2043,-1,0,1,1))),REPT("1.",markmap!$E2043-1)&amp;IFERROR(VALUE(OFFSET(markmap!$G2043,-1,0,1,1))+1,"1"),IF(markmap!$E2043=1,"",IFERROR(LEFT(OFFSET(markmap!$G2043,-1,0,1,1),FIND("^",SUBSTITUTE(OFFSET(markmap!$G2043,-1,0,1,1),".","^",markmap!$E2043-1))),""))&amp;VALUE(TRIM(MID(SUBSTITUTE(OFFSET(markmap!$G2043,-1,0,1,1),".",REPT(" ",LEN(OFFSET(markmap!$G2043,-1,0,1,1)))),(markmap!$E2043-1)*LEN(OFFSET(markmap!$G2043,-1,0,1,1))+1,LEN(OFFSET(markmap!$G2043,-1,0,1,1)))))+1)))</f>
        <v>20.2.5.1</v>
      </c>
      <c r="H2043" t="str">
        <f t="shared" ca="1" si="31"/>
        <v>1.2.5.1</v>
      </c>
      <c r="I2043" t="str" cm="1">
        <f t="array" aca="1" ref="I2043" ca="1">pseudoGuid</f>
        <v>e6b0-eb586b43</v>
      </c>
      <c r="J2043" t="str">
        <f ca="1">IF(E2043="","",REPT("#",markmap!$E2043)&amp;" "&amp;(IF(B$1="mindmap",markmap!$F2043,markmap!$H2043&amp;" "&amp;markmap!$F2043))&amp;"["&amp;B$2&amp;"]("&amp;B$4&amp;markmap!$I2043&amp;".html)"&amp;" ["&amp;$B$3&amp;"]("&amp;B$4&amp;markmap!$I2043&amp;".md)")</f>
        <v>#### 1.2.5.1 Instructors[📃](./db/e6b0-eb586b43.html) [✏️](./db/e6b0-eb586b43.md)</v>
      </c>
    </row>
    <row r="2044" spans="4:10" x14ac:dyDescent="0.5">
      <c r="D2044" t="s">
        <v>1570</v>
      </c>
      <c r="E2044">
        <v>5</v>
      </c>
      <c r="F2044" t="s">
        <v>1129</v>
      </c>
      <c r="G2044" t="str">
        <f ca="1">IF(markmap!$E2044="","",IF(markmap!$E2044&gt;OFFSET(markmap!$E2044,-1,0,1,1),IF(OFFSET(markmap!$G2044,-1,0,1,1)="","1",OFFSET(markmap!$G2044,-1,0,1,1))&amp;REPT(".1",markmap!$E2044-MAX(OFFSET(markmap!$E2044,-1,0,1,1),1)),IF(ISERROR(FIND(".",OFFSET(markmap!$G2044,-1,0,1,1))),REPT("1.",markmap!$E2044-1)&amp;IFERROR(VALUE(OFFSET(markmap!$G2044,-1,0,1,1))+1,"1"),IF(markmap!$E2044=1,"",IFERROR(LEFT(OFFSET(markmap!$G2044,-1,0,1,1),FIND("^",SUBSTITUTE(OFFSET(markmap!$G2044,-1,0,1,1),".","^",markmap!$E2044-1))),""))&amp;VALUE(TRIM(MID(SUBSTITUTE(OFFSET(markmap!$G2044,-1,0,1,1),".",REPT(" ",LEN(OFFSET(markmap!$G2044,-1,0,1,1)))),(markmap!$E2044-1)*LEN(OFFSET(markmap!$G2044,-1,0,1,1))+1,LEN(OFFSET(markmap!$G2044,-1,0,1,1)))))+1)))</f>
        <v>20.2.5.1.1</v>
      </c>
      <c r="H2044" t="str">
        <f t="shared" ca="1" si="31"/>
        <v>1.2.5.1.1</v>
      </c>
      <c r="I2044" t="str" cm="1">
        <f t="array" aca="1" ref="I2044" ca="1">pseudoGuid</f>
        <v>e6b0-3f34ebf4</v>
      </c>
      <c r="J2044" t="str">
        <f ca="1">IF(E2044="","",REPT("#",markmap!$E2044)&amp;" "&amp;(IF(B$1="mindmap",markmap!$F2044,markmap!$H2044&amp;" "&amp;markmap!$F2044))&amp;"["&amp;B$2&amp;"]("&amp;B$4&amp;markmap!$I2044&amp;".html)"&amp;" ["&amp;$B$3&amp;"]("&amp;B$4&amp;markmap!$I2044&amp;".md)")</f>
        <v>##### 1.2.5.1.1 Hiring[📃](./db/e6b0-3f34ebf4.html) [✏️](./db/e6b0-3f34ebf4.md)</v>
      </c>
    </row>
    <row r="2045" spans="4:10" x14ac:dyDescent="0.5">
      <c r="D2045" t="s">
        <v>1570</v>
      </c>
      <c r="E2045">
        <v>5</v>
      </c>
      <c r="F2045" t="s">
        <v>1130</v>
      </c>
      <c r="G2045" t="str">
        <f ca="1">IF(markmap!$E2045="","",IF(markmap!$E2045&gt;OFFSET(markmap!$E2045,-1,0,1,1),IF(OFFSET(markmap!$G2045,-1,0,1,1)="","1",OFFSET(markmap!$G2045,-1,0,1,1))&amp;REPT(".1",markmap!$E2045-MAX(OFFSET(markmap!$E2045,-1,0,1,1),1)),IF(ISERROR(FIND(".",OFFSET(markmap!$G2045,-1,0,1,1))),REPT("1.",markmap!$E2045-1)&amp;IFERROR(VALUE(OFFSET(markmap!$G2045,-1,0,1,1))+1,"1"),IF(markmap!$E2045=1,"",IFERROR(LEFT(OFFSET(markmap!$G2045,-1,0,1,1),FIND("^",SUBSTITUTE(OFFSET(markmap!$G2045,-1,0,1,1),".","^",markmap!$E2045-1))),""))&amp;VALUE(TRIM(MID(SUBSTITUTE(OFFSET(markmap!$G2045,-1,0,1,1),".",REPT(" ",LEN(OFFSET(markmap!$G2045,-1,0,1,1)))),(markmap!$E2045-1)*LEN(OFFSET(markmap!$G2045,-1,0,1,1))+1,LEN(OFFSET(markmap!$G2045,-1,0,1,1)))))+1)))</f>
        <v>20.2.5.1.2</v>
      </c>
      <c r="H2045" t="str">
        <f t="shared" ca="1" si="31"/>
        <v>1.2.5.1.2</v>
      </c>
      <c r="I2045" t="str" cm="1">
        <f t="array" aca="1" ref="I2045" ca="1">pseudoGuid</f>
        <v>e6b0-7d3e457c</v>
      </c>
      <c r="J2045" t="str">
        <f ca="1">IF(E2045="","",REPT("#",markmap!$E2045)&amp;" "&amp;(IF(B$1="mindmap",markmap!$F2045,markmap!$H2045&amp;" "&amp;markmap!$F2045))&amp;"["&amp;B$2&amp;"]("&amp;B$4&amp;markmap!$I2045&amp;".html)"&amp;" ["&amp;$B$3&amp;"]("&amp;B$4&amp;markmap!$I2045&amp;".md)")</f>
        <v>##### 1.2.5.1.2 Training (“Train the Trainers”)[📃](./db/e6b0-7d3e457c.html) [✏️](./db/e6b0-7d3e457c.md)</v>
      </c>
    </row>
    <row r="2046" spans="4:10" x14ac:dyDescent="0.5">
      <c r="D2046" t="s">
        <v>1570</v>
      </c>
      <c r="E2046">
        <v>4</v>
      </c>
      <c r="F2046" t="s">
        <v>1131</v>
      </c>
      <c r="G2046" t="str">
        <f ca="1">IF(markmap!$E2046="","",IF(markmap!$E2046&gt;OFFSET(markmap!$E2046,-1,0,1,1),IF(OFFSET(markmap!$G2046,-1,0,1,1)="","1",OFFSET(markmap!$G2046,-1,0,1,1))&amp;REPT(".1",markmap!$E2046-MAX(OFFSET(markmap!$E2046,-1,0,1,1),1)),IF(ISERROR(FIND(".",OFFSET(markmap!$G2046,-1,0,1,1))),REPT("1.",markmap!$E2046-1)&amp;IFERROR(VALUE(OFFSET(markmap!$G2046,-1,0,1,1))+1,"1"),IF(markmap!$E2046=1,"",IFERROR(LEFT(OFFSET(markmap!$G2046,-1,0,1,1),FIND("^",SUBSTITUTE(OFFSET(markmap!$G2046,-1,0,1,1),".","^",markmap!$E2046-1))),""))&amp;VALUE(TRIM(MID(SUBSTITUTE(OFFSET(markmap!$G2046,-1,0,1,1),".",REPT(" ",LEN(OFFSET(markmap!$G2046,-1,0,1,1)))),(markmap!$E2046-1)*LEN(OFFSET(markmap!$G2046,-1,0,1,1))+1,LEN(OFFSET(markmap!$G2046,-1,0,1,1)))))+1)))</f>
        <v>20.2.5.2</v>
      </c>
      <c r="H2046" t="str">
        <f t="shared" ca="1" si="31"/>
        <v>1.2.5.2</v>
      </c>
      <c r="I2046" t="str" cm="1">
        <f t="array" aca="1" ref="I2046" ca="1">pseudoGuid</f>
        <v>e6b0-0a3dcd6a</v>
      </c>
      <c r="J2046" t="str">
        <f ca="1">IF(E2046="","",REPT("#",markmap!$E2046)&amp;" "&amp;(IF(B$1="mindmap",markmap!$F2046,markmap!$H2046&amp;" "&amp;markmap!$F2046))&amp;"["&amp;B$2&amp;"]("&amp;B$4&amp;markmap!$I2046&amp;".html)"&amp;" ["&amp;$B$3&amp;"]("&amp;B$4&amp;markmap!$I2046&amp;".md)")</f>
        <v>#### 1.2.5.2 Development[📃](./db/e6b0-0a3dcd6a.html) [✏️](./db/e6b0-0a3dcd6a.md)</v>
      </c>
    </row>
    <row r="2047" spans="4:10" x14ac:dyDescent="0.5">
      <c r="D2047" t="s">
        <v>1570</v>
      </c>
      <c r="E2047">
        <v>5</v>
      </c>
      <c r="F2047" t="s">
        <v>1132</v>
      </c>
      <c r="G2047" t="str">
        <f ca="1">IF(markmap!$E2047="","",IF(markmap!$E2047&gt;OFFSET(markmap!$E2047,-1,0,1,1),IF(OFFSET(markmap!$G2047,-1,0,1,1)="","1",OFFSET(markmap!$G2047,-1,0,1,1))&amp;REPT(".1",markmap!$E2047-MAX(OFFSET(markmap!$E2047,-1,0,1,1),1)),IF(ISERROR(FIND(".",OFFSET(markmap!$G2047,-1,0,1,1))),REPT("1.",markmap!$E2047-1)&amp;IFERROR(VALUE(OFFSET(markmap!$G2047,-1,0,1,1))+1,"1"),IF(markmap!$E2047=1,"",IFERROR(LEFT(OFFSET(markmap!$G2047,-1,0,1,1),FIND("^",SUBSTITUTE(OFFSET(markmap!$G2047,-1,0,1,1),".","^",markmap!$E2047-1))),""))&amp;VALUE(TRIM(MID(SUBSTITUTE(OFFSET(markmap!$G2047,-1,0,1,1),".",REPT(" ",LEN(OFFSET(markmap!$G2047,-1,0,1,1)))),(markmap!$E2047-1)*LEN(OFFSET(markmap!$G2047,-1,0,1,1))+1,LEN(OFFSET(markmap!$G2047,-1,0,1,1)))))+1)))</f>
        <v>20.2.5.2.1</v>
      </c>
      <c r="H2047" t="str">
        <f t="shared" ca="1" si="31"/>
        <v>1.2.5.2.1</v>
      </c>
      <c r="I2047" t="str" cm="1">
        <f t="array" aca="1" ref="I2047" ca="1">pseudoGuid</f>
        <v>e6b0-88bfbc56</v>
      </c>
      <c r="J2047" t="str">
        <f ca="1">IF(E2047="","",REPT("#",markmap!$E2047)&amp;" "&amp;(IF(B$1="mindmap",markmap!$F2047,markmap!$H2047&amp;" "&amp;markmap!$F2047))&amp;"["&amp;B$2&amp;"]("&amp;B$4&amp;markmap!$I2047&amp;".html)"&amp;" ["&amp;$B$3&amp;"]("&amp;B$4&amp;markmap!$I2047&amp;".md)")</f>
        <v>##### 1.2.5.2.1 Draft Training Materials[📃](./db/e6b0-88bfbc56.html) [✏️](./db/e6b0-88bfbc56.md)</v>
      </c>
    </row>
    <row r="2048" spans="4:10" x14ac:dyDescent="0.5">
      <c r="D2048" t="s">
        <v>1570</v>
      </c>
      <c r="E2048">
        <v>5</v>
      </c>
      <c r="F2048" t="s">
        <v>1133</v>
      </c>
      <c r="G2048" t="str">
        <f ca="1">IF(markmap!$E2048="","",IF(markmap!$E2048&gt;OFFSET(markmap!$E2048,-1,0,1,1),IF(OFFSET(markmap!$G2048,-1,0,1,1)="","1",OFFSET(markmap!$G2048,-1,0,1,1))&amp;REPT(".1",markmap!$E2048-MAX(OFFSET(markmap!$E2048,-1,0,1,1),1)),IF(ISERROR(FIND(".",OFFSET(markmap!$G2048,-1,0,1,1))),REPT("1.",markmap!$E2048-1)&amp;IFERROR(VALUE(OFFSET(markmap!$G2048,-1,0,1,1))+1,"1"),IF(markmap!$E2048=1,"",IFERROR(LEFT(OFFSET(markmap!$G2048,-1,0,1,1),FIND("^",SUBSTITUTE(OFFSET(markmap!$G2048,-1,0,1,1),".","^",markmap!$E2048-1))),""))&amp;VALUE(TRIM(MID(SUBSTITUTE(OFFSET(markmap!$G2048,-1,0,1,1),".",REPT(" ",LEN(OFFSET(markmap!$G2048,-1,0,1,1)))),(markmap!$E2048-1)*LEN(OFFSET(markmap!$G2048,-1,0,1,1))+1,LEN(OFFSET(markmap!$G2048,-1,0,1,1)))))+1)))</f>
        <v>20.2.5.2.2</v>
      </c>
      <c r="H2048" t="str">
        <f t="shared" ca="1" si="31"/>
        <v>1.2.5.2.2</v>
      </c>
      <c r="I2048" t="str" cm="1">
        <f t="array" aca="1" ref="I2048" ca="1">pseudoGuid</f>
        <v>e6b0-f553acfc</v>
      </c>
      <c r="J2048" t="str">
        <f ca="1">IF(E2048="","",REPT("#",markmap!$E2048)&amp;" "&amp;(IF(B$1="mindmap",markmap!$F2048,markmap!$H2048&amp;" "&amp;markmap!$F2048))&amp;"["&amp;B$2&amp;"]("&amp;B$4&amp;markmap!$I2048&amp;".html)"&amp;" ["&amp;$B$3&amp;"]("&amp;B$4&amp;markmap!$I2048&amp;".md)")</f>
        <v>##### 1.2.5.2.2 Review and Pilot[📃](./db/e6b0-f553acfc.html) [✏️](./db/e6b0-f553acfc.md)</v>
      </c>
    </row>
    <row r="2049" spans="4:10" x14ac:dyDescent="0.5">
      <c r="D2049" t="s">
        <v>1570</v>
      </c>
      <c r="E2049">
        <v>5</v>
      </c>
      <c r="F2049" t="s">
        <v>1134</v>
      </c>
      <c r="G2049" t="str">
        <f ca="1">IF(markmap!$E2049="","",IF(markmap!$E2049&gt;OFFSET(markmap!$E2049,-1,0,1,1),IF(OFFSET(markmap!$G2049,-1,0,1,1)="","1",OFFSET(markmap!$G2049,-1,0,1,1))&amp;REPT(".1",markmap!$E2049-MAX(OFFSET(markmap!$E2049,-1,0,1,1),1)),IF(ISERROR(FIND(".",OFFSET(markmap!$G2049,-1,0,1,1))),REPT("1.",markmap!$E2049-1)&amp;IFERROR(VALUE(OFFSET(markmap!$G2049,-1,0,1,1))+1,"1"),IF(markmap!$E2049=1,"",IFERROR(LEFT(OFFSET(markmap!$G2049,-1,0,1,1),FIND("^",SUBSTITUTE(OFFSET(markmap!$G2049,-1,0,1,1),".","^",markmap!$E2049-1))),""))&amp;VALUE(TRIM(MID(SUBSTITUTE(OFFSET(markmap!$G2049,-1,0,1,1),".",REPT(" ",LEN(OFFSET(markmap!$G2049,-1,0,1,1)))),(markmap!$E2049-1)*LEN(OFFSET(markmap!$G2049,-1,0,1,1))+1,LEN(OFFSET(markmap!$G2049,-1,0,1,1)))))+1)))</f>
        <v>20.2.5.2.3</v>
      </c>
      <c r="H2049" t="str">
        <f t="shared" ca="1" si="31"/>
        <v>1.2.5.2.3</v>
      </c>
      <c r="I2049" t="str" cm="1">
        <f t="array" aca="1" ref="I2049" ca="1">pseudoGuid</f>
        <v>e6b0-0abaf4bf</v>
      </c>
      <c r="J2049" t="str">
        <f ca="1">IF(E2049="","",REPT("#",markmap!$E2049)&amp;" "&amp;(IF(B$1="mindmap",markmap!$F2049,markmap!$H2049&amp;" "&amp;markmap!$F2049))&amp;"["&amp;B$2&amp;"]("&amp;B$4&amp;markmap!$I2049&amp;".html)"&amp;" ["&amp;$B$3&amp;"]("&amp;B$4&amp;markmap!$I2049&amp;".md)")</f>
        <v>##### 1.2.5.2.3 Revision (1.2.5.2.2 and 1.2.5.2.3 are iterative—repeat until the class meets its goals)[📃](./db/e6b0-0abaf4bf.html) [✏️](./db/e6b0-0abaf4bf.md)</v>
      </c>
    </row>
    <row r="2050" spans="4:10" x14ac:dyDescent="0.5">
      <c r="D2050" t="s">
        <v>1570</v>
      </c>
      <c r="E2050">
        <v>4</v>
      </c>
      <c r="F2050" t="s">
        <v>1135</v>
      </c>
      <c r="G2050" t="str">
        <f ca="1">IF(markmap!$E2050="","",IF(markmap!$E2050&gt;OFFSET(markmap!$E2050,-1,0,1,1),IF(OFFSET(markmap!$G2050,-1,0,1,1)="","1",OFFSET(markmap!$G2050,-1,0,1,1))&amp;REPT(".1",markmap!$E2050-MAX(OFFSET(markmap!$E2050,-1,0,1,1),1)),IF(ISERROR(FIND(".",OFFSET(markmap!$G2050,-1,0,1,1))),REPT("1.",markmap!$E2050-1)&amp;IFERROR(VALUE(OFFSET(markmap!$G2050,-1,0,1,1))+1,"1"),IF(markmap!$E2050=1,"",IFERROR(LEFT(OFFSET(markmap!$G2050,-1,0,1,1),FIND("^",SUBSTITUTE(OFFSET(markmap!$G2050,-1,0,1,1),".","^",markmap!$E2050-1))),""))&amp;VALUE(TRIM(MID(SUBSTITUTE(OFFSET(markmap!$G2050,-1,0,1,1),".",REPT(" ",LEN(OFFSET(markmap!$G2050,-1,0,1,1)))),(markmap!$E2050-1)*LEN(OFFSET(markmap!$G2050,-1,0,1,1))+1,LEN(OFFSET(markmap!$G2050,-1,0,1,1)))))+1)))</f>
        <v>20.2.5.3</v>
      </c>
      <c r="H2050" t="str">
        <f t="shared" ca="1" si="31"/>
        <v>1.2.5.3</v>
      </c>
      <c r="I2050" t="str" cm="1">
        <f t="array" aca="1" ref="I2050" ca="1">pseudoGuid</f>
        <v>e6b0-0059848b</v>
      </c>
      <c r="J2050" t="str">
        <f ca="1">IF(E2050="","",REPT("#",markmap!$E2050)&amp;" "&amp;(IF(B$1="mindmap",markmap!$F2050,markmap!$H2050&amp;" "&amp;markmap!$F2050))&amp;"["&amp;B$2&amp;"]("&amp;B$4&amp;markmap!$I2050&amp;".html)"&amp;" ["&amp;$B$3&amp;"]("&amp;B$4&amp;markmap!$I2050&amp;".md)")</f>
        <v>#### 1.2.5.3 Delivery[📃](./db/e6b0-0059848b.html) [✏️](./db/e6b0-0059848b.md)</v>
      </c>
    </row>
    <row r="2051" spans="4:10" x14ac:dyDescent="0.5">
      <c r="D2051" t="s">
        <v>1570</v>
      </c>
      <c r="E2051">
        <v>2</v>
      </c>
      <c r="F2051" t="s">
        <v>1136</v>
      </c>
      <c r="G2051" t="str">
        <f ca="1">IF(markmap!$E2051="","",IF(markmap!$E2051&gt;OFFSET(markmap!$E2051,-1,0,1,1),IF(OFFSET(markmap!$G2051,-1,0,1,1)="","1",OFFSET(markmap!$G2051,-1,0,1,1))&amp;REPT(".1",markmap!$E2051-MAX(OFFSET(markmap!$E2051,-1,0,1,1),1)),IF(ISERROR(FIND(".",OFFSET(markmap!$G2051,-1,0,1,1))),REPT("1.",markmap!$E2051-1)&amp;IFERROR(VALUE(OFFSET(markmap!$G2051,-1,0,1,1))+1,"1"),IF(markmap!$E2051=1,"",IFERROR(LEFT(OFFSET(markmap!$G2051,-1,0,1,1),FIND("^",SUBSTITUTE(OFFSET(markmap!$G2051,-1,0,1,1),".","^",markmap!$E2051-1))),""))&amp;VALUE(TRIM(MID(SUBSTITUTE(OFFSET(markmap!$G2051,-1,0,1,1),".",REPT(" ",LEN(OFFSET(markmap!$G2051,-1,0,1,1)))),(markmap!$E2051-1)*LEN(OFFSET(markmap!$G2051,-1,0,1,1))+1,LEN(OFFSET(markmap!$G2051,-1,0,1,1)))))+1)))</f>
        <v>20.3</v>
      </c>
      <c r="H2051" t="str">
        <f t="shared" ref="H2051:H2114" ca="1" si="32">IFERROR("1."&amp;RIGHT(G2051,LEN(G2051)-FIND(".",G2051,1)),"1")</f>
        <v>1.3</v>
      </c>
      <c r="I2051" t="str" cm="1">
        <f t="array" aca="1" ref="I2051" ca="1">pseudoGuid</f>
        <v>e6b0-9d0ee1d6</v>
      </c>
      <c r="J2051" t="str">
        <f ca="1">IF(E2051="","",REPT("#",markmap!$E2051)&amp;" "&amp;(IF(B$1="mindmap",markmap!$F2051,markmap!$H2051&amp;" "&amp;markmap!$F2051))&amp;"["&amp;B$2&amp;"]("&amp;B$4&amp;markmap!$I2051&amp;".html)"&amp;" ["&amp;$B$3&amp;"]("&amp;B$4&amp;markmap!$I2051&amp;".md)")</f>
        <v>## 1.3 Phase 3: Evaluation[📃](./db/e6b0-9d0ee1d6.html) [✏️](./db/e6b0-9d0ee1d6.md)</v>
      </c>
    </row>
    <row r="2052" spans="4:10" x14ac:dyDescent="0.5">
      <c r="D2052" t="s">
        <v>1570</v>
      </c>
      <c r="E2052">
        <v>3</v>
      </c>
      <c r="F2052" t="s">
        <v>605</v>
      </c>
      <c r="G2052" t="str">
        <f ca="1">IF(markmap!$E2052="","",IF(markmap!$E2052&gt;OFFSET(markmap!$E2052,-1,0,1,1),IF(OFFSET(markmap!$G2052,-1,0,1,1)="","1",OFFSET(markmap!$G2052,-1,0,1,1))&amp;REPT(".1",markmap!$E2052-MAX(OFFSET(markmap!$E2052,-1,0,1,1),1)),IF(ISERROR(FIND(".",OFFSET(markmap!$G2052,-1,0,1,1))),REPT("1.",markmap!$E2052-1)&amp;IFERROR(VALUE(OFFSET(markmap!$G2052,-1,0,1,1))+1,"1"),IF(markmap!$E2052=1,"",IFERROR(LEFT(OFFSET(markmap!$G2052,-1,0,1,1),FIND("^",SUBSTITUTE(OFFSET(markmap!$G2052,-1,0,1,1),".","^",markmap!$E2052-1))),""))&amp;VALUE(TRIM(MID(SUBSTITUTE(OFFSET(markmap!$G2052,-1,0,1,1),".",REPT(" ",LEN(OFFSET(markmap!$G2052,-1,0,1,1)))),(markmap!$E2052-1)*LEN(OFFSET(markmap!$G2052,-1,0,1,1))+1,LEN(OFFSET(markmap!$G2052,-1,0,1,1)))))+1)))</f>
        <v>20.3.1</v>
      </c>
      <c r="H2052" t="str">
        <f t="shared" ca="1" si="32"/>
        <v>1.3.1</v>
      </c>
      <c r="I2052" t="str" cm="1">
        <f t="array" aca="1" ref="I2052" ca="1">pseudoGuid</f>
        <v>e6b0-7f285245</v>
      </c>
      <c r="J2052" t="str">
        <f ca="1">IF(E2052="","",REPT("#",markmap!$E2052)&amp;" "&amp;(IF(B$1="mindmap",markmap!$F2052,markmap!$H2052&amp;" "&amp;markmap!$F2052))&amp;"["&amp;B$2&amp;"]("&amp;B$4&amp;markmap!$I2052&amp;".html)"&amp;" ["&amp;$B$3&amp;"]("&amp;B$4&amp;markmap!$I2052&amp;".md)")</f>
        <v>### 1.3.1 Project Management Plans for Phase 3 (seven plans[📃](./db/e6b0-7f285245.html) [✏️](./db/e6b0-7f285245.md)</v>
      </c>
    </row>
    <row r="2053" spans="4:10" x14ac:dyDescent="0.5">
      <c r="D2053" t="s">
        <v>1570</v>
      </c>
      <c r="E2053">
        <v>3</v>
      </c>
      <c r="F2053" t="s">
        <v>1137</v>
      </c>
      <c r="G2053" t="str">
        <f ca="1">IF(markmap!$E2053="","",IF(markmap!$E2053&gt;OFFSET(markmap!$E2053,-1,0,1,1),IF(OFFSET(markmap!$G2053,-1,0,1,1)="","1",OFFSET(markmap!$G2053,-1,0,1,1))&amp;REPT(".1",markmap!$E2053-MAX(OFFSET(markmap!$E2053,-1,0,1,1),1)),IF(ISERROR(FIND(".",OFFSET(markmap!$G2053,-1,0,1,1))),REPT("1.",markmap!$E2053-1)&amp;IFERROR(VALUE(OFFSET(markmap!$G2053,-1,0,1,1))+1,"1"),IF(markmap!$E2053=1,"",IFERROR(LEFT(OFFSET(markmap!$G2053,-1,0,1,1),FIND("^",SUBSTITUTE(OFFSET(markmap!$G2053,-1,0,1,1),".","^",markmap!$E2053-1))),""))&amp;VALUE(TRIM(MID(SUBSTITUTE(OFFSET(markmap!$G2053,-1,0,1,1),".",REPT(" ",LEN(OFFSET(markmap!$G2053,-1,0,1,1)))),(markmap!$E2053-1)*LEN(OFFSET(markmap!$G2053,-1,0,1,1))+1,LEN(OFFSET(markmap!$G2053,-1,0,1,1)))))+1)))</f>
        <v>20.3.2</v>
      </c>
      <c r="H2053" t="str">
        <f t="shared" ca="1" si="32"/>
        <v>1.3.2</v>
      </c>
      <c r="I2053" t="str" cm="1">
        <f t="array" aca="1" ref="I2053" ca="1">pseudoGuid</f>
        <v>e6b0-2e671060</v>
      </c>
      <c r="J2053" t="str">
        <f ca="1">IF(E2053="","",REPT("#",markmap!$E2053)&amp;" "&amp;(IF(B$1="mindmap",markmap!$F2053,markmap!$H2053&amp;" "&amp;markmap!$F2053))&amp;"["&amp;B$2&amp;"]("&amp;B$4&amp;markmap!$I2053&amp;".html)"&amp;" ["&amp;$B$3&amp;"]("&amp;B$4&amp;markmap!$I2053&amp;".md)")</f>
        <v>### 1.3.2 Documentation of the New State in the Subject Organization[📃](./db/e6b0-2e671060.html) [✏️](./db/e6b0-2e671060.md)</v>
      </c>
    </row>
    <row r="2054" spans="4:10" x14ac:dyDescent="0.5">
      <c r="D2054" t="s">
        <v>1570</v>
      </c>
      <c r="E2054">
        <v>4</v>
      </c>
      <c r="F2054" t="s">
        <v>1097</v>
      </c>
      <c r="G2054" t="str">
        <f ca="1">IF(markmap!$E2054="","",IF(markmap!$E2054&gt;OFFSET(markmap!$E2054,-1,0,1,1),IF(OFFSET(markmap!$G2054,-1,0,1,1)="","1",OFFSET(markmap!$G2054,-1,0,1,1))&amp;REPT(".1",markmap!$E2054-MAX(OFFSET(markmap!$E2054,-1,0,1,1),1)),IF(ISERROR(FIND(".",OFFSET(markmap!$G2054,-1,0,1,1))),REPT("1.",markmap!$E2054-1)&amp;IFERROR(VALUE(OFFSET(markmap!$G2054,-1,0,1,1))+1,"1"),IF(markmap!$E2054=1,"",IFERROR(LEFT(OFFSET(markmap!$G2054,-1,0,1,1),FIND("^",SUBSTITUTE(OFFSET(markmap!$G2054,-1,0,1,1),".","^",markmap!$E2054-1))),""))&amp;VALUE(TRIM(MID(SUBSTITUTE(OFFSET(markmap!$G2054,-1,0,1,1),".",REPT(" ",LEN(OFFSET(markmap!$G2054,-1,0,1,1)))),(markmap!$E2054-1)*LEN(OFFSET(markmap!$G2054,-1,0,1,1))+1,LEN(OFFSET(markmap!$G2054,-1,0,1,1)))))+1)))</f>
        <v>20.3.2.1</v>
      </c>
      <c r="H2054" t="str">
        <f t="shared" ca="1" si="32"/>
        <v>1.3.2.1</v>
      </c>
      <c r="I2054" t="str" cm="1">
        <f t="array" aca="1" ref="I2054" ca="1">pseudoGuid</f>
        <v>e6b0-a39b8cfe</v>
      </c>
      <c r="J2054" t="str">
        <f ca="1">IF(E2054="","",REPT("#",markmap!$E2054)&amp;" "&amp;(IF(B$1="mindmap",markmap!$F2054,markmap!$H2054&amp;" "&amp;markmap!$F2054))&amp;"["&amp;B$2&amp;"]("&amp;B$4&amp;markmap!$I2054&amp;".html)"&amp;" ["&amp;$B$3&amp;"]("&amp;B$4&amp;markmap!$I2054&amp;".md)")</f>
        <v>#### 1.3.2.1 Interviews[📃](./db/e6b0-a39b8cfe.html) [✏️](./db/e6b0-a39b8cfe.md)</v>
      </c>
    </row>
    <row r="2055" spans="4:10" x14ac:dyDescent="0.5">
      <c r="D2055" t="s">
        <v>1570</v>
      </c>
      <c r="E2055">
        <v>4</v>
      </c>
      <c r="F2055" t="s">
        <v>1098</v>
      </c>
      <c r="G2055" t="str">
        <f ca="1">IF(markmap!$E2055="","",IF(markmap!$E2055&gt;OFFSET(markmap!$E2055,-1,0,1,1),IF(OFFSET(markmap!$G2055,-1,0,1,1)="","1",OFFSET(markmap!$G2055,-1,0,1,1))&amp;REPT(".1",markmap!$E2055-MAX(OFFSET(markmap!$E2055,-1,0,1,1),1)),IF(ISERROR(FIND(".",OFFSET(markmap!$G2055,-1,0,1,1))),REPT("1.",markmap!$E2055-1)&amp;IFERROR(VALUE(OFFSET(markmap!$G2055,-1,0,1,1))+1,"1"),IF(markmap!$E2055=1,"",IFERROR(LEFT(OFFSET(markmap!$G2055,-1,0,1,1),FIND("^",SUBSTITUTE(OFFSET(markmap!$G2055,-1,0,1,1),".","^",markmap!$E2055-1))),""))&amp;VALUE(TRIM(MID(SUBSTITUTE(OFFSET(markmap!$G2055,-1,0,1,1),".",REPT(" ",LEN(OFFSET(markmap!$G2055,-1,0,1,1)))),(markmap!$E2055-1)*LEN(OFFSET(markmap!$G2055,-1,0,1,1))+1,LEN(OFFSET(markmap!$G2055,-1,0,1,1)))))+1)))</f>
        <v>20.3.2.2</v>
      </c>
      <c r="H2055" t="str">
        <f t="shared" ca="1" si="32"/>
        <v>1.3.2.2</v>
      </c>
      <c r="I2055" t="str" cm="1">
        <f t="array" aca="1" ref="I2055" ca="1">pseudoGuid</f>
        <v>e6b0-81b7ab40</v>
      </c>
      <c r="J2055" t="str">
        <f ca="1">IF(E2055="","",REPT("#",markmap!$E2055)&amp;" "&amp;(IF(B$1="mindmap",markmap!$F2055,markmap!$H2055&amp;" "&amp;markmap!$F2055))&amp;"["&amp;B$2&amp;"]("&amp;B$4&amp;markmap!$I2055&amp;".html)"&amp;" ["&amp;$B$3&amp;"]("&amp;B$4&amp;markmap!$I2055&amp;".md)")</f>
        <v>#### 1.3.2.2 Surveys[📃](./db/e6b0-81b7ab40.html) [✏️](./db/e6b0-81b7ab40.md)</v>
      </c>
    </row>
    <row r="2056" spans="4:10" x14ac:dyDescent="0.5">
      <c r="D2056" t="s">
        <v>1570</v>
      </c>
      <c r="E2056">
        <v>4</v>
      </c>
      <c r="F2056" t="s">
        <v>1099</v>
      </c>
      <c r="G2056" t="str">
        <f ca="1">IF(markmap!$E2056="","",IF(markmap!$E2056&gt;OFFSET(markmap!$E2056,-1,0,1,1),IF(OFFSET(markmap!$G2056,-1,0,1,1)="","1",OFFSET(markmap!$G2056,-1,0,1,1))&amp;REPT(".1",markmap!$E2056-MAX(OFFSET(markmap!$E2056,-1,0,1,1),1)),IF(ISERROR(FIND(".",OFFSET(markmap!$G2056,-1,0,1,1))),REPT("1.",markmap!$E2056-1)&amp;IFERROR(VALUE(OFFSET(markmap!$G2056,-1,0,1,1))+1,"1"),IF(markmap!$E2056=1,"",IFERROR(LEFT(OFFSET(markmap!$G2056,-1,0,1,1),FIND("^",SUBSTITUTE(OFFSET(markmap!$G2056,-1,0,1,1),".","^",markmap!$E2056-1))),""))&amp;VALUE(TRIM(MID(SUBSTITUTE(OFFSET(markmap!$G2056,-1,0,1,1),".",REPT(" ",LEN(OFFSET(markmap!$G2056,-1,0,1,1)))),(markmap!$E2056-1)*LEN(OFFSET(markmap!$G2056,-1,0,1,1))+1,LEN(OFFSET(markmap!$G2056,-1,0,1,1)))))+1)))</f>
        <v>20.3.2.3</v>
      </c>
      <c r="H2056" t="str">
        <f t="shared" ca="1" si="32"/>
        <v>1.3.2.3</v>
      </c>
      <c r="I2056" t="str" cm="1">
        <f t="array" aca="1" ref="I2056" ca="1">pseudoGuid</f>
        <v>e6b0-d02acb96</v>
      </c>
      <c r="J2056" t="str">
        <f ca="1">IF(E2056="","",REPT("#",markmap!$E2056)&amp;" "&amp;(IF(B$1="mindmap",markmap!$F2056,markmap!$H2056&amp;" "&amp;markmap!$F2056))&amp;"["&amp;B$2&amp;"]("&amp;B$4&amp;markmap!$I2056&amp;".html)"&amp;" ["&amp;$B$3&amp;"]("&amp;B$4&amp;markmap!$I2056&amp;".md)")</f>
        <v>#### 1.3.2.3 Statistical Analysis[📃](./db/e6b0-d02acb96.html) [✏️](./db/e6b0-d02acb96.md)</v>
      </c>
    </row>
    <row r="2057" spans="4:10" x14ac:dyDescent="0.5">
      <c r="D2057" t="s">
        <v>1570</v>
      </c>
      <c r="E2057">
        <v>4</v>
      </c>
      <c r="F2057" t="s">
        <v>1138</v>
      </c>
      <c r="G2057" t="str">
        <f ca="1">IF(markmap!$E2057="","",IF(markmap!$E2057&gt;OFFSET(markmap!$E2057,-1,0,1,1),IF(OFFSET(markmap!$G2057,-1,0,1,1)="","1",OFFSET(markmap!$G2057,-1,0,1,1))&amp;REPT(".1",markmap!$E2057-MAX(OFFSET(markmap!$E2057,-1,0,1,1),1)),IF(ISERROR(FIND(".",OFFSET(markmap!$G2057,-1,0,1,1))),REPT("1.",markmap!$E2057-1)&amp;IFERROR(VALUE(OFFSET(markmap!$G2057,-1,0,1,1))+1,"1"),IF(markmap!$E2057=1,"",IFERROR(LEFT(OFFSET(markmap!$G2057,-1,0,1,1),FIND("^",SUBSTITUTE(OFFSET(markmap!$G2057,-1,0,1,1),".","^",markmap!$E2057-1))),""))&amp;VALUE(TRIM(MID(SUBSTITUTE(OFFSET(markmap!$G2057,-1,0,1,1),".",REPT(" ",LEN(OFFSET(markmap!$G2057,-1,0,1,1)))),(markmap!$E2057-1)*LEN(OFFSET(markmap!$G2057,-1,0,1,1))+1,LEN(OFFSET(markmap!$G2057,-1,0,1,1)))))+1)))</f>
        <v>20.3.2.4</v>
      </c>
      <c r="H2057" t="str">
        <f t="shared" ca="1" si="32"/>
        <v>1.3.2.4</v>
      </c>
      <c r="I2057" t="str" cm="1">
        <f t="array" aca="1" ref="I2057" ca="1">pseudoGuid</f>
        <v>e6b0-a40988bd</v>
      </c>
      <c r="J2057" t="str">
        <f ca="1">IF(E2057="","",REPT("#",markmap!$E2057)&amp;" "&amp;(IF(B$1="mindmap",markmap!$F2057,markmap!$H2057&amp;" "&amp;markmap!$F2057))&amp;"["&amp;B$2&amp;"]("&amp;B$4&amp;markmap!$I2057&amp;".html)"&amp;" ["&amp;$B$3&amp;"]("&amp;B$4&amp;markmap!$I2057&amp;".md)")</f>
        <v>#### 1.3.2.4 Flow Charts of New Processes[📃](./db/e6b0-a40988bd.html) [✏️](./db/e6b0-a40988bd.md)</v>
      </c>
    </row>
    <row r="2058" spans="4:10" x14ac:dyDescent="0.5">
      <c r="D2058" t="s">
        <v>1570</v>
      </c>
      <c r="E2058">
        <v>3</v>
      </c>
      <c r="F2058" t="s">
        <v>1139</v>
      </c>
      <c r="G2058" t="str">
        <f ca="1">IF(markmap!$E2058="","",IF(markmap!$E2058&gt;OFFSET(markmap!$E2058,-1,0,1,1),IF(OFFSET(markmap!$G2058,-1,0,1,1)="","1",OFFSET(markmap!$G2058,-1,0,1,1))&amp;REPT(".1",markmap!$E2058-MAX(OFFSET(markmap!$E2058,-1,0,1,1),1)),IF(ISERROR(FIND(".",OFFSET(markmap!$G2058,-1,0,1,1))),REPT("1.",markmap!$E2058-1)&amp;IFERROR(VALUE(OFFSET(markmap!$G2058,-1,0,1,1))+1,"1"),IF(markmap!$E2058=1,"",IFERROR(LEFT(OFFSET(markmap!$G2058,-1,0,1,1),FIND("^",SUBSTITUTE(OFFSET(markmap!$G2058,-1,0,1,1),".","^",markmap!$E2058-1))),""))&amp;VALUE(TRIM(MID(SUBSTITUTE(OFFSET(markmap!$G2058,-1,0,1,1),".",REPT(" ",LEN(OFFSET(markmap!$G2058,-1,0,1,1)))),(markmap!$E2058-1)*LEN(OFFSET(markmap!$G2058,-1,0,1,1))+1,LEN(OFFSET(markmap!$G2058,-1,0,1,1)))))+1)))</f>
        <v>20.3.3</v>
      </c>
      <c r="H2058" t="str">
        <f t="shared" ca="1" si="32"/>
        <v>1.3.3</v>
      </c>
      <c r="I2058" t="str" cm="1">
        <f t="array" aca="1" ref="I2058" ca="1">pseudoGuid</f>
        <v>e6b0-b4c55435</v>
      </c>
      <c r="J2058" t="str">
        <f ca="1">IF(E2058="","",REPT("#",markmap!$E2058)&amp;" "&amp;(IF(B$1="mindmap",markmap!$F2058,markmap!$H2058&amp;" "&amp;markmap!$F2058))&amp;"["&amp;B$2&amp;"]("&amp;B$4&amp;markmap!$I2058&amp;".html)"&amp;" ["&amp;$B$3&amp;"]("&amp;B$4&amp;markmap!$I2058&amp;".md)")</f>
        <v>### 1.3.3 Identification of Deficiencies[📃](./db/e6b0-b4c55435.html) [✏️](./db/e6b0-b4c55435.md)</v>
      </c>
    </row>
    <row r="2059" spans="4:10" x14ac:dyDescent="0.5">
      <c r="D2059" t="s">
        <v>1570</v>
      </c>
      <c r="E2059">
        <v>4</v>
      </c>
      <c r="F2059" t="s">
        <v>1140</v>
      </c>
      <c r="G2059" t="str">
        <f ca="1">IF(markmap!$E2059="","",IF(markmap!$E2059&gt;OFFSET(markmap!$E2059,-1,0,1,1),IF(OFFSET(markmap!$G2059,-1,0,1,1)="","1",OFFSET(markmap!$G2059,-1,0,1,1))&amp;REPT(".1",markmap!$E2059-MAX(OFFSET(markmap!$E2059,-1,0,1,1),1)),IF(ISERROR(FIND(".",OFFSET(markmap!$G2059,-1,0,1,1))),REPT("1.",markmap!$E2059-1)&amp;IFERROR(VALUE(OFFSET(markmap!$G2059,-1,0,1,1))+1,"1"),IF(markmap!$E2059=1,"",IFERROR(LEFT(OFFSET(markmap!$G2059,-1,0,1,1),FIND("^",SUBSTITUTE(OFFSET(markmap!$G2059,-1,0,1,1),".","^",markmap!$E2059-1))),""))&amp;VALUE(TRIM(MID(SUBSTITUTE(OFFSET(markmap!$G2059,-1,0,1,1),".",REPT(" ",LEN(OFFSET(markmap!$G2059,-1,0,1,1)))),(markmap!$E2059-1)*LEN(OFFSET(markmap!$G2059,-1,0,1,1))+1,LEN(OFFSET(markmap!$G2059,-1,0,1,1)))))+1)))</f>
        <v>20.3.3.1</v>
      </c>
      <c r="H2059" t="str">
        <f t="shared" ca="1" si="32"/>
        <v>1.3.3.1</v>
      </c>
      <c r="I2059" t="str" cm="1">
        <f t="array" aca="1" ref="I2059" ca="1">pseudoGuid</f>
        <v>e6b0-b6205766</v>
      </c>
      <c r="J2059" t="str">
        <f ca="1">IF(E2059="","",REPT("#",markmap!$E2059)&amp;" "&amp;(IF(B$1="mindmap",markmap!$F2059,markmap!$H2059&amp;" "&amp;markmap!$F2059))&amp;"["&amp;B$2&amp;"]("&amp;B$4&amp;markmap!$I2059&amp;".html)"&amp;" ["&amp;$B$3&amp;"]("&amp;B$4&amp;markmap!$I2059&amp;".md)")</f>
        <v>#### 1.3.3.1 Flow Charts of Desired Processes (from 1.4.3.3)[📃](./db/e6b0-b6205766.html) [✏️](./db/e6b0-b6205766.md)</v>
      </c>
    </row>
    <row r="2060" spans="4:10" x14ac:dyDescent="0.5">
      <c r="D2060" t="s">
        <v>1570</v>
      </c>
      <c r="E2060">
        <v>4</v>
      </c>
      <c r="F2060" t="s">
        <v>1103</v>
      </c>
      <c r="G2060" t="str">
        <f ca="1">IF(markmap!$E2060="","",IF(markmap!$E2060&gt;OFFSET(markmap!$E2060,-1,0,1,1),IF(OFFSET(markmap!$G2060,-1,0,1,1)="","1",OFFSET(markmap!$G2060,-1,0,1,1))&amp;REPT(".1",markmap!$E2060-MAX(OFFSET(markmap!$E2060,-1,0,1,1),1)),IF(ISERROR(FIND(".",OFFSET(markmap!$G2060,-1,0,1,1))),REPT("1.",markmap!$E2060-1)&amp;IFERROR(VALUE(OFFSET(markmap!$G2060,-1,0,1,1))+1,"1"),IF(markmap!$E2060=1,"",IFERROR(LEFT(OFFSET(markmap!$G2060,-1,0,1,1),FIND("^",SUBSTITUTE(OFFSET(markmap!$G2060,-1,0,1,1),".","^",markmap!$E2060-1))),""))&amp;VALUE(TRIM(MID(SUBSTITUTE(OFFSET(markmap!$G2060,-1,0,1,1),".",REPT(" ",LEN(OFFSET(markmap!$G2060,-1,0,1,1)))),(markmap!$E2060-1)*LEN(OFFSET(markmap!$G2060,-1,0,1,1))+1,LEN(OFFSET(markmap!$G2060,-1,0,1,1)))))+1)))</f>
        <v>20.3.3.2</v>
      </c>
      <c r="H2060" t="str">
        <f t="shared" ca="1" si="32"/>
        <v>1.3.3.2</v>
      </c>
      <c r="I2060" t="str" cm="1">
        <f t="array" aca="1" ref="I2060" ca="1">pseudoGuid</f>
        <v>e6b0-45e89df1</v>
      </c>
      <c r="J2060" t="str">
        <f ca="1">IF(E2060="","",REPT("#",markmap!$E2060)&amp;" "&amp;(IF(B$1="mindmap",markmap!$F2060,markmap!$H2060&amp;" "&amp;markmap!$F2060))&amp;"["&amp;B$2&amp;"]("&amp;B$4&amp;markmap!$I2060&amp;".html)"&amp;" ["&amp;$B$3&amp;"]("&amp;B$4&amp;markmap!$I2060&amp;".md)")</f>
        <v>#### 1.3.3.2 Gap Analysis[📃](./db/e6b0-45e89df1.html) [✏️](./db/e6b0-45e89df1.md)</v>
      </c>
    </row>
    <row r="2061" spans="4:10" x14ac:dyDescent="0.5">
      <c r="D2061" t="s">
        <v>1570</v>
      </c>
      <c r="E2061">
        <v>3</v>
      </c>
      <c r="F2061" t="s">
        <v>1141</v>
      </c>
      <c r="G2061" t="str">
        <f ca="1">IF(markmap!$E2061="","",IF(markmap!$E2061&gt;OFFSET(markmap!$E2061,-1,0,1,1),IF(OFFSET(markmap!$G2061,-1,0,1,1)="","1",OFFSET(markmap!$G2061,-1,0,1,1))&amp;REPT(".1",markmap!$E2061-MAX(OFFSET(markmap!$E2061,-1,0,1,1),1)),IF(ISERROR(FIND(".",OFFSET(markmap!$G2061,-1,0,1,1))),REPT("1.",markmap!$E2061-1)&amp;IFERROR(VALUE(OFFSET(markmap!$G2061,-1,0,1,1))+1,"1"),IF(markmap!$E2061=1,"",IFERROR(LEFT(OFFSET(markmap!$G2061,-1,0,1,1),FIND("^",SUBSTITUTE(OFFSET(markmap!$G2061,-1,0,1,1),".","^",markmap!$E2061-1))),""))&amp;VALUE(TRIM(MID(SUBSTITUTE(OFFSET(markmap!$G2061,-1,0,1,1),".",REPT(" ",LEN(OFFSET(markmap!$G2061,-1,0,1,1)))),(markmap!$E2061-1)*LEN(OFFSET(markmap!$G2061,-1,0,1,1))+1,LEN(OFFSET(markmap!$G2061,-1,0,1,1)))))+1)))</f>
        <v>20.3.4</v>
      </c>
      <c r="H2061" t="str">
        <f t="shared" ca="1" si="32"/>
        <v>1.3.4</v>
      </c>
      <c r="I2061" t="str" cm="1">
        <f t="array" aca="1" ref="I2061" ca="1">pseudoGuid</f>
        <v>e6b0-21e52c5e</v>
      </c>
      <c r="J2061" t="str">
        <f ca="1">IF(E2061="","",REPT("#",markmap!$E2061)&amp;" "&amp;(IF(B$1="mindmap",markmap!$F2061,markmap!$H2061&amp;" "&amp;markmap!$F2061))&amp;"["&amp;B$2&amp;"]("&amp;B$4&amp;markmap!$I2061&amp;".html)"&amp;" ["&amp;$B$3&amp;"]("&amp;B$4&amp;markmap!$I2061&amp;".md)")</f>
        <v>### 1.3.4 Recommendations for New Projects[📃](./db/e6b0-21e52c5e.html) [✏️](./db/e6b0-21e52c5e.md)</v>
      </c>
    </row>
    <row r="2062" spans="4:10" x14ac:dyDescent="0.5">
      <c r="D2062" t="s">
        <v>1570</v>
      </c>
      <c r="E2062">
        <v>4</v>
      </c>
      <c r="F2062" t="s">
        <v>1108</v>
      </c>
      <c r="G2062" t="str">
        <f ca="1">IF(markmap!$E2062="","",IF(markmap!$E2062&gt;OFFSET(markmap!$E2062,-1,0,1,1),IF(OFFSET(markmap!$G2062,-1,0,1,1)="","1",OFFSET(markmap!$G2062,-1,0,1,1))&amp;REPT(".1",markmap!$E2062-MAX(OFFSET(markmap!$E2062,-1,0,1,1),1)),IF(ISERROR(FIND(".",OFFSET(markmap!$G2062,-1,0,1,1))),REPT("1.",markmap!$E2062-1)&amp;IFERROR(VALUE(OFFSET(markmap!$G2062,-1,0,1,1))+1,"1"),IF(markmap!$E2062=1,"",IFERROR(LEFT(OFFSET(markmap!$G2062,-1,0,1,1),FIND("^",SUBSTITUTE(OFFSET(markmap!$G2062,-1,0,1,1),".","^",markmap!$E2062-1))),""))&amp;VALUE(TRIM(MID(SUBSTITUTE(OFFSET(markmap!$G2062,-1,0,1,1),".",REPT(" ",LEN(OFFSET(markmap!$G2062,-1,0,1,1)))),(markmap!$E2062-1)*LEN(OFFSET(markmap!$G2062,-1,0,1,1))+1,LEN(OFFSET(markmap!$G2062,-1,0,1,1)))))+1)))</f>
        <v>20.3.4.1</v>
      </c>
      <c r="H2062" t="str">
        <f t="shared" ca="1" si="32"/>
        <v>1.3.4.1</v>
      </c>
      <c r="I2062" t="str" cm="1">
        <f t="array" aca="1" ref="I2062" ca="1">pseudoGuid</f>
        <v>e6b0-18dc3c5e</v>
      </c>
      <c r="J2062" t="str">
        <f ca="1">IF(E2062="","",REPT("#",markmap!$E2062)&amp;" "&amp;(IF(B$1="mindmap",markmap!$F2062,markmap!$H2062&amp;" "&amp;markmap!$F2062))&amp;"["&amp;B$2&amp;"]("&amp;B$4&amp;markmap!$I2062&amp;".html)"&amp;" ["&amp;$B$3&amp;"]("&amp;B$4&amp;markmap!$I2062&amp;".md)")</f>
        <v>#### 1.3.4.1 Recommendation 1[📃](./db/e6b0-18dc3c5e.html) [✏️](./db/e6b0-18dc3c5e.md)</v>
      </c>
    </row>
    <row r="2063" spans="4:10" x14ac:dyDescent="0.5">
      <c r="D2063" t="s">
        <v>1570</v>
      </c>
      <c r="E2063">
        <v>5</v>
      </c>
      <c r="F2063" t="s">
        <v>1109</v>
      </c>
      <c r="G2063" t="str">
        <f ca="1">IF(markmap!$E2063="","",IF(markmap!$E2063&gt;OFFSET(markmap!$E2063,-1,0,1,1),IF(OFFSET(markmap!$G2063,-1,0,1,1)="","1",OFFSET(markmap!$G2063,-1,0,1,1))&amp;REPT(".1",markmap!$E2063-MAX(OFFSET(markmap!$E2063,-1,0,1,1),1)),IF(ISERROR(FIND(".",OFFSET(markmap!$G2063,-1,0,1,1))),REPT("1.",markmap!$E2063-1)&amp;IFERROR(VALUE(OFFSET(markmap!$G2063,-1,0,1,1))+1,"1"),IF(markmap!$E2063=1,"",IFERROR(LEFT(OFFSET(markmap!$G2063,-1,0,1,1),FIND("^",SUBSTITUTE(OFFSET(markmap!$G2063,-1,0,1,1),".","^",markmap!$E2063-1))),""))&amp;VALUE(TRIM(MID(SUBSTITUTE(OFFSET(markmap!$G2063,-1,0,1,1),".",REPT(" ",LEN(OFFSET(markmap!$G2063,-1,0,1,1)))),(markmap!$E2063-1)*LEN(OFFSET(markmap!$G2063,-1,0,1,1))+1,LEN(OFFSET(markmap!$G2063,-1,0,1,1)))))+1)))</f>
        <v>20.3.4.1.1</v>
      </c>
      <c r="H2063" t="str">
        <f t="shared" ca="1" si="32"/>
        <v>1.3.4.1.1</v>
      </c>
      <c r="I2063" t="str" cm="1">
        <f t="array" aca="1" ref="I2063" ca="1">pseudoGuid</f>
        <v>e6b0-b5385913</v>
      </c>
      <c r="J2063" t="str">
        <f ca="1">IF(E2063="","",REPT("#",markmap!$E2063)&amp;" "&amp;(IF(B$1="mindmap",markmap!$F2063,markmap!$H2063&amp;" "&amp;markmap!$F2063))&amp;"["&amp;B$2&amp;"]("&amp;B$4&amp;markmap!$I2063&amp;".html)"&amp;" ["&amp;$B$3&amp;"]("&amp;B$4&amp;markmap!$I2063&amp;".md)")</f>
        <v>##### 1.3.4.1.1 Draft Charter[📃](./db/e6b0-b5385913.html) [✏️](./db/e6b0-b5385913.md)</v>
      </c>
    </row>
    <row r="2064" spans="4:10" x14ac:dyDescent="0.5">
      <c r="D2064" t="s">
        <v>1570</v>
      </c>
      <c r="E2064">
        <v>5</v>
      </c>
      <c r="F2064" t="s">
        <v>1110</v>
      </c>
      <c r="G2064" t="str">
        <f ca="1">IF(markmap!$E2064="","",IF(markmap!$E2064&gt;OFFSET(markmap!$E2064,-1,0,1,1),IF(OFFSET(markmap!$G2064,-1,0,1,1)="","1",OFFSET(markmap!$G2064,-1,0,1,1))&amp;REPT(".1",markmap!$E2064-MAX(OFFSET(markmap!$E2064,-1,0,1,1),1)),IF(ISERROR(FIND(".",OFFSET(markmap!$G2064,-1,0,1,1))),REPT("1.",markmap!$E2064-1)&amp;IFERROR(VALUE(OFFSET(markmap!$G2064,-1,0,1,1))+1,"1"),IF(markmap!$E2064=1,"",IFERROR(LEFT(OFFSET(markmap!$G2064,-1,0,1,1),FIND("^",SUBSTITUTE(OFFSET(markmap!$G2064,-1,0,1,1),".","^",markmap!$E2064-1))),""))&amp;VALUE(TRIM(MID(SUBSTITUTE(OFFSET(markmap!$G2064,-1,0,1,1),".",REPT(" ",LEN(OFFSET(markmap!$G2064,-1,0,1,1)))),(markmap!$E2064-1)*LEN(OFFSET(markmap!$G2064,-1,0,1,1))+1,LEN(OFFSET(markmap!$G2064,-1,0,1,1)))))+1)))</f>
        <v>20.3.4.1.2</v>
      </c>
      <c r="H2064" t="str">
        <f t="shared" ca="1" si="32"/>
        <v>1.3.4.1.2</v>
      </c>
      <c r="I2064" t="str" cm="1">
        <f t="array" aca="1" ref="I2064" ca="1">pseudoGuid</f>
        <v>e6b0-277cedfa</v>
      </c>
      <c r="J2064" t="str">
        <f ca="1">IF(E2064="","",REPT("#",markmap!$E2064)&amp;" "&amp;(IF(B$1="mindmap",markmap!$F2064,markmap!$H2064&amp;" "&amp;markmap!$F2064))&amp;"["&amp;B$2&amp;"]("&amp;B$4&amp;markmap!$I2064&amp;".html)"&amp;" ["&amp;$B$3&amp;"]("&amp;B$4&amp;markmap!$I2064&amp;".md)")</f>
        <v>##### 1.3.4.1.2 Estimated Cost[📃](./db/e6b0-277cedfa.html) [✏️](./db/e6b0-277cedfa.md)</v>
      </c>
    </row>
    <row r="2065" spans="4:10" x14ac:dyDescent="0.5">
      <c r="D2065" t="s">
        <v>1570</v>
      </c>
      <c r="E2065">
        <v>4</v>
      </c>
      <c r="F2065" t="s">
        <v>1111</v>
      </c>
      <c r="G2065" t="str">
        <f ca="1">IF(markmap!$E2065="","",IF(markmap!$E2065&gt;OFFSET(markmap!$E2065,-1,0,1,1),IF(OFFSET(markmap!$G2065,-1,0,1,1)="","1",OFFSET(markmap!$G2065,-1,0,1,1))&amp;REPT(".1",markmap!$E2065-MAX(OFFSET(markmap!$E2065,-1,0,1,1),1)),IF(ISERROR(FIND(".",OFFSET(markmap!$G2065,-1,0,1,1))),REPT("1.",markmap!$E2065-1)&amp;IFERROR(VALUE(OFFSET(markmap!$G2065,-1,0,1,1))+1,"1"),IF(markmap!$E2065=1,"",IFERROR(LEFT(OFFSET(markmap!$G2065,-1,0,1,1),FIND("^",SUBSTITUTE(OFFSET(markmap!$G2065,-1,0,1,1),".","^",markmap!$E2065-1))),""))&amp;VALUE(TRIM(MID(SUBSTITUTE(OFFSET(markmap!$G2065,-1,0,1,1),".",REPT(" ",LEN(OFFSET(markmap!$G2065,-1,0,1,1)))),(markmap!$E2065-1)*LEN(OFFSET(markmap!$G2065,-1,0,1,1))+1,LEN(OFFSET(markmap!$G2065,-1,0,1,1)))))+1)))</f>
        <v>20.3.4.2</v>
      </c>
      <c r="H2065" t="str">
        <f t="shared" ca="1" si="32"/>
        <v>1.3.4.2</v>
      </c>
      <c r="I2065" t="str" cm="1">
        <f t="array" aca="1" ref="I2065" ca="1">pseudoGuid</f>
        <v>e6b0-1c853ff1</v>
      </c>
      <c r="J2065" t="str">
        <f ca="1">IF(E2065="","",REPT("#",markmap!$E2065)&amp;" "&amp;(IF(B$1="mindmap",markmap!$F2065,markmap!$H2065&amp;" "&amp;markmap!$F2065))&amp;"["&amp;B$2&amp;"]("&amp;B$4&amp;markmap!$I2065&amp;".html)"&amp;" ["&amp;$B$3&amp;"]("&amp;B$4&amp;markmap!$I2065&amp;".md)")</f>
        <v>#### 1.3.4.2 Recommendation 2[📃](./db/e6b0-1c853ff1.html) [✏️](./db/e6b0-1c853ff1.md)</v>
      </c>
    </row>
    <row r="2066" spans="4:10" x14ac:dyDescent="0.5">
      <c r="D2066" t="s">
        <v>1570</v>
      </c>
      <c r="E2066">
        <v>5</v>
      </c>
      <c r="F2066" t="s">
        <v>1109</v>
      </c>
      <c r="G2066" t="str">
        <f ca="1">IF(markmap!$E2066="","",IF(markmap!$E2066&gt;OFFSET(markmap!$E2066,-1,0,1,1),IF(OFFSET(markmap!$G2066,-1,0,1,1)="","1",OFFSET(markmap!$G2066,-1,0,1,1))&amp;REPT(".1",markmap!$E2066-MAX(OFFSET(markmap!$E2066,-1,0,1,1),1)),IF(ISERROR(FIND(".",OFFSET(markmap!$G2066,-1,0,1,1))),REPT("1.",markmap!$E2066-1)&amp;IFERROR(VALUE(OFFSET(markmap!$G2066,-1,0,1,1))+1,"1"),IF(markmap!$E2066=1,"",IFERROR(LEFT(OFFSET(markmap!$G2066,-1,0,1,1),FIND("^",SUBSTITUTE(OFFSET(markmap!$G2066,-1,0,1,1),".","^",markmap!$E2066-1))),""))&amp;VALUE(TRIM(MID(SUBSTITUTE(OFFSET(markmap!$G2066,-1,0,1,1),".",REPT(" ",LEN(OFFSET(markmap!$G2066,-1,0,1,1)))),(markmap!$E2066-1)*LEN(OFFSET(markmap!$G2066,-1,0,1,1))+1,LEN(OFFSET(markmap!$G2066,-1,0,1,1)))))+1)))</f>
        <v>20.3.4.2.1</v>
      </c>
      <c r="H2066" t="str">
        <f t="shared" ca="1" si="32"/>
        <v>1.3.4.2.1</v>
      </c>
      <c r="I2066" t="str" cm="1">
        <f t="array" aca="1" ref="I2066" ca="1">pseudoGuid</f>
        <v>e6b0-1e4fe758</v>
      </c>
      <c r="J2066" t="str">
        <f ca="1">IF(E2066="","",REPT("#",markmap!$E2066)&amp;" "&amp;(IF(B$1="mindmap",markmap!$F2066,markmap!$H2066&amp;" "&amp;markmap!$F2066))&amp;"["&amp;B$2&amp;"]("&amp;B$4&amp;markmap!$I2066&amp;".html)"&amp;" ["&amp;$B$3&amp;"]("&amp;B$4&amp;markmap!$I2066&amp;".md)")</f>
        <v>##### 1.3.4.2.1 Draft Charter[📃](./db/e6b0-1e4fe758.html) [✏️](./db/e6b0-1e4fe758.md)</v>
      </c>
    </row>
    <row r="2067" spans="4:10" x14ac:dyDescent="0.5">
      <c r="D2067" t="s">
        <v>1570</v>
      </c>
      <c r="E2067">
        <v>5</v>
      </c>
      <c r="F2067" t="s">
        <v>1110</v>
      </c>
      <c r="G2067" t="str">
        <f ca="1">IF(markmap!$E2067="","",IF(markmap!$E2067&gt;OFFSET(markmap!$E2067,-1,0,1,1),IF(OFFSET(markmap!$G2067,-1,0,1,1)="","1",OFFSET(markmap!$G2067,-1,0,1,1))&amp;REPT(".1",markmap!$E2067-MAX(OFFSET(markmap!$E2067,-1,0,1,1),1)),IF(ISERROR(FIND(".",OFFSET(markmap!$G2067,-1,0,1,1))),REPT("1.",markmap!$E2067-1)&amp;IFERROR(VALUE(OFFSET(markmap!$G2067,-1,0,1,1))+1,"1"),IF(markmap!$E2067=1,"",IFERROR(LEFT(OFFSET(markmap!$G2067,-1,0,1,1),FIND("^",SUBSTITUTE(OFFSET(markmap!$G2067,-1,0,1,1),".","^",markmap!$E2067-1))),""))&amp;VALUE(TRIM(MID(SUBSTITUTE(OFFSET(markmap!$G2067,-1,0,1,1),".",REPT(" ",LEN(OFFSET(markmap!$G2067,-1,0,1,1)))),(markmap!$E2067-1)*LEN(OFFSET(markmap!$G2067,-1,0,1,1))+1,LEN(OFFSET(markmap!$G2067,-1,0,1,1)))))+1)))</f>
        <v>20.3.4.2.2</v>
      </c>
      <c r="H2067" t="str">
        <f t="shared" ca="1" si="32"/>
        <v>1.3.4.2.2</v>
      </c>
      <c r="I2067" t="str" cm="1">
        <f t="array" aca="1" ref="I2067" ca="1">pseudoGuid</f>
        <v>e6b0-56bfb41b</v>
      </c>
      <c r="J2067" t="str">
        <f ca="1">IF(E2067="","",REPT("#",markmap!$E2067)&amp;" "&amp;(IF(B$1="mindmap",markmap!$F2067,markmap!$H2067&amp;" "&amp;markmap!$F2067))&amp;"["&amp;B$2&amp;"]("&amp;B$4&amp;markmap!$I2067&amp;".html)"&amp;" ["&amp;$B$3&amp;"]("&amp;B$4&amp;markmap!$I2067&amp;".md)")</f>
        <v>##### 1.3.4.2.2 Estimated Cost[📃](./db/e6b0-56bfb41b.html) [✏️](./db/e6b0-56bfb41b.md)</v>
      </c>
    </row>
    <row r="2068" spans="4:10" x14ac:dyDescent="0.5">
      <c r="D2068" t="s">
        <v>1570</v>
      </c>
      <c r="E2068">
        <v>4</v>
      </c>
      <c r="F2068" t="s">
        <v>1142</v>
      </c>
      <c r="G2068" t="str">
        <f ca="1">IF(markmap!$E2068="","",IF(markmap!$E2068&gt;OFFSET(markmap!$E2068,-1,0,1,1),IF(OFFSET(markmap!$G2068,-1,0,1,1)="","1",OFFSET(markmap!$G2068,-1,0,1,1))&amp;REPT(".1",markmap!$E2068-MAX(OFFSET(markmap!$E2068,-1,0,1,1),1)),IF(ISERROR(FIND(".",OFFSET(markmap!$G2068,-1,0,1,1))),REPT("1.",markmap!$E2068-1)&amp;IFERROR(VALUE(OFFSET(markmap!$G2068,-1,0,1,1))+1,"1"),IF(markmap!$E2068=1,"",IFERROR(LEFT(OFFSET(markmap!$G2068,-1,0,1,1),FIND("^",SUBSTITUTE(OFFSET(markmap!$G2068,-1,0,1,1),".","^",markmap!$E2068-1))),""))&amp;VALUE(TRIM(MID(SUBSTITUTE(OFFSET(markmap!$G2068,-1,0,1,1),".",REPT(" ",LEN(OFFSET(markmap!$G2068,-1,0,1,1)))),(markmap!$E2068-1)*LEN(OFFSET(markmap!$G2068,-1,0,1,1))+1,LEN(OFFSET(markmap!$G2068,-1,0,1,1)))))+1)))</f>
        <v>20.3.4.3</v>
      </c>
      <c r="H2068" t="str">
        <f t="shared" ca="1" si="32"/>
        <v>1.3.4.3</v>
      </c>
      <c r="I2068" t="str" cm="1">
        <f t="array" aca="1" ref="I2068" ca="1">pseudoGuid</f>
        <v>e6b0-1495445e</v>
      </c>
      <c r="J2068" t="str">
        <f ca="1">IF(E2068="","",REPT("#",markmap!$E2068)&amp;" "&amp;(IF(B$1="mindmap",markmap!$F2068,markmap!$H2068&amp;" "&amp;markmap!$F2068))&amp;"["&amp;B$2&amp;"]("&amp;B$4&amp;markmap!$I2068&amp;".html)"&amp;" ["&amp;$B$3&amp;"]("&amp;B$4&amp;markmap!$I2068&amp;".md)")</f>
        <v>#### 1.3.4.3 Recommendation n[📃](./db/e6b0-1495445e.html) [✏️](./db/e6b0-1495445e.md)</v>
      </c>
    </row>
    <row r="2069" spans="4:10" x14ac:dyDescent="0.5">
      <c r="D2069" t="s">
        <v>1570</v>
      </c>
      <c r="E2069">
        <v>5</v>
      </c>
      <c r="F2069" t="s">
        <v>1109</v>
      </c>
      <c r="G2069" t="str">
        <f ca="1">IF(markmap!$E2069="","",IF(markmap!$E2069&gt;OFFSET(markmap!$E2069,-1,0,1,1),IF(OFFSET(markmap!$G2069,-1,0,1,1)="","1",OFFSET(markmap!$G2069,-1,0,1,1))&amp;REPT(".1",markmap!$E2069-MAX(OFFSET(markmap!$E2069,-1,0,1,1),1)),IF(ISERROR(FIND(".",OFFSET(markmap!$G2069,-1,0,1,1))),REPT("1.",markmap!$E2069-1)&amp;IFERROR(VALUE(OFFSET(markmap!$G2069,-1,0,1,1))+1,"1"),IF(markmap!$E2069=1,"",IFERROR(LEFT(OFFSET(markmap!$G2069,-1,0,1,1),FIND("^",SUBSTITUTE(OFFSET(markmap!$G2069,-1,0,1,1),".","^",markmap!$E2069-1))),""))&amp;VALUE(TRIM(MID(SUBSTITUTE(OFFSET(markmap!$G2069,-1,0,1,1),".",REPT(" ",LEN(OFFSET(markmap!$G2069,-1,0,1,1)))),(markmap!$E2069-1)*LEN(OFFSET(markmap!$G2069,-1,0,1,1))+1,LEN(OFFSET(markmap!$G2069,-1,0,1,1)))))+1)))</f>
        <v>20.3.4.3.1</v>
      </c>
      <c r="H2069" t="str">
        <f t="shared" ca="1" si="32"/>
        <v>1.3.4.3.1</v>
      </c>
      <c r="I2069" t="str" cm="1">
        <f t="array" aca="1" ref="I2069" ca="1">pseudoGuid</f>
        <v>e6b0-cb8dbbb1</v>
      </c>
      <c r="J2069" t="str">
        <f ca="1">IF(E2069="","",REPT("#",markmap!$E2069)&amp;" "&amp;(IF(B$1="mindmap",markmap!$F2069,markmap!$H2069&amp;" "&amp;markmap!$F2069))&amp;"["&amp;B$2&amp;"]("&amp;B$4&amp;markmap!$I2069&amp;".html)"&amp;" ["&amp;$B$3&amp;"]("&amp;B$4&amp;markmap!$I2069&amp;".md)")</f>
        <v>##### 1.3.4.3.1 Draft Charter[📃](./db/e6b0-cb8dbbb1.html) [✏️](./db/e6b0-cb8dbbb1.md)</v>
      </c>
    </row>
    <row r="2070" spans="4:10" x14ac:dyDescent="0.5">
      <c r="D2070" t="s">
        <v>1570</v>
      </c>
      <c r="E2070">
        <v>5</v>
      </c>
      <c r="F2070" t="s">
        <v>1110</v>
      </c>
      <c r="G2070" t="str">
        <f ca="1">IF(markmap!$E2070="","",IF(markmap!$E2070&gt;OFFSET(markmap!$E2070,-1,0,1,1),IF(OFFSET(markmap!$G2070,-1,0,1,1)="","1",OFFSET(markmap!$G2070,-1,0,1,1))&amp;REPT(".1",markmap!$E2070-MAX(OFFSET(markmap!$E2070,-1,0,1,1),1)),IF(ISERROR(FIND(".",OFFSET(markmap!$G2070,-1,0,1,1))),REPT("1.",markmap!$E2070-1)&amp;IFERROR(VALUE(OFFSET(markmap!$G2070,-1,0,1,1))+1,"1"),IF(markmap!$E2070=1,"",IFERROR(LEFT(OFFSET(markmap!$G2070,-1,0,1,1),FIND("^",SUBSTITUTE(OFFSET(markmap!$G2070,-1,0,1,1),".","^",markmap!$E2070-1))),""))&amp;VALUE(TRIM(MID(SUBSTITUTE(OFFSET(markmap!$G2070,-1,0,1,1),".",REPT(" ",LEN(OFFSET(markmap!$G2070,-1,0,1,1)))),(markmap!$E2070-1)*LEN(OFFSET(markmap!$G2070,-1,0,1,1))+1,LEN(OFFSET(markmap!$G2070,-1,0,1,1)))))+1)))</f>
        <v>20.3.4.3.2</v>
      </c>
      <c r="H2070" t="str">
        <f t="shared" ca="1" si="32"/>
        <v>1.3.4.3.2</v>
      </c>
      <c r="I2070" t="str" cm="1">
        <f t="array" aca="1" ref="I2070" ca="1">pseudoGuid</f>
        <v>e6b0-bb1bb90b</v>
      </c>
      <c r="J2070" t="str">
        <f ca="1">IF(E2070="","",REPT("#",markmap!$E2070)&amp;" "&amp;(IF(B$1="mindmap",markmap!$F2070,markmap!$H2070&amp;" "&amp;markmap!$F2070))&amp;"["&amp;B$2&amp;"]("&amp;B$4&amp;markmap!$I2070&amp;".html)"&amp;" ["&amp;$B$3&amp;"]("&amp;B$4&amp;markmap!$I2070&amp;".md)")</f>
        <v>##### 1.3.4.3.2 Estimated Cost[📃](./db/e6b0-bb1bb90b.html) [✏️](./db/e6b0-bb1bb90b.md)</v>
      </c>
    </row>
    <row r="2071" spans="4:10" x14ac:dyDescent="0.5">
      <c r="D2071" t="s">
        <v>1571</v>
      </c>
      <c r="E2071">
        <v>1</v>
      </c>
      <c r="F2071" t="s">
        <v>1143</v>
      </c>
      <c r="G2071" t="str">
        <f ca="1">IF(markmap!$E2071="","",IF(markmap!$E2071&gt;OFFSET(markmap!$E2071,-1,0,1,1),IF(OFFSET(markmap!$G2071,-1,0,1,1)="","1",OFFSET(markmap!$G2071,-1,0,1,1))&amp;REPT(".1",markmap!$E2071-MAX(OFFSET(markmap!$E2071,-1,0,1,1),1)),IF(ISERROR(FIND(".",OFFSET(markmap!$G2071,-1,0,1,1))),REPT("1.",markmap!$E2071-1)&amp;IFERROR(VALUE(OFFSET(markmap!$G2071,-1,0,1,1))+1,"1"),IF(markmap!$E2071=1,"",IFERROR(LEFT(OFFSET(markmap!$G2071,-1,0,1,1),FIND("^",SUBSTITUTE(OFFSET(markmap!$G2071,-1,0,1,1),".","^",markmap!$E2071-1))),""))&amp;VALUE(TRIM(MID(SUBSTITUTE(OFFSET(markmap!$G2071,-1,0,1,1),".",REPT(" ",LEN(OFFSET(markmap!$G2071,-1,0,1,1)))),(markmap!$E2071-1)*LEN(OFFSET(markmap!$G2071,-1,0,1,1))+1,LEN(OFFSET(markmap!$G2071,-1,0,1,1)))))+1)))</f>
        <v>21</v>
      </c>
      <c r="H2071" t="str">
        <f t="shared" ca="1" si="32"/>
        <v>1</v>
      </c>
      <c r="I2071" t="str" cm="1">
        <f t="array" aca="1" ref="I2071" ca="1">pseudoGuid</f>
        <v>e6b0-6204b76e</v>
      </c>
      <c r="J2071" t="str">
        <f ca="1">IF(E2071="","",REPT("#",markmap!$E2071)&amp;" "&amp;(IF(B$1="mindmap",markmap!$F2071,markmap!$H2071&amp;" "&amp;markmap!$F2071))&amp;"["&amp;B$2&amp;"]("&amp;B$4&amp;markmap!$I2071&amp;".html)"&amp;" ["&amp;$B$3&amp;"]("&amp;B$4&amp;markmap!$I2071&amp;".md)")</f>
        <v># 1 WBS for Process Plant Construction Project[📃](./db/e6b0-6204b76e.html) [✏️](./db/e6b0-6204b76e.md)</v>
      </c>
    </row>
    <row r="2072" spans="4:10" x14ac:dyDescent="0.5">
      <c r="D2072" t="s">
        <v>1571</v>
      </c>
      <c r="E2072">
        <v>2</v>
      </c>
      <c r="F2072" t="s">
        <v>1144</v>
      </c>
      <c r="G2072" t="str">
        <f ca="1">IF(markmap!$E2072="","",IF(markmap!$E2072&gt;OFFSET(markmap!$E2072,-1,0,1,1),IF(OFFSET(markmap!$G2072,-1,0,1,1)="","1",OFFSET(markmap!$G2072,-1,0,1,1))&amp;REPT(".1",markmap!$E2072-MAX(OFFSET(markmap!$E2072,-1,0,1,1),1)),IF(ISERROR(FIND(".",OFFSET(markmap!$G2072,-1,0,1,1))),REPT("1.",markmap!$E2072-1)&amp;IFERROR(VALUE(OFFSET(markmap!$G2072,-1,0,1,1))+1,"1"),IF(markmap!$E2072=1,"",IFERROR(LEFT(OFFSET(markmap!$G2072,-1,0,1,1),FIND("^",SUBSTITUTE(OFFSET(markmap!$G2072,-1,0,1,1),".","^",markmap!$E2072-1))),""))&amp;VALUE(TRIM(MID(SUBSTITUTE(OFFSET(markmap!$G2072,-1,0,1,1),".",REPT(" ",LEN(OFFSET(markmap!$G2072,-1,0,1,1)))),(markmap!$E2072-1)*LEN(OFFSET(markmap!$G2072,-1,0,1,1))+1,LEN(OFFSET(markmap!$G2072,-1,0,1,1)))))+1)))</f>
        <v>21.1</v>
      </c>
      <c r="H2072" t="str">
        <f t="shared" ca="1" si="32"/>
        <v>1.1</v>
      </c>
      <c r="I2072" t="str" cm="1">
        <f t="array" aca="1" ref="I2072" ca="1">pseudoGuid</f>
        <v>e6b0-bc6c9ad0</v>
      </c>
      <c r="J2072" t="str">
        <f ca="1">IF(E2072="","",REPT("#",markmap!$E2072)&amp;" "&amp;(IF(B$1="mindmap",markmap!$F2072,markmap!$H2072&amp;" "&amp;markmap!$F2072))&amp;"["&amp;B$2&amp;"]("&amp;B$4&amp;markmap!$I2072&amp;".html)"&amp;" ["&amp;$B$3&amp;"]("&amp;B$4&amp;markmap!$I2072&amp;".md)")</f>
        <v>## 1.1 Plant System Design[📃](./db/e6b0-bc6c9ad0.html) [✏️](./db/e6b0-bc6c9ad0.md)</v>
      </c>
    </row>
    <row r="2073" spans="4:10" x14ac:dyDescent="0.5">
      <c r="D2073" t="s">
        <v>1571</v>
      </c>
      <c r="E2073">
        <v>3</v>
      </c>
      <c r="F2073" t="s">
        <v>1145</v>
      </c>
      <c r="G2073" t="str">
        <f ca="1">IF(markmap!$E2073="","",IF(markmap!$E2073&gt;OFFSET(markmap!$E2073,-1,0,1,1),IF(OFFSET(markmap!$G2073,-1,0,1,1)="","1",OFFSET(markmap!$G2073,-1,0,1,1))&amp;REPT(".1",markmap!$E2073-MAX(OFFSET(markmap!$E2073,-1,0,1,1),1)),IF(ISERROR(FIND(".",OFFSET(markmap!$G2073,-1,0,1,1))),REPT("1.",markmap!$E2073-1)&amp;IFERROR(VALUE(OFFSET(markmap!$G2073,-1,0,1,1))+1,"1"),IF(markmap!$E2073=1,"",IFERROR(LEFT(OFFSET(markmap!$G2073,-1,0,1,1),FIND("^",SUBSTITUTE(OFFSET(markmap!$G2073,-1,0,1,1),".","^",markmap!$E2073-1))),""))&amp;VALUE(TRIM(MID(SUBSTITUTE(OFFSET(markmap!$G2073,-1,0,1,1),".",REPT(" ",LEN(OFFSET(markmap!$G2073,-1,0,1,1)))),(markmap!$E2073-1)*LEN(OFFSET(markmap!$G2073,-1,0,1,1))+1,LEN(OFFSET(markmap!$G2073,-1,0,1,1)))))+1)))</f>
        <v>21.1.1</v>
      </c>
      <c r="H2073" t="str">
        <f t="shared" ca="1" si="32"/>
        <v>1.1.1</v>
      </c>
      <c r="I2073" t="str" cm="1">
        <f t="array" aca="1" ref="I2073" ca="1">pseudoGuid</f>
        <v>e6b0-695f0dcd</v>
      </c>
      <c r="J2073" t="str">
        <f ca="1">IF(E2073="","",REPT("#",markmap!$E2073)&amp;" "&amp;(IF(B$1="mindmap",markmap!$F2073,markmap!$H2073&amp;" "&amp;markmap!$F2073))&amp;"["&amp;B$2&amp;"]("&amp;B$4&amp;markmap!$I2073&amp;".html)"&amp;" ["&amp;$B$3&amp;"]("&amp;B$4&amp;markmap!$I2073&amp;".md)")</f>
        <v>### 1.1.1 Business requirements[📃](./db/e6b0-695f0dcd.html) [✏️](./db/e6b0-695f0dcd.md)</v>
      </c>
    </row>
    <row r="2074" spans="4:10" x14ac:dyDescent="0.5">
      <c r="D2074" t="s">
        <v>1571</v>
      </c>
      <c r="E2074">
        <v>4</v>
      </c>
      <c r="F2074" t="s">
        <v>1146</v>
      </c>
      <c r="G2074" t="str">
        <f ca="1">IF(markmap!$E2074="","",IF(markmap!$E2074&gt;OFFSET(markmap!$E2074,-1,0,1,1),IF(OFFSET(markmap!$G2074,-1,0,1,1)="","1",OFFSET(markmap!$G2074,-1,0,1,1))&amp;REPT(".1",markmap!$E2074-MAX(OFFSET(markmap!$E2074,-1,0,1,1),1)),IF(ISERROR(FIND(".",OFFSET(markmap!$G2074,-1,0,1,1))),REPT("1.",markmap!$E2074-1)&amp;IFERROR(VALUE(OFFSET(markmap!$G2074,-1,0,1,1))+1,"1"),IF(markmap!$E2074=1,"",IFERROR(LEFT(OFFSET(markmap!$G2074,-1,0,1,1),FIND("^",SUBSTITUTE(OFFSET(markmap!$G2074,-1,0,1,1),".","^",markmap!$E2074-1))),""))&amp;VALUE(TRIM(MID(SUBSTITUTE(OFFSET(markmap!$G2074,-1,0,1,1),".",REPT(" ",LEN(OFFSET(markmap!$G2074,-1,0,1,1)))),(markmap!$E2074-1)*LEN(OFFSET(markmap!$G2074,-1,0,1,1))+1,LEN(OFFSET(markmap!$G2074,-1,0,1,1)))))+1)))</f>
        <v>21.1.1.1</v>
      </c>
      <c r="H2074" t="str">
        <f t="shared" ca="1" si="32"/>
        <v>1.1.1.1</v>
      </c>
      <c r="I2074" t="str" cm="1">
        <f t="array" aca="1" ref="I2074" ca="1">pseudoGuid</f>
        <v>e6b0-b5c5829d</v>
      </c>
      <c r="J2074" t="str">
        <f ca="1">IF(E2074="","",REPT("#",markmap!$E2074)&amp;" "&amp;(IF(B$1="mindmap",markmap!$F2074,markmap!$H2074&amp;" "&amp;markmap!$F2074))&amp;"["&amp;B$2&amp;"]("&amp;B$4&amp;markmap!$I2074&amp;".html)"&amp;" ["&amp;$B$3&amp;"]("&amp;B$4&amp;markmap!$I2074&amp;".md)")</f>
        <v>#### 1.1.1.1 System Engineering[📃](./db/e6b0-b5c5829d.html) [✏️](./db/e6b0-b5c5829d.md)</v>
      </c>
    </row>
    <row r="2075" spans="4:10" x14ac:dyDescent="0.5">
      <c r="D2075" t="s">
        <v>1571</v>
      </c>
      <c r="E2075">
        <v>4</v>
      </c>
      <c r="F2075" t="s">
        <v>1147</v>
      </c>
      <c r="G2075" t="str">
        <f ca="1">IF(markmap!$E2075="","",IF(markmap!$E2075&gt;OFFSET(markmap!$E2075,-1,0,1,1),IF(OFFSET(markmap!$G2075,-1,0,1,1)="","1",OFFSET(markmap!$G2075,-1,0,1,1))&amp;REPT(".1",markmap!$E2075-MAX(OFFSET(markmap!$E2075,-1,0,1,1),1)),IF(ISERROR(FIND(".",OFFSET(markmap!$G2075,-1,0,1,1))),REPT("1.",markmap!$E2075-1)&amp;IFERROR(VALUE(OFFSET(markmap!$G2075,-1,0,1,1))+1,"1"),IF(markmap!$E2075=1,"",IFERROR(LEFT(OFFSET(markmap!$G2075,-1,0,1,1),FIND("^",SUBSTITUTE(OFFSET(markmap!$G2075,-1,0,1,1),".","^",markmap!$E2075-1))),""))&amp;VALUE(TRIM(MID(SUBSTITUTE(OFFSET(markmap!$G2075,-1,0,1,1),".",REPT(" ",LEN(OFFSET(markmap!$G2075,-1,0,1,1)))),(markmap!$E2075-1)*LEN(OFFSET(markmap!$G2075,-1,0,1,1))+1,LEN(OFFSET(markmap!$G2075,-1,0,1,1)))))+1)))</f>
        <v>21.1.1.2</v>
      </c>
      <c r="H2075" t="str">
        <f t="shared" ca="1" si="32"/>
        <v>1.1.1.2</v>
      </c>
      <c r="I2075" t="str" cm="1">
        <f t="array" aca="1" ref="I2075" ca="1">pseudoGuid</f>
        <v>e6b0-a3d13b78</v>
      </c>
      <c r="J2075" t="str">
        <f ca="1">IF(E2075="","",REPT("#",markmap!$E2075)&amp;" "&amp;(IF(B$1="mindmap",markmap!$F2075,markmap!$H2075&amp;" "&amp;markmap!$F2075))&amp;"["&amp;B$2&amp;"]("&amp;B$4&amp;markmap!$I2075&amp;".html)"&amp;" ["&amp;$B$3&amp;"]("&amp;B$4&amp;markmap!$I2075&amp;".md)")</f>
        <v>#### 1.1.1.2 Site Development[📃](./db/e6b0-a3d13b78.html) [✏️](./db/e6b0-a3d13b78.md)</v>
      </c>
    </row>
    <row r="2076" spans="4:10" x14ac:dyDescent="0.5">
      <c r="D2076" t="s">
        <v>1571</v>
      </c>
      <c r="E2076">
        <v>4</v>
      </c>
      <c r="F2076" t="s">
        <v>1148</v>
      </c>
      <c r="G2076" t="str">
        <f ca="1">IF(markmap!$E2076="","",IF(markmap!$E2076&gt;OFFSET(markmap!$E2076,-1,0,1,1),IF(OFFSET(markmap!$G2076,-1,0,1,1)="","1",OFFSET(markmap!$G2076,-1,0,1,1))&amp;REPT(".1",markmap!$E2076-MAX(OFFSET(markmap!$E2076,-1,0,1,1),1)),IF(ISERROR(FIND(".",OFFSET(markmap!$G2076,-1,0,1,1))),REPT("1.",markmap!$E2076-1)&amp;IFERROR(VALUE(OFFSET(markmap!$G2076,-1,0,1,1))+1,"1"),IF(markmap!$E2076=1,"",IFERROR(LEFT(OFFSET(markmap!$G2076,-1,0,1,1),FIND("^",SUBSTITUTE(OFFSET(markmap!$G2076,-1,0,1,1),".","^",markmap!$E2076-1))),""))&amp;VALUE(TRIM(MID(SUBSTITUTE(OFFSET(markmap!$G2076,-1,0,1,1),".",REPT(" ",LEN(OFFSET(markmap!$G2076,-1,0,1,1)))),(markmap!$E2076-1)*LEN(OFFSET(markmap!$G2076,-1,0,1,1))+1,LEN(OFFSET(markmap!$G2076,-1,0,1,1)))))+1)))</f>
        <v>21.1.1.3</v>
      </c>
      <c r="H2076" t="str">
        <f t="shared" ca="1" si="32"/>
        <v>1.1.1.3</v>
      </c>
      <c r="I2076" t="str" cm="1">
        <f t="array" aca="1" ref="I2076" ca="1">pseudoGuid</f>
        <v>e6b0-f57cc858</v>
      </c>
      <c r="J2076" t="str">
        <f ca="1">IF(E2076="","",REPT("#",markmap!$E2076)&amp;" "&amp;(IF(B$1="mindmap",markmap!$F2076,markmap!$H2076&amp;" "&amp;markmap!$F2076))&amp;"["&amp;B$2&amp;"]("&amp;B$4&amp;markmap!$I2076&amp;".html)"&amp;" ["&amp;$B$3&amp;"]("&amp;B$4&amp;markmap!$I2076&amp;".md)")</f>
        <v>#### 1.1.1.3 Civil Structures[📃](./db/e6b0-f57cc858.html) [✏️](./db/e6b0-f57cc858.md)</v>
      </c>
    </row>
    <row r="2077" spans="4:10" x14ac:dyDescent="0.5">
      <c r="D2077" t="s">
        <v>1571</v>
      </c>
      <c r="E2077">
        <v>4</v>
      </c>
      <c r="F2077" t="s">
        <v>1149</v>
      </c>
      <c r="G2077" t="str">
        <f ca="1">IF(markmap!$E2077="","",IF(markmap!$E2077&gt;OFFSET(markmap!$E2077,-1,0,1,1),IF(OFFSET(markmap!$G2077,-1,0,1,1)="","1",OFFSET(markmap!$G2077,-1,0,1,1))&amp;REPT(".1",markmap!$E2077-MAX(OFFSET(markmap!$E2077,-1,0,1,1),1)),IF(ISERROR(FIND(".",OFFSET(markmap!$G2077,-1,0,1,1))),REPT("1.",markmap!$E2077-1)&amp;IFERROR(VALUE(OFFSET(markmap!$G2077,-1,0,1,1))+1,"1"),IF(markmap!$E2077=1,"",IFERROR(LEFT(OFFSET(markmap!$G2077,-1,0,1,1),FIND("^",SUBSTITUTE(OFFSET(markmap!$G2077,-1,0,1,1),".","^",markmap!$E2077-1))),""))&amp;VALUE(TRIM(MID(SUBSTITUTE(OFFSET(markmap!$G2077,-1,0,1,1),".",REPT(" ",LEN(OFFSET(markmap!$G2077,-1,0,1,1)))),(markmap!$E2077-1)*LEN(OFFSET(markmap!$G2077,-1,0,1,1))+1,LEN(OFFSET(markmap!$G2077,-1,0,1,1)))))+1)))</f>
        <v>21.1.1.4</v>
      </c>
      <c r="H2077" t="str">
        <f t="shared" ca="1" si="32"/>
        <v>1.1.1.4</v>
      </c>
      <c r="I2077" t="str" cm="1">
        <f t="array" aca="1" ref="I2077" ca="1">pseudoGuid</f>
        <v>e6b0-6b9bcd58</v>
      </c>
      <c r="J2077" t="str">
        <f ca="1">IF(E2077="","",REPT("#",markmap!$E2077)&amp;" "&amp;(IF(B$1="mindmap",markmap!$F2077,markmap!$H2077&amp;" "&amp;markmap!$F2077))&amp;"["&amp;B$2&amp;"]("&amp;B$4&amp;markmap!$I2077&amp;".html)"&amp;" ["&amp;$B$3&amp;"]("&amp;B$4&amp;markmap!$I2077&amp;".md)")</f>
        <v>#### 1.1.1.4 Thermal Systems[📃](./db/e6b0-6b9bcd58.html) [✏️](./db/e6b0-6b9bcd58.md)</v>
      </c>
    </row>
    <row r="2078" spans="4:10" x14ac:dyDescent="0.5">
      <c r="D2078" t="s">
        <v>1571</v>
      </c>
      <c r="E2078">
        <v>4</v>
      </c>
      <c r="F2078" t="s">
        <v>1150</v>
      </c>
      <c r="G2078" t="str">
        <f ca="1">IF(markmap!$E2078="","",IF(markmap!$E2078&gt;OFFSET(markmap!$E2078,-1,0,1,1),IF(OFFSET(markmap!$G2078,-1,0,1,1)="","1",OFFSET(markmap!$G2078,-1,0,1,1))&amp;REPT(".1",markmap!$E2078-MAX(OFFSET(markmap!$E2078,-1,0,1,1),1)),IF(ISERROR(FIND(".",OFFSET(markmap!$G2078,-1,0,1,1))),REPT("1.",markmap!$E2078-1)&amp;IFERROR(VALUE(OFFSET(markmap!$G2078,-1,0,1,1))+1,"1"),IF(markmap!$E2078=1,"",IFERROR(LEFT(OFFSET(markmap!$G2078,-1,0,1,1),FIND("^",SUBSTITUTE(OFFSET(markmap!$G2078,-1,0,1,1),".","^",markmap!$E2078-1))),""))&amp;VALUE(TRIM(MID(SUBSTITUTE(OFFSET(markmap!$G2078,-1,0,1,1),".",REPT(" ",LEN(OFFSET(markmap!$G2078,-1,0,1,1)))),(markmap!$E2078-1)*LEN(OFFSET(markmap!$G2078,-1,0,1,1))+1,LEN(OFFSET(markmap!$G2078,-1,0,1,1)))))+1)))</f>
        <v>21.1.1.5</v>
      </c>
      <c r="H2078" t="str">
        <f t="shared" ca="1" si="32"/>
        <v>1.1.1.5</v>
      </c>
      <c r="I2078" t="str" cm="1">
        <f t="array" aca="1" ref="I2078" ca="1">pseudoGuid</f>
        <v>e6b0-f5757800</v>
      </c>
      <c r="J2078" t="str">
        <f ca="1">IF(E2078="","",REPT("#",markmap!$E2078)&amp;" "&amp;(IF(B$1="mindmap",markmap!$F2078,markmap!$H2078&amp;" "&amp;markmap!$F2078))&amp;"["&amp;B$2&amp;"]("&amp;B$4&amp;markmap!$I2078&amp;".html)"&amp;" ["&amp;$B$3&amp;"]("&amp;B$4&amp;markmap!$I2078&amp;".md)")</f>
        <v>#### 1.1.1.5 Flow Systems[📃](./db/e6b0-f5757800.html) [✏️](./db/e6b0-f5757800.md)</v>
      </c>
    </row>
    <row r="2079" spans="4:10" x14ac:dyDescent="0.5">
      <c r="D2079" t="s">
        <v>1571</v>
      </c>
      <c r="E2079">
        <v>4</v>
      </c>
      <c r="F2079" t="s">
        <v>1151</v>
      </c>
      <c r="G2079" t="str">
        <f ca="1">IF(markmap!$E2079="","",IF(markmap!$E2079&gt;OFFSET(markmap!$E2079,-1,0,1,1),IF(OFFSET(markmap!$G2079,-1,0,1,1)="","1",OFFSET(markmap!$G2079,-1,0,1,1))&amp;REPT(".1",markmap!$E2079-MAX(OFFSET(markmap!$E2079,-1,0,1,1),1)),IF(ISERROR(FIND(".",OFFSET(markmap!$G2079,-1,0,1,1))),REPT("1.",markmap!$E2079-1)&amp;IFERROR(VALUE(OFFSET(markmap!$G2079,-1,0,1,1))+1,"1"),IF(markmap!$E2079=1,"",IFERROR(LEFT(OFFSET(markmap!$G2079,-1,0,1,1),FIND("^",SUBSTITUTE(OFFSET(markmap!$G2079,-1,0,1,1),".","^",markmap!$E2079-1))),""))&amp;VALUE(TRIM(MID(SUBSTITUTE(OFFSET(markmap!$G2079,-1,0,1,1),".",REPT(" ",LEN(OFFSET(markmap!$G2079,-1,0,1,1)))),(markmap!$E2079-1)*LEN(OFFSET(markmap!$G2079,-1,0,1,1))+1,LEN(OFFSET(markmap!$G2079,-1,0,1,1)))))+1)))</f>
        <v>21.1.1.6</v>
      </c>
      <c r="H2079" t="str">
        <f t="shared" ca="1" si="32"/>
        <v>1.1.1.6</v>
      </c>
      <c r="I2079" t="str" cm="1">
        <f t="array" aca="1" ref="I2079" ca="1">pseudoGuid</f>
        <v>e6b0-3c304055</v>
      </c>
      <c r="J2079" t="str">
        <f ca="1">IF(E2079="","",REPT("#",markmap!$E2079)&amp;" "&amp;(IF(B$1="mindmap",markmap!$F2079,markmap!$H2079&amp;" "&amp;markmap!$F2079))&amp;"["&amp;B$2&amp;"]("&amp;B$4&amp;markmap!$I2079&amp;".html)"&amp;" ["&amp;$B$3&amp;"]("&amp;B$4&amp;markmap!$I2079&amp;".md)")</f>
        <v>#### 1.1.1.6 Storage Systems[📃](./db/e6b0-3c304055.html) [✏️](./db/e6b0-3c304055.md)</v>
      </c>
    </row>
    <row r="2080" spans="4:10" x14ac:dyDescent="0.5">
      <c r="D2080" t="s">
        <v>1571</v>
      </c>
      <c r="E2080">
        <v>4</v>
      </c>
      <c r="F2080" t="s">
        <v>1152</v>
      </c>
      <c r="G2080" t="str">
        <f ca="1">IF(markmap!$E2080="","",IF(markmap!$E2080&gt;OFFSET(markmap!$E2080,-1,0,1,1),IF(OFFSET(markmap!$G2080,-1,0,1,1)="","1",OFFSET(markmap!$G2080,-1,0,1,1))&amp;REPT(".1",markmap!$E2080-MAX(OFFSET(markmap!$E2080,-1,0,1,1),1)),IF(ISERROR(FIND(".",OFFSET(markmap!$G2080,-1,0,1,1))),REPT("1.",markmap!$E2080-1)&amp;IFERROR(VALUE(OFFSET(markmap!$G2080,-1,0,1,1))+1,"1"),IF(markmap!$E2080=1,"",IFERROR(LEFT(OFFSET(markmap!$G2080,-1,0,1,1),FIND("^",SUBSTITUTE(OFFSET(markmap!$G2080,-1,0,1,1),".","^",markmap!$E2080-1))),""))&amp;VALUE(TRIM(MID(SUBSTITUTE(OFFSET(markmap!$G2080,-1,0,1,1),".",REPT(" ",LEN(OFFSET(markmap!$G2080,-1,0,1,1)))),(markmap!$E2080-1)*LEN(OFFSET(markmap!$G2080,-1,0,1,1))+1,LEN(OFFSET(markmap!$G2080,-1,0,1,1)))))+1)))</f>
        <v>21.1.1.7</v>
      </c>
      <c r="H2080" t="str">
        <f t="shared" ca="1" si="32"/>
        <v>1.1.1.7</v>
      </c>
      <c r="I2080" t="str" cm="1">
        <f t="array" aca="1" ref="I2080" ca="1">pseudoGuid</f>
        <v>e6b0-69d38c3e</v>
      </c>
      <c r="J2080" t="str">
        <f ca="1">IF(E2080="","",REPT("#",markmap!$E2080)&amp;" "&amp;(IF(B$1="mindmap",markmap!$F2080,markmap!$H2080&amp;" "&amp;markmap!$F2080))&amp;"["&amp;B$2&amp;"]("&amp;B$4&amp;markmap!$I2080&amp;".html)"&amp;" ["&amp;$B$3&amp;"]("&amp;B$4&amp;markmap!$I2080&amp;".md)")</f>
        <v>#### 1.1.1.7 Electrical Systems[📃](./db/e6b0-69d38c3e.html) [✏️](./db/e6b0-69d38c3e.md)</v>
      </c>
    </row>
    <row r="2081" spans="4:10" x14ac:dyDescent="0.5">
      <c r="D2081" t="s">
        <v>1571</v>
      </c>
      <c r="E2081">
        <v>4</v>
      </c>
      <c r="F2081" t="s">
        <v>1153</v>
      </c>
      <c r="G2081" t="str">
        <f ca="1">IF(markmap!$E2081="","",IF(markmap!$E2081&gt;OFFSET(markmap!$E2081,-1,0,1,1),IF(OFFSET(markmap!$G2081,-1,0,1,1)="","1",OFFSET(markmap!$G2081,-1,0,1,1))&amp;REPT(".1",markmap!$E2081-MAX(OFFSET(markmap!$E2081,-1,0,1,1),1)),IF(ISERROR(FIND(".",OFFSET(markmap!$G2081,-1,0,1,1))),REPT("1.",markmap!$E2081-1)&amp;IFERROR(VALUE(OFFSET(markmap!$G2081,-1,0,1,1))+1,"1"),IF(markmap!$E2081=1,"",IFERROR(LEFT(OFFSET(markmap!$G2081,-1,0,1,1),FIND("^",SUBSTITUTE(OFFSET(markmap!$G2081,-1,0,1,1),".","^",markmap!$E2081-1))),""))&amp;VALUE(TRIM(MID(SUBSTITUTE(OFFSET(markmap!$G2081,-1,0,1,1),".",REPT(" ",LEN(OFFSET(markmap!$G2081,-1,0,1,1)))),(markmap!$E2081-1)*LEN(OFFSET(markmap!$G2081,-1,0,1,1))+1,LEN(OFFSET(markmap!$G2081,-1,0,1,1)))))+1)))</f>
        <v>21.1.1.8</v>
      </c>
      <c r="H2081" t="str">
        <f t="shared" ca="1" si="32"/>
        <v>1.1.1.8</v>
      </c>
      <c r="I2081" t="str" cm="1">
        <f t="array" aca="1" ref="I2081" ca="1">pseudoGuid</f>
        <v>e6b0-4027a06d</v>
      </c>
      <c r="J2081" t="str">
        <f ca="1">IF(E2081="","",REPT("#",markmap!$E2081)&amp;" "&amp;(IF(B$1="mindmap",markmap!$F2081,markmap!$H2081&amp;" "&amp;markmap!$F2081))&amp;"["&amp;B$2&amp;"]("&amp;B$4&amp;markmap!$I2081&amp;".html)"&amp;" ["&amp;$B$3&amp;"]("&amp;B$4&amp;markmap!$I2081&amp;".md)")</f>
        <v>#### 1.1.1.8 Mechanical Systems[📃](./db/e6b0-4027a06d.html) [✏️](./db/e6b0-4027a06d.md)</v>
      </c>
    </row>
    <row r="2082" spans="4:10" x14ac:dyDescent="0.5">
      <c r="D2082" t="s">
        <v>1571</v>
      </c>
      <c r="E2082">
        <v>4</v>
      </c>
      <c r="F2082" t="s">
        <v>1154</v>
      </c>
      <c r="G2082" t="str">
        <f ca="1">IF(markmap!$E2082="","",IF(markmap!$E2082&gt;OFFSET(markmap!$E2082,-1,0,1,1),IF(OFFSET(markmap!$G2082,-1,0,1,1)="","1",OFFSET(markmap!$G2082,-1,0,1,1))&amp;REPT(".1",markmap!$E2082-MAX(OFFSET(markmap!$E2082,-1,0,1,1),1)),IF(ISERROR(FIND(".",OFFSET(markmap!$G2082,-1,0,1,1))),REPT("1.",markmap!$E2082-1)&amp;IFERROR(VALUE(OFFSET(markmap!$G2082,-1,0,1,1))+1,"1"),IF(markmap!$E2082=1,"",IFERROR(LEFT(OFFSET(markmap!$G2082,-1,0,1,1),FIND("^",SUBSTITUTE(OFFSET(markmap!$G2082,-1,0,1,1),".","^",markmap!$E2082-1))),""))&amp;VALUE(TRIM(MID(SUBSTITUTE(OFFSET(markmap!$G2082,-1,0,1,1),".",REPT(" ",LEN(OFFSET(markmap!$G2082,-1,0,1,1)))),(markmap!$E2082-1)*LEN(OFFSET(markmap!$G2082,-1,0,1,1))+1,LEN(OFFSET(markmap!$G2082,-1,0,1,1)))))+1)))</f>
        <v>21.1.1.9</v>
      </c>
      <c r="H2082" t="str">
        <f t="shared" ca="1" si="32"/>
        <v>1.1.1.9</v>
      </c>
      <c r="I2082" t="str" cm="1">
        <f t="array" aca="1" ref="I2082" ca="1">pseudoGuid</f>
        <v>e6b0-2fd21b72</v>
      </c>
      <c r="J2082" t="str">
        <f ca="1">IF(E2082="","",REPT("#",markmap!$E2082)&amp;" "&amp;(IF(B$1="mindmap",markmap!$F2082,markmap!$H2082&amp;" "&amp;markmap!$F2082))&amp;"["&amp;B$2&amp;"]("&amp;B$4&amp;markmap!$I2082&amp;".html)"&amp;" ["&amp;$B$3&amp;"]("&amp;B$4&amp;markmap!$I2082&amp;".md)")</f>
        <v>#### 1.1.1.9 Environmental Systems[📃](./db/e6b0-2fd21b72.html) [✏️](./db/e6b0-2fd21b72.md)</v>
      </c>
    </row>
    <row r="2083" spans="4:10" x14ac:dyDescent="0.5">
      <c r="D2083" t="s">
        <v>1571</v>
      </c>
      <c r="E2083">
        <v>4</v>
      </c>
      <c r="F2083" t="s">
        <v>1155</v>
      </c>
      <c r="G2083" t="str">
        <f ca="1">IF(markmap!$E2083="","",IF(markmap!$E2083&gt;OFFSET(markmap!$E2083,-1,0,1,1),IF(OFFSET(markmap!$G2083,-1,0,1,1)="","1",OFFSET(markmap!$G2083,-1,0,1,1))&amp;REPT(".1",markmap!$E2083-MAX(OFFSET(markmap!$E2083,-1,0,1,1),1)),IF(ISERROR(FIND(".",OFFSET(markmap!$G2083,-1,0,1,1))),REPT("1.",markmap!$E2083-1)&amp;IFERROR(VALUE(OFFSET(markmap!$G2083,-1,0,1,1))+1,"1"),IF(markmap!$E2083=1,"",IFERROR(LEFT(OFFSET(markmap!$G2083,-1,0,1,1),FIND("^",SUBSTITUTE(OFFSET(markmap!$G2083,-1,0,1,1),".","^",markmap!$E2083-1))),""))&amp;VALUE(TRIM(MID(SUBSTITUTE(OFFSET(markmap!$G2083,-1,0,1,1),".",REPT(" ",LEN(OFFSET(markmap!$G2083,-1,0,1,1)))),(markmap!$E2083-1)*LEN(OFFSET(markmap!$G2083,-1,0,1,1))+1,LEN(OFFSET(markmap!$G2083,-1,0,1,1)))))+1)))</f>
        <v>21.1.1.10</v>
      </c>
      <c r="H2083" t="str">
        <f t="shared" ca="1" si="32"/>
        <v>1.1.1.10</v>
      </c>
      <c r="I2083" t="str" cm="1">
        <f t="array" aca="1" ref="I2083" ca="1">pseudoGuid</f>
        <v>e6b0-de18f3bc</v>
      </c>
      <c r="J2083" t="str">
        <f ca="1">IF(E2083="","",REPT("#",markmap!$E2083)&amp;" "&amp;(IF(B$1="mindmap",markmap!$F2083,markmap!$H2083&amp;" "&amp;markmap!$F2083))&amp;"["&amp;B$2&amp;"]("&amp;B$4&amp;markmap!$I2083&amp;".html)"&amp;" ["&amp;$B$3&amp;"]("&amp;B$4&amp;markmap!$I2083&amp;".md)")</f>
        <v>#### 1.1.1.10 Instrumentation and Control Systems[📃](./db/e6b0-de18f3bc.html) [✏️](./db/e6b0-de18f3bc.md)</v>
      </c>
    </row>
    <row r="2084" spans="4:10" x14ac:dyDescent="0.5">
      <c r="D2084" t="s">
        <v>1571</v>
      </c>
      <c r="E2084">
        <v>4</v>
      </c>
      <c r="F2084" t="s">
        <v>377</v>
      </c>
      <c r="G2084" t="str">
        <f ca="1">IF(markmap!$E2084="","",IF(markmap!$E2084&gt;OFFSET(markmap!$E2084,-1,0,1,1),IF(OFFSET(markmap!$G2084,-1,0,1,1)="","1",OFFSET(markmap!$G2084,-1,0,1,1))&amp;REPT(".1",markmap!$E2084-MAX(OFFSET(markmap!$E2084,-1,0,1,1),1)),IF(ISERROR(FIND(".",OFFSET(markmap!$G2084,-1,0,1,1))),REPT("1.",markmap!$E2084-1)&amp;IFERROR(VALUE(OFFSET(markmap!$G2084,-1,0,1,1))+1,"1"),IF(markmap!$E2084=1,"",IFERROR(LEFT(OFFSET(markmap!$G2084,-1,0,1,1),FIND("^",SUBSTITUTE(OFFSET(markmap!$G2084,-1,0,1,1),".","^",markmap!$E2084-1))),""))&amp;VALUE(TRIM(MID(SUBSTITUTE(OFFSET(markmap!$G2084,-1,0,1,1),".",REPT(" ",LEN(OFFSET(markmap!$G2084,-1,0,1,1)))),(markmap!$E2084-1)*LEN(OFFSET(markmap!$G2084,-1,0,1,1))+1,LEN(OFFSET(markmap!$G2084,-1,0,1,1)))))+1)))</f>
        <v>21.1.1.11</v>
      </c>
      <c r="H2084" t="str">
        <f t="shared" ca="1" si="32"/>
        <v>1.1.1.11</v>
      </c>
      <c r="I2084" t="str" cm="1">
        <f t="array" aca="1" ref="I2084" ca="1">pseudoGuid</f>
        <v>e6b0-178a1a1d</v>
      </c>
      <c r="J2084" t="str">
        <f ca="1">IF(E2084="","",REPT("#",markmap!$E2084)&amp;" "&amp;(IF(B$1="mindmap",markmap!$F2084,markmap!$H2084&amp;" "&amp;markmap!$F2084))&amp;"["&amp;B$2&amp;"]("&amp;B$4&amp;markmap!$I2084&amp;".html)"&amp;" ["&amp;$B$3&amp;"]("&amp;B$4&amp;markmap!$I2084&amp;".md)")</f>
        <v>#### 1.1.1.11 Auxiliary Systems[📃](./db/e6b0-178a1a1d.html) [✏️](./db/e6b0-178a1a1d.md)</v>
      </c>
    </row>
    <row r="2085" spans="4:10" x14ac:dyDescent="0.5">
      <c r="D2085" t="s">
        <v>1571</v>
      </c>
      <c r="E2085">
        <v>4</v>
      </c>
      <c r="F2085" t="s">
        <v>585</v>
      </c>
      <c r="G2085" t="str">
        <f ca="1">IF(markmap!$E2085="","",IF(markmap!$E2085&gt;OFFSET(markmap!$E2085,-1,0,1,1),IF(OFFSET(markmap!$G2085,-1,0,1,1)="","1",OFFSET(markmap!$G2085,-1,0,1,1))&amp;REPT(".1",markmap!$E2085-MAX(OFFSET(markmap!$E2085,-1,0,1,1),1)),IF(ISERROR(FIND(".",OFFSET(markmap!$G2085,-1,0,1,1))),REPT("1.",markmap!$E2085-1)&amp;IFERROR(VALUE(OFFSET(markmap!$G2085,-1,0,1,1))+1,"1"),IF(markmap!$E2085=1,"",IFERROR(LEFT(OFFSET(markmap!$G2085,-1,0,1,1),FIND("^",SUBSTITUTE(OFFSET(markmap!$G2085,-1,0,1,1),".","^",markmap!$E2085-1))),""))&amp;VALUE(TRIM(MID(SUBSTITUTE(OFFSET(markmap!$G2085,-1,0,1,1),".",REPT(" ",LEN(OFFSET(markmap!$G2085,-1,0,1,1)))),(markmap!$E2085-1)*LEN(OFFSET(markmap!$G2085,-1,0,1,1))+1,LEN(OFFSET(markmap!$G2085,-1,0,1,1)))))+1)))</f>
        <v>21.1.1.12</v>
      </c>
      <c r="H2085" t="str">
        <f t="shared" ca="1" si="32"/>
        <v>1.1.1.12</v>
      </c>
      <c r="I2085" t="str" cm="1">
        <f t="array" aca="1" ref="I2085" ca="1">pseudoGuid</f>
        <v>e6b0-781982e9</v>
      </c>
      <c r="J2085" t="str">
        <f ca="1">IF(E2085="","",REPT("#",markmap!$E2085)&amp;" "&amp;(IF(B$1="mindmap",markmap!$F2085,markmap!$H2085&amp;" "&amp;markmap!$F2085))&amp;"["&amp;B$2&amp;"]("&amp;B$4&amp;markmap!$I2085&amp;".html)"&amp;" ["&amp;$B$3&amp;"]("&amp;B$4&amp;markmap!$I2085&amp;".md)")</f>
        <v>#### 1.1.1.12 Security Systems[📃](./db/e6b0-781982e9.html) [✏️](./db/e6b0-781982e9.md)</v>
      </c>
    </row>
    <row r="2086" spans="4:10" x14ac:dyDescent="0.5">
      <c r="D2086" t="s">
        <v>1571</v>
      </c>
      <c r="E2086">
        <v>3</v>
      </c>
      <c r="F2086" t="s">
        <v>1156</v>
      </c>
      <c r="G2086" t="str">
        <f ca="1">IF(markmap!$E2086="","",IF(markmap!$E2086&gt;OFFSET(markmap!$E2086,-1,0,1,1),IF(OFFSET(markmap!$G2086,-1,0,1,1)="","1",OFFSET(markmap!$G2086,-1,0,1,1))&amp;REPT(".1",markmap!$E2086-MAX(OFFSET(markmap!$E2086,-1,0,1,1),1)),IF(ISERROR(FIND(".",OFFSET(markmap!$G2086,-1,0,1,1))),REPT("1.",markmap!$E2086-1)&amp;IFERROR(VALUE(OFFSET(markmap!$G2086,-1,0,1,1))+1,"1"),IF(markmap!$E2086=1,"",IFERROR(LEFT(OFFSET(markmap!$G2086,-1,0,1,1),FIND("^",SUBSTITUTE(OFFSET(markmap!$G2086,-1,0,1,1),".","^",markmap!$E2086-1))),""))&amp;VALUE(TRIM(MID(SUBSTITUTE(OFFSET(markmap!$G2086,-1,0,1,1),".",REPT(" ",LEN(OFFSET(markmap!$G2086,-1,0,1,1)))),(markmap!$E2086-1)*LEN(OFFSET(markmap!$G2086,-1,0,1,1))+1,LEN(OFFSET(markmap!$G2086,-1,0,1,1)))))+1)))</f>
        <v>21.1.2</v>
      </c>
      <c r="H2086" t="str">
        <f t="shared" ca="1" si="32"/>
        <v>1.1.2</v>
      </c>
      <c r="I2086" t="str" cm="1">
        <f t="array" aca="1" ref="I2086" ca="1">pseudoGuid</f>
        <v>e6b0-aa2826d5</v>
      </c>
      <c r="J2086" t="str">
        <f ca="1">IF(E2086="","",REPT("#",markmap!$E2086)&amp;" "&amp;(IF(B$1="mindmap",markmap!$F2086,markmap!$H2086&amp;" "&amp;markmap!$F2086))&amp;"["&amp;B$2&amp;"]("&amp;B$4&amp;markmap!$I2086&amp;".html)"&amp;" ["&amp;$B$3&amp;"]("&amp;B$4&amp;markmap!$I2086&amp;".md)")</f>
        <v>### 1.1.2 Process Models[📃](./db/e6b0-aa2826d5.html) [✏️](./db/e6b0-aa2826d5.md)</v>
      </c>
    </row>
    <row r="2087" spans="4:10" x14ac:dyDescent="0.5">
      <c r="D2087" t="s">
        <v>1571</v>
      </c>
      <c r="E2087">
        <v>4</v>
      </c>
      <c r="F2087" t="s">
        <v>1146</v>
      </c>
      <c r="G2087" t="str">
        <f ca="1">IF(markmap!$E2087="","",IF(markmap!$E2087&gt;OFFSET(markmap!$E2087,-1,0,1,1),IF(OFFSET(markmap!$G2087,-1,0,1,1)="","1",OFFSET(markmap!$G2087,-1,0,1,1))&amp;REPT(".1",markmap!$E2087-MAX(OFFSET(markmap!$E2087,-1,0,1,1),1)),IF(ISERROR(FIND(".",OFFSET(markmap!$G2087,-1,0,1,1))),REPT("1.",markmap!$E2087-1)&amp;IFERROR(VALUE(OFFSET(markmap!$G2087,-1,0,1,1))+1,"1"),IF(markmap!$E2087=1,"",IFERROR(LEFT(OFFSET(markmap!$G2087,-1,0,1,1),FIND("^",SUBSTITUTE(OFFSET(markmap!$G2087,-1,0,1,1),".","^",markmap!$E2087-1))),""))&amp;VALUE(TRIM(MID(SUBSTITUTE(OFFSET(markmap!$G2087,-1,0,1,1),".",REPT(" ",LEN(OFFSET(markmap!$G2087,-1,0,1,1)))),(markmap!$E2087-1)*LEN(OFFSET(markmap!$G2087,-1,0,1,1))+1,LEN(OFFSET(markmap!$G2087,-1,0,1,1)))))+1)))</f>
        <v>21.1.2.1</v>
      </c>
      <c r="H2087" t="str">
        <f t="shared" ca="1" si="32"/>
        <v>1.1.2.1</v>
      </c>
      <c r="I2087" t="str" cm="1">
        <f t="array" aca="1" ref="I2087" ca="1">pseudoGuid</f>
        <v>e6b0-e46cf2f2</v>
      </c>
      <c r="J2087" t="str">
        <f ca="1">IF(E2087="","",REPT("#",markmap!$E2087)&amp;" "&amp;(IF(B$1="mindmap",markmap!$F2087,markmap!$H2087&amp;" "&amp;markmap!$F2087))&amp;"["&amp;B$2&amp;"]("&amp;B$4&amp;markmap!$I2087&amp;".html)"&amp;" ["&amp;$B$3&amp;"]("&amp;B$4&amp;markmap!$I2087&amp;".md)")</f>
        <v>#### 1.1.2.1 System Engineering[📃](./db/e6b0-e46cf2f2.html) [✏️](./db/e6b0-e46cf2f2.md)</v>
      </c>
    </row>
    <row r="2088" spans="4:10" x14ac:dyDescent="0.5">
      <c r="D2088" t="s">
        <v>1571</v>
      </c>
      <c r="E2088">
        <v>4</v>
      </c>
      <c r="F2088" t="s">
        <v>1147</v>
      </c>
      <c r="G2088" t="str">
        <f ca="1">IF(markmap!$E2088="","",IF(markmap!$E2088&gt;OFFSET(markmap!$E2088,-1,0,1,1),IF(OFFSET(markmap!$G2088,-1,0,1,1)="","1",OFFSET(markmap!$G2088,-1,0,1,1))&amp;REPT(".1",markmap!$E2088-MAX(OFFSET(markmap!$E2088,-1,0,1,1),1)),IF(ISERROR(FIND(".",OFFSET(markmap!$G2088,-1,0,1,1))),REPT("1.",markmap!$E2088-1)&amp;IFERROR(VALUE(OFFSET(markmap!$G2088,-1,0,1,1))+1,"1"),IF(markmap!$E2088=1,"",IFERROR(LEFT(OFFSET(markmap!$G2088,-1,0,1,1),FIND("^",SUBSTITUTE(OFFSET(markmap!$G2088,-1,0,1,1),".","^",markmap!$E2088-1))),""))&amp;VALUE(TRIM(MID(SUBSTITUTE(OFFSET(markmap!$G2088,-1,0,1,1),".",REPT(" ",LEN(OFFSET(markmap!$G2088,-1,0,1,1)))),(markmap!$E2088-1)*LEN(OFFSET(markmap!$G2088,-1,0,1,1))+1,LEN(OFFSET(markmap!$G2088,-1,0,1,1)))))+1)))</f>
        <v>21.1.2.2</v>
      </c>
      <c r="H2088" t="str">
        <f t="shared" ca="1" si="32"/>
        <v>1.1.2.2</v>
      </c>
      <c r="I2088" t="str" cm="1">
        <f t="array" aca="1" ref="I2088" ca="1">pseudoGuid</f>
        <v>e6b0-a2e3c7a8</v>
      </c>
      <c r="J2088" t="str">
        <f ca="1">IF(E2088="","",REPT("#",markmap!$E2088)&amp;" "&amp;(IF(B$1="mindmap",markmap!$F2088,markmap!$H2088&amp;" "&amp;markmap!$F2088))&amp;"["&amp;B$2&amp;"]("&amp;B$4&amp;markmap!$I2088&amp;".html)"&amp;" ["&amp;$B$3&amp;"]("&amp;B$4&amp;markmap!$I2088&amp;".md)")</f>
        <v>#### 1.1.2.2 Site Development[📃](./db/e6b0-a2e3c7a8.html) [✏️](./db/e6b0-a2e3c7a8.md)</v>
      </c>
    </row>
    <row r="2089" spans="4:10" x14ac:dyDescent="0.5">
      <c r="D2089" t="s">
        <v>1571</v>
      </c>
      <c r="E2089">
        <v>4</v>
      </c>
      <c r="F2089" t="s">
        <v>1148</v>
      </c>
      <c r="G2089" t="str">
        <f ca="1">IF(markmap!$E2089="","",IF(markmap!$E2089&gt;OFFSET(markmap!$E2089,-1,0,1,1),IF(OFFSET(markmap!$G2089,-1,0,1,1)="","1",OFFSET(markmap!$G2089,-1,0,1,1))&amp;REPT(".1",markmap!$E2089-MAX(OFFSET(markmap!$E2089,-1,0,1,1),1)),IF(ISERROR(FIND(".",OFFSET(markmap!$G2089,-1,0,1,1))),REPT("1.",markmap!$E2089-1)&amp;IFERROR(VALUE(OFFSET(markmap!$G2089,-1,0,1,1))+1,"1"),IF(markmap!$E2089=1,"",IFERROR(LEFT(OFFSET(markmap!$G2089,-1,0,1,1),FIND("^",SUBSTITUTE(OFFSET(markmap!$G2089,-1,0,1,1),".","^",markmap!$E2089-1))),""))&amp;VALUE(TRIM(MID(SUBSTITUTE(OFFSET(markmap!$G2089,-1,0,1,1),".",REPT(" ",LEN(OFFSET(markmap!$G2089,-1,0,1,1)))),(markmap!$E2089-1)*LEN(OFFSET(markmap!$G2089,-1,0,1,1))+1,LEN(OFFSET(markmap!$G2089,-1,0,1,1)))))+1)))</f>
        <v>21.1.2.3</v>
      </c>
      <c r="H2089" t="str">
        <f t="shared" ca="1" si="32"/>
        <v>1.1.2.3</v>
      </c>
      <c r="I2089" t="str" cm="1">
        <f t="array" aca="1" ref="I2089" ca="1">pseudoGuid</f>
        <v>e6b0-3ffe7964</v>
      </c>
      <c r="J2089" t="str">
        <f ca="1">IF(E2089="","",REPT("#",markmap!$E2089)&amp;" "&amp;(IF(B$1="mindmap",markmap!$F2089,markmap!$H2089&amp;" "&amp;markmap!$F2089))&amp;"["&amp;B$2&amp;"]("&amp;B$4&amp;markmap!$I2089&amp;".html)"&amp;" ["&amp;$B$3&amp;"]("&amp;B$4&amp;markmap!$I2089&amp;".md)")</f>
        <v>#### 1.1.2.3 Civil Structures[📃](./db/e6b0-3ffe7964.html) [✏️](./db/e6b0-3ffe7964.md)</v>
      </c>
    </row>
    <row r="2090" spans="4:10" x14ac:dyDescent="0.5">
      <c r="D2090" t="s">
        <v>1571</v>
      </c>
      <c r="E2090">
        <v>4</v>
      </c>
      <c r="F2090" t="s">
        <v>1149</v>
      </c>
      <c r="G2090" t="str">
        <f ca="1">IF(markmap!$E2090="","",IF(markmap!$E2090&gt;OFFSET(markmap!$E2090,-1,0,1,1),IF(OFFSET(markmap!$G2090,-1,0,1,1)="","1",OFFSET(markmap!$G2090,-1,0,1,1))&amp;REPT(".1",markmap!$E2090-MAX(OFFSET(markmap!$E2090,-1,0,1,1),1)),IF(ISERROR(FIND(".",OFFSET(markmap!$G2090,-1,0,1,1))),REPT("1.",markmap!$E2090-1)&amp;IFERROR(VALUE(OFFSET(markmap!$G2090,-1,0,1,1))+1,"1"),IF(markmap!$E2090=1,"",IFERROR(LEFT(OFFSET(markmap!$G2090,-1,0,1,1),FIND("^",SUBSTITUTE(OFFSET(markmap!$G2090,-1,0,1,1),".","^",markmap!$E2090-1))),""))&amp;VALUE(TRIM(MID(SUBSTITUTE(OFFSET(markmap!$G2090,-1,0,1,1),".",REPT(" ",LEN(OFFSET(markmap!$G2090,-1,0,1,1)))),(markmap!$E2090-1)*LEN(OFFSET(markmap!$G2090,-1,0,1,1))+1,LEN(OFFSET(markmap!$G2090,-1,0,1,1)))))+1)))</f>
        <v>21.1.2.4</v>
      </c>
      <c r="H2090" t="str">
        <f t="shared" ca="1" si="32"/>
        <v>1.1.2.4</v>
      </c>
      <c r="I2090" t="str" cm="1">
        <f t="array" aca="1" ref="I2090" ca="1">pseudoGuid</f>
        <v>e6b0-09f6aaff</v>
      </c>
      <c r="J2090" t="str">
        <f ca="1">IF(E2090="","",REPT("#",markmap!$E2090)&amp;" "&amp;(IF(B$1="mindmap",markmap!$F2090,markmap!$H2090&amp;" "&amp;markmap!$F2090))&amp;"["&amp;B$2&amp;"]("&amp;B$4&amp;markmap!$I2090&amp;".html)"&amp;" ["&amp;$B$3&amp;"]("&amp;B$4&amp;markmap!$I2090&amp;".md)")</f>
        <v>#### 1.1.2.4 Thermal Systems[📃](./db/e6b0-09f6aaff.html) [✏️](./db/e6b0-09f6aaff.md)</v>
      </c>
    </row>
    <row r="2091" spans="4:10" x14ac:dyDescent="0.5">
      <c r="D2091" t="s">
        <v>1571</v>
      </c>
      <c r="E2091">
        <v>4</v>
      </c>
      <c r="F2091" t="s">
        <v>1150</v>
      </c>
      <c r="G2091" t="str">
        <f ca="1">IF(markmap!$E2091="","",IF(markmap!$E2091&gt;OFFSET(markmap!$E2091,-1,0,1,1),IF(OFFSET(markmap!$G2091,-1,0,1,1)="","1",OFFSET(markmap!$G2091,-1,0,1,1))&amp;REPT(".1",markmap!$E2091-MAX(OFFSET(markmap!$E2091,-1,0,1,1),1)),IF(ISERROR(FIND(".",OFFSET(markmap!$G2091,-1,0,1,1))),REPT("1.",markmap!$E2091-1)&amp;IFERROR(VALUE(OFFSET(markmap!$G2091,-1,0,1,1))+1,"1"),IF(markmap!$E2091=1,"",IFERROR(LEFT(OFFSET(markmap!$G2091,-1,0,1,1),FIND("^",SUBSTITUTE(OFFSET(markmap!$G2091,-1,0,1,1),".","^",markmap!$E2091-1))),""))&amp;VALUE(TRIM(MID(SUBSTITUTE(OFFSET(markmap!$G2091,-1,0,1,1),".",REPT(" ",LEN(OFFSET(markmap!$G2091,-1,0,1,1)))),(markmap!$E2091-1)*LEN(OFFSET(markmap!$G2091,-1,0,1,1))+1,LEN(OFFSET(markmap!$G2091,-1,0,1,1)))))+1)))</f>
        <v>21.1.2.5</v>
      </c>
      <c r="H2091" t="str">
        <f t="shared" ca="1" si="32"/>
        <v>1.1.2.5</v>
      </c>
      <c r="I2091" t="str" cm="1">
        <f t="array" aca="1" ref="I2091" ca="1">pseudoGuid</f>
        <v>e6b0-abd17e6d</v>
      </c>
      <c r="J2091" t="str">
        <f ca="1">IF(E2091="","",REPT("#",markmap!$E2091)&amp;" "&amp;(IF(B$1="mindmap",markmap!$F2091,markmap!$H2091&amp;" "&amp;markmap!$F2091))&amp;"["&amp;B$2&amp;"]("&amp;B$4&amp;markmap!$I2091&amp;".html)"&amp;" ["&amp;$B$3&amp;"]("&amp;B$4&amp;markmap!$I2091&amp;".md)")</f>
        <v>#### 1.1.2.5 Flow Systems[📃](./db/e6b0-abd17e6d.html) [✏️](./db/e6b0-abd17e6d.md)</v>
      </c>
    </row>
    <row r="2092" spans="4:10" x14ac:dyDescent="0.5">
      <c r="D2092" t="s">
        <v>1571</v>
      </c>
      <c r="E2092">
        <v>4</v>
      </c>
      <c r="F2092" t="s">
        <v>1151</v>
      </c>
      <c r="G2092" t="str">
        <f ca="1">IF(markmap!$E2092="","",IF(markmap!$E2092&gt;OFFSET(markmap!$E2092,-1,0,1,1),IF(OFFSET(markmap!$G2092,-1,0,1,1)="","1",OFFSET(markmap!$G2092,-1,0,1,1))&amp;REPT(".1",markmap!$E2092-MAX(OFFSET(markmap!$E2092,-1,0,1,1),1)),IF(ISERROR(FIND(".",OFFSET(markmap!$G2092,-1,0,1,1))),REPT("1.",markmap!$E2092-1)&amp;IFERROR(VALUE(OFFSET(markmap!$G2092,-1,0,1,1))+1,"1"),IF(markmap!$E2092=1,"",IFERROR(LEFT(OFFSET(markmap!$G2092,-1,0,1,1),FIND("^",SUBSTITUTE(OFFSET(markmap!$G2092,-1,0,1,1),".","^",markmap!$E2092-1))),""))&amp;VALUE(TRIM(MID(SUBSTITUTE(OFFSET(markmap!$G2092,-1,0,1,1),".",REPT(" ",LEN(OFFSET(markmap!$G2092,-1,0,1,1)))),(markmap!$E2092-1)*LEN(OFFSET(markmap!$G2092,-1,0,1,1))+1,LEN(OFFSET(markmap!$G2092,-1,0,1,1)))))+1)))</f>
        <v>21.1.2.6</v>
      </c>
      <c r="H2092" t="str">
        <f t="shared" ca="1" si="32"/>
        <v>1.1.2.6</v>
      </c>
      <c r="I2092" t="str" cm="1">
        <f t="array" aca="1" ref="I2092" ca="1">pseudoGuid</f>
        <v>e6b0-aa1690b1</v>
      </c>
      <c r="J2092" t="str">
        <f ca="1">IF(E2092="","",REPT("#",markmap!$E2092)&amp;" "&amp;(IF(B$1="mindmap",markmap!$F2092,markmap!$H2092&amp;" "&amp;markmap!$F2092))&amp;"["&amp;B$2&amp;"]("&amp;B$4&amp;markmap!$I2092&amp;".html)"&amp;" ["&amp;$B$3&amp;"]("&amp;B$4&amp;markmap!$I2092&amp;".md)")</f>
        <v>#### 1.1.2.6 Storage Systems[📃](./db/e6b0-aa1690b1.html) [✏️](./db/e6b0-aa1690b1.md)</v>
      </c>
    </row>
    <row r="2093" spans="4:10" x14ac:dyDescent="0.5">
      <c r="D2093" t="s">
        <v>1571</v>
      </c>
      <c r="E2093">
        <v>4</v>
      </c>
      <c r="F2093" t="s">
        <v>1152</v>
      </c>
      <c r="G2093" t="str">
        <f ca="1">IF(markmap!$E2093="","",IF(markmap!$E2093&gt;OFFSET(markmap!$E2093,-1,0,1,1),IF(OFFSET(markmap!$G2093,-1,0,1,1)="","1",OFFSET(markmap!$G2093,-1,0,1,1))&amp;REPT(".1",markmap!$E2093-MAX(OFFSET(markmap!$E2093,-1,0,1,1),1)),IF(ISERROR(FIND(".",OFFSET(markmap!$G2093,-1,0,1,1))),REPT("1.",markmap!$E2093-1)&amp;IFERROR(VALUE(OFFSET(markmap!$G2093,-1,0,1,1))+1,"1"),IF(markmap!$E2093=1,"",IFERROR(LEFT(OFFSET(markmap!$G2093,-1,0,1,1),FIND("^",SUBSTITUTE(OFFSET(markmap!$G2093,-1,0,1,1),".","^",markmap!$E2093-1))),""))&amp;VALUE(TRIM(MID(SUBSTITUTE(OFFSET(markmap!$G2093,-1,0,1,1),".",REPT(" ",LEN(OFFSET(markmap!$G2093,-1,0,1,1)))),(markmap!$E2093-1)*LEN(OFFSET(markmap!$G2093,-1,0,1,1))+1,LEN(OFFSET(markmap!$G2093,-1,0,1,1)))))+1)))</f>
        <v>21.1.2.7</v>
      </c>
      <c r="H2093" t="str">
        <f t="shared" ca="1" si="32"/>
        <v>1.1.2.7</v>
      </c>
      <c r="I2093" t="str" cm="1">
        <f t="array" aca="1" ref="I2093" ca="1">pseudoGuid</f>
        <v>e6b0-ccaa3426</v>
      </c>
      <c r="J2093" t="str">
        <f ca="1">IF(E2093="","",REPT("#",markmap!$E2093)&amp;" "&amp;(IF(B$1="mindmap",markmap!$F2093,markmap!$H2093&amp;" "&amp;markmap!$F2093))&amp;"["&amp;B$2&amp;"]("&amp;B$4&amp;markmap!$I2093&amp;".html)"&amp;" ["&amp;$B$3&amp;"]("&amp;B$4&amp;markmap!$I2093&amp;".md)")</f>
        <v>#### 1.1.2.7 Electrical Systems[📃](./db/e6b0-ccaa3426.html) [✏️](./db/e6b0-ccaa3426.md)</v>
      </c>
    </row>
    <row r="2094" spans="4:10" x14ac:dyDescent="0.5">
      <c r="D2094" t="s">
        <v>1571</v>
      </c>
      <c r="E2094">
        <v>4</v>
      </c>
      <c r="F2094" t="s">
        <v>1153</v>
      </c>
      <c r="G2094" t="str">
        <f ca="1">IF(markmap!$E2094="","",IF(markmap!$E2094&gt;OFFSET(markmap!$E2094,-1,0,1,1),IF(OFFSET(markmap!$G2094,-1,0,1,1)="","1",OFFSET(markmap!$G2094,-1,0,1,1))&amp;REPT(".1",markmap!$E2094-MAX(OFFSET(markmap!$E2094,-1,0,1,1),1)),IF(ISERROR(FIND(".",OFFSET(markmap!$G2094,-1,0,1,1))),REPT("1.",markmap!$E2094-1)&amp;IFERROR(VALUE(OFFSET(markmap!$G2094,-1,0,1,1))+1,"1"),IF(markmap!$E2094=1,"",IFERROR(LEFT(OFFSET(markmap!$G2094,-1,0,1,1),FIND("^",SUBSTITUTE(OFFSET(markmap!$G2094,-1,0,1,1),".","^",markmap!$E2094-1))),""))&amp;VALUE(TRIM(MID(SUBSTITUTE(OFFSET(markmap!$G2094,-1,0,1,1),".",REPT(" ",LEN(OFFSET(markmap!$G2094,-1,0,1,1)))),(markmap!$E2094-1)*LEN(OFFSET(markmap!$G2094,-1,0,1,1))+1,LEN(OFFSET(markmap!$G2094,-1,0,1,1)))))+1)))</f>
        <v>21.1.2.8</v>
      </c>
      <c r="H2094" t="str">
        <f t="shared" ca="1" si="32"/>
        <v>1.1.2.8</v>
      </c>
      <c r="I2094" t="str" cm="1">
        <f t="array" aca="1" ref="I2094" ca="1">pseudoGuid</f>
        <v>e6b0-fc231935</v>
      </c>
      <c r="J2094" t="str">
        <f ca="1">IF(E2094="","",REPT("#",markmap!$E2094)&amp;" "&amp;(IF(B$1="mindmap",markmap!$F2094,markmap!$H2094&amp;" "&amp;markmap!$F2094))&amp;"["&amp;B$2&amp;"]("&amp;B$4&amp;markmap!$I2094&amp;".html)"&amp;" ["&amp;$B$3&amp;"]("&amp;B$4&amp;markmap!$I2094&amp;".md)")</f>
        <v>#### 1.1.2.8 Mechanical Systems[📃](./db/e6b0-fc231935.html) [✏️](./db/e6b0-fc231935.md)</v>
      </c>
    </row>
    <row r="2095" spans="4:10" x14ac:dyDescent="0.5">
      <c r="D2095" t="s">
        <v>1571</v>
      </c>
      <c r="E2095">
        <v>4</v>
      </c>
      <c r="F2095" t="s">
        <v>1154</v>
      </c>
      <c r="G2095" t="str">
        <f ca="1">IF(markmap!$E2095="","",IF(markmap!$E2095&gt;OFFSET(markmap!$E2095,-1,0,1,1),IF(OFFSET(markmap!$G2095,-1,0,1,1)="","1",OFFSET(markmap!$G2095,-1,0,1,1))&amp;REPT(".1",markmap!$E2095-MAX(OFFSET(markmap!$E2095,-1,0,1,1),1)),IF(ISERROR(FIND(".",OFFSET(markmap!$G2095,-1,0,1,1))),REPT("1.",markmap!$E2095-1)&amp;IFERROR(VALUE(OFFSET(markmap!$G2095,-1,0,1,1))+1,"1"),IF(markmap!$E2095=1,"",IFERROR(LEFT(OFFSET(markmap!$G2095,-1,0,1,1),FIND("^",SUBSTITUTE(OFFSET(markmap!$G2095,-1,0,1,1),".","^",markmap!$E2095-1))),""))&amp;VALUE(TRIM(MID(SUBSTITUTE(OFFSET(markmap!$G2095,-1,0,1,1),".",REPT(" ",LEN(OFFSET(markmap!$G2095,-1,0,1,1)))),(markmap!$E2095-1)*LEN(OFFSET(markmap!$G2095,-1,0,1,1))+1,LEN(OFFSET(markmap!$G2095,-1,0,1,1)))))+1)))</f>
        <v>21.1.2.9</v>
      </c>
      <c r="H2095" t="str">
        <f t="shared" ca="1" si="32"/>
        <v>1.1.2.9</v>
      </c>
      <c r="I2095" t="str" cm="1">
        <f t="array" aca="1" ref="I2095" ca="1">pseudoGuid</f>
        <v>e6b0-7bd74f3c</v>
      </c>
      <c r="J2095" t="str">
        <f ca="1">IF(E2095="","",REPT("#",markmap!$E2095)&amp;" "&amp;(IF(B$1="mindmap",markmap!$F2095,markmap!$H2095&amp;" "&amp;markmap!$F2095))&amp;"["&amp;B$2&amp;"]("&amp;B$4&amp;markmap!$I2095&amp;".html)"&amp;" ["&amp;$B$3&amp;"]("&amp;B$4&amp;markmap!$I2095&amp;".md)")</f>
        <v>#### 1.1.2.9 Environmental Systems[📃](./db/e6b0-7bd74f3c.html) [✏️](./db/e6b0-7bd74f3c.md)</v>
      </c>
    </row>
    <row r="2096" spans="4:10" x14ac:dyDescent="0.5">
      <c r="D2096" t="s">
        <v>1571</v>
      </c>
      <c r="E2096">
        <v>4</v>
      </c>
      <c r="F2096" t="s">
        <v>1155</v>
      </c>
      <c r="G2096" t="str">
        <f ca="1">IF(markmap!$E2096="","",IF(markmap!$E2096&gt;OFFSET(markmap!$E2096,-1,0,1,1),IF(OFFSET(markmap!$G2096,-1,0,1,1)="","1",OFFSET(markmap!$G2096,-1,0,1,1))&amp;REPT(".1",markmap!$E2096-MAX(OFFSET(markmap!$E2096,-1,0,1,1),1)),IF(ISERROR(FIND(".",OFFSET(markmap!$G2096,-1,0,1,1))),REPT("1.",markmap!$E2096-1)&amp;IFERROR(VALUE(OFFSET(markmap!$G2096,-1,0,1,1))+1,"1"),IF(markmap!$E2096=1,"",IFERROR(LEFT(OFFSET(markmap!$G2096,-1,0,1,1),FIND("^",SUBSTITUTE(OFFSET(markmap!$G2096,-1,0,1,1),".","^",markmap!$E2096-1))),""))&amp;VALUE(TRIM(MID(SUBSTITUTE(OFFSET(markmap!$G2096,-1,0,1,1),".",REPT(" ",LEN(OFFSET(markmap!$G2096,-1,0,1,1)))),(markmap!$E2096-1)*LEN(OFFSET(markmap!$G2096,-1,0,1,1))+1,LEN(OFFSET(markmap!$G2096,-1,0,1,1)))))+1)))</f>
        <v>21.1.2.10</v>
      </c>
      <c r="H2096" t="str">
        <f t="shared" ca="1" si="32"/>
        <v>1.1.2.10</v>
      </c>
      <c r="I2096" t="str" cm="1">
        <f t="array" aca="1" ref="I2096" ca="1">pseudoGuid</f>
        <v>e6b0-be92fa64</v>
      </c>
      <c r="J2096" t="str">
        <f ca="1">IF(E2096="","",REPT("#",markmap!$E2096)&amp;" "&amp;(IF(B$1="mindmap",markmap!$F2096,markmap!$H2096&amp;" "&amp;markmap!$F2096))&amp;"["&amp;B$2&amp;"]("&amp;B$4&amp;markmap!$I2096&amp;".html)"&amp;" ["&amp;$B$3&amp;"]("&amp;B$4&amp;markmap!$I2096&amp;".md)")</f>
        <v>#### 1.1.2.10 Instrumentation and Control Systems[📃](./db/e6b0-be92fa64.html) [✏️](./db/e6b0-be92fa64.md)</v>
      </c>
    </row>
    <row r="2097" spans="4:10" x14ac:dyDescent="0.5">
      <c r="D2097" t="s">
        <v>1571</v>
      </c>
      <c r="E2097">
        <v>4</v>
      </c>
      <c r="F2097" t="s">
        <v>377</v>
      </c>
      <c r="G2097" t="str">
        <f ca="1">IF(markmap!$E2097="","",IF(markmap!$E2097&gt;OFFSET(markmap!$E2097,-1,0,1,1),IF(OFFSET(markmap!$G2097,-1,0,1,1)="","1",OFFSET(markmap!$G2097,-1,0,1,1))&amp;REPT(".1",markmap!$E2097-MAX(OFFSET(markmap!$E2097,-1,0,1,1),1)),IF(ISERROR(FIND(".",OFFSET(markmap!$G2097,-1,0,1,1))),REPT("1.",markmap!$E2097-1)&amp;IFERROR(VALUE(OFFSET(markmap!$G2097,-1,0,1,1))+1,"1"),IF(markmap!$E2097=1,"",IFERROR(LEFT(OFFSET(markmap!$G2097,-1,0,1,1),FIND("^",SUBSTITUTE(OFFSET(markmap!$G2097,-1,0,1,1),".","^",markmap!$E2097-1))),""))&amp;VALUE(TRIM(MID(SUBSTITUTE(OFFSET(markmap!$G2097,-1,0,1,1),".",REPT(" ",LEN(OFFSET(markmap!$G2097,-1,0,1,1)))),(markmap!$E2097-1)*LEN(OFFSET(markmap!$G2097,-1,0,1,1))+1,LEN(OFFSET(markmap!$G2097,-1,0,1,1)))))+1)))</f>
        <v>21.1.2.11</v>
      </c>
      <c r="H2097" t="str">
        <f t="shared" ca="1" si="32"/>
        <v>1.1.2.11</v>
      </c>
      <c r="I2097" t="str" cm="1">
        <f t="array" aca="1" ref="I2097" ca="1">pseudoGuid</f>
        <v>e6b0-f56ffffa</v>
      </c>
      <c r="J2097" t="str">
        <f ca="1">IF(E2097="","",REPT("#",markmap!$E2097)&amp;" "&amp;(IF(B$1="mindmap",markmap!$F2097,markmap!$H2097&amp;" "&amp;markmap!$F2097))&amp;"["&amp;B$2&amp;"]("&amp;B$4&amp;markmap!$I2097&amp;".html)"&amp;" ["&amp;$B$3&amp;"]("&amp;B$4&amp;markmap!$I2097&amp;".md)")</f>
        <v>#### 1.1.2.11 Auxiliary Systems[📃](./db/e6b0-f56ffffa.html) [✏️](./db/e6b0-f56ffffa.md)</v>
      </c>
    </row>
    <row r="2098" spans="4:10" x14ac:dyDescent="0.5">
      <c r="D2098" t="s">
        <v>1571</v>
      </c>
      <c r="E2098">
        <v>4</v>
      </c>
      <c r="F2098" t="s">
        <v>1157</v>
      </c>
      <c r="G2098" t="str">
        <f ca="1">IF(markmap!$E2098="","",IF(markmap!$E2098&gt;OFFSET(markmap!$E2098,-1,0,1,1),IF(OFFSET(markmap!$G2098,-1,0,1,1)="","1",OFFSET(markmap!$G2098,-1,0,1,1))&amp;REPT(".1",markmap!$E2098-MAX(OFFSET(markmap!$E2098,-1,0,1,1),1)),IF(ISERROR(FIND(".",OFFSET(markmap!$G2098,-1,0,1,1))),REPT("1.",markmap!$E2098-1)&amp;IFERROR(VALUE(OFFSET(markmap!$G2098,-1,0,1,1))+1,"1"),IF(markmap!$E2098=1,"",IFERROR(LEFT(OFFSET(markmap!$G2098,-1,0,1,1),FIND("^",SUBSTITUTE(OFFSET(markmap!$G2098,-1,0,1,1),".","^",markmap!$E2098-1))),""))&amp;VALUE(TRIM(MID(SUBSTITUTE(OFFSET(markmap!$G2098,-1,0,1,1),".",REPT(" ",LEN(OFFSET(markmap!$G2098,-1,0,1,1)))),(markmap!$E2098-1)*LEN(OFFSET(markmap!$G2098,-1,0,1,1))+1,LEN(OFFSET(markmap!$G2098,-1,0,1,1)))))+1)))</f>
        <v>21.1.2.12</v>
      </c>
      <c r="H2098" t="str">
        <f t="shared" ca="1" si="32"/>
        <v>1.1.2.12</v>
      </c>
      <c r="I2098" t="str" cm="1">
        <f t="array" aca="1" ref="I2098" ca="1">pseudoGuid</f>
        <v>e6b0-5269f053</v>
      </c>
      <c r="J2098" t="str">
        <f ca="1">IF(E2098="","",REPT("#",markmap!$E2098)&amp;" "&amp;(IF(B$1="mindmap",markmap!$F2098,markmap!$H2098&amp;" "&amp;markmap!$F2098))&amp;"["&amp;B$2&amp;"]("&amp;B$4&amp;markmap!$I2098&amp;".html)"&amp;" ["&amp;$B$3&amp;"]("&amp;B$4&amp;markmap!$I2098&amp;".md)")</f>
        <v>#### 1.1.2.12 Safety systems[📃](./db/e6b0-5269f053.html) [✏️](./db/e6b0-5269f053.md)</v>
      </c>
    </row>
    <row r="2099" spans="4:10" x14ac:dyDescent="0.5">
      <c r="D2099" t="s">
        <v>1571</v>
      </c>
      <c r="E2099">
        <v>2</v>
      </c>
      <c r="F2099" t="s">
        <v>1158</v>
      </c>
      <c r="G2099" t="str">
        <f ca="1">IF(markmap!$E2099="","",IF(markmap!$E2099&gt;OFFSET(markmap!$E2099,-1,0,1,1),IF(OFFSET(markmap!$G2099,-1,0,1,1)="","1",OFFSET(markmap!$G2099,-1,0,1,1))&amp;REPT(".1",markmap!$E2099-MAX(OFFSET(markmap!$E2099,-1,0,1,1),1)),IF(ISERROR(FIND(".",OFFSET(markmap!$G2099,-1,0,1,1))),REPT("1.",markmap!$E2099-1)&amp;IFERROR(VALUE(OFFSET(markmap!$G2099,-1,0,1,1))+1,"1"),IF(markmap!$E2099=1,"",IFERROR(LEFT(OFFSET(markmap!$G2099,-1,0,1,1),FIND("^",SUBSTITUTE(OFFSET(markmap!$G2099,-1,0,1,1),".","^",markmap!$E2099-1))),""))&amp;VALUE(TRIM(MID(SUBSTITUTE(OFFSET(markmap!$G2099,-1,0,1,1),".",REPT(" ",LEN(OFFSET(markmap!$G2099,-1,0,1,1)))),(markmap!$E2099-1)*LEN(OFFSET(markmap!$G2099,-1,0,1,1))+1,LEN(OFFSET(markmap!$G2099,-1,0,1,1)))))+1)))</f>
        <v>21.2</v>
      </c>
      <c r="H2099" t="str">
        <f t="shared" ca="1" si="32"/>
        <v>1.2</v>
      </c>
      <c r="I2099" t="str" cm="1">
        <f t="array" aca="1" ref="I2099" ca="1">pseudoGuid</f>
        <v>e6b0-00244913</v>
      </c>
      <c r="J2099" t="str">
        <f ca="1">IF(E2099="","",REPT("#",markmap!$E2099)&amp;" "&amp;(IF(B$1="mindmap",markmap!$F2099,markmap!$H2099&amp;" "&amp;markmap!$F2099))&amp;"["&amp;B$2&amp;"]("&amp;B$4&amp;markmap!$I2099&amp;".html)"&amp;" ["&amp;$B$3&amp;"]("&amp;B$4&amp;markmap!$I2099&amp;".md)")</f>
        <v>## 1.2 Construction[📃](./db/e6b0-00244913.html) [✏️](./db/e6b0-00244913.md)</v>
      </c>
    </row>
    <row r="2100" spans="4:10" x14ac:dyDescent="0.5">
      <c r="D2100" t="s">
        <v>1571</v>
      </c>
      <c r="E2100">
        <v>3</v>
      </c>
      <c r="F2100" t="s">
        <v>1147</v>
      </c>
      <c r="G2100" t="str">
        <f ca="1">IF(markmap!$E2100="","",IF(markmap!$E2100&gt;OFFSET(markmap!$E2100,-1,0,1,1),IF(OFFSET(markmap!$G2100,-1,0,1,1)="","1",OFFSET(markmap!$G2100,-1,0,1,1))&amp;REPT(".1",markmap!$E2100-MAX(OFFSET(markmap!$E2100,-1,0,1,1),1)),IF(ISERROR(FIND(".",OFFSET(markmap!$G2100,-1,0,1,1))),REPT("1.",markmap!$E2100-1)&amp;IFERROR(VALUE(OFFSET(markmap!$G2100,-1,0,1,1))+1,"1"),IF(markmap!$E2100=1,"",IFERROR(LEFT(OFFSET(markmap!$G2100,-1,0,1,1),FIND("^",SUBSTITUTE(OFFSET(markmap!$G2100,-1,0,1,1),".","^",markmap!$E2100-1))),""))&amp;VALUE(TRIM(MID(SUBSTITUTE(OFFSET(markmap!$G2100,-1,0,1,1),".",REPT(" ",LEN(OFFSET(markmap!$G2100,-1,0,1,1)))),(markmap!$E2100-1)*LEN(OFFSET(markmap!$G2100,-1,0,1,1))+1,LEN(OFFSET(markmap!$G2100,-1,0,1,1)))))+1)))</f>
        <v>21.2.1</v>
      </c>
      <c r="H2100" t="str">
        <f t="shared" ca="1" si="32"/>
        <v>1.2.1</v>
      </c>
      <c r="I2100" t="str" cm="1">
        <f t="array" aca="1" ref="I2100" ca="1">pseudoGuid</f>
        <v>e6b0-a9dbb9af</v>
      </c>
      <c r="J2100" t="str">
        <f ca="1">IF(E2100="","",REPT("#",markmap!$E2100)&amp;" "&amp;(IF(B$1="mindmap",markmap!$F2100,markmap!$H2100&amp;" "&amp;markmap!$F2100))&amp;"["&amp;B$2&amp;"]("&amp;B$4&amp;markmap!$I2100&amp;".html)"&amp;" ["&amp;$B$3&amp;"]("&amp;B$4&amp;markmap!$I2100&amp;".md)")</f>
        <v>### 1.2.1 Site Development[📃](./db/e6b0-a9dbb9af.html) [✏️](./db/e6b0-a9dbb9af.md)</v>
      </c>
    </row>
    <row r="2101" spans="4:10" x14ac:dyDescent="0.5">
      <c r="D2101" t="s">
        <v>1571</v>
      </c>
      <c r="E2101">
        <v>3</v>
      </c>
      <c r="F2101" t="s">
        <v>1148</v>
      </c>
      <c r="G2101" t="str">
        <f ca="1">IF(markmap!$E2101="","",IF(markmap!$E2101&gt;OFFSET(markmap!$E2101,-1,0,1,1),IF(OFFSET(markmap!$G2101,-1,0,1,1)="","1",OFFSET(markmap!$G2101,-1,0,1,1))&amp;REPT(".1",markmap!$E2101-MAX(OFFSET(markmap!$E2101,-1,0,1,1),1)),IF(ISERROR(FIND(".",OFFSET(markmap!$G2101,-1,0,1,1))),REPT("1.",markmap!$E2101-1)&amp;IFERROR(VALUE(OFFSET(markmap!$G2101,-1,0,1,1))+1,"1"),IF(markmap!$E2101=1,"",IFERROR(LEFT(OFFSET(markmap!$G2101,-1,0,1,1),FIND("^",SUBSTITUTE(OFFSET(markmap!$G2101,-1,0,1,1),".","^",markmap!$E2101-1))),""))&amp;VALUE(TRIM(MID(SUBSTITUTE(OFFSET(markmap!$G2101,-1,0,1,1),".",REPT(" ",LEN(OFFSET(markmap!$G2101,-1,0,1,1)))),(markmap!$E2101-1)*LEN(OFFSET(markmap!$G2101,-1,0,1,1))+1,LEN(OFFSET(markmap!$G2101,-1,0,1,1)))))+1)))</f>
        <v>21.2.2</v>
      </c>
      <c r="H2101" t="str">
        <f t="shared" ca="1" si="32"/>
        <v>1.2.2</v>
      </c>
      <c r="I2101" t="str" cm="1">
        <f t="array" aca="1" ref="I2101" ca="1">pseudoGuid</f>
        <v>e6b0-bae627a3</v>
      </c>
      <c r="J2101" t="str">
        <f ca="1">IF(E2101="","",REPT("#",markmap!$E2101)&amp;" "&amp;(IF(B$1="mindmap",markmap!$F2101,markmap!$H2101&amp;" "&amp;markmap!$F2101))&amp;"["&amp;B$2&amp;"]("&amp;B$4&amp;markmap!$I2101&amp;".html)"&amp;" ["&amp;$B$3&amp;"]("&amp;B$4&amp;markmap!$I2101&amp;".md)")</f>
        <v>### 1.2.2 Civil Structures[📃](./db/e6b0-bae627a3.html) [✏️](./db/e6b0-bae627a3.md)</v>
      </c>
    </row>
    <row r="2102" spans="4:10" x14ac:dyDescent="0.5">
      <c r="D2102" t="s">
        <v>1571</v>
      </c>
      <c r="E2102">
        <v>3</v>
      </c>
      <c r="F2102" t="s">
        <v>1149</v>
      </c>
      <c r="G2102" t="str">
        <f ca="1">IF(markmap!$E2102="","",IF(markmap!$E2102&gt;OFFSET(markmap!$E2102,-1,0,1,1),IF(OFFSET(markmap!$G2102,-1,0,1,1)="","1",OFFSET(markmap!$G2102,-1,0,1,1))&amp;REPT(".1",markmap!$E2102-MAX(OFFSET(markmap!$E2102,-1,0,1,1),1)),IF(ISERROR(FIND(".",OFFSET(markmap!$G2102,-1,0,1,1))),REPT("1.",markmap!$E2102-1)&amp;IFERROR(VALUE(OFFSET(markmap!$G2102,-1,0,1,1))+1,"1"),IF(markmap!$E2102=1,"",IFERROR(LEFT(OFFSET(markmap!$G2102,-1,0,1,1),FIND("^",SUBSTITUTE(OFFSET(markmap!$G2102,-1,0,1,1),".","^",markmap!$E2102-1))),""))&amp;VALUE(TRIM(MID(SUBSTITUTE(OFFSET(markmap!$G2102,-1,0,1,1),".",REPT(" ",LEN(OFFSET(markmap!$G2102,-1,0,1,1)))),(markmap!$E2102-1)*LEN(OFFSET(markmap!$G2102,-1,0,1,1))+1,LEN(OFFSET(markmap!$G2102,-1,0,1,1)))))+1)))</f>
        <v>21.2.3</v>
      </c>
      <c r="H2102" t="str">
        <f t="shared" ca="1" si="32"/>
        <v>1.2.3</v>
      </c>
      <c r="I2102" t="str" cm="1">
        <f t="array" aca="1" ref="I2102" ca="1">pseudoGuid</f>
        <v>e6b0-541a56fa</v>
      </c>
      <c r="J2102" t="str">
        <f ca="1">IF(E2102="","",REPT("#",markmap!$E2102)&amp;" "&amp;(IF(B$1="mindmap",markmap!$F2102,markmap!$H2102&amp;" "&amp;markmap!$F2102))&amp;"["&amp;B$2&amp;"]("&amp;B$4&amp;markmap!$I2102&amp;".html)"&amp;" ["&amp;$B$3&amp;"]("&amp;B$4&amp;markmap!$I2102&amp;".md)")</f>
        <v>### 1.2.3 Thermal Systems[📃](./db/e6b0-541a56fa.html) [✏️](./db/e6b0-541a56fa.md)</v>
      </c>
    </row>
    <row r="2103" spans="4:10" x14ac:dyDescent="0.5">
      <c r="D2103" t="s">
        <v>1571</v>
      </c>
      <c r="E2103">
        <v>3</v>
      </c>
      <c r="F2103" t="s">
        <v>1150</v>
      </c>
      <c r="G2103" t="str">
        <f ca="1">IF(markmap!$E2103="","",IF(markmap!$E2103&gt;OFFSET(markmap!$E2103,-1,0,1,1),IF(OFFSET(markmap!$G2103,-1,0,1,1)="","1",OFFSET(markmap!$G2103,-1,0,1,1))&amp;REPT(".1",markmap!$E2103-MAX(OFFSET(markmap!$E2103,-1,0,1,1),1)),IF(ISERROR(FIND(".",OFFSET(markmap!$G2103,-1,0,1,1))),REPT("1.",markmap!$E2103-1)&amp;IFERROR(VALUE(OFFSET(markmap!$G2103,-1,0,1,1))+1,"1"),IF(markmap!$E2103=1,"",IFERROR(LEFT(OFFSET(markmap!$G2103,-1,0,1,1),FIND("^",SUBSTITUTE(OFFSET(markmap!$G2103,-1,0,1,1),".","^",markmap!$E2103-1))),""))&amp;VALUE(TRIM(MID(SUBSTITUTE(OFFSET(markmap!$G2103,-1,0,1,1),".",REPT(" ",LEN(OFFSET(markmap!$G2103,-1,0,1,1)))),(markmap!$E2103-1)*LEN(OFFSET(markmap!$G2103,-1,0,1,1))+1,LEN(OFFSET(markmap!$G2103,-1,0,1,1)))))+1)))</f>
        <v>21.2.4</v>
      </c>
      <c r="H2103" t="str">
        <f t="shared" ca="1" si="32"/>
        <v>1.2.4</v>
      </c>
      <c r="I2103" t="str" cm="1">
        <f t="array" aca="1" ref="I2103" ca="1">pseudoGuid</f>
        <v>e6b0-67e6dbcb</v>
      </c>
      <c r="J2103" t="str">
        <f ca="1">IF(E2103="","",REPT("#",markmap!$E2103)&amp;" "&amp;(IF(B$1="mindmap",markmap!$F2103,markmap!$H2103&amp;" "&amp;markmap!$F2103))&amp;"["&amp;B$2&amp;"]("&amp;B$4&amp;markmap!$I2103&amp;".html)"&amp;" ["&amp;$B$3&amp;"]("&amp;B$4&amp;markmap!$I2103&amp;".md)")</f>
        <v>### 1.2.4 Flow Systems[📃](./db/e6b0-67e6dbcb.html) [✏️](./db/e6b0-67e6dbcb.md)</v>
      </c>
    </row>
    <row r="2104" spans="4:10" x14ac:dyDescent="0.5">
      <c r="D2104" t="s">
        <v>1571</v>
      </c>
      <c r="E2104">
        <v>3</v>
      </c>
      <c r="F2104" t="s">
        <v>1151</v>
      </c>
      <c r="G2104" t="str">
        <f ca="1">IF(markmap!$E2104="","",IF(markmap!$E2104&gt;OFFSET(markmap!$E2104,-1,0,1,1),IF(OFFSET(markmap!$G2104,-1,0,1,1)="","1",OFFSET(markmap!$G2104,-1,0,1,1))&amp;REPT(".1",markmap!$E2104-MAX(OFFSET(markmap!$E2104,-1,0,1,1),1)),IF(ISERROR(FIND(".",OFFSET(markmap!$G2104,-1,0,1,1))),REPT("1.",markmap!$E2104-1)&amp;IFERROR(VALUE(OFFSET(markmap!$G2104,-1,0,1,1))+1,"1"),IF(markmap!$E2104=1,"",IFERROR(LEFT(OFFSET(markmap!$G2104,-1,0,1,1),FIND("^",SUBSTITUTE(OFFSET(markmap!$G2104,-1,0,1,1),".","^",markmap!$E2104-1))),""))&amp;VALUE(TRIM(MID(SUBSTITUTE(OFFSET(markmap!$G2104,-1,0,1,1),".",REPT(" ",LEN(OFFSET(markmap!$G2104,-1,0,1,1)))),(markmap!$E2104-1)*LEN(OFFSET(markmap!$G2104,-1,0,1,1))+1,LEN(OFFSET(markmap!$G2104,-1,0,1,1)))))+1)))</f>
        <v>21.2.5</v>
      </c>
      <c r="H2104" t="str">
        <f t="shared" ca="1" si="32"/>
        <v>1.2.5</v>
      </c>
      <c r="I2104" t="str" cm="1">
        <f t="array" aca="1" ref="I2104" ca="1">pseudoGuid</f>
        <v>e6b0-1ec6fa61</v>
      </c>
      <c r="J2104" t="str">
        <f ca="1">IF(E2104="","",REPT("#",markmap!$E2104)&amp;" "&amp;(IF(B$1="mindmap",markmap!$F2104,markmap!$H2104&amp;" "&amp;markmap!$F2104))&amp;"["&amp;B$2&amp;"]("&amp;B$4&amp;markmap!$I2104&amp;".html)"&amp;" ["&amp;$B$3&amp;"]("&amp;B$4&amp;markmap!$I2104&amp;".md)")</f>
        <v>### 1.2.5 Storage Systems[📃](./db/e6b0-1ec6fa61.html) [✏️](./db/e6b0-1ec6fa61.md)</v>
      </c>
    </row>
    <row r="2105" spans="4:10" x14ac:dyDescent="0.5">
      <c r="D2105" t="s">
        <v>1571</v>
      </c>
      <c r="E2105">
        <v>3</v>
      </c>
      <c r="F2105" t="s">
        <v>1152</v>
      </c>
      <c r="G2105" t="str">
        <f ca="1">IF(markmap!$E2105="","",IF(markmap!$E2105&gt;OFFSET(markmap!$E2105,-1,0,1,1),IF(OFFSET(markmap!$G2105,-1,0,1,1)="","1",OFFSET(markmap!$G2105,-1,0,1,1))&amp;REPT(".1",markmap!$E2105-MAX(OFFSET(markmap!$E2105,-1,0,1,1),1)),IF(ISERROR(FIND(".",OFFSET(markmap!$G2105,-1,0,1,1))),REPT("1.",markmap!$E2105-1)&amp;IFERROR(VALUE(OFFSET(markmap!$G2105,-1,0,1,1))+1,"1"),IF(markmap!$E2105=1,"",IFERROR(LEFT(OFFSET(markmap!$G2105,-1,0,1,1),FIND("^",SUBSTITUTE(OFFSET(markmap!$G2105,-1,0,1,1),".","^",markmap!$E2105-1))),""))&amp;VALUE(TRIM(MID(SUBSTITUTE(OFFSET(markmap!$G2105,-1,0,1,1),".",REPT(" ",LEN(OFFSET(markmap!$G2105,-1,0,1,1)))),(markmap!$E2105-1)*LEN(OFFSET(markmap!$G2105,-1,0,1,1))+1,LEN(OFFSET(markmap!$G2105,-1,0,1,1)))))+1)))</f>
        <v>21.2.6</v>
      </c>
      <c r="H2105" t="str">
        <f t="shared" ca="1" si="32"/>
        <v>1.2.6</v>
      </c>
      <c r="I2105" t="str" cm="1">
        <f t="array" aca="1" ref="I2105" ca="1">pseudoGuid</f>
        <v>e6b0-8f8f225a</v>
      </c>
      <c r="J2105" t="str">
        <f ca="1">IF(E2105="","",REPT("#",markmap!$E2105)&amp;" "&amp;(IF(B$1="mindmap",markmap!$F2105,markmap!$H2105&amp;" "&amp;markmap!$F2105))&amp;"["&amp;B$2&amp;"]("&amp;B$4&amp;markmap!$I2105&amp;".html)"&amp;" ["&amp;$B$3&amp;"]("&amp;B$4&amp;markmap!$I2105&amp;".md)")</f>
        <v>### 1.2.6 Electrical Systems[📃](./db/e6b0-8f8f225a.html) [✏️](./db/e6b0-8f8f225a.md)</v>
      </c>
    </row>
    <row r="2106" spans="4:10" x14ac:dyDescent="0.5">
      <c r="D2106" t="s">
        <v>1571</v>
      </c>
      <c r="E2106">
        <v>3</v>
      </c>
      <c r="F2106" t="s">
        <v>1153</v>
      </c>
      <c r="G2106" t="str">
        <f ca="1">IF(markmap!$E2106="","",IF(markmap!$E2106&gt;OFFSET(markmap!$E2106,-1,0,1,1),IF(OFFSET(markmap!$G2106,-1,0,1,1)="","1",OFFSET(markmap!$G2106,-1,0,1,1))&amp;REPT(".1",markmap!$E2106-MAX(OFFSET(markmap!$E2106,-1,0,1,1),1)),IF(ISERROR(FIND(".",OFFSET(markmap!$G2106,-1,0,1,1))),REPT("1.",markmap!$E2106-1)&amp;IFERROR(VALUE(OFFSET(markmap!$G2106,-1,0,1,1))+1,"1"),IF(markmap!$E2106=1,"",IFERROR(LEFT(OFFSET(markmap!$G2106,-1,0,1,1),FIND("^",SUBSTITUTE(OFFSET(markmap!$G2106,-1,0,1,1),".","^",markmap!$E2106-1))),""))&amp;VALUE(TRIM(MID(SUBSTITUTE(OFFSET(markmap!$G2106,-1,0,1,1),".",REPT(" ",LEN(OFFSET(markmap!$G2106,-1,0,1,1)))),(markmap!$E2106-1)*LEN(OFFSET(markmap!$G2106,-1,0,1,1))+1,LEN(OFFSET(markmap!$G2106,-1,0,1,1)))))+1)))</f>
        <v>21.2.7</v>
      </c>
      <c r="H2106" t="str">
        <f t="shared" ca="1" si="32"/>
        <v>1.2.7</v>
      </c>
      <c r="I2106" t="str" cm="1">
        <f t="array" aca="1" ref="I2106" ca="1">pseudoGuid</f>
        <v>e6b0-b4c1f86b</v>
      </c>
      <c r="J2106" t="str">
        <f ca="1">IF(E2106="","",REPT("#",markmap!$E2106)&amp;" "&amp;(IF(B$1="mindmap",markmap!$F2106,markmap!$H2106&amp;" "&amp;markmap!$F2106))&amp;"["&amp;B$2&amp;"]("&amp;B$4&amp;markmap!$I2106&amp;".html)"&amp;" ["&amp;$B$3&amp;"]("&amp;B$4&amp;markmap!$I2106&amp;".md)")</f>
        <v>### 1.2.7 Mechanical Systems[📃](./db/e6b0-b4c1f86b.html) [✏️](./db/e6b0-b4c1f86b.md)</v>
      </c>
    </row>
    <row r="2107" spans="4:10" x14ac:dyDescent="0.5">
      <c r="D2107" t="s">
        <v>1571</v>
      </c>
      <c r="E2107">
        <v>3</v>
      </c>
      <c r="F2107" t="s">
        <v>1159</v>
      </c>
      <c r="G2107" t="str">
        <f ca="1">IF(markmap!$E2107="","",IF(markmap!$E2107&gt;OFFSET(markmap!$E2107,-1,0,1,1),IF(OFFSET(markmap!$G2107,-1,0,1,1)="","1",OFFSET(markmap!$G2107,-1,0,1,1))&amp;REPT(".1",markmap!$E2107-MAX(OFFSET(markmap!$E2107,-1,0,1,1),1)),IF(ISERROR(FIND(".",OFFSET(markmap!$G2107,-1,0,1,1))),REPT("1.",markmap!$E2107-1)&amp;IFERROR(VALUE(OFFSET(markmap!$G2107,-1,0,1,1))+1,"1"),IF(markmap!$E2107=1,"",IFERROR(LEFT(OFFSET(markmap!$G2107,-1,0,1,1),FIND("^",SUBSTITUTE(OFFSET(markmap!$G2107,-1,0,1,1),".","^",markmap!$E2107-1))),""))&amp;VALUE(TRIM(MID(SUBSTITUTE(OFFSET(markmap!$G2107,-1,0,1,1),".",REPT(" ",LEN(OFFSET(markmap!$G2107,-1,0,1,1)))),(markmap!$E2107-1)*LEN(OFFSET(markmap!$G2107,-1,0,1,1))+1,LEN(OFFSET(markmap!$G2107,-1,0,1,1)))))+1)))</f>
        <v>21.2.8</v>
      </c>
      <c r="H2107" t="str">
        <f t="shared" ca="1" si="32"/>
        <v>1.2.8</v>
      </c>
      <c r="I2107" t="str" cm="1">
        <f t="array" aca="1" ref="I2107" ca="1">pseudoGuid</f>
        <v>e6b0-f1219f1f</v>
      </c>
      <c r="J2107" t="str">
        <f ca="1">IF(E2107="","",REPT("#",markmap!$E2107)&amp;" "&amp;(IF(B$1="mindmap",markmap!$F2107,markmap!$H2107&amp;" "&amp;markmap!$F2107))&amp;"["&amp;B$2&amp;"]("&amp;B$4&amp;markmap!$I2107&amp;".html)"&amp;" ["&amp;$B$3&amp;"]("&amp;B$4&amp;markmap!$I2107&amp;".md)")</f>
        <v>### 1.2.8 Instrument and Control Systems[📃](./db/e6b0-f1219f1f.html) [✏️](./db/e6b0-f1219f1f.md)</v>
      </c>
    </row>
    <row r="2108" spans="4:10" x14ac:dyDescent="0.5">
      <c r="D2108" t="s">
        <v>1571</v>
      </c>
      <c r="E2108">
        <v>3</v>
      </c>
      <c r="F2108" t="s">
        <v>1154</v>
      </c>
      <c r="G2108" t="str">
        <f ca="1">IF(markmap!$E2108="","",IF(markmap!$E2108&gt;OFFSET(markmap!$E2108,-1,0,1,1),IF(OFFSET(markmap!$G2108,-1,0,1,1)="","1",OFFSET(markmap!$G2108,-1,0,1,1))&amp;REPT(".1",markmap!$E2108-MAX(OFFSET(markmap!$E2108,-1,0,1,1),1)),IF(ISERROR(FIND(".",OFFSET(markmap!$G2108,-1,0,1,1))),REPT("1.",markmap!$E2108-1)&amp;IFERROR(VALUE(OFFSET(markmap!$G2108,-1,0,1,1))+1,"1"),IF(markmap!$E2108=1,"",IFERROR(LEFT(OFFSET(markmap!$G2108,-1,0,1,1),FIND("^",SUBSTITUTE(OFFSET(markmap!$G2108,-1,0,1,1),".","^",markmap!$E2108-1))),""))&amp;VALUE(TRIM(MID(SUBSTITUTE(OFFSET(markmap!$G2108,-1,0,1,1),".",REPT(" ",LEN(OFFSET(markmap!$G2108,-1,0,1,1)))),(markmap!$E2108-1)*LEN(OFFSET(markmap!$G2108,-1,0,1,1))+1,LEN(OFFSET(markmap!$G2108,-1,0,1,1)))))+1)))</f>
        <v>21.2.9</v>
      </c>
      <c r="H2108" t="str">
        <f t="shared" ca="1" si="32"/>
        <v>1.2.9</v>
      </c>
      <c r="I2108" t="str" cm="1">
        <f t="array" aca="1" ref="I2108" ca="1">pseudoGuid</f>
        <v>e6b0-dabcbd01</v>
      </c>
      <c r="J2108" t="str">
        <f ca="1">IF(E2108="","",REPT("#",markmap!$E2108)&amp;" "&amp;(IF(B$1="mindmap",markmap!$F2108,markmap!$H2108&amp;" "&amp;markmap!$F2108))&amp;"["&amp;B$2&amp;"]("&amp;B$4&amp;markmap!$I2108&amp;".html)"&amp;" ["&amp;$B$3&amp;"]("&amp;B$4&amp;markmap!$I2108&amp;".md)")</f>
        <v>### 1.2.9 Environmental Systems[📃](./db/e6b0-dabcbd01.html) [✏️](./db/e6b0-dabcbd01.md)</v>
      </c>
    </row>
    <row r="2109" spans="4:10" x14ac:dyDescent="0.5">
      <c r="D2109" t="s">
        <v>1571</v>
      </c>
      <c r="E2109">
        <v>3</v>
      </c>
      <c r="F2109" t="s">
        <v>1160</v>
      </c>
      <c r="G2109" t="str">
        <f ca="1">IF(markmap!$E2109="","",IF(markmap!$E2109&gt;OFFSET(markmap!$E2109,-1,0,1,1),IF(OFFSET(markmap!$G2109,-1,0,1,1)="","1",OFFSET(markmap!$G2109,-1,0,1,1))&amp;REPT(".1",markmap!$E2109-MAX(OFFSET(markmap!$E2109,-1,0,1,1),1)),IF(ISERROR(FIND(".",OFFSET(markmap!$G2109,-1,0,1,1))),REPT("1.",markmap!$E2109-1)&amp;IFERROR(VALUE(OFFSET(markmap!$G2109,-1,0,1,1))+1,"1"),IF(markmap!$E2109=1,"",IFERROR(LEFT(OFFSET(markmap!$G2109,-1,0,1,1),FIND("^",SUBSTITUTE(OFFSET(markmap!$G2109,-1,0,1,1),".","^",markmap!$E2109-1))),""))&amp;VALUE(TRIM(MID(SUBSTITUTE(OFFSET(markmap!$G2109,-1,0,1,1),".",REPT(" ",LEN(OFFSET(markmap!$G2109,-1,0,1,1)))),(markmap!$E2109-1)*LEN(OFFSET(markmap!$G2109,-1,0,1,1))+1,LEN(OFFSET(markmap!$G2109,-1,0,1,1)))))+1)))</f>
        <v>21.2.10</v>
      </c>
      <c r="H2109" t="str">
        <f t="shared" ca="1" si="32"/>
        <v>1.2.10</v>
      </c>
      <c r="I2109" t="str" cm="1">
        <f t="array" aca="1" ref="I2109" ca="1">pseudoGuid</f>
        <v>e6b0-9200fc60</v>
      </c>
      <c r="J2109" t="str">
        <f ca="1">IF(E2109="","",REPT("#",markmap!$E2109)&amp;" "&amp;(IF(B$1="mindmap",markmap!$F2109,markmap!$H2109&amp;" "&amp;markmap!$F2109))&amp;"["&amp;B$2&amp;"]("&amp;B$4&amp;markmap!$I2109&amp;".html)"&amp;" ["&amp;$B$3&amp;"]("&amp;B$4&amp;markmap!$I2109&amp;".md)")</f>
        <v>### 1.2.10 Temporary Structure[📃](./db/e6b0-9200fc60.html) [✏️](./db/e6b0-9200fc60.md)</v>
      </c>
    </row>
    <row r="2110" spans="4:10" x14ac:dyDescent="0.5">
      <c r="D2110" t="s">
        <v>1571</v>
      </c>
      <c r="E2110">
        <v>3</v>
      </c>
      <c r="F2110" t="s">
        <v>377</v>
      </c>
      <c r="G2110" t="str">
        <f ca="1">IF(markmap!$E2110="","",IF(markmap!$E2110&gt;OFFSET(markmap!$E2110,-1,0,1,1),IF(OFFSET(markmap!$G2110,-1,0,1,1)="","1",OFFSET(markmap!$G2110,-1,0,1,1))&amp;REPT(".1",markmap!$E2110-MAX(OFFSET(markmap!$E2110,-1,0,1,1),1)),IF(ISERROR(FIND(".",OFFSET(markmap!$G2110,-1,0,1,1))),REPT("1.",markmap!$E2110-1)&amp;IFERROR(VALUE(OFFSET(markmap!$G2110,-1,0,1,1))+1,"1"),IF(markmap!$E2110=1,"",IFERROR(LEFT(OFFSET(markmap!$G2110,-1,0,1,1),FIND("^",SUBSTITUTE(OFFSET(markmap!$G2110,-1,0,1,1),".","^",markmap!$E2110-1))),""))&amp;VALUE(TRIM(MID(SUBSTITUTE(OFFSET(markmap!$G2110,-1,0,1,1),".",REPT(" ",LEN(OFFSET(markmap!$G2110,-1,0,1,1)))),(markmap!$E2110-1)*LEN(OFFSET(markmap!$G2110,-1,0,1,1))+1,LEN(OFFSET(markmap!$G2110,-1,0,1,1)))))+1)))</f>
        <v>21.2.11</v>
      </c>
      <c r="H2110" t="str">
        <f t="shared" ca="1" si="32"/>
        <v>1.2.11</v>
      </c>
      <c r="I2110" t="str" cm="1">
        <f t="array" aca="1" ref="I2110" ca="1">pseudoGuid</f>
        <v>e6b0-081849fc</v>
      </c>
      <c r="J2110" t="str">
        <f ca="1">IF(E2110="","",REPT("#",markmap!$E2110)&amp;" "&amp;(IF(B$1="mindmap",markmap!$F2110,markmap!$H2110&amp;" "&amp;markmap!$F2110))&amp;"["&amp;B$2&amp;"]("&amp;B$4&amp;markmap!$I2110&amp;".html)"&amp;" ["&amp;$B$3&amp;"]("&amp;B$4&amp;markmap!$I2110&amp;".md)")</f>
        <v>### 1.2.11 Auxiliary Systems[📃](./db/e6b0-081849fc.html) [✏️](./db/e6b0-081849fc.md)</v>
      </c>
    </row>
    <row r="2111" spans="4:10" x14ac:dyDescent="0.5">
      <c r="D2111" t="s">
        <v>1571</v>
      </c>
      <c r="E2111">
        <v>3</v>
      </c>
      <c r="F2111" t="s">
        <v>1161</v>
      </c>
      <c r="G2111" t="str">
        <f ca="1">IF(markmap!$E2111="","",IF(markmap!$E2111&gt;OFFSET(markmap!$E2111,-1,0,1,1),IF(OFFSET(markmap!$G2111,-1,0,1,1)="","1",OFFSET(markmap!$G2111,-1,0,1,1))&amp;REPT(".1",markmap!$E2111-MAX(OFFSET(markmap!$E2111,-1,0,1,1),1)),IF(ISERROR(FIND(".",OFFSET(markmap!$G2111,-1,0,1,1))),REPT("1.",markmap!$E2111-1)&amp;IFERROR(VALUE(OFFSET(markmap!$G2111,-1,0,1,1))+1,"1"),IF(markmap!$E2111=1,"",IFERROR(LEFT(OFFSET(markmap!$G2111,-1,0,1,1),FIND("^",SUBSTITUTE(OFFSET(markmap!$G2111,-1,0,1,1),".","^",markmap!$E2111-1))),""))&amp;VALUE(TRIM(MID(SUBSTITUTE(OFFSET(markmap!$G2111,-1,0,1,1),".",REPT(" ",LEN(OFFSET(markmap!$G2111,-1,0,1,1)))),(markmap!$E2111-1)*LEN(OFFSET(markmap!$G2111,-1,0,1,1))+1,LEN(OFFSET(markmap!$G2111,-1,0,1,1)))))+1)))</f>
        <v>21.2.12</v>
      </c>
      <c r="H2111" t="str">
        <f t="shared" ca="1" si="32"/>
        <v>1.2.12</v>
      </c>
      <c r="I2111" t="str" cm="1">
        <f t="array" aca="1" ref="I2111" ca="1">pseudoGuid</f>
        <v>e6b0-7a167590</v>
      </c>
      <c r="J2111" t="str">
        <f ca="1">IF(E2111="","",REPT("#",markmap!$E2111)&amp;" "&amp;(IF(B$1="mindmap",markmap!$F2111,markmap!$H2111&amp;" "&amp;markmap!$F2111))&amp;"["&amp;B$2&amp;"]("&amp;B$4&amp;markmap!$I2111&amp;".html)"&amp;" ["&amp;$B$3&amp;"]("&amp;B$4&amp;markmap!$I2111&amp;".md)")</f>
        <v>### 1.2.12 Safety Systems[📃](./db/e6b0-7a167590.html) [✏️](./db/e6b0-7a167590.md)</v>
      </c>
    </row>
    <row r="2112" spans="4:10" x14ac:dyDescent="0.5">
      <c r="D2112" t="s">
        <v>1571</v>
      </c>
      <c r="E2112">
        <v>2</v>
      </c>
      <c r="F2112" t="s">
        <v>1162</v>
      </c>
      <c r="G2112" t="str">
        <f ca="1">IF(markmap!$E2112="","",IF(markmap!$E2112&gt;OFFSET(markmap!$E2112,-1,0,1,1),IF(OFFSET(markmap!$G2112,-1,0,1,1)="","1",OFFSET(markmap!$G2112,-1,0,1,1))&amp;REPT(".1",markmap!$E2112-MAX(OFFSET(markmap!$E2112,-1,0,1,1),1)),IF(ISERROR(FIND(".",OFFSET(markmap!$G2112,-1,0,1,1))),REPT("1.",markmap!$E2112-1)&amp;IFERROR(VALUE(OFFSET(markmap!$G2112,-1,0,1,1))+1,"1"),IF(markmap!$E2112=1,"",IFERROR(LEFT(OFFSET(markmap!$G2112,-1,0,1,1),FIND("^",SUBSTITUTE(OFFSET(markmap!$G2112,-1,0,1,1),".","^",markmap!$E2112-1))),""))&amp;VALUE(TRIM(MID(SUBSTITUTE(OFFSET(markmap!$G2112,-1,0,1,1),".",REPT(" ",LEN(OFFSET(markmap!$G2112,-1,0,1,1)))),(markmap!$E2112-1)*LEN(OFFSET(markmap!$G2112,-1,0,1,1))+1,LEN(OFFSET(markmap!$G2112,-1,0,1,1)))))+1)))</f>
        <v>21.3</v>
      </c>
      <c r="H2112" t="str">
        <f t="shared" ca="1" si="32"/>
        <v>1.3</v>
      </c>
      <c r="I2112" t="str" cm="1">
        <f t="array" aca="1" ref="I2112" ca="1">pseudoGuid</f>
        <v>e6b0-f2d8b350</v>
      </c>
      <c r="J2112" t="str">
        <f ca="1">IF(E2112="","",REPT("#",markmap!$E2112)&amp;" "&amp;(IF(B$1="mindmap",markmap!$F2112,markmap!$H2112&amp;" "&amp;markmap!$F2112))&amp;"["&amp;B$2&amp;"]("&amp;B$4&amp;markmap!$I2112&amp;".html)"&amp;" ["&amp;$B$3&amp;"]("&amp;B$4&amp;markmap!$I2112&amp;".md)")</f>
        <v>## 1.3 Legal and Regulatory[📃](./db/e6b0-f2d8b350.html) [✏️](./db/e6b0-f2d8b350.md)</v>
      </c>
    </row>
    <row r="2113" spans="4:10" x14ac:dyDescent="0.5">
      <c r="D2113" t="s">
        <v>1571</v>
      </c>
      <c r="E2113">
        <v>3</v>
      </c>
      <c r="F2113" t="s">
        <v>1163</v>
      </c>
      <c r="G2113" t="str">
        <f ca="1">IF(markmap!$E2113="","",IF(markmap!$E2113&gt;OFFSET(markmap!$E2113,-1,0,1,1),IF(OFFSET(markmap!$G2113,-1,0,1,1)="","1",OFFSET(markmap!$G2113,-1,0,1,1))&amp;REPT(".1",markmap!$E2113-MAX(OFFSET(markmap!$E2113,-1,0,1,1),1)),IF(ISERROR(FIND(".",OFFSET(markmap!$G2113,-1,0,1,1))),REPT("1.",markmap!$E2113-1)&amp;IFERROR(VALUE(OFFSET(markmap!$G2113,-1,0,1,1))+1,"1"),IF(markmap!$E2113=1,"",IFERROR(LEFT(OFFSET(markmap!$G2113,-1,0,1,1),FIND("^",SUBSTITUTE(OFFSET(markmap!$G2113,-1,0,1,1),".","^",markmap!$E2113-1))),""))&amp;VALUE(TRIM(MID(SUBSTITUTE(OFFSET(markmap!$G2113,-1,0,1,1),".",REPT(" ",LEN(OFFSET(markmap!$G2113,-1,0,1,1)))),(markmap!$E2113-1)*LEN(OFFSET(markmap!$G2113,-1,0,1,1))+1,LEN(OFFSET(markmap!$G2113,-1,0,1,1)))))+1)))</f>
        <v>21.3.1</v>
      </c>
      <c r="H2113" t="str">
        <f t="shared" ca="1" si="32"/>
        <v>1.3.1</v>
      </c>
      <c r="I2113" t="str" cm="1">
        <f t="array" aca="1" ref="I2113" ca="1">pseudoGuid</f>
        <v>e6b0-2628d6bd</v>
      </c>
      <c r="J2113" t="str">
        <f ca="1">IF(E2113="","",REPT("#",markmap!$E2113)&amp;" "&amp;(IF(B$1="mindmap",markmap!$F2113,markmap!$H2113&amp;" "&amp;markmap!$F2113))&amp;"["&amp;B$2&amp;"]("&amp;B$4&amp;markmap!$I2113&amp;".html)"&amp;" ["&amp;$B$3&amp;"]("&amp;B$4&amp;markmap!$I2113&amp;".md)")</f>
        <v>### 1.3.1 Licensing (Non-Government)/Permitting (government)[📃](./db/e6b0-2628d6bd.html) [✏️](./db/e6b0-2628d6bd.md)</v>
      </c>
    </row>
    <row r="2114" spans="4:10" x14ac:dyDescent="0.5">
      <c r="D2114" t="s">
        <v>1571</v>
      </c>
      <c r="E2114">
        <v>4</v>
      </c>
      <c r="F2114" t="s">
        <v>1164</v>
      </c>
      <c r="G2114" t="str">
        <f ca="1">IF(markmap!$E2114="","",IF(markmap!$E2114&gt;OFFSET(markmap!$E2114,-1,0,1,1),IF(OFFSET(markmap!$G2114,-1,0,1,1)="","1",OFFSET(markmap!$G2114,-1,0,1,1))&amp;REPT(".1",markmap!$E2114-MAX(OFFSET(markmap!$E2114,-1,0,1,1),1)),IF(ISERROR(FIND(".",OFFSET(markmap!$G2114,-1,0,1,1))),REPT("1.",markmap!$E2114-1)&amp;IFERROR(VALUE(OFFSET(markmap!$G2114,-1,0,1,1))+1,"1"),IF(markmap!$E2114=1,"",IFERROR(LEFT(OFFSET(markmap!$G2114,-1,0,1,1),FIND("^",SUBSTITUTE(OFFSET(markmap!$G2114,-1,0,1,1),".","^",markmap!$E2114-1))),""))&amp;VALUE(TRIM(MID(SUBSTITUTE(OFFSET(markmap!$G2114,-1,0,1,1),".",REPT(" ",LEN(OFFSET(markmap!$G2114,-1,0,1,1)))),(markmap!$E2114-1)*LEN(OFFSET(markmap!$G2114,-1,0,1,1))+1,LEN(OFFSET(markmap!$G2114,-1,0,1,1)))))+1)))</f>
        <v>21.3.1.1</v>
      </c>
      <c r="H2114" t="str">
        <f t="shared" ca="1" si="32"/>
        <v>1.3.1.1</v>
      </c>
      <c r="I2114" t="str" cm="1">
        <f t="array" aca="1" ref="I2114" ca="1">pseudoGuid</f>
        <v>e6b0-24ca010a</v>
      </c>
      <c r="J2114" t="str">
        <f ca="1">IF(E2114="","",REPT("#",markmap!$E2114)&amp;" "&amp;(IF(B$1="mindmap",markmap!$F2114,markmap!$H2114&amp;" "&amp;markmap!$F2114))&amp;"["&amp;B$2&amp;"]("&amp;B$4&amp;markmap!$I2114&amp;".html)"&amp;" ["&amp;$B$3&amp;"]("&amp;B$4&amp;markmap!$I2114&amp;".md)")</f>
        <v>#### 1.3.1.1 Licensing (Non-Government)[📃](./db/e6b0-24ca010a.html) [✏️](./db/e6b0-24ca010a.md)</v>
      </c>
    </row>
    <row r="2115" spans="4:10" x14ac:dyDescent="0.5">
      <c r="D2115" t="s">
        <v>1571</v>
      </c>
      <c r="E2115">
        <v>5</v>
      </c>
      <c r="F2115" t="s">
        <v>1165</v>
      </c>
      <c r="G2115" t="str">
        <f ca="1">IF(markmap!$E2115="","",IF(markmap!$E2115&gt;OFFSET(markmap!$E2115,-1,0,1,1),IF(OFFSET(markmap!$G2115,-1,0,1,1)="","1",OFFSET(markmap!$G2115,-1,0,1,1))&amp;REPT(".1",markmap!$E2115-MAX(OFFSET(markmap!$E2115,-1,0,1,1),1)),IF(ISERROR(FIND(".",OFFSET(markmap!$G2115,-1,0,1,1))),REPT("1.",markmap!$E2115-1)&amp;IFERROR(VALUE(OFFSET(markmap!$G2115,-1,0,1,1))+1,"1"),IF(markmap!$E2115=1,"",IFERROR(LEFT(OFFSET(markmap!$G2115,-1,0,1,1),FIND("^",SUBSTITUTE(OFFSET(markmap!$G2115,-1,0,1,1),".","^",markmap!$E2115-1))),""))&amp;VALUE(TRIM(MID(SUBSTITUTE(OFFSET(markmap!$G2115,-1,0,1,1),".",REPT(" ",LEN(OFFSET(markmap!$G2115,-1,0,1,1)))),(markmap!$E2115-1)*LEN(OFFSET(markmap!$G2115,-1,0,1,1))+1,LEN(OFFSET(markmap!$G2115,-1,0,1,1)))))+1)))</f>
        <v>21.3.1.1.1</v>
      </c>
      <c r="H2115" t="str">
        <f t="shared" ref="H2115:H2178" ca="1" si="33">IFERROR("1."&amp;RIGHT(G2115,LEN(G2115)-FIND(".",G2115,1)),"1")</f>
        <v>1.3.1.1.1</v>
      </c>
      <c r="I2115" t="str" cm="1">
        <f t="array" aca="1" ref="I2115" ca="1">pseudoGuid</f>
        <v>e6b0-852f1f51</v>
      </c>
      <c r="J2115" t="str">
        <f ca="1">IF(E2115="","",REPT("#",markmap!$E2115)&amp;" "&amp;(IF(B$1="mindmap",markmap!$F2115,markmap!$H2115&amp;" "&amp;markmap!$F2115))&amp;"["&amp;B$2&amp;"]("&amp;B$4&amp;markmap!$I2115&amp;".html)"&amp;" ["&amp;$B$3&amp;"]("&amp;B$4&amp;markmap!$I2115&amp;".md)")</f>
        <v>##### 1.3.1.1.1 Roofing[📃](./db/e6b0-852f1f51.html) [✏️](./db/e6b0-852f1f51.md)</v>
      </c>
    </row>
    <row r="2116" spans="4:10" x14ac:dyDescent="0.5">
      <c r="D2116" t="s">
        <v>1571</v>
      </c>
      <c r="E2116">
        <v>5</v>
      </c>
      <c r="F2116" t="s">
        <v>1166</v>
      </c>
      <c r="G2116" t="str">
        <f ca="1">IF(markmap!$E2116="","",IF(markmap!$E2116&gt;OFFSET(markmap!$E2116,-1,0,1,1),IF(OFFSET(markmap!$G2116,-1,0,1,1)="","1",OFFSET(markmap!$G2116,-1,0,1,1))&amp;REPT(".1",markmap!$E2116-MAX(OFFSET(markmap!$E2116,-1,0,1,1),1)),IF(ISERROR(FIND(".",OFFSET(markmap!$G2116,-1,0,1,1))),REPT("1.",markmap!$E2116-1)&amp;IFERROR(VALUE(OFFSET(markmap!$G2116,-1,0,1,1))+1,"1"),IF(markmap!$E2116=1,"",IFERROR(LEFT(OFFSET(markmap!$G2116,-1,0,1,1),FIND("^",SUBSTITUTE(OFFSET(markmap!$G2116,-1,0,1,1),".","^",markmap!$E2116-1))),""))&amp;VALUE(TRIM(MID(SUBSTITUTE(OFFSET(markmap!$G2116,-1,0,1,1),".",REPT(" ",LEN(OFFSET(markmap!$G2116,-1,0,1,1)))),(markmap!$E2116-1)*LEN(OFFSET(markmap!$G2116,-1,0,1,1))+1,LEN(OFFSET(markmap!$G2116,-1,0,1,1)))))+1)))</f>
        <v>21.3.1.1.2</v>
      </c>
      <c r="H2116" t="str">
        <f t="shared" ca="1" si="33"/>
        <v>1.3.1.1.2</v>
      </c>
      <c r="I2116" t="str" cm="1">
        <f t="array" aca="1" ref="I2116" ca="1">pseudoGuid</f>
        <v>e6b0-7fddd1e5</v>
      </c>
      <c r="J2116" t="str">
        <f ca="1">IF(E2116="","",REPT("#",markmap!$E2116)&amp;" "&amp;(IF(B$1="mindmap",markmap!$F2116,markmap!$H2116&amp;" "&amp;markmap!$F2116))&amp;"["&amp;B$2&amp;"]("&amp;B$4&amp;markmap!$I2116&amp;".html)"&amp;" ["&amp;$B$3&amp;"]("&amp;B$4&amp;markmap!$I2116&amp;".md)")</f>
        <v>##### 1.3.1.1.2 Electric[📃](./db/e6b0-7fddd1e5.html) [✏️](./db/e6b0-7fddd1e5.md)</v>
      </c>
    </row>
    <row r="2117" spans="4:10" x14ac:dyDescent="0.5">
      <c r="D2117" t="s">
        <v>1571</v>
      </c>
      <c r="E2117">
        <v>5</v>
      </c>
      <c r="F2117" t="s">
        <v>428</v>
      </c>
      <c r="G2117" t="str">
        <f ca="1">IF(markmap!$E2117="","",IF(markmap!$E2117&gt;OFFSET(markmap!$E2117,-1,0,1,1),IF(OFFSET(markmap!$G2117,-1,0,1,1)="","1",OFFSET(markmap!$G2117,-1,0,1,1))&amp;REPT(".1",markmap!$E2117-MAX(OFFSET(markmap!$E2117,-1,0,1,1),1)),IF(ISERROR(FIND(".",OFFSET(markmap!$G2117,-1,0,1,1))),REPT("1.",markmap!$E2117-1)&amp;IFERROR(VALUE(OFFSET(markmap!$G2117,-1,0,1,1))+1,"1"),IF(markmap!$E2117=1,"",IFERROR(LEFT(OFFSET(markmap!$G2117,-1,0,1,1),FIND("^",SUBSTITUTE(OFFSET(markmap!$G2117,-1,0,1,1),".","^",markmap!$E2117-1))),""))&amp;VALUE(TRIM(MID(SUBSTITUTE(OFFSET(markmap!$G2117,-1,0,1,1),".",REPT(" ",LEN(OFFSET(markmap!$G2117,-1,0,1,1)))),(markmap!$E2117-1)*LEN(OFFSET(markmap!$G2117,-1,0,1,1))+1,LEN(OFFSET(markmap!$G2117,-1,0,1,1)))))+1)))</f>
        <v>21.3.1.1.3</v>
      </c>
      <c r="H2117" t="str">
        <f t="shared" ca="1" si="33"/>
        <v>1.3.1.1.3</v>
      </c>
      <c r="I2117" t="str" cm="1">
        <f t="array" aca="1" ref="I2117" ca="1">pseudoGuid</f>
        <v>e6b0-4533ee75</v>
      </c>
      <c r="J2117" t="str">
        <f ca="1">IF(E2117="","",REPT("#",markmap!$E2117)&amp;" "&amp;(IF(B$1="mindmap",markmap!$F2117,markmap!$H2117&amp;" "&amp;markmap!$F2117))&amp;"["&amp;B$2&amp;"]("&amp;B$4&amp;markmap!$I2117&amp;".html)"&amp;" ["&amp;$B$3&amp;"]("&amp;B$4&amp;markmap!$I2117&amp;".md)")</f>
        <v>##### 1.3.1.1.3 Plumbing[📃](./db/e6b0-4533ee75.html) [✏️](./db/e6b0-4533ee75.md)</v>
      </c>
    </row>
    <row r="2118" spans="4:10" x14ac:dyDescent="0.5">
      <c r="D2118" t="s">
        <v>1571</v>
      </c>
      <c r="E2118">
        <v>5</v>
      </c>
      <c r="F2118" t="s">
        <v>1167</v>
      </c>
      <c r="G2118" t="str">
        <f ca="1">IF(markmap!$E2118="","",IF(markmap!$E2118&gt;OFFSET(markmap!$E2118,-1,0,1,1),IF(OFFSET(markmap!$G2118,-1,0,1,1)="","1",OFFSET(markmap!$G2118,-1,0,1,1))&amp;REPT(".1",markmap!$E2118-MAX(OFFSET(markmap!$E2118,-1,0,1,1),1)),IF(ISERROR(FIND(".",OFFSET(markmap!$G2118,-1,0,1,1))),REPT("1.",markmap!$E2118-1)&amp;IFERROR(VALUE(OFFSET(markmap!$G2118,-1,0,1,1))+1,"1"),IF(markmap!$E2118=1,"",IFERROR(LEFT(OFFSET(markmap!$G2118,-1,0,1,1),FIND("^",SUBSTITUTE(OFFSET(markmap!$G2118,-1,0,1,1),".","^",markmap!$E2118-1))),""))&amp;VALUE(TRIM(MID(SUBSTITUTE(OFFSET(markmap!$G2118,-1,0,1,1),".",REPT(" ",LEN(OFFSET(markmap!$G2118,-1,0,1,1)))),(markmap!$E2118-1)*LEN(OFFSET(markmap!$G2118,-1,0,1,1))+1,LEN(OFFSET(markmap!$G2118,-1,0,1,1)))))+1)))</f>
        <v>21.3.1.1.4</v>
      </c>
      <c r="H2118" t="str">
        <f t="shared" ca="1" si="33"/>
        <v>1.3.1.1.4</v>
      </c>
      <c r="I2118" t="str" cm="1">
        <f t="array" aca="1" ref="I2118" ca="1">pseudoGuid</f>
        <v>e6b0-4d40c9f8</v>
      </c>
      <c r="J2118" t="str">
        <f ca="1">IF(E2118="","",REPT("#",markmap!$E2118)&amp;" "&amp;(IF(B$1="mindmap",markmap!$F2118,markmap!$H2118&amp;" "&amp;markmap!$F2118))&amp;"["&amp;B$2&amp;"]("&amp;B$4&amp;markmap!$I2118&amp;".html)"&amp;" ["&amp;$B$3&amp;"]("&amp;B$4&amp;markmap!$I2118&amp;".md)")</f>
        <v>##### 1.3.1.1.4 Commercial Signs[📃](./db/e6b0-4d40c9f8.html) [✏️](./db/e6b0-4d40c9f8.md)</v>
      </c>
    </row>
    <row r="2119" spans="4:10" x14ac:dyDescent="0.5">
      <c r="D2119" t="s">
        <v>1571</v>
      </c>
      <c r="E2119">
        <v>5</v>
      </c>
      <c r="F2119" t="s">
        <v>1168</v>
      </c>
      <c r="G2119" t="str">
        <f ca="1">IF(markmap!$E2119="","",IF(markmap!$E2119&gt;OFFSET(markmap!$E2119,-1,0,1,1),IF(OFFSET(markmap!$G2119,-1,0,1,1)="","1",OFFSET(markmap!$G2119,-1,0,1,1))&amp;REPT(".1",markmap!$E2119-MAX(OFFSET(markmap!$E2119,-1,0,1,1),1)),IF(ISERROR(FIND(".",OFFSET(markmap!$G2119,-1,0,1,1))),REPT("1.",markmap!$E2119-1)&amp;IFERROR(VALUE(OFFSET(markmap!$G2119,-1,0,1,1))+1,"1"),IF(markmap!$E2119=1,"",IFERROR(LEFT(OFFSET(markmap!$G2119,-1,0,1,1),FIND("^",SUBSTITUTE(OFFSET(markmap!$G2119,-1,0,1,1),".","^",markmap!$E2119-1))),""))&amp;VALUE(TRIM(MID(SUBSTITUTE(OFFSET(markmap!$G2119,-1,0,1,1),".",REPT(" ",LEN(OFFSET(markmap!$G2119,-1,0,1,1)))),(markmap!$E2119-1)*LEN(OFFSET(markmap!$G2119,-1,0,1,1))+1,LEN(OFFSET(markmap!$G2119,-1,0,1,1)))))+1)))</f>
        <v>21.3.1.1.5</v>
      </c>
      <c r="H2119" t="str">
        <f t="shared" ca="1" si="33"/>
        <v>1.3.1.1.5</v>
      </c>
      <c r="I2119" t="str" cm="1">
        <f t="array" aca="1" ref="I2119" ca="1">pseudoGuid</f>
        <v>e6b0-4c6a5c0c</v>
      </c>
      <c r="J2119" t="str">
        <f ca="1">IF(E2119="","",REPT("#",markmap!$E2119)&amp;" "&amp;(IF(B$1="mindmap",markmap!$F2119,markmap!$H2119&amp;" "&amp;markmap!$F2119))&amp;"["&amp;B$2&amp;"]("&amp;B$4&amp;markmap!$I2119&amp;".html)"&amp;" ["&amp;$B$3&amp;"]("&amp;B$4&amp;markmap!$I2119&amp;".md)")</f>
        <v>##### 1.3.1.1.5 Elevators[📃](./db/e6b0-4c6a5c0c.html) [✏️](./db/e6b0-4c6a5c0c.md)</v>
      </c>
    </row>
    <row r="2120" spans="4:10" x14ac:dyDescent="0.5">
      <c r="D2120" t="s">
        <v>1571</v>
      </c>
      <c r="E2120">
        <v>5</v>
      </c>
      <c r="F2120" t="s">
        <v>1169</v>
      </c>
      <c r="G2120" t="str">
        <f ca="1">IF(markmap!$E2120="","",IF(markmap!$E2120&gt;OFFSET(markmap!$E2120,-1,0,1,1),IF(OFFSET(markmap!$G2120,-1,0,1,1)="","1",OFFSET(markmap!$G2120,-1,0,1,1))&amp;REPT(".1",markmap!$E2120-MAX(OFFSET(markmap!$E2120,-1,0,1,1),1)),IF(ISERROR(FIND(".",OFFSET(markmap!$G2120,-1,0,1,1))),REPT("1.",markmap!$E2120-1)&amp;IFERROR(VALUE(OFFSET(markmap!$G2120,-1,0,1,1))+1,"1"),IF(markmap!$E2120=1,"",IFERROR(LEFT(OFFSET(markmap!$G2120,-1,0,1,1),FIND("^",SUBSTITUTE(OFFSET(markmap!$G2120,-1,0,1,1),".","^",markmap!$E2120-1))),""))&amp;VALUE(TRIM(MID(SUBSTITUTE(OFFSET(markmap!$G2120,-1,0,1,1),".",REPT(" ",LEN(OFFSET(markmap!$G2120,-1,0,1,1)))),(markmap!$E2120-1)*LEN(OFFSET(markmap!$G2120,-1,0,1,1))+1,LEN(OFFSET(markmap!$G2120,-1,0,1,1)))))+1)))</f>
        <v>21.3.1.1.6</v>
      </c>
      <c r="H2120" t="str">
        <f t="shared" ca="1" si="33"/>
        <v>1.3.1.1.6</v>
      </c>
      <c r="I2120" t="str" cm="1">
        <f t="array" aca="1" ref="I2120" ca="1">pseudoGuid</f>
        <v>e6b0-4a7d3e6f</v>
      </c>
      <c r="J2120" t="str">
        <f ca="1">IF(E2120="","",REPT("#",markmap!$E2120)&amp;" "&amp;(IF(B$1="mindmap",markmap!$F2120,markmap!$H2120&amp;" "&amp;markmap!$F2120))&amp;"["&amp;B$2&amp;"]("&amp;B$4&amp;markmap!$I2120&amp;".html)"&amp;" ["&amp;$B$3&amp;"]("&amp;B$4&amp;markmap!$I2120&amp;".md)")</f>
        <v>##### 1.3.1.1.6 Steam/Hot Water Boilers[📃](./db/e6b0-4a7d3e6f.html) [✏️](./db/e6b0-4a7d3e6f.md)</v>
      </c>
    </row>
    <row r="2121" spans="4:10" x14ac:dyDescent="0.5">
      <c r="D2121" t="s">
        <v>1571</v>
      </c>
      <c r="E2121">
        <v>5</v>
      </c>
      <c r="F2121" t="s">
        <v>1170</v>
      </c>
      <c r="G2121" t="str">
        <f ca="1">IF(markmap!$E2121="","",IF(markmap!$E2121&gt;OFFSET(markmap!$E2121,-1,0,1,1),IF(OFFSET(markmap!$G2121,-1,0,1,1)="","1",OFFSET(markmap!$G2121,-1,0,1,1))&amp;REPT(".1",markmap!$E2121-MAX(OFFSET(markmap!$E2121,-1,0,1,1),1)),IF(ISERROR(FIND(".",OFFSET(markmap!$G2121,-1,0,1,1))),REPT("1.",markmap!$E2121-1)&amp;IFERROR(VALUE(OFFSET(markmap!$G2121,-1,0,1,1))+1,"1"),IF(markmap!$E2121=1,"",IFERROR(LEFT(OFFSET(markmap!$G2121,-1,0,1,1),FIND("^",SUBSTITUTE(OFFSET(markmap!$G2121,-1,0,1,1),".","^",markmap!$E2121-1))),""))&amp;VALUE(TRIM(MID(SUBSTITUTE(OFFSET(markmap!$G2121,-1,0,1,1),".",REPT(" ",LEN(OFFSET(markmap!$G2121,-1,0,1,1)))),(markmap!$E2121-1)*LEN(OFFSET(markmap!$G2121,-1,0,1,1))+1,LEN(OFFSET(markmap!$G2121,-1,0,1,1)))))+1)))</f>
        <v>21.3.1.1.7</v>
      </c>
      <c r="H2121" t="str">
        <f t="shared" ca="1" si="33"/>
        <v>1.3.1.1.7</v>
      </c>
      <c r="I2121" t="str" cm="1">
        <f t="array" aca="1" ref="I2121" ca="1">pseudoGuid</f>
        <v>e6b0-7071d8b5</v>
      </c>
      <c r="J2121" t="str">
        <f ca="1">IF(E2121="","",REPT("#",markmap!$E2121)&amp;" "&amp;(IF(B$1="mindmap",markmap!$F2121,markmap!$H2121&amp;" "&amp;markmap!$F2121))&amp;"["&amp;B$2&amp;"]("&amp;B$4&amp;markmap!$I2121&amp;".html)"&amp;" ["&amp;$B$3&amp;"]("&amp;B$4&amp;markmap!$I2121&amp;".md)")</f>
        <v>##### 1.3.1.1.7 Air Conditioning[📃](./db/e6b0-7071d8b5.html) [✏️](./db/e6b0-7071d8b5.md)</v>
      </c>
    </row>
    <row r="2122" spans="4:10" x14ac:dyDescent="0.5">
      <c r="D2122" t="s">
        <v>1571</v>
      </c>
      <c r="E2122">
        <v>5</v>
      </c>
      <c r="F2122" t="s">
        <v>1171</v>
      </c>
      <c r="G2122" t="str">
        <f ca="1">IF(markmap!$E2122="","",IF(markmap!$E2122&gt;OFFSET(markmap!$E2122,-1,0,1,1),IF(OFFSET(markmap!$G2122,-1,0,1,1)="","1",OFFSET(markmap!$G2122,-1,0,1,1))&amp;REPT(".1",markmap!$E2122-MAX(OFFSET(markmap!$E2122,-1,0,1,1),1)),IF(ISERROR(FIND(".",OFFSET(markmap!$G2122,-1,0,1,1))),REPT("1.",markmap!$E2122-1)&amp;IFERROR(VALUE(OFFSET(markmap!$G2122,-1,0,1,1))+1,"1"),IF(markmap!$E2122=1,"",IFERROR(LEFT(OFFSET(markmap!$G2122,-1,0,1,1),FIND("^",SUBSTITUTE(OFFSET(markmap!$G2122,-1,0,1,1),".","^",markmap!$E2122-1))),""))&amp;VALUE(TRIM(MID(SUBSTITUTE(OFFSET(markmap!$G2122,-1,0,1,1),".",REPT(" ",LEN(OFFSET(markmap!$G2122,-1,0,1,1)))),(markmap!$E2122-1)*LEN(OFFSET(markmap!$G2122,-1,0,1,1))+1,LEN(OFFSET(markmap!$G2122,-1,0,1,1)))))+1)))</f>
        <v>21.3.1.1.8</v>
      </c>
      <c r="H2122" t="str">
        <f t="shared" ca="1" si="33"/>
        <v>1.3.1.1.8</v>
      </c>
      <c r="I2122" t="str" cm="1">
        <f t="array" aca="1" ref="I2122" ca="1">pseudoGuid</f>
        <v>e6b0-b6a040f3</v>
      </c>
      <c r="J2122" t="str">
        <f ca="1">IF(E2122="","",REPT("#",markmap!$E2122)&amp;" "&amp;(IF(B$1="mindmap",markmap!$F2122,markmap!$H2122&amp;" "&amp;markmap!$F2122))&amp;"["&amp;B$2&amp;"]("&amp;B$4&amp;markmap!$I2122&amp;".html)"&amp;" ["&amp;$B$3&amp;"]("&amp;B$4&amp;markmap!$I2122&amp;".md)")</f>
        <v>##### 1.3.1.1.8 Commercial Fire Suppression Systems[📃](./db/e6b0-b6a040f3.html) [✏️](./db/e6b0-b6a040f3.md)</v>
      </c>
    </row>
    <row r="2123" spans="4:10" x14ac:dyDescent="0.5">
      <c r="D2123" t="s">
        <v>1571</v>
      </c>
      <c r="E2123">
        <v>5</v>
      </c>
      <c r="F2123" t="s">
        <v>1172</v>
      </c>
      <c r="G2123" t="str">
        <f ca="1">IF(markmap!$E2123="","",IF(markmap!$E2123&gt;OFFSET(markmap!$E2123,-1,0,1,1),IF(OFFSET(markmap!$G2123,-1,0,1,1)="","1",OFFSET(markmap!$G2123,-1,0,1,1))&amp;REPT(".1",markmap!$E2123-MAX(OFFSET(markmap!$E2123,-1,0,1,1),1)),IF(ISERROR(FIND(".",OFFSET(markmap!$G2123,-1,0,1,1))),REPT("1.",markmap!$E2123-1)&amp;IFERROR(VALUE(OFFSET(markmap!$G2123,-1,0,1,1))+1,"1"),IF(markmap!$E2123=1,"",IFERROR(LEFT(OFFSET(markmap!$G2123,-1,0,1,1),FIND("^",SUBSTITUTE(OFFSET(markmap!$G2123,-1,0,1,1),".","^",markmap!$E2123-1))),""))&amp;VALUE(TRIM(MID(SUBSTITUTE(OFFSET(markmap!$G2123,-1,0,1,1),".",REPT(" ",LEN(OFFSET(markmap!$G2123,-1,0,1,1)))),(markmap!$E2123-1)*LEN(OFFSET(markmap!$G2123,-1,0,1,1))+1,LEN(OFFSET(markmap!$G2123,-1,0,1,1)))))+1)))</f>
        <v>21.3.1.1.9</v>
      </c>
      <c r="H2123" t="str">
        <f t="shared" ca="1" si="33"/>
        <v>1.3.1.1.9</v>
      </c>
      <c r="I2123" t="str" cm="1">
        <f t="array" aca="1" ref="I2123" ca="1">pseudoGuid</f>
        <v>e6b0-29f08fe2</v>
      </c>
      <c r="J2123" t="str">
        <f ca="1">IF(E2123="","",REPT("#",markmap!$E2123)&amp;" "&amp;(IF(B$1="mindmap",markmap!$F2123,markmap!$H2123&amp;" "&amp;markmap!$F2123))&amp;"["&amp;B$2&amp;"]("&amp;B$4&amp;markmap!$I2123&amp;".html)"&amp;" ["&amp;$B$3&amp;"]("&amp;B$4&amp;markmap!$I2123&amp;".md)")</f>
        <v>##### 1.3.1.1.9 Forced Air Furnaces/Ventilation[📃](./db/e6b0-29f08fe2.html) [✏️](./db/e6b0-29f08fe2.md)</v>
      </c>
    </row>
    <row r="2124" spans="4:10" x14ac:dyDescent="0.5">
      <c r="D2124" t="s">
        <v>1571</v>
      </c>
      <c r="E2124">
        <v>5</v>
      </c>
      <c r="F2124" t="s">
        <v>1173</v>
      </c>
      <c r="G2124" t="str">
        <f ca="1">IF(markmap!$E2124="","",IF(markmap!$E2124&gt;OFFSET(markmap!$E2124,-1,0,1,1),IF(OFFSET(markmap!$G2124,-1,0,1,1)="","1",OFFSET(markmap!$G2124,-1,0,1,1))&amp;REPT(".1",markmap!$E2124-MAX(OFFSET(markmap!$E2124,-1,0,1,1),1)),IF(ISERROR(FIND(".",OFFSET(markmap!$G2124,-1,0,1,1))),REPT("1.",markmap!$E2124-1)&amp;IFERROR(VALUE(OFFSET(markmap!$G2124,-1,0,1,1))+1,"1"),IF(markmap!$E2124=1,"",IFERROR(LEFT(OFFSET(markmap!$G2124,-1,0,1,1),FIND("^",SUBSTITUTE(OFFSET(markmap!$G2124,-1,0,1,1),".","^",markmap!$E2124-1))),""))&amp;VALUE(TRIM(MID(SUBSTITUTE(OFFSET(markmap!$G2124,-1,0,1,1),".",REPT(" ",LEN(OFFSET(markmap!$G2124,-1,0,1,1)))),(markmap!$E2124-1)*LEN(OFFSET(markmap!$G2124,-1,0,1,1))+1,LEN(OFFSET(markmap!$G2124,-1,0,1,1)))))+1)))</f>
        <v>21.3.1.1.10</v>
      </c>
      <c r="H2124" t="str">
        <f t="shared" ca="1" si="33"/>
        <v>1.3.1.1.10</v>
      </c>
      <c r="I2124" t="str" cm="1">
        <f t="array" aca="1" ref="I2124" ca="1">pseudoGuid</f>
        <v>e6b0-c4323a84</v>
      </c>
      <c r="J2124" t="str">
        <f ca="1">IF(E2124="","",REPT("#",markmap!$E2124)&amp;" "&amp;(IF(B$1="mindmap",markmap!$F2124,markmap!$H2124&amp;" "&amp;markmap!$F2124))&amp;"["&amp;B$2&amp;"]("&amp;B$4&amp;markmap!$I2124&amp;".html)"&amp;" ["&amp;$B$3&amp;"]("&amp;B$4&amp;markmap!$I2124&amp;".md)")</f>
        <v>##### 1.3.1.1.10 Water Heaters and Gas Lines[📃](./db/e6b0-c4323a84.html) [✏️](./db/e6b0-c4323a84.md)</v>
      </c>
    </row>
    <row r="2125" spans="4:10" x14ac:dyDescent="0.5">
      <c r="D2125" t="s">
        <v>1571</v>
      </c>
      <c r="E2125">
        <v>4</v>
      </c>
      <c r="F2125" t="s">
        <v>1174</v>
      </c>
      <c r="G2125" t="str">
        <f ca="1">IF(markmap!$E2125="","",IF(markmap!$E2125&gt;OFFSET(markmap!$E2125,-1,0,1,1),IF(OFFSET(markmap!$G2125,-1,0,1,1)="","1",OFFSET(markmap!$G2125,-1,0,1,1))&amp;REPT(".1",markmap!$E2125-MAX(OFFSET(markmap!$E2125,-1,0,1,1),1)),IF(ISERROR(FIND(".",OFFSET(markmap!$G2125,-1,0,1,1))),REPT("1.",markmap!$E2125-1)&amp;IFERROR(VALUE(OFFSET(markmap!$G2125,-1,0,1,1))+1,"1"),IF(markmap!$E2125=1,"",IFERROR(LEFT(OFFSET(markmap!$G2125,-1,0,1,1),FIND("^",SUBSTITUTE(OFFSET(markmap!$G2125,-1,0,1,1),".","^",markmap!$E2125-1))),""))&amp;VALUE(TRIM(MID(SUBSTITUTE(OFFSET(markmap!$G2125,-1,0,1,1),".",REPT(" ",LEN(OFFSET(markmap!$G2125,-1,0,1,1)))),(markmap!$E2125-1)*LEN(OFFSET(markmap!$G2125,-1,0,1,1))+1,LEN(OFFSET(markmap!$G2125,-1,0,1,1)))))+1)))</f>
        <v>21.3.1.2</v>
      </c>
      <c r="H2125" t="str">
        <f t="shared" ca="1" si="33"/>
        <v>1.3.1.2</v>
      </c>
      <c r="I2125" t="str" cm="1">
        <f t="array" aca="1" ref="I2125" ca="1">pseudoGuid</f>
        <v>e6b0-fb8babef</v>
      </c>
      <c r="J2125" t="str">
        <f ca="1">IF(E2125="","",REPT("#",markmap!$E2125)&amp;" "&amp;(IF(B$1="mindmap",markmap!$F2125,markmap!$H2125&amp;" "&amp;markmap!$F2125))&amp;"["&amp;B$2&amp;"]("&amp;B$4&amp;markmap!$I2125&amp;".html)"&amp;" ["&amp;$B$3&amp;"]("&amp;B$4&amp;markmap!$I2125&amp;".md)")</f>
        <v>#### 1.3.1.2 Permitting (Government)[📃](./db/e6b0-fb8babef.html) [✏️](./db/e6b0-fb8babef.md)</v>
      </c>
    </row>
    <row r="2126" spans="4:10" x14ac:dyDescent="0.5">
      <c r="D2126" t="s">
        <v>1571</v>
      </c>
      <c r="E2126">
        <v>5</v>
      </c>
      <c r="F2126" t="s">
        <v>1175</v>
      </c>
      <c r="G2126" t="str">
        <f ca="1">IF(markmap!$E2126="","",IF(markmap!$E2126&gt;OFFSET(markmap!$E2126,-1,0,1,1),IF(OFFSET(markmap!$G2126,-1,0,1,1)="","1",OFFSET(markmap!$G2126,-1,0,1,1))&amp;REPT(".1",markmap!$E2126-MAX(OFFSET(markmap!$E2126,-1,0,1,1),1)),IF(ISERROR(FIND(".",OFFSET(markmap!$G2126,-1,0,1,1))),REPT("1.",markmap!$E2126-1)&amp;IFERROR(VALUE(OFFSET(markmap!$G2126,-1,0,1,1))+1,"1"),IF(markmap!$E2126=1,"",IFERROR(LEFT(OFFSET(markmap!$G2126,-1,0,1,1),FIND("^",SUBSTITUTE(OFFSET(markmap!$G2126,-1,0,1,1),".","^",markmap!$E2126-1))),""))&amp;VALUE(TRIM(MID(SUBSTITUTE(OFFSET(markmap!$G2126,-1,0,1,1),".",REPT(" ",LEN(OFFSET(markmap!$G2126,-1,0,1,1)))),(markmap!$E2126-1)*LEN(OFFSET(markmap!$G2126,-1,0,1,1))+1,LEN(OFFSET(markmap!$G2126,-1,0,1,1)))))+1)))</f>
        <v>21.3.1.2.1</v>
      </c>
      <c r="H2126" t="str">
        <f t="shared" ca="1" si="33"/>
        <v>1.3.1.2.1</v>
      </c>
      <c r="I2126" t="str" cm="1">
        <f t="array" aca="1" ref="I2126" ca="1">pseudoGuid</f>
        <v>e6b0-997bde15</v>
      </c>
      <c r="J2126" t="str">
        <f ca="1">IF(E2126="","",REPT("#",markmap!$E2126)&amp;" "&amp;(IF(B$1="mindmap",markmap!$F2126,markmap!$H2126&amp;" "&amp;markmap!$F2126))&amp;"["&amp;B$2&amp;"]("&amp;B$4&amp;markmap!$I2126&amp;".html)"&amp;" ["&amp;$B$3&amp;"]("&amp;B$4&amp;markmap!$I2126&amp;".md)")</f>
        <v>##### 1.3.1.2.1 Application[📃](./db/e6b0-997bde15.html) [✏️](./db/e6b0-997bde15.md)</v>
      </c>
    </row>
    <row r="2127" spans="4:10" x14ac:dyDescent="0.5">
      <c r="D2127" t="s">
        <v>1571</v>
      </c>
      <c r="E2127">
        <v>5</v>
      </c>
      <c r="F2127" t="s">
        <v>1176</v>
      </c>
      <c r="G2127" t="str">
        <f ca="1">IF(markmap!$E2127="","",IF(markmap!$E2127&gt;OFFSET(markmap!$E2127,-1,0,1,1),IF(OFFSET(markmap!$G2127,-1,0,1,1)="","1",OFFSET(markmap!$G2127,-1,0,1,1))&amp;REPT(".1",markmap!$E2127-MAX(OFFSET(markmap!$E2127,-1,0,1,1),1)),IF(ISERROR(FIND(".",OFFSET(markmap!$G2127,-1,0,1,1))),REPT("1.",markmap!$E2127-1)&amp;IFERROR(VALUE(OFFSET(markmap!$G2127,-1,0,1,1))+1,"1"),IF(markmap!$E2127=1,"",IFERROR(LEFT(OFFSET(markmap!$G2127,-1,0,1,1),FIND("^",SUBSTITUTE(OFFSET(markmap!$G2127,-1,0,1,1),".","^",markmap!$E2127-1))),""))&amp;VALUE(TRIM(MID(SUBSTITUTE(OFFSET(markmap!$G2127,-1,0,1,1),".",REPT(" ",LEN(OFFSET(markmap!$G2127,-1,0,1,1)))),(markmap!$E2127-1)*LEN(OFFSET(markmap!$G2127,-1,0,1,1))+1,LEN(OFFSET(markmap!$G2127,-1,0,1,1)))))+1)))</f>
        <v>21.3.1.2.2</v>
      </c>
      <c r="H2127" t="str">
        <f t="shared" ca="1" si="33"/>
        <v>1.3.1.2.2</v>
      </c>
      <c r="I2127" t="str" cm="1">
        <f t="array" aca="1" ref="I2127" ca="1">pseudoGuid</f>
        <v>e6b0-1aefd990</v>
      </c>
      <c r="J2127" t="str">
        <f ca="1">IF(E2127="","",REPT("#",markmap!$E2127)&amp;" "&amp;(IF(B$1="mindmap",markmap!$F2127,markmap!$H2127&amp;" "&amp;markmap!$F2127))&amp;"["&amp;B$2&amp;"]("&amp;B$4&amp;markmap!$I2127&amp;".html)"&amp;" ["&amp;$B$3&amp;"]("&amp;B$4&amp;markmap!$I2127&amp;".md)")</f>
        <v>##### 1.3.1.2.2 Acceptance Criteria[📃](./db/e6b0-1aefd990.html) [✏️](./db/e6b0-1aefd990.md)</v>
      </c>
    </row>
    <row r="2128" spans="4:10" x14ac:dyDescent="0.5">
      <c r="D2128" t="s">
        <v>1571</v>
      </c>
      <c r="E2128">
        <v>5</v>
      </c>
      <c r="F2128" t="s">
        <v>1177</v>
      </c>
      <c r="G2128" t="str">
        <f ca="1">IF(markmap!$E2128="","",IF(markmap!$E2128&gt;OFFSET(markmap!$E2128,-1,0,1,1),IF(OFFSET(markmap!$G2128,-1,0,1,1)="","1",OFFSET(markmap!$G2128,-1,0,1,1))&amp;REPT(".1",markmap!$E2128-MAX(OFFSET(markmap!$E2128,-1,0,1,1),1)),IF(ISERROR(FIND(".",OFFSET(markmap!$G2128,-1,0,1,1))),REPT("1.",markmap!$E2128-1)&amp;IFERROR(VALUE(OFFSET(markmap!$G2128,-1,0,1,1))+1,"1"),IF(markmap!$E2128=1,"",IFERROR(LEFT(OFFSET(markmap!$G2128,-1,0,1,1),FIND("^",SUBSTITUTE(OFFSET(markmap!$G2128,-1,0,1,1),".","^",markmap!$E2128-1))),""))&amp;VALUE(TRIM(MID(SUBSTITUTE(OFFSET(markmap!$G2128,-1,0,1,1),".",REPT(" ",LEN(OFFSET(markmap!$G2128,-1,0,1,1)))),(markmap!$E2128-1)*LEN(OFFSET(markmap!$G2128,-1,0,1,1))+1,LEN(OFFSET(markmap!$G2128,-1,0,1,1)))))+1)))</f>
        <v>21.3.1.2.3</v>
      </c>
      <c r="H2128" t="str">
        <f t="shared" ca="1" si="33"/>
        <v>1.3.1.2.3</v>
      </c>
      <c r="I2128" t="str" cm="1">
        <f t="array" aca="1" ref="I2128" ca="1">pseudoGuid</f>
        <v>e6b0-95c39087</v>
      </c>
      <c r="J2128" t="str">
        <f ca="1">IF(E2128="","",REPT("#",markmap!$E2128)&amp;" "&amp;(IF(B$1="mindmap",markmap!$F2128,markmap!$H2128&amp;" "&amp;markmap!$F2128))&amp;"["&amp;B$2&amp;"]("&amp;B$4&amp;markmap!$I2128&amp;".html)"&amp;" ["&amp;$B$3&amp;"]("&amp;B$4&amp;markmap!$I2128&amp;".md)")</f>
        <v>##### 1.3.1.2.3 Issuance of License[📃](./db/e6b0-95c39087.html) [✏️](./db/e6b0-95c39087.md)</v>
      </c>
    </row>
    <row r="2129" spans="4:10" x14ac:dyDescent="0.5">
      <c r="D2129" t="s">
        <v>1571</v>
      </c>
      <c r="E2129">
        <v>3</v>
      </c>
      <c r="F2129" t="s">
        <v>1178</v>
      </c>
      <c r="G2129" t="str">
        <f ca="1">IF(markmap!$E2129="","",IF(markmap!$E2129&gt;OFFSET(markmap!$E2129,-1,0,1,1),IF(OFFSET(markmap!$G2129,-1,0,1,1)="","1",OFFSET(markmap!$G2129,-1,0,1,1))&amp;REPT(".1",markmap!$E2129-MAX(OFFSET(markmap!$E2129,-1,0,1,1),1)),IF(ISERROR(FIND(".",OFFSET(markmap!$G2129,-1,0,1,1))),REPT("1.",markmap!$E2129-1)&amp;IFERROR(VALUE(OFFSET(markmap!$G2129,-1,0,1,1))+1,"1"),IF(markmap!$E2129=1,"",IFERROR(LEFT(OFFSET(markmap!$G2129,-1,0,1,1),FIND("^",SUBSTITUTE(OFFSET(markmap!$G2129,-1,0,1,1),".","^",markmap!$E2129-1))),""))&amp;VALUE(TRIM(MID(SUBSTITUTE(OFFSET(markmap!$G2129,-1,0,1,1),".",REPT(" ",LEN(OFFSET(markmap!$G2129,-1,0,1,1)))),(markmap!$E2129-1)*LEN(OFFSET(markmap!$G2129,-1,0,1,1))+1,LEN(OFFSET(markmap!$G2129,-1,0,1,1)))))+1)))</f>
        <v>21.3.2</v>
      </c>
      <c r="H2129" t="str">
        <f t="shared" ca="1" si="33"/>
        <v>1.3.2</v>
      </c>
      <c r="I2129" t="str" cm="1">
        <f t="array" aca="1" ref="I2129" ca="1">pseudoGuid</f>
        <v>e6b0-ae934f72</v>
      </c>
      <c r="J2129" t="str">
        <f ca="1">IF(E2129="","",REPT("#",markmap!$E2129)&amp;" "&amp;(IF(B$1="mindmap",markmap!$F2129,markmap!$H2129&amp;" "&amp;markmap!$F2129))&amp;"["&amp;B$2&amp;"]("&amp;B$4&amp;markmap!$I2129&amp;".html)"&amp;" ["&amp;$B$3&amp;"]("&amp;B$4&amp;markmap!$I2129&amp;".md)")</f>
        <v>### 1.3.2 Environmental Impact[📃](./db/e6b0-ae934f72.html) [✏️](./db/e6b0-ae934f72.md)</v>
      </c>
    </row>
    <row r="2130" spans="4:10" x14ac:dyDescent="0.5">
      <c r="D2130" t="s">
        <v>1571</v>
      </c>
      <c r="E2130">
        <v>4</v>
      </c>
      <c r="F2130" t="s">
        <v>1179</v>
      </c>
      <c r="G2130" t="str">
        <f ca="1">IF(markmap!$E2130="","",IF(markmap!$E2130&gt;OFFSET(markmap!$E2130,-1,0,1,1),IF(OFFSET(markmap!$G2130,-1,0,1,1)="","1",OFFSET(markmap!$G2130,-1,0,1,1))&amp;REPT(".1",markmap!$E2130-MAX(OFFSET(markmap!$E2130,-1,0,1,1),1)),IF(ISERROR(FIND(".",OFFSET(markmap!$G2130,-1,0,1,1))),REPT("1.",markmap!$E2130-1)&amp;IFERROR(VALUE(OFFSET(markmap!$G2130,-1,0,1,1))+1,"1"),IF(markmap!$E2130=1,"",IFERROR(LEFT(OFFSET(markmap!$G2130,-1,0,1,1),FIND("^",SUBSTITUTE(OFFSET(markmap!$G2130,-1,0,1,1),".","^",markmap!$E2130-1))),""))&amp;VALUE(TRIM(MID(SUBSTITUTE(OFFSET(markmap!$G2130,-1,0,1,1),".",REPT(" ",LEN(OFFSET(markmap!$G2130,-1,0,1,1)))),(markmap!$E2130-1)*LEN(OFFSET(markmap!$G2130,-1,0,1,1))+1,LEN(OFFSET(markmap!$G2130,-1,0,1,1)))))+1)))</f>
        <v>21.3.2.1</v>
      </c>
      <c r="H2130" t="str">
        <f t="shared" ca="1" si="33"/>
        <v>1.3.2.1</v>
      </c>
      <c r="I2130" t="str" cm="1">
        <f t="array" aca="1" ref="I2130" ca="1">pseudoGuid</f>
        <v>e6b0-df65b11c</v>
      </c>
      <c r="J2130" t="str">
        <f ca="1">IF(E2130="","",REPT("#",markmap!$E2130)&amp;" "&amp;(IF(B$1="mindmap",markmap!$F2130,markmap!$H2130&amp;" "&amp;markmap!$F2130))&amp;"["&amp;B$2&amp;"]("&amp;B$4&amp;markmap!$I2130&amp;".html)"&amp;" ["&amp;$B$3&amp;"]("&amp;B$4&amp;markmap!$I2130&amp;".md)")</f>
        <v>#### 1.3.2.1 Preliminary Assessment[📃](./db/e6b0-df65b11c.html) [✏️](./db/e6b0-df65b11c.md)</v>
      </c>
    </row>
    <row r="2131" spans="4:10" x14ac:dyDescent="0.5">
      <c r="D2131" t="s">
        <v>1571</v>
      </c>
      <c r="E2131">
        <v>4</v>
      </c>
      <c r="F2131" t="s">
        <v>1180</v>
      </c>
      <c r="G2131" t="str">
        <f ca="1">IF(markmap!$E2131="","",IF(markmap!$E2131&gt;OFFSET(markmap!$E2131,-1,0,1,1),IF(OFFSET(markmap!$G2131,-1,0,1,1)="","1",OFFSET(markmap!$G2131,-1,0,1,1))&amp;REPT(".1",markmap!$E2131-MAX(OFFSET(markmap!$E2131,-1,0,1,1),1)),IF(ISERROR(FIND(".",OFFSET(markmap!$G2131,-1,0,1,1))),REPT("1.",markmap!$E2131-1)&amp;IFERROR(VALUE(OFFSET(markmap!$G2131,-1,0,1,1))+1,"1"),IF(markmap!$E2131=1,"",IFERROR(LEFT(OFFSET(markmap!$G2131,-1,0,1,1),FIND("^",SUBSTITUTE(OFFSET(markmap!$G2131,-1,0,1,1),".","^",markmap!$E2131-1))),""))&amp;VALUE(TRIM(MID(SUBSTITUTE(OFFSET(markmap!$G2131,-1,0,1,1),".",REPT(" ",LEN(OFFSET(markmap!$G2131,-1,0,1,1)))),(markmap!$E2131-1)*LEN(OFFSET(markmap!$G2131,-1,0,1,1))+1,LEN(OFFSET(markmap!$G2131,-1,0,1,1)))))+1)))</f>
        <v>21.3.2.2</v>
      </c>
      <c r="H2131" t="str">
        <f t="shared" ca="1" si="33"/>
        <v>1.3.2.2</v>
      </c>
      <c r="I2131" t="str" cm="1">
        <f t="array" aca="1" ref="I2131" ca="1">pseudoGuid</f>
        <v>e6b0-5dc63258</v>
      </c>
      <c r="J2131" t="str">
        <f ca="1">IF(E2131="","",REPT("#",markmap!$E2131)&amp;" "&amp;(IF(B$1="mindmap",markmap!$F2131,markmap!$H2131&amp;" "&amp;markmap!$F2131))&amp;"["&amp;B$2&amp;"]("&amp;B$4&amp;markmap!$I2131&amp;".html)"&amp;" ["&amp;$B$3&amp;"]("&amp;B$4&amp;markmap!$I2131&amp;".md)")</f>
        <v>#### 1.3.2.2 Impact Review[📃](./db/e6b0-5dc63258.html) [✏️](./db/e6b0-5dc63258.md)</v>
      </c>
    </row>
    <row r="2132" spans="4:10" x14ac:dyDescent="0.5">
      <c r="D2132" t="s">
        <v>1571</v>
      </c>
      <c r="E2132">
        <v>4</v>
      </c>
      <c r="F2132" t="s">
        <v>1181</v>
      </c>
      <c r="G2132" t="str">
        <f ca="1">IF(markmap!$E2132="","",IF(markmap!$E2132&gt;OFFSET(markmap!$E2132,-1,0,1,1),IF(OFFSET(markmap!$G2132,-1,0,1,1)="","1",OFFSET(markmap!$G2132,-1,0,1,1))&amp;REPT(".1",markmap!$E2132-MAX(OFFSET(markmap!$E2132,-1,0,1,1),1)),IF(ISERROR(FIND(".",OFFSET(markmap!$G2132,-1,0,1,1))),REPT("1.",markmap!$E2132-1)&amp;IFERROR(VALUE(OFFSET(markmap!$G2132,-1,0,1,1))+1,"1"),IF(markmap!$E2132=1,"",IFERROR(LEFT(OFFSET(markmap!$G2132,-1,0,1,1),FIND("^",SUBSTITUTE(OFFSET(markmap!$G2132,-1,0,1,1),".","^",markmap!$E2132-1))),""))&amp;VALUE(TRIM(MID(SUBSTITUTE(OFFSET(markmap!$G2132,-1,0,1,1),".",REPT(" ",LEN(OFFSET(markmap!$G2132,-1,0,1,1)))),(markmap!$E2132-1)*LEN(OFFSET(markmap!$G2132,-1,0,1,1))+1,LEN(OFFSET(markmap!$G2132,-1,0,1,1)))))+1)))</f>
        <v>21.3.2.3</v>
      </c>
      <c r="H2132" t="str">
        <f t="shared" ca="1" si="33"/>
        <v>1.3.2.3</v>
      </c>
      <c r="I2132" t="str" cm="1">
        <f t="array" aca="1" ref="I2132" ca="1">pseudoGuid</f>
        <v>e6b0-492a9012</v>
      </c>
      <c r="J2132" t="str">
        <f ca="1">IF(E2132="","",REPT("#",markmap!$E2132)&amp;" "&amp;(IF(B$1="mindmap",markmap!$F2132,markmap!$H2132&amp;" "&amp;markmap!$F2132))&amp;"["&amp;B$2&amp;"]("&amp;B$4&amp;markmap!$I2132&amp;".html)"&amp;" ["&amp;$B$3&amp;"]("&amp;B$4&amp;markmap!$I2132&amp;".md)")</f>
        <v>#### 1.3.2.3 Magnitude Assessment[📃](./db/e6b0-492a9012.html) [✏️](./db/e6b0-492a9012.md)</v>
      </c>
    </row>
    <row r="2133" spans="4:10" x14ac:dyDescent="0.5">
      <c r="D2133" t="s">
        <v>1571</v>
      </c>
      <c r="E2133">
        <v>4</v>
      </c>
      <c r="F2133" t="s">
        <v>1182</v>
      </c>
      <c r="G2133" t="str">
        <f ca="1">IF(markmap!$E2133="","",IF(markmap!$E2133&gt;OFFSET(markmap!$E2133,-1,0,1,1),IF(OFFSET(markmap!$G2133,-1,0,1,1)="","1",OFFSET(markmap!$G2133,-1,0,1,1))&amp;REPT(".1",markmap!$E2133-MAX(OFFSET(markmap!$E2133,-1,0,1,1),1)),IF(ISERROR(FIND(".",OFFSET(markmap!$G2133,-1,0,1,1))),REPT("1.",markmap!$E2133-1)&amp;IFERROR(VALUE(OFFSET(markmap!$G2133,-1,0,1,1))+1,"1"),IF(markmap!$E2133=1,"",IFERROR(LEFT(OFFSET(markmap!$G2133,-1,0,1,1),FIND("^",SUBSTITUTE(OFFSET(markmap!$G2133,-1,0,1,1),".","^",markmap!$E2133-1))),""))&amp;VALUE(TRIM(MID(SUBSTITUTE(OFFSET(markmap!$G2133,-1,0,1,1),".",REPT(" ",LEN(OFFSET(markmap!$G2133,-1,0,1,1)))),(markmap!$E2133-1)*LEN(OFFSET(markmap!$G2133,-1,0,1,1))+1,LEN(OFFSET(markmap!$G2133,-1,0,1,1)))))+1)))</f>
        <v>21.3.2.4</v>
      </c>
      <c r="H2133" t="str">
        <f t="shared" ca="1" si="33"/>
        <v>1.3.2.4</v>
      </c>
      <c r="I2133" t="str" cm="1">
        <f t="array" aca="1" ref="I2133" ca="1">pseudoGuid</f>
        <v>e6b0-dfe60211</v>
      </c>
      <c r="J2133" t="str">
        <f ca="1">IF(E2133="","",REPT("#",markmap!$E2133)&amp;" "&amp;(IF(B$1="mindmap",markmap!$F2133,markmap!$H2133&amp;" "&amp;markmap!$F2133))&amp;"["&amp;B$2&amp;"]("&amp;B$4&amp;markmap!$I2133&amp;".html)"&amp;" ["&amp;$B$3&amp;"]("&amp;B$4&amp;markmap!$I2133&amp;".md)")</f>
        <v>#### 1.3.2.4 Mitigation Plan[📃](./db/e6b0-dfe60211.html) [✏️](./db/e6b0-dfe60211.md)</v>
      </c>
    </row>
    <row r="2134" spans="4:10" x14ac:dyDescent="0.5">
      <c r="D2134" t="s">
        <v>1571</v>
      </c>
      <c r="E2134">
        <v>3</v>
      </c>
      <c r="F2134" t="s">
        <v>1183</v>
      </c>
      <c r="G2134" t="str">
        <f ca="1">IF(markmap!$E2134="","",IF(markmap!$E2134&gt;OFFSET(markmap!$E2134,-1,0,1,1),IF(OFFSET(markmap!$G2134,-1,0,1,1)="","1",OFFSET(markmap!$G2134,-1,0,1,1))&amp;REPT(".1",markmap!$E2134-MAX(OFFSET(markmap!$E2134,-1,0,1,1),1)),IF(ISERROR(FIND(".",OFFSET(markmap!$G2134,-1,0,1,1))),REPT("1.",markmap!$E2134-1)&amp;IFERROR(VALUE(OFFSET(markmap!$G2134,-1,0,1,1))+1,"1"),IF(markmap!$E2134=1,"",IFERROR(LEFT(OFFSET(markmap!$G2134,-1,0,1,1),FIND("^",SUBSTITUTE(OFFSET(markmap!$G2134,-1,0,1,1),".","^",markmap!$E2134-1))),""))&amp;VALUE(TRIM(MID(SUBSTITUTE(OFFSET(markmap!$G2134,-1,0,1,1),".",REPT(" ",LEN(OFFSET(markmap!$G2134,-1,0,1,1)))),(markmap!$E2134-1)*LEN(OFFSET(markmap!$G2134,-1,0,1,1))+1,LEN(OFFSET(markmap!$G2134,-1,0,1,1)))))+1)))</f>
        <v>21.3.3</v>
      </c>
      <c r="H2134" t="str">
        <f t="shared" ca="1" si="33"/>
        <v>1.3.3</v>
      </c>
      <c r="I2134" t="str" cm="1">
        <f t="array" aca="1" ref="I2134" ca="1">pseudoGuid</f>
        <v>e6b0-3ea478dd</v>
      </c>
      <c r="J2134" t="str">
        <f ca="1">IF(E2134="","",REPT("#",markmap!$E2134)&amp;" "&amp;(IF(B$1="mindmap",markmap!$F2134,markmap!$H2134&amp;" "&amp;markmap!$F2134))&amp;"["&amp;B$2&amp;"]("&amp;B$4&amp;markmap!$I2134&amp;".html)"&amp;" ["&amp;$B$3&amp;"]("&amp;B$4&amp;markmap!$I2134&amp;".md)")</f>
        <v>### 1.3.3 Labor Agreements[📃](./db/e6b0-3ea478dd.html) [✏️](./db/e6b0-3ea478dd.md)</v>
      </c>
    </row>
    <row r="2135" spans="4:10" x14ac:dyDescent="0.5">
      <c r="D2135" t="s">
        <v>1571</v>
      </c>
      <c r="E2135">
        <v>4</v>
      </c>
      <c r="F2135" t="s">
        <v>1184</v>
      </c>
      <c r="G2135" t="str">
        <f ca="1">IF(markmap!$E2135="","",IF(markmap!$E2135&gt;OFFSET(markmap!$E2135,-1,0,1,1),IF(OFFSET(markmap!$G2135,-1,0,1,1)="","1",OFFSET(markmap!$G2135,-1,0,1,1))&amp;REPT(".1",markmap!$E2135-MAX(OFFSET(markmap!$E2135,-1,0,1,1),1)),IF(ISERROR(FIND(".",OFFSET(markmap!$G2135,-1,0,1,1))),REPT("1.",markmap!$E2135-1)&amp;IFERROR(VALUE(OFFSET(markmap!$G2135,-1,0,1,1))+1,"1"),IF(markmap!$E2135=1,"",IFERROR(LEFT(OFFSET(markmap!$G2135,-1,0,1,1),FIND("^",SUBSTITUTE(OFFSET(markmap!$G2135,-1,0,1,1),".","^",markmap!$E2135-1))),""))&amp;VALUE(TRIM(MID(SUBSTITUTE(OFFSET(markmap!$G2135,-1,0,1,1),".",REPT(" ",LEN(OFFSET(markmap!$G2135,-1,0,1,1)))),(markmap!$E2135-1)*LEN(OFFSET(markmap!$G2135,-1,0,1,1))+1,LEN(OFFSET(markmap!$G2135,-1,0,1,1)))))+1)))</f>
        <v>21.3.3.1</v>
      </c>
      <c r="H2135" t="str">
        <f t="shared" ca="1" si="33"/>
        <v>1.3.3.1</v>
      </c>
      <c r="I2135" t="str" cm="1">
        <f t="array" aca="1" ref="I2135" ca="1">pseudoGuid</f>
        <v>e6b0-3528b5eb</v>
      </c>
      <c r="J2135" t="str">
        <f ca="1">IF(E2135="","",REPT("#",markmap!$E2135)&amp;" "&amp;(IF(B$1="mindmap",markmap!$F2135,markmap!$H2135&amp;" "&amp;markmap!$F2135))&amp;"["&amp;B$2&amp;"]("&amp;B$4&amp;markmap!$I2135&amp;".html)"&amp;" ["&amp;$B$3&amp;"]("&amp;B$4&amp;markmap!$I2135&amp;".md)")</f>
        <v>#### 1.3.3.1 Agreement[📃](./db/e6b0-3528b5eb.html) [✏️](./db/e6b0-3528b5eb.md)</v>
      </c>
    </row>
    <row r="2136" spans="4:10" x14ac:dyDescent="0.5">
      <c r="D2136" t="s">
        <v>1571</v>
      </c>
      <c r="E2136">
        <v>4</v>
      </c>
      <c r="F2136" t="s">
        <v>1185</v>
      </c>
      <c r="G2136" t="str">
        <f ca="1">IF(markmap!$E2136="","",IF(markmap!$E2136&gt;OFFSET(markmap!$E2136,-1,0,1,1),IF(OFFSET(markmap!$G2136,-1,0,1,1)="","1",OFFSET(markmap!$G2136,-1,0,1,1))&amp;REPT(".1",markmap!$E2136-MAX(OFFSET(markmap!$E2136,-1,0,1,1),1)),IF(ISERROR(FIND(".",OFFSET(markmap!$G2136,-1,0,1,1))),REPT("1.",markmap!$E2136-1)&amp;IFERROR(VALUE(OFFSET(markmap!$G2136,-1,0,1,1))+1,"1"),IF(markmap!$E2136=1,"",IFERROR(LEFT(OFFSET(markmap!$G2136,-1,0,1,1),FIND("^",SUBSTITUTE(OFFSET(markmap!$G2136,-1,0,1,1),".","^",markmap!$E2136-1))),""))&amp;VALUE(TRIM(MID(SUBSTITUTE(OFFSET(markmap!$G2136,-1,0,1,1),".",REPT(" ",LEN(OFFSET(markmap!$G2136,-1,0,1,1)))),(markmap!$E2136-1)*LEN(OFFSET(markmap!$G2136,-1,0,1,1))+1,LEN(OFFSET(markmap!$G2136,-1,0,1,1)))))+1)))</f>
        <v>21.3.3.2</v>
      </c>
      <c r="H2136" t="str">
        <f t="shared" ca="1" si="33"/>
        <v>1.3.3.2</v>
      </c>
      <c r="I2136" t="str" cm="1">
        <f t="array" aca="1" ref="I2136" ca="1">pseudoGuid</f>
        <v>e6b0-2d9e4e51</v>
      </c>
      <c r="J2136" t="str">
        <f ca="1">IF(E2136="","",REPT("#",markmap!$E2136)&amp;" "&amp;(IF(B$1="mindmap",markmap!$F2136,markmap!$H2136&amp;" "&amp;markmap!$F2136))&amp;"["&amp;B$2&amp;"]("&amp;B$4&amp;markmap!$I2136&amp;".html)"&amp;" ["&amp;$B$3&amp;"]("&amp;B$4&amp;markmap!$I2136&amp;".md)")</f>
        <v>#### 1.3.3.2 Collective Bargaining[📃](./db/e6b0-2d9e4e51.html) [✏️](./db/e6b0-2d9e4e51.md)</v>
      </c>
    </row>
    <row r="2137" spans="4:10" x14ac:dyDescent="0.5">
      <c r="D2137" t="s">
        <v>1571</v>
      </c>
      <c r="E2137">
        <v>4</v>
      </c>
      <c r="F2137" t="s">
        <v>1186</v>
      </c>
      <c r="G2137" t="str">
        <f ca="1">IF(markmap!$E2137="","",IF(markmap!$E2137&gt;OFFSET(markmap!$E2137,-1,0,1,1),IF(OFFSET(markmap!$G2137,-1,0,1,1)="","1",OFFSET(markmap!$G2137,-1,0,1,1))&amp;REPT(".1",markmap!$E2137-MAX(OFFSET(markmap!$E2137,-1,0,1,1),1)),IF(ISERROR(FIND(".",OFFSET(markmap!$G2137,-1,0,1,1))),REPT("1.",markmap!$E2137-1)&amp;IFERROR(VALUE(OFFSET(markmap!$G2137,-1,0,1,1))+1,"1"),IF(markmap!$E2137=1,"",IFERROR(LEFT(OFFSET(markmap!$G2137,-1,0,1,1),FIND("^",SUBSTITUTE(OFFSET(markmap!$G2137,-1,0,1,1),".","^",markmap!$E2137-1))),""))&amp;VALUE(TRIM(MID(SUBSTITUTE(OFFSET(markmap!$G2137,-1,0,1,1),".",REPT(" ",LEN(OFFSET(markmap!$G2137,-1,0,1,1)))),(markmap!$E2137-1)*LEN(OFFSET(markmap!$G2137,-1,0,1,1))+1,LEN(OFFSET(markmap!$G2137,-1,0,1,1)))))+1)))</f>
        <v>21.3.3.3</v>
      </c>
      <c r="H2137" t="str">
        <f t="shared" ca="1" si="33"/>
        <v>1.3.3.3</v>
      </c>
      <c r="I2137" t="str" cm="1">
        <f t="array" aca="1" ref="I2137" ca="1">pseudoGuid</f>
        <v>e6b0-bf1379aa</v>
      </c>
      <c r="J2137" t="str">
        <f ca="1">IF(E2137="","",REPT("#",markmap!$E2137)&amp;" "&amp;(IF(B$1="mindmap",markmap!$F2137,markmap!$H2137&amp;" "&amp;markmap!$F2137))&amp;"["&amp;B$2&amp;"]("&amp;B$4&amp;markmap!$I2137&amp;".html)"&amp;" ["&amp;$B$3&amp;"]("&amp;B$4&amp;markmap!$I2137&amp;".md)")</f>
        <v>#### 1.3.3.3 Agreement Finalization[📃](./db/e6b0-bf1379aa.html) [✏️](./db/e6b0-bf1379aa.md)</v>
      </c>
    </row>
    <row r="2138" spans="4:10" x14ac:dyDescent="0.5">
      <c r="D2138" t="s">
        <v>1571</v>
      </c>
      <c r="E2138">
        <v>3</v>
      </c>
      <c r="F2138" t="s">
        <v>1187</v>
      </c>
      <c r="G2138" t="str">
        <f ca="1">IF(markmap!$E2138="","",IF(markmap!$E2138&gt;OFFSET(markmap!$E2138,-1,0,1,1),IF(OFFSET(markmap!$G2138,-1,0,1,1)="","1",OFFSET(markmap!$G2138,-1,0,1,1))&amp;REPT(".1",markmap!$E2138-MAX(OFFSET(markmap!$E2138,-1,0,1,1),1)),IF(ISERROR(FIND(".",OFFSET(markmap!$G2138,-1,0,1,1))),REPT("1.",markmap!$E2138-1)&amp;IFERROR(VALUE(OFFSET(markmap!$G2138,-1,0,1,1))+1,"1"),IF(markmap!$E2138=1,"",IFERROR(LEFT(OFFSET(markmap!$G2138,-1,0,1,1),FIND("^",SUBSTITUTE(OFFSET(markmap!$G2138,-1,0,1,1),".","^",markmap!$E2138-1))),""))&amp;VALUE(TRIM(MID(SUBSTITUTE(OFFSET(markmap!$G2138,-1,0,1,1),".",REPT(" ",LEN(OFFSET(markmap!$G2138,-1,0,1,1)))),(markmap!$E2138-1)*LEN(OFFSET(markmap!$G2138,-1,0,1,1))+1,LEN(OFFSET(markmap!$G2138,-1,0,1,1)))))+1)))</f>
        <v>21.3.4</v>
      </c>
      <c r="H2138" t="str">
        <f t="shared" ca="1" si="33"/>
        <v>1.3.4</v>
      </c>
      <c r="I2138" t="str" cm="1">
        <f t="array" aca="1" ref="I2138" ca="1">pseudoGuid</f>
        <v>e6b0-2e774236</v>
      </c>
      <c r="J2138" t="str">
        <f ca="1">IF(E2138="","",REPT("#",markmap!$E2138)&amp;" "&amp;(IF(B$1="mindmap",markmap!$F2138,markmap!$H2138&amp;" "&amp;markmap!$F2138))&amp;"["&amp;B$2&amp;"]("&amp;B$4&amp;markmap!$I2138&amp;".html)"&amp;" ["&amp;$B$3&amp;"]("&amp;B$4&amp;markmap!$I2138&amp;".md)")</f>
        <v>### 1.3.4 Land Acquisition[📃](./db/e6b0-2e774236.html) [✏️](./db/e6b0-2e774236.md)</v>
      </c>
    </row>
    <row r="2139" spans="4:10" x14ac:dyDescent="0.5">
      <c r="D2139" t="s">
        <v>1571</v>
      </c>
      <c r="E2139">
        <v>4</v>
      </c>
      <c r="F2139" t="s">
        <v>1188</v>
      </c>
      <c r="G2139" t="str">
        <f ca="1">IF(markmap!$E2139="","",IF(markmap!$E2139&gt;OFFSET(markmap!$E2139,-1,0,1,1),IF(OFFSET(markmap!$G2139,-1,0,1,1)="","1",OFFSET(markmap!$G2139,-1,0,1,1))&amp;REPT(".1",markmap!$E2139-MAX(OFFSET(markmap!$E2139,-1,0,1,1),1)),IF(ISERROR(FIND(".",OFFSET(markmap!$G2139,-1,0,1,1))),REPT("1.",markmap!$E2139-1)&amp;IFERROR(VALUE(OFFSET(markmap!$G2139,-1,0,1,1))+1,"1"),IF(markmap!$E2139=1,"",IFERROR(LEFT(OFFSET(markmap!$G2139,-1,0,1,1),FIND("^",SUBSTITUTE(OFFSET(markmap!$G2139,-1,0,1,1),".","^",markmap!$E2139-1))),""))&amp;VALUE(TRIM(MID(SUBSTITUTE(OFFSET(markmap!$G2139,-1,0,1,1),".",REPT(" ",LEN(OFFSET(markmap!$G2139,-1,0,1,1)))),(markmap!$E2139-1)*LEN(OFFSET(markmap!$G2139,-1,0,1,1))+1,LEN(OFFSET(markmap!$G2139,-1,0,1,1)))))+1)))</f>
        <v>21.3.4.1</v>
      </c>
      <c r="H2139" t="str">
        <f t="shared" ca="1" si="33"/>
        <v>1.3.4.1</v>
      </c>
      <c r="I2139" t="str" cm="1">
        <f t="array" aca="1" ref="I2139" ca="1">pseudoGuid</f>
        <v>e6b0-6cd813ed</v>
      </c>
      <c r="J2139" t="str">
        <f ca="1">IF(E2139="","",REPT("#",markmap!$E2139)&amp;" "&amp;(IF(B$1="mindmap",markmap!$F2139,markmap!$H2139&amp;" "&amp;markmap!$F2139))&amp;"["&amp;B$2&amp;"]("&amp;B$4&amp;markmap!$I2139&amp;".html)"&amp;" ["&amp;$B$3&amp;"]("&amp;B$4&amp;markmap!$I2139&amp;".md)")</f>
        <v>#### 1.3.4.1 Available Property[📃](./db/e6b0-6cd813ed.html) [✏️](./db/e6b0-6cd813ed.md)</v>
      </c>
    </row>
    <row r="2140" spans="4:10" x14ac:dyDescent="0.5">
      <c r="D2140" t="s">
        <v>1571</v>
      </c>
      <c r="E2140">
        <v>4</v>
      </c>
      <c r="F2140" t="s">
        <v>1189</v>
      </c>
      <c r="G2140" t="str">
        <f ca="1">IF(markmap!$E2140="","",IF(markmap!$E2140&gt;OFFSET(markmap!$E2140,-1,0,1,1),IF(OFFSET(markmap!$G2140,-1,0,1,1)="","1",OFFSET(markmap!$G2140,-1,0,1,1))&amp;REPT(".1",markmap!$E2140-MAX(OFFSET(markmap!$E2140,-1,0,1,1),1)),IF(ISERROR(FIND(".",OFFSET(markmap!$G2140,-1,0,1,1))),REPT("1.",markmap!$E2140-1)&amp;IFERROR(VALUE(OFFSET(markmap!$G2140,-1,0,1,1))+1,"1"),IF(markmap!$E2140=1,"",IFERROR(LEFT(OFFSET(markmap!$G2140,-1,0,1,1),FIND("^",SUBSTITUTE(OFFSET(markmap!$G2140,-1,0,1,1),".","^",markmap!$E2140-1))),""))&amp;VALUE(TRIM(MID(SUBSTITUTE(OFFSET(markmap!$G2140,-1,0,1,1),".",REPT(" ",LEN(OFFSET(markmap!$G2140,-1,0,1,1)))),(markmap!$E2140-1)*LEN(OFFSET(markmap!$G2140,-1,0,1,1))+1,LEN(OFFSET(markmap!$G2140,-1,0,1,1)))))+1)))</f>
        <v>21.3.4.2</v>
      </c>
      <c r="H2140" t="str">
        <f t="shared" ca="1" si="33"/>
        <v>1.3.4.2</v>
      </c>
      <c r="I2140" t="str" cm="1">
        <f t="array" aca="1" ref="I2140" ca="1">pseudoGuid</f>
        <v>e6b0-bc4f3ddf</v>
      </c>
      <c r="J2140" t="str">
        <f ca="1">IF(E2140="","",REPT("#",markmap!$E2140)&amp;" "&amp;(IF(B$1="mindmap",markmap!$F2140,markmap!$H2140&amp;" "&amp;markmap!$F2140))&amp;"["&amp;B$2&amp;"]("&amp;B$4&amp;markmap!$I2140&amp;".html)"&amp;" ["&amp;$B$3&amp;"]("&amp;B$4&amp;markmap!$I2140&amp;".md)")</f>
        <v>#### 1.3.4.2 Local Government Zoning Rights/Restrictions[📃](./db/e6b0-bc4f3ddf.html) [✏️](./db/e6b0-bc4f3ddf.md)</v>
      </c>
    </row>
    <row r="2141" spans="4:10" x14ac:dyDescent="0.5">
      <c r="D2141" t="s">
        <v>1571</v>
      </c>
      <c r="E2141">
        <v>4</v>
      </c>
      <c r="F2141" t="s">
        <v>1190</v>
      </c>
      <c r="G2141" t="str">
        <f ca="1">IF(markmap!$E2141="","",IF(markmap!$E2141&gt;OFFSET(markmap!$E2141,-1,0,1,1),IF(OFFSET(markmap!$G2141,-1,0,1,1)="","1",OFFSET(markmap!$G2141,-1,0,1,1))&amp;REPT(".1",markmap!$E2141-MAX(OFFSET(markmap!$E2141,-1,0,1,1),1)),IF(ISERROR(FIND(".",OFFSET(markmap!$G2141,-1,0,1,1))),REPT("1.",markmap!$E2141-1)&amp;IFERROR(VALUE(OFFSET(markmap!$G2141,-1,0,1,1))+1,"1"),IF(markmap!$E2141=1,"",IFERROR(LEFT(OFFSET(markmap!$G2141,-1,0,1,1),FIND("^",SUBSTITUTE(OFFSET(markmap!$G2141,-1,0,1,1),".","^",markmap!$E2141-1))),""))&amp;VALUE(TRIM(MID(SUBSTITUTE(OFFSET(markmap!$G2141,-1,0,1,1),".",REPT(" ",LEN(OFFSET(markmap!$G2141,-1,0,1,1)))),(markmap!$E2141-1)*LEN(OFFSET(markmap!$G2141,-1,0,1,1))+1,LEN(OFFSET(markmap!$G2141,-1,0,1,1)))))+1)))</f>
        <v>21.3.4.3</v>
      </c>
      <c r="H2141" t="str">
        <f t="shared" ca="1" si="33"/>
        <v>1.3.4.3</v>
      </c>
      <c r="I2141" t="str" cm="1">
        <f t="array" aca="1" ref="I2141" ca="1">pseudoGuid</f>
        <v>e6b0-725b692f</v>
      </c>
      <c r="J2141" t="str">
        <f ca="1">IF(E2141="","",REPT("#",markmap!$E2141)&amp;" "&amp;(IF(B$1="mindmap",markmap!$F2141,markmap!$H2141&amp;" "&amp;markmap!$F2141))&amp;"["&amp;B$2&amp;"]("&amp;B$4&amp;markmap!$I2141&amp;".html)"&amp;" ["&amp;$B$3&amp;"]("&amp;B$4&amp;markmap!$I2141&amp;".md)")</f>
        <v>#### 1.3.4.3 Price Comparisons[📃](./db/e6b0-725b692f.html) [✏️](./db/e6b0-725b692f.md)</v>
      </c>
    </row>
    <row r="2142" spans="4:10" x14ac:dyDescent="0.5">
      <c r="D2142" t="s">
        <v>1571</v>
      </c>
      <c r="E2142">
        <v>4</v>
      </c>
      <c r="F2142" t="s">
        <v>1191</v>
      </c>
      <c r="G2142" t="str">
        <f ca="1">IF(markmap!$E2142="","",IF(markmap!$E2142&gt;OFFSET(markmap!$E2142,-1,0,1,1),IF(OFFSET(markmap!$G2142,-1,0,1,1)="","1",OFFSET(markmap!$G2142,-1,0,1,1))&amp;REPT(".1",markmap!$E2142-MAX(OFFSET(markmap!$E2142,-1,0,1,1),1)),IF(ISERROR(FIND(".",OFFSET(markmap!$G2142,-1,0,1,1))),REPT("1.",markmap!$E2142-1)&amp;IFERROR(VALUE(OFFSET(markmap!$G2142,-1,0,1,1))+1,"1"),IF(markmap!$E2142=1,"",IFERROR(LEFT(OFFSET(markmap!$G2142,-1,0,1,1),FIND("^",SUBSTITUTE(OFFSET(markmap!$G2142,-1,0,1,1),".","^",markmap!$E2142-1))),""))&amp;VALUE(TRIM(MID(SUBSTITUTE(OFFSET(markmap!$G2142,-1,0,1,1),".",REPT(" ",LEN(OFFSET(markmap!$G2142,-1,0,1,1)))),(markmap!$E2142-1)*LEN(OFFSET(markmap!$G2142,-1,0,1,1))+1,LEN(OFFSET(markmap!$G2142,-1,0,1,1)))))+1)))</f>
        <v>21.3.4.4</v>
      </c>
      <c r="H2142" t="str">
        <f t="shared" ca="1" si="33"/>
        <v>1.3.4.4</v>
      </c>
      <c r="I2142" t="str" cm="1">
        <f t="array" aca="1" ref="I2142" ca="1">pseudoGuid</f>
        <v>e6b0-d2263f6d</v>
      </c>
      <c r="J2142" t="str">
        <f ca="1">IF(E2142="","",REPT("#",markmap!$E2142)&amp;" "&amp;(IF(B$1="mindmap",markmap!$F2142,markmap!$H2142&amp;" "&amp;markmap!$F2142))&amp;"["&amp;B$2&amp;"]("&amp;B$4&amp;markmap!$I2142&amp;".html)"&amp;" ["&amp;$B$3&amp;"]("&amp;B$4&amp;markmap!$I2142&amp;".md)")</f>
        <v>#### 1.3.4.4 Professional Survey[📃](./db/e6b0-d2263f6d.html) [✏️](./db/e6b0-d2263f6d.md)</v>
      </c>
    </row>
    <row r="2143" spans="4:10" x14ac:dyDescent="0.5">
      <c r="D2143" t="s">
        <v>1571</v>
      </c>
      <c r="E2143">
        <v>4</v>
      </c>
      <c r="F2143" t="s">
        <v>1192</v>
      </c>
      <c r="G2143" t="str">
        <f ca="1">IF(markmap!$E2143="","",IF(markmap!$E2143&gt;OFFSET(markmap!$E2143,-1,0,1,1),IF(OFFSET(markmap!$G2143,-1,0,1,1)="","1",OFFSET(markmap!$G2143,-1,0,1,1))&amp;REPT(".1",markmap!$E2143-MAX(OFFSET(markmap!$E2143,-1,0,1,1),1)),IF(ISERROR(FIND(".",OFFSET(markmap!$G2143,-1,0,1,1))),REPT("1.",markmap!$E2143-1)&amp;IFERROR(VALUE(OFFSET(markmap!$G2143,-1,0,1,1))+1,"1"),IF(markmap!$E2143=1,"",IFERROR(LEFT(OFFSET(markmap!$G2143,-1,0,1,1),FIND("^",SUBSTITUTE(OFFSET(markmap!$G2143,-1,0,1,1),".","^",markmap!$E2143-1))),""))&amp;VALUE(TRIM(MID(SUBSTITUTE(OFFSET(markmap!$G2143,-1,0,1,1),".",REPT(" ",LEN(OFFSET(markmap!$G2143,-1,0,1,1)))),(markmap!$E2143-1)*LEN(OFFSET(markmap!$G2143,-1,0,1,1))+1,LEN(OFFSET(markmap!$G2143,-1,0,1,1)))))+1)))</f>
        <v>21.3.4.5</v>
      </c>
      <c r="H2143" t="str">
        <f t="shared" ca="1" si="33"/>
        <v>1.3.4.5</v>
      </c>
      <c r="I2143" t="str" cm="1">
        <f t="array" aca="1" ref="I2143" ca="1">pseudoGuid</f>
        <v>e6b0-a3e0328f</v>
      </c>
      <c r="J2143" t="str">
        <f ca="1">IF(E2143="","",REPT("#",markmap!$E2143)&amp;" "&amp;(IF(B$1="mindmap",markmap!$F2143,markmap!$H2143&amp;" "&amp;markmap!$F2143))&amp;"["&amp;B$2&amp;"]("&amp;B$4&amp;markmap!$I2143&amp;".html)"&amp;" ["&amp;$B$3&amp;"]("&amp;B$4&amp;markmap!$I2143&amp;".md)")</f>
        <v>#### 1.3.4.5 Financing[📃](./db/e6b0-a3e0328f.html) [✏️](./db/e6b0-a3e0328f.md)</v>
      </c>
    </row>
    <row r="2144" spans="4:10" x14ac:dyDescent="0.5">
      <c r="D2144" t="s">
        <v>1571</v>
      </c>
      <c r="E2144">
        <v>3</v>
      </c>
      <c r="F2144" t="s">
        <v>1193</v>
      </c>
      <c r="G2144" t="str">
        <f ca="1">IF(markmap!$E2144="","",IF(markmap!$E2144&gt;OFFSET(markmap!$E2144,-1,0,1,1),IF(OFFSET(markmap!$G2144,-1,0,1,1)="","1",OFFSET(markmap!$G2144,-1,0,1,1))&amp;REPT(".1",markmap!$E2144-MAX(OFFSET(markmap!$E2144,-1,0,1,1),1)),IF(ISERROR(FIND(".",OFFSET(markmap!$G2144,-1,0,1,1))),REPT("1.",markmap!$E2144-1)&amp;IFERROR(VALUE(OFFSET(markmap!$G2144,-1,0,1,1))+1,"1"),IF(markmap!$E2144=1,"",IFERROR(LEFT(OFFSET(markmap!$G2144,-1,0,1,1),FIND("^",SUBSTITUTE(OFFSET(markmap!$G2144,-1,0,1,1),".","^",markmap!$E2144-1))),""))&amp;VALUE(TRIM(MID(SUBSTITUTE(OFFSET(markmap!$G2144,-1,0,1,1),".",REPT(" ",LEN(OFFSET(markmap!$G2144,-1,0,1,1)))),(markmap!$E2144-1)*LEN(OFFSET(markmap!$G2144,-1,0,1,1))+1,LEN(OFFSET(markmap!$G2144,-1,0,1,1)))))+1)))</f>
        <v>21.3.5</v>
      </c>
      <c r="H2144" t="str">
        <f t="shared" ca="1" si="33"/>
        <v>1.3.5</v>
      </c>
      <c r="I2144" t="str" cm="1">
        <f t="array" aca="1" ref="I2144" ca="1">pseudoGuid</f>
        <v>e6b0-0e587960</v>
      </c>
      <c r="J2144" t="str">
        <f ca="1">IF(E2144="","",REPT("#",markmap!$E2144)&amp;" "&amp;(IF(B$1="mindmap",markmap!$F2144,markmap!$H2144&amp;" "&amp;markmap!$F2144))&amp;"["&amp;B$2&amp;"]("&amp;B$4&amp;markmap!$I2144&amp;".html)"&amp;" ["&amp;$B$3&amp;"]("&amp;B$4&amp;markmap!$I2144&amp;".md)")</f>
        <v>### 1.3.5 Other Legal/Regulatory Requirements[📃](./db/e6b0-0e587960.html) [✏️](./db/e6b0-0e587960.md)</v>
      </c>
    </row>
    <row r="2145" spans="4:10" x14ac:dyDescent="0.5">
      <c r="D2145" t="s">
        <v>1571</v>
      </c>
      <c r="E2145">
        <v>2</v>
      </c>
      <c r="F2145" t="s">
        <v>150</v>
      </c>
      <c r="G2145" t="str">
        <f ca="1">IF(markmap!$E2145="","",IF(markmap!$E2145&gt;OFFSET(markmap!$E2145,-1,0,1,1),IF(OFFSET(markmap!$G2145,-1,0,1,1)="","1",OFFSET(markmap!$G2145,-1,0,1,1))&amp;REPT(".1",markmap!$E2145-MAX(OFFSET(markmap!$E2145,-1,0,1,1),1)),IF(ISERROR(FIND(".",OFFSET(markmap!$G2145,-1,0,1,1))),REPT("1.",markmap!$E2145-1)&amp;IFERROR(VALUE(OFFSET(markmap!$G2145,-1,0,1,1))+1,"1"),IF(markmap!$E2145=1,"",IFERROR(LEFT(OFFSET(markmap!$G2145,-1,0,1,1),FIND("^",SUBSTITUTE(OFFSET(markmap!$G2145,-1,0,1,1),".","^",markmap!$E2145-1))),""))&amp;VALUE(TRIM(MID(SUBSTITUTE(OFFSET(markmap!$G2145,-1,0,1,1),".",REPT(" ",LEN(OFFSET(markmap!$G2145,-1,0,1,1)))),(markmap!$E2145-1)*LEN(OFFSET(markmap!$G2145,-1,0,1,1))+1,LEN(OFFSET(markmap!$G2145,-1,0,1,1)))))+1)))</f>
        <v>21.4</v>
      </c>
      <c r="H2145" t="str">
        <f t="shared" ca="1" si="33"/>
        <v>1.4</v>
      </c>
      <c r="I2145" t="str" cm="1">
        <f t="array" aca="1" ref="I2145" ca="1">pseudoGuid</f>
        <v>e6b0-97119119</v>
      </c>
      <c r="J2145" t="str">
        <f ca="1">IF(E2145="","",REPT("#",markmap!$E2145)&amp;" "&amp;(IF(B$1="mindmap",markmap!$F2145,markmap!$H2145&amp;" "&amp;markmap!$F2145))&amp;"["&amp;B$2&amp;"]("&amp;B$4&amp;markmap!$I2145&amp;".html)"&amp;" ["&amp;$B$3&amp;"]("&amp;B$4&amp;markmap!$I2145&amp;".md)")</f>
        <v>## 1.4 Testing[📃](./db/e6b0-97119119.html) [✏️](./db/e6b0-97119119.md)</v>
      </c>
    </row>
    <row r="2146" spans="4:10" x14ac:dyDescent="0.5">
      <c r="D2146" t="s">
        <v>1571</v>
      </c>
      <c r="E2146">
        <v>3</v>
      </c>
      <c r="F2146" t="s">
        <v>1194</v>
      </c>
      <c r="G2146" t="str">
        <f ca="1">IF(markmap!$E2146="","",IF(markmap!$E2146&gt;OFFSET(markmap!$E2146,-1,0,1,1),IF(OFFSET(markmap!$G2146,-1,0,1,1)="","1",OFFSET(markmap!$G2146,-1,0,1,1))&amp;REPT(".1",markmap!$E2146-MAX(OFFSET(markmap!$E2146,-1,0,1,1),1)),IF(ISERROR(FIND(".",OFFSET(markmap!$G2146,-1,0,1,1))),REPT("1.",markmap!$E2146-1)&amp;IFERROR(VALUE(OFFSET(markmap!$G2146,-1,0,1,1))+1,"1"),IF(markmap!$E2146=1,"",IFERROR(LEFT(OFFSET(markmap!$G2146,-1,0,1,1),FIND("^",SUBSTITUTE(OFFSET(markmap!$G2146,-1,0,1,1),".","^",markmap!$E2146-1))),""))&amp;VALUE(TRIM(MID(SUBSTITUTE(OFFSET(markmap!$G2146,-1,0,1,1),".",REPT(" ",LEN(OFFSET(markmap!$G2146,-1,0,1,1)))),(markmap!$E2146-1)*LEN(OFFSET(markmap!$G2146,-1,0,1,1))+1,LEN(OFFSET(markmap!$G2146,-1,0,1,1)))))+1)))</f>
        <v>21.4.1</v>
      </c>
      <c r="H2146" t="str">
        <f t="shared" ca="1" si="33"/>
        <v>1.4.1</v>
      </c>
      <c r="I2146" t="str" cm="1">
        <f t="array" aca="1" ref="I2146" ca="1">pseudoGuid</f>
        <v>e6b0-b40098df</v>
      </c>
      <c r="J2146" t="str">
        <f ca="1">IF(E2146="","",REPT("#",markmap!$E2146)&amp;" "&amp;(IF(B$1="mindmap",markmap!$F2146,markmap!$H2146&amp;" "&amp;markmap!$F2146))&amp;"["&amp;B$2&amp;"]("&amp;B$4&amp;markmap!$I2146&amp;".html)"&amp;" ["&amp;$B$3&amp;"]("&amp;B$4&amp;markmap!$I2146&amp;".md)")</f>
        <v>### 1.4.1 System Test[📃](./db/e6b0-b40098df.html) [✏️](./db/e6b0-b40098df.md)</v>
      </c>
    </row>
    <row r="2147" spans="4:10" x14ac:dyDescent="0.5">
      <c r="D2147" t="s">
        <v>1571</v>
      </c>
      <c r="E2147">
        <v>4</v>
      </c>
      <c r="F2147" t="s">
        <v>1195</v>
      </c>
      <c r="G2147" t="str">
        <f ca="1">IF(markmap!$E2147="","",IF(markmap!$E2147&gt;OFFSET(markmap!$E2147,-1,0,1,1),IF(OFFSET(markmap!$G2147,-1,0,1,1)="","1",OFFSET(markmap!$G2147,-1,0,1,1))&amp;REPT(".1",markmap!$E2147-MAX(OFFSET(markmap!$E2147,-1,0,1,1),1)),IF(ISERROR(FIND(".",OFFSET(markmap!$G2147,-1,0,1,1))),REPT("1.",markmap!$E2147-1)&amp;IFERROR(VALUE(OFFSET(markmap!$G2147,-1,0,1,1))+1,"1"),IF(markmap!$E2147=1,"",IFERROR(LEFT(OFFSET(markmap!$G2147,-1,0,1,1),FIND("^",SUBSTITUTE(OFFSET(markmap!$G2147,-1,0,1,1),".","^",markmap!$E2147-1))),""))&amp;VALUE(TRIM(MID(SUBSTITUTE(OFFSET(markmap!$G2147,-1,0,1,1),".",REPT(" ",LEN(OFFSET(markmap!$G2147,-1,0,1,1)))),(markmap!$E2147-1)*LEN(OFFSET(markmap!$G2147,-1,0,1,1))+1,LEN(OFFSET(markmap!$G2147,-1,0,1,1)))))+1)))</f>
        <v>21.4.1.1</v>
      </c>
      <c r="H2147" t="str">
        <f t="shared" ca="1" si="33"/>
        <v>1.4.1.1</v>
      </c>
      <c r="I2147" t="str" cm="1">
        <f t="array" aca="1" ref="I2147" ca="1">pseudoGuid</f>
        <v>e6b0-180708b5</v>
      </c>
      <c r="J2147" t="str">
        <f ca="1">IF(E2147="","",REPT("#",markmap!$E2147)&amp;" "&amp;(IF(B$1="mindmap",markmap!$F2147,markmap!$H2147&amp;" "&amp;markmap!$F2147))&amp;"["&amp;B$2&amp;"]("&amp;B$4&amp;markmap!$I2147&amp;".html)"&amp;" ["&amp;$B$3&amp;"]("&amp;B$4&amp;markmap!$I2147&amp;".md)")</f>
        <v>#### 1.4.1.1 System Test Plans and Procedures[📃](./db/e6b0-180708b5.html) [✏️](./db/e6b0-180708b5.md)</v>
      </c>
    </row>
    <row r="2148" spans="4:10" x14ac:dyDescent="0.5">
      <c r="D2148" t="s">
        <v>1571</v>
      </c>
      <c r="E2148">
        <v>4</v>
      </c>
      <c r="F2148" t="s">
        <v>1196</v>
      </c>
      <c r="G2148" t="str">
        <f ca="1">IF(markmap!$E2148="","",IF(markmap!$E2148&gt;OFFSET(markmap!$E2148,-1,0,1,1),IF(OFFSET(markmap!$G2148,-1,0,1,1)="","1",OFFSET(markmap!$G2148,-1,0,1,1))&amp;REPT(".1",markmap!$E2148-MAX(OFFSET(markmap!$E2148,-1,0,1,1),1)),IF(ISERROR(FIND(".",OFFSET(markmap!$G2148,-1,0,1,1))),REPT("1.",markmap!$E2148-1)&amp;IFERROR(VALUE(OFFSET(markmap!$G2148,-1,0,1,1))+1,"1"),IF(markmap!$E2148=1,"",IFERROR(LEFT(OFFSET(markmap!$G2148,-1,0,1,1),FIND("^",SUBSTITUTE(OFFSET(markmap!$G2148,-1,0,1,1),".","^",markmap!$E2148-1))),""))&amp;VALUE(TRIM(MID(SUBSTITUTE(OFFSET(markmap!$G2148,-1,0,1,1),".",REPT(" ",LEN(OFFSET(markmap!$G2148,-1,0,1,1)))),(markmap!$E2148-1)*LEN(OFFSET(markmap!$G2148,-1,0,1,1))+1,LEN(OFFSET(markmap!$G2148,-1,0,1,1)))))+1)))</f>
        <v>21.4.1.2</v>
      </c>
      <c r="H2148" t="str">
        <f t="shared" ca="1" si="33"/>
        <v>1.4.1.2</v>
      </c>
      <c r="I2148" t="str" cm="1">
        <f t="array" aca="1" ref="I2148" ca="1">pseudoGuid</f>
        <v>e6b0-92b28e26</v>
      </c>
      <c r="J2148" t="str">
        <f ca="1">IF(E2148="","",REPT("#",markmap!$E2148)&amp;" "&amp;(IF(B$1="mindmap",markmap!$F2148,markmap!$H2148&amp;" "&amp;markmap!$F2148))&amp;"["&amp;B$2&amp;"]("&amp;B$4&amp;markmap!$I2148&amp;".html)"&amp;" ["&amp;$B$3&amp;"]("&amp;B$4&amp;markmap!$I2148&amp;".md)")</f>
        <v>#### 1.4.1.2 System Testing[📃](./db/e6b0-92b28e26.html) [✏️](./db/e6b0-92b28e26.md)</v>
      </c>
    </row>
    <row r="2149" spans="4:10" x14ac:dyDescent="0.5">
      <c r="D2149" t="s">
        <v>1571</v>
      </c>
      <c r="E2149">
        <v>3</v>
      </c>
      <c r="F2149" t="s">
        <v>1197</v>
      </c>
      <c r="G2149" t="str">
        <f ca="1">IF(markmap!$E2149="","",IF(markmap!$E2149&gt;OFFSET(markmap!$E2149,-1,0,1,1),IF(OFFSET(markmap!$G2149,-1,0,1,1)="","1",OFFSET(markmap!$G2149,-1,0,1,1))&amp;REPT(".1",markmap!$E2149-MAX(OFFSET(markmap!$E2149,-1,0,1,1),1)),IF(ISERROR(FIND(".",OFFSET(markmap!$G2149,-1,0,1,1))),REPT("1.",markmap!$E2149-1)&amp;IFERROR(VALUE(OFFSET(markmap!$G2149,-1,0,1,1))+1,"1"),IF(markmap!$E2149=1,"",IFERROR(LEFT(OFFSET(markmap!$G2149,-1,0,1,1),FIND("^",SUBSTITUTE(OFFSET(markmap!$G2149,-1,0,1,1),".","^",markmap!$E2149-1))),""))&amp;VALUE(TRIM(MID(SUBSTITUTE(OFFSET(markmap!$G2149,-1,0,1,1),".",REPT(" ",LEN(OFFSET(markmap!$G2149,-1,0,1,1)))),(markmap!$E2149-1)*LEN(OFFSET(markmap!$G2149,-1,0,1,1))+1,LEN(OFFSET(markmap!$G2149,-1,0,1,1)))))+1)))</f>
        <v>21.4.2</v>
      </c>
      <c r="H2149" t="str">
        <f t="shared" ca="1" si="33"/>
        <v>1.4.2</v>
      </c>
      <c r="I2149" t="str" cm="1">
        <f t="array" aca="1" ref="I2149" ca="1">pseudoGuid</f>
        <v>e6b0-4a4d0e06</v>
      </c>
      <c r="J2149" t="str">
        <f ca="1">IF(E2149="","",REPT("#",markmap!$E2149)&amp;" "&amp;(IF(B$1="mindmap",markmap!$F2149,markmap!$H2149&amp;" "&amp;markmap!$F2149))&amp;"["&amp;B$2&amp;"]("&amp;B$4&amp;markmap!$I2149&amp;".html)"&amp;" ["&amp;$B$3&amp;"]("&amp;B$4&amp;markmap!$I2149&amp;".md)")</f>
        <v>### 1.4.2 Acceptance Test[📃](./db/e6b0-4a4d0e06.html) [✏️](./db/e6b0-4a4d0e06.md)</v>
      </c>
    </row>
    <row r="2150" spans="4:10" x14ac:dyDescent="0.5">
      <c r="D2150" t="s">
        <v>1571</v>
      </c>
      <c r="E2150">
        <v>4</v>
      </c>
      <c r="F2150" t="s">
        <v>1198</v>
      </c>
      <c r="G2150" t="str">
        <f ca="1">IF(markmap!$E2150="","",IF(markmap!$E2150&gt;OFFSET(markmap!$E2150,-1,0,1,1),IF(OFFSET(markmap!$G2150,-1,0,1,1)="","1",OFFSET(markmap!$G2150,-1,0,1,1))&amp;REPT(".1",markmap!$E2150-MAX(OFFSET(markmap!$E2150,-1,0,1,1),1)),IF(ISERROR(FIND(".",OFFSET(markmap!$G2150,-1,0,1,1))),REPT("1.",markmap!$E2150-1)&amp;IFERROR(VALUE(OFFSET(markmap!$G2150,-1,0,1,1))+1,"1"),IF(markmap!$E2150=1,"",IFERROR(LEFT(OFFSET(markmap!$G2150,-1,0,1,1),FIND("^",SUBSTITUTE(OFFSET(markmap!$G2150,-1,0,1,1),".","^",markmap!$E2150-1))),""))&amp;VALUE(TRIM(MID(SUBSTITUTE(OFFSET(markmap!$G2150,-1,0,1,1),".",REPT(" ",LEN(OFFSET(markmap!$G2150,-1,0,1,1)))),(markmap!$E2150-1)*LEN(OFFSET(markmap!$G2150,-1,0,1,1))+1,LEN(OFFSET(markmap!$G2150,-1,0,1,1)))))+1)))</f>
        <v>21.4.2.1</v>
      </c>
      <c r="H2150" t="str">
        <f t="shared" ca="1" si="33"/>
        <v>1.4.2.1</v>
      </c>
      <c r="I2150" t="str" cm="1">
        <f t="array" aca="1" ref="I2150" ca="1">pseudoGuid</f>
        <v>e6b0-8ad6f3aa</v>
      </c>
      <c r="J2150" t="str">
        <f ca="1">IF(E2150="","",REPT("#",markmap!$E2150)&amp;" "&amp;(IF(B$1="mindmap",markmap!$F2150,markmap!$H2150&amp;" "&amp;markmap!$F2150))&amp;"["&amp;B$2&amp;"]("&amp;B$4&amp;markmap!$I2150&amp;".html)"&amp;" ["&amp;$B$3&amp;"]("&amp;B$4&amp;markmap!$I2150&amp;".md)")</f>
        <v>#### 1.4.2.1 Acceptance Test Plans[📃](./db/e6b0-8ad6f3aa.html) [✏️](./db/e6b0-8ad6f3aa.md)</v>
      </c>
    </row>
    <row r="2151" spans="4:10" x14ac:dyDescent="0.5">
      <c r="D2151" t="s">
        <v>1571</v>
      </c>
      <c r="E2151">
        <v>4</v>
      </c>
      <c r="F2151" t="s">
        <v>1199</v>
      </c>
      <c r="G2151" t="str">
        <f ca="1">IF(markmap!$E2151="","",IF(markmap!$E2151&gt;OFFSET(markmap!$E2151,-1,0,1,1),IF(OFFSET(markmap!$G2151,-1,0,1,1)="","1",OFFSET(markmap!$G2151,-1,0,1,1))&amp;REPT(".1",markmap!$E2151-MAX(OFFSET(markmap!$E2151,-1,0,1,1),1)),IF(ISERROR(FIND(".",OFFSET(markmap!$G2151,-1,0,1,1))),REPT("1.",markmap!$E2151-1)&amp;IFERROR(VALUE(OFFSET(markmap!$G2151,-1,0,1,1))+1,"1"),IF(markmap!$E2151=1,"",IFERROR(LEFT(OFFSET(markmap!$G2151,-1,0,1,1),FIND("^",SUBSTITUTE(OFFSET(markmap!$G2151,-1,0,1,1),".","^",markmap!$E2151-1))),""))&amp;VALUE(TRIM(MID(SUBSTITUTE(OFFSET(markmap!$G2151,-1,0,1,1),".",REPT(" ",LEN(OFFSET(markmap!$G2151,-1,0,1,1)))),(markmap!$E2151-1)*LEN(OFFSET(markmap!$G2151,-1,0,1,1))+1,LEN(OFFSET(markmap!$G2151,-1,0,1,1)))))+1)))</f>
        <v>21.4.2.2</v>
      </c>
      <c r="H2151" t="str">
        <f t="shared" ca="1" si="33"/>
        <v>1.4.2.2</v>
      </c>
      <c r="I2151" t="str" cm="1">
        <f t="array" aca="1" ref="I2151" ca="1">pseudoGuid</f>
        <v>e6b0-4ded940f</v>
      </c>
      <c r="J2151" t="str">
        <f ca="1">IF(E2151="","",REPT("#",markmap!$E2151)&amp;" "&amp;(IF(B$1="mindmap",markmap!$F2151,markmap!$H2151&amp;" "&amp;markmap!$F2151))&amp;"["&amp;B$2&amp;"]("&amp;B$4&amp;markmap!$I2151&amp;".html)"&amp;" ["&amp;$B$3&amp;"]("&amp;B$4&amp;markmap!$I2151&amp;".md)")</f>
        <v>#### 1.4.2.2 Acceptance Testing[📃](./db/e6b0-4ded940f.html) [✏️](./db/e6b0-4ded940f.md)</v>
      </c>
    </row>
    <row r="2152" spans="4:10" x14ac:dyDescent="0.5">
      <c r="D2152" t="s">
        <v>1571</v>
      </c>
      <c r="E2152">
        <v>4</v>
      </c>
      <c r="F2152" t="s">
        <v>1200</v>
      </c>
      <c r="G2152" t="str">
        <f ca="1">IF(markmap!$E2152="","",IF(markmap!$E2152&gt;OFFSET(markmap!$E2152,-1,0,1,1),IF(OFFSET(markmap!$G2152,-1,0,1,1)="","1",OFFSET(markmap!$G2152,-1,0,1,1))&amp;REPT(".1",markmap!$E2152-MAX(OFFSET(markmap!$E2152,-1,0,1,1),1)),IF(ISERROR(FIND(".",OFFSET(markmap!$G2152,-1,0,1,1))),REPT("1.",markmap!$E2152-1)&amp;IFERROR(VALUE(OFFSET(markmap!$G2152,-1,0,1,1))+1,"1"),IF(markmap!$E2152=1,"",IFERROR(LEFT(OFFSET(markmap!$G2152,-1,0,1,1),FIND("^",SUBSTITUTE(OFFSET(markmap!$G2152,-1,0,1,1),".","^",markmap!$E2152-1))),""))&amp;VALUE(TRIM(MID(SUBSTITUTE(OFFSET(markmap!$G2152,-1,0,1,1),".",REPT(" ",LEN(OFFSET(markmap!$G2152,-1,0,1,1)))),(markmap!$E2152-1)*LEN(OFFSET(markmap!$G2152,-1,0,1,1))+1,LEN(OFFSET(markmap!$G2152,-1,0,1,1)))))+1)))</f>
        <v>21.4.2.3</v>
      </c>
      <c r="H2152" t="str">
        <f t="shared" ca="1" si="33"/>
        <v>1.4.2.3</v>
      </c>
      <c r="I2152" t="str" cm="1">
        <f t="array" aca="1" ref="I2152" ca="1">pseudoGuid</f>
        <v>e6b0-5dfd5639</v>
      </c>
      <c r="J2152" t="str">
        <f ca="1">IF(E2152="","",REPT("#",markmap!$E2152)&amp;" "&amp;(IF(B$1="mindmap",markmap!$F2152,markmap!$H2152&amp;" "&amp;markmap!$F2152))&amp;"["&amp;B$2&amp;"]("&amp;B$4&amp;markmap!$I2152&amp;".html)"&amp;" ["&amp;$B$3&amp;"]("&amp;B$4&amp;markmap!$I2152&amp;".md)")</f>
        <v>#### 1.4.2.3 Formal Acceptance[📃](./db/e6b0-5dfd5639.html) [✏️](./db/e6b0-5dfd5639.md)</v>
      </c>
    </row>
    <row r="2153" spans="4:10" x14ac:dyDescent="0.5">
      <c r="D2153" t="s">
        <v>1571</v>
      </c>
      <c r="E2153">
        <v>2</v>
      </c>
      <c r="F2153" t="s">
        <v>1002</v>
      </c>
      <c r="G2153" t="str">
        <f ca="1">IF(markmap!$E2153="","",IF(markmap!$E2153&gt;OFFSET(markmap!$E2153,-1,0,1,1),IF(OFFSET(markmap!$G2153,-1,0,1,1)="","1",OFFSET(markmap!$G2153,-1,0,1,1))&amp;REPT(".1",markmap!$E2153-MAX(OFFSET(markmap!$E2153,-1,0,1,1),1)),IF(ISERROR(FIND(".",OFFSET(markmap!$G2153,-1,0,1,1))),REPT("1.",markmap!$E2153-1)&amp;IFERROR(VALUE(OFFSET(markmap!$G2153,-1,0,1,1))+1,"1"),IF(markmap!$E2153=1,"",IFERROR(LEFT(OFFSET(markmap!$G2153,-1,0,1,1),FIND("^",SUBSTITUTE(OFFSET(markmap!$G2153,-1,0,1,1),".","^",markmap!$E2153-1))),""))&amp;VALUE(TRIM(MID(SUBSTITUTE(OFFSET(markmap!$G2153,-1,0,1,1),".",REPT(" ",LEN(OFFSET(markmap!$G2153,-1,0,1,1)))),(markmap!$E2153-1)*LEN(OFFSET(markmap!$G2153,-1,0,1,1))+1,LEN(OFFSET(markmap!$G2153,-1,0,1,1)))))+1)))</f>
        <v>21.5</v>
      </c>
      <c r="H2153" t="str">
        <f t="shared" ca="1" si="33"/>
        <v>1.5</v>
      </c>
      <c r="I2153" t="str" cm="1">
        <f t="array" aca="1" ref="I2153" ca="1">pseudoGuid</f>
        <v>e6b0-2ca71a0e</v>
      </c>
      <c r="J2153" t="str">
        <f ca="1">IF(E2153="","",REPT("#",markmap!$E2153)&amp;" "&amp;(IF(B$1="mindmap",markmap!$F2153,markmap!$H2153&amp;" "&amp;markmap!$F2153))&amp;"["&amp;B$2&amp;"]("&amp;B$4&amp;markmap!$I2153&amp;".html)"&amp;" ["&amp;$B$3&amp;"]("&amp;B$4&amp;markmap!$I2153&amp;".md)")</f>
        <v>## 1.5 Startup[📃](./db/e6b0-2ca71a0e.html) [✏️](./db/e6b0-2ca71a0e.md)</v>
      </c>
    </row>
    <row r="2154" spans="4:10" x14ac:dyDescent="0.5">
      <c r="D2154" t="s">
        <v>1571</v>
      </c>
      <c r="E2154">
        <v>2</v>
      </c>
      <c r="F2154" t="s">
        <v>154</v>
      </c>
      <c r="G2154" t="str">
        <f ca="1">IF(markmap!$E2154="","",IF(markmap!$E2154&gt;OFFSET(markmap!$E2154,-1,0,1,1),IF(OFFSET(markmap!$G2154,-1,0,1,1)="","1",OFFSET(markmap!$G2154,-1,0,1,1))&amp;REPT(".1",markmap!$E2154-MAX(OFFSET(markmap!$E2154,-1,0,1,1),1)),IF(ISERROR(FIND(".",OFFSET(markmap!$G2154,-1,0,1,1))),REPT("1.",markmap!$E2154-1)&amp;IFERROR(VALUE(OFFSET(markmap!$G2154,-1,0,1,1))+1,"1"),IF(markmap!$E2154=1,"",IFERROR(LEFT(OFFSET(markmap!$G2154,-1,0,1,1),FIND("^",SUBSTITUTE(OFFSET(markmap!$G2154,-1,0,1,1),".","^",markmap!$E2154-1))),""))&amp;VALUE(TRIM(MID(SUBSTITUTE(OFFSET(markmap!$G2154,-1,0,1,1),".",REPT(" ",LEN(OFFSET(markmap!$G2154,-1,0,1,1)))),(markmap!$E2154-1)*LEN(OFFSET(markmap!$G2154,-1,0,1,1))+1,LEN(OFFSET(markmap!$G2154,-1,0,1,1)))))+1)))</f>
        <v>21.6</v>
      </c>
      <c r="H2154" t="str">
        <f t="shared" ca="1" si="33"/>
        <v>1.6</v>
      </c>
      <c r="I2154" t="str" cm="1">
        <f t="array" aca="1" ref="I2154" ca="1">pseudoGuid</f>
        <v>e6b0-e7d8cf32</v>
      </c>
      <c r="J2154" t="str">
        <f ca="1">IF(E2154="","",REPT("#",markmap!$E2154)&amp;" "&amp;(IF(B$1="mindmap",markmap!$F2154,markmap!$H2154&amp;" "&amp;markmap!$F2154))&amp;"["&amp;B$2&amp;"]("&amp;B$4&amp;markmap!$I2154&amp;".html)"&amp;" ["&amp;$B$3&amp;"]("&amp;B$4&amp;markmap!$I2154&amp;".md)")</f>
        <v>## 1.6 Project Management[📃](./db/e6b0-e7d8cf32.html) [✏️](./db/e6b0-e7d8cf32.md)</v>
      </c>
    </row>
    <row r="2155" spans="4:10" x14ac:dyDescent="0.5">
      <c r="D2155" t="s">
        <v>1572</v>
      </c>
      <c r="E2155">
        <v>1</v>
      </c>
      <c r="F2155" t="s">
        <v>1201</v>
      </c>
      <c r="G2155" t="str">
        <f ca="1">IF(markmap!$E2155="","",IF(markmap!$E2155&gt;OFFSET(markmap!$E2155,-1,0,1,1),IF(OFFSET(markmap!$G2155,-1,0,1,1)="","1",OFFSET(markmap!$G2155,-1,0,1,1))&amp;REPT(".1",markmap!$E2155-MAX(OFFSET(markmap!$E2155,-1,0,1,1),1)),IF(ISERROR(FIND(".",OFFSET(markmap!$G2155,-1,0,1,1))),REPT("1.",markmap!$E2155-1)&amp;IFERROR(VALUE(OFFSET(markmap!$G2155,-1,0,1,1))+1,"1"),IF(markmap!$E2155=1,"",IFERROR(LEFT(OFFSET(markmap!$G2155,-1,0,1,1),FIND("^",SUBSTITUTE(OFFSET(markmap!$G2155,-1,0,1,1),".","^",markmap!$E2155-1))),""))&amp;VALUE(TRIM(MID(SUBSTITUTE(OFFSET(markmap!$G2155,-1,0,1,1),".",REPT(" ",LEN(OFFSET(markmap!$G2155,-1,0,1,1)))),(markmap!$E2155-1)*LEN(OFFSET(markmap!$G2155,-1,0,1,1))+1,LEN(OFFSET(markmap!$G2155,-1,0,1,1)))))+1)))</f>
        <v>22</v>
      </c>
      <c r="H2155" t="str">
        <f t="shared" ca="1" si="33"/>
        <v>1</v>
      </c>
      <c r="I2155" t="str" cm="1">
        <f t="array" aca="1" ref="I2155" ca="1">pseudoGuid</f>
        <v>e6b0-49702157</v>
      </c>
      <c r="J2155" t="str">
        <f ca="1">IF(E2155="","",REPT("#",markmap!$E2155)&amp;" "&amp;(IF(B$1="mindmap",markmap!$F2155,markmap!$H2155&amp;" "&amp;markmap!$F2155))&amp;"["&amp;B$2&amp;"]("&amp;B$4&amp;markmap!$I2155&amp;".html)"&amp;" ["&amp;$B$3&amp;"]("&amp;B$4&amp;markmap!$I2155&amp;".md)")</f>
        <v># 1 WBS for Outsourcing Project[📃](./db/e6b0-49702157.html) [✏️](./db/e6b0-49702157.md)</v>
      </c>
    </row>
    <row r="2156" spans="4:10" x14ac:dyDescent="0.5">
      <c r="D2156" t="s">
        <v>1572</v>
      </c>
      <c r="E2156">
        <v>3</v>
      </c>
      <c r="F2156" t="s">
        <v>1202</v>
      </c>
      <c r="G2156" t="str">
        <f ca="1">IF(markmap!$E2156="","",IF(markmap!$E2156&gt;OFFSET(markmap!$E2156,-1,0,1,1),IF(OFFSET(markmap!$G2156,-1,0,1,1)="","1",OFFSET(markmap!$G2156,-1,0,1,1))&amp;REPT(".1",markmap!$E2156-MAX(OFFSET(markmap!$E2156,-1,0,1,1),1)),IF(ISERROR(FIND(".",OFFSET(markmap!$G2156,-1,0,1,1))),REPT("1.",markmap!$E2156-1)&amp;IFERROR(VALUE(OFFSET(markmap!$G2156,-1,0,1,1))+1,"1"),IF(markmap!$E2156=1,"",IFERROR(LEFT(OFFSET(markmap!$G2156,-1,0,1,1),FIND("^",SUBSTITUTE(OFFSET(markmap!$G2156,-1,0,1,1),".","^",markmap!$E2156-1))),""))&amp;VALUE(TRIM(MID(SUBSTITUTE(OFFSET(markmap!$G2156,-1,0,1,1),".",REPT(" ",LEN(OFFSET(markmap!$G2156,-1,0,1,1)))),(markmap!$E2156-1)*LEN(OFFSET(markmap!$G2156,-1,0,1,1))+1,LEN(OFFSET(markmap!$G2156,-1,0,1,1)))))+1)))</f>
        <v>22.1.1</v>
      </c>
      <c r="H2156" t="str">
        <f t="shared" ca="1" si="33"/>
        <v>1.1.1</v>
      </c>
      <c r="I2156" t="str" cm="1">
        <f t="array" aca="1" ref="I2156" ca="1">pseudoGuid</f>
        <v>e6b0-e60ef26c</v>
      </c>
      <c r="J2156" t="str">
        <f ca="1">IF(E2156="","",REPT("#",markmap!$E2156)&amp;" "&amp;(IF(B$1="mindmap",markmap!$F2156,markmap!$H2156&amp;" "&amp;markmap!$F2156))&amp;"["&amp;B$2&amp;"]("&amp;B$4&amp;markmap!$I2156&amp;".html)"&amp;" ["&amp;$B$3&amp;"]("&amp;B$4&amp;markmap!$I2156&amp;".md)")</f>
        <v>### 1.1.1 Needs Analysis[📃](./db/e6b0-e60ef26c.html) [✏️](./db/e6b0-e60ef26c.md)</v>
      </c>
    </row>
    <row r="2157" spans="4:10" x14ac:dyDescent="0.5">
      <c r="D2157" t="s">
        <v>1572</v>
      </c>
      <c r="E2157">
        <v>3</v>
      </c>
      <c r="F2157" t="s">
        <v>1203</v>
      </c>
      <c r="G2157" t="str">
        <f ca="1">IF(markmap!$E2157="","",IF(markmap!$E2157&gt;OFFSET(markmap!$E2157,-1,0,1,1),IF(OFFSET(markmap!$G2157,-1,0,1,1)="","1",OFFSET(markmap!$G2157,-1,0,1,1))&amp;REPT(".1",markmap!$E2157-MAX(OFFSET(markmap!$E2157,-1,0,1,1),1)),IF(ISERROR(FIND(".",OFFSET(markmap!$G2157,-1,0,1,1))),REPT("1.",markmap!$E2157-1)&amp;IFERROR(VALUE(OFFSET(markmap!$G2157,-1,0,1,1))+1,"1"),IF(markmap!$E2157=1,"",IFERROR(LEFT(OFFSET(markmap!$G2157,-1,0,1,1),FIND("^",SUBSTITUTE(OFFSET(markmap!$G2157,-1,0,1,1),".","^",markmap!$E2157-1))),""))&amp;VALUE(TRIM(MID(SUBSTITUTE(OFFSET(markmap!$G2157,-1,0,1,1),".",REPT(" ",LEN(OFFSET(markmap!$G2157,-1,0,1,1)))),(markmap!$E2157-1)*LEN(OFFSET(markmap!$G2157,-1,0,1,1))+1,LEN(OFFSET(markmap!$G2157,-1,0,1,1)))))+1)))</f>
        <v>22.1.2</v>
      </c>
      <c r="H2157" t="str">
        <f t="shared" ca="1" si="33"/>
        <v>1.1.2</v>
      </c>
      <c r="I2157" t="str" cm="1">
        <f t="array" aca="1" ref="I2157" ca="1">pseudoGuid</f>
        <v>e6b0-4c672529</v>
      </c>
      <c r="J2157" t="str">
        <f ca="1">IF(E2157="","",REPT("#",markmap!$E2157)&amp;" "&amp;(IF(B$1="mindmap",markmap!$F2157,markmap!$H2157&amp;" "&amp;markmap!$F2157))&amp;"["&amp;B$2&amp;"]("&amp;B$4&amp;markmap!$I2157&amp;".html)"&amp;" ["&amp;$B$3&amp;"]("&amp;B$4&amp;markmap!$I2157&amp;".md)")</f>
        <v>### 1.1.2 Needs Analysis [📃](./db/e6b0-4c672529.html) [✏️](./db/e6b0-4c672529.md)</v>
      </c>
    </row>
    <row r="2158" spans="4:10" x14ac:dyDescent="0.5">
      <c r="D2158" t="s">
        <v>1572</v>
      </c>
      <c r="E2158">
        <v>4</v>
      </c>
      <c r="F2158" t="s">
        <v>1204</v>
      </c>
      <c r="G2158" t="str">
        <f ca="1">IF(markmap!$E2158="","",IF(markmap!$E2158&gt;OFFSET(markmap!$E2158,-1,0,1,1),IF(OFFSET(markmap!$G2158,-1,0,1,1)="","1",OFFSET(markmap!$G2158,-1,0,1,1))&amp;REPT(".1",markmap!$E2158-MAX(OFFSET(markmap!$E2158,-1,0,1,1),1)),IF(ISERROR(FIND(".",OFFSET(markmap!$G2158,-1,0,1,1))),REPT("1.",markmap!$E2158-1)&amp;IFERROR(VALUE(OFFSET(markmap!$G2158,-1,0,1,1))+1,"1"),IF(markmap!$E2158=1,"",IFERROR(LEFT(OFFSET(markmap!$G2158,-1,0,1,1),FIND("^",SUBSTITUTE(OFFSET(markmap!$G2158,-1,0,1,1),".","^",markmap!$E2158-1))),""))&amp;VALUE(TRIM(MID(SUBSTITUTE(OFFSET(markmap!$G2158,-1,0,1,1),".",REPT(" ",LEN(OFFSET(markmap!$G2158,-1,0,1,1)))),(markmap!$E2158-1)*LEN(OFFSET(markmap!$G2158,-1,0,1,1))+1,LEN(OFFSET(markmap!$G2158,-1,0,1,1)))))+1)))</f>
        <v>22.1.2.1</v>
      </c>
      <c r="H2158" t="str">
        <f t="shared" ca="1" si="33"/>
        <v>1.1.2.1</v>
      </c>
      <c r="I2158" t="str" cm="1">
        <f t="array" aca="1" ref="I2158" ca="1">pseudoGuid</f>
        <v>e6b0-46b46ca3</v>
      </c>
      <c r="J2158" t="str">
        <f ca="1">IF(E2158="","",REPT("#",markmap!$E2158)&amp;" "&amp;(IF(B$1="mindmap",markmap!$F2158,markmap!$H2158&amp;" "&amp;markmap!$F2158))&amp;"["&amp;B$2&amp;"]("&amp;B$4&amp;markmap!$I2158&amp;".html)"&amp;" ["&amp;$B$3&amp;"]("&amp;B$4&amp;markmap!$I2158&amp;".md)")</f>
        <v>#### 1.1.2.1 Feasibility Study[📃](./db/e6b0-46b46ca3.html) [✏️](./db/e6b0-46b46ca3.md)</v>
      </c>
    </row>
    <row r="2159" spans="4:10" x14ac:dyDescent="0.5">
      <c r="D2159" t="s">
        <v>1572</v>
      </c>
      <c r="E2159">
        <v>4</v>
      </c>
      <c r="F2159" t="s">
        <v>1205</v>
      </c>
      <c r="G2159" t="str">
        <f ca="1">IF(markmap!$E2159="","",IF(markmap!$E2159&gt;OFFSET(markmap!$E2159,-1,0,1,1),IF(OFFSET(markmap!$G2159,-1,0,1,1)="","1",OFFSET(markmap!$G2159,-1,0,1,1))&amp;REPT(".1",markmap!$E2159-MAX(OFFSET(markmap!$E2159,-1,0,1,1),1)),IF(ISERROR(FIND(".",OFFSET(markmap!$G2159,-1,0,1,1))),REPT("1.",markmap!$E2159-1)&amp;IFERROR(VALUE(OFFSET(markmap!$G2159,-1,0,1,1))+1,"1"),IF(markmap!$E2159=1,"",IFERROR(LEFT(OFFSET(markmap!$G2159,-1,0,1,1),FIND("^",SUBSTITUTE(OFFSET(markmap!$G2159,-1,0,1,1),".","^",markmap!$E2159-1))),""))&amp;VALUE(TRIM(MID(SUBSTITUTE(OFFSET(markmap!$G2159,-1,0,1,1),".",REPT(" ",LEN(OFFSET(markmap!$G2159,-1,0,1,1)))),(markmap!$E2159-1)*LEN(OFFSET(markmap!$G2159,-1,0,1,1))+1,LEN(OFFSET(markmap!$G2159,-1,0,1,1)))))+1)))</f>
        <v>22.1.2.2</v>
      </c>
      <c r="H2159" t="str">
        <f t="shared" ca="1" si="33"/>
        <v>1.1.2.2</v>
      </c>
      <c r="I2159" t="str" cm="1">
        <f t="array" aca="1" ref="I2159" ca="1">pseudoGuid</f>
        <v>e6b0-43731053</v>
      </c>
      <c r="J2159" t="str">
        <f ca="1">IF(E2159="","",REPT("#",markmap!$E2159)&amp;" "&amp;(IF(B$1="mindmap",markmap!$F2159,markmap!$H2159&amp;" "&amp;markmap!$F2159))&amp;"["&amp;B$2&amp;"]("&amp;B$4&amp;markmap!$I2159&amp;".html)"&amp;" ["&amp;$B$3&amp;"]("&amp;B$4&amp;markmap!$I2159&amp;".md)")</f>
        <v>#### 1.1.2.2 Historical Information[📃](./db/e6b0-43731053.html) [✏️](./db/e6b0-43731053.md)</v>
      </c>
    </row>
    <row r="2160" spans="4:10" x14ac:dyDescent="0.5">
      <c r="D2160" t="s">
        <v>1572</v>
      </c>
      <c r="E2160">
        <v>3</v>
      </c>
      <c r="F2160" t="s">
        <v>1206</v>
      </c>
      <c r="G2160" t="str">
        <f ca="1">IF(markmap!$E2160="","",IF(markmap!$E2160&gt;OFFSET(markmap!$E2160,-1,0,1,1),IF(OFFSET(markmap!$G2160,-1,0,1,1)="","1",OFFSET(markmap!$G2160,-1,0,1,1))&amp;REPT(".1",markmap!$E2160-MAX(OFFSET(markmap!$E2160,-1,0,1,1),1)),IF(ISERROR(FIND(".",OFFSET(markmap!$G2160,-1,0,1,1))),REPT("1.",markmap!$E2160-1)&amp;IFERROR(VALUE(OFFSET(markmap!$G2160,-1,0,1,1))+1,"1"),IF(markmap!$E2160=1,"",IFERROR(LEFT(OFFSET(markmap!$G2160,-1,0,1,1),FIND("^",SUBSTITUTE(OFFSET(markmap!$G2160,-1,0,1,1),".","^",markmap!$E2160-1))),""))&amp;VALUE(TRIM(MID(SUBSTITUTE(OFFSET(markmap!$G2160,-1,0,1,1),".",REPT(" ",LEN(OFFSET(markmap!$G2160,-1,0,1,1)))),(markmap!$E2160-1)*LEN(OFFSET(markmap!$G2160,-1,0,1,1))+1,LEN(OFFSET(markmap!$G2160,-1,0,1,1)))))+1)))</f>
        <v>22.1.3</v>
      </c>
      <c r="H2160" t="str">
        <f t="shared" ca="1" si="33"/>
        <v>1.1.3</v>
      </c>
      <c r="I2160" t="str" cm="1">
        <f t="array" aca="1" ref="I2160" ca="1">pseudoGuid</f>
        <v>e6b0-2b420f86</v>
      </c>
      <c r="J2160" t="str">
        <f ca="1">IF(E2160="","",REPT("#",markmap!$E2160)&amp;" "&amp;(IF(B$1="mindmap",markmap!$F2160,markmap!$H2160&amp;" "&amp;markmap!$F2160))&amp;"["&amp;B$2&amp;"]("&amp;B$4&amp;markmap!$I2160&amp;".html)"&amp;" ["&amp;$B$3&amp;"]("&amp;B$4&amp;markmap!$I2160&amp;".md)")</f>
        <v>### 1.1.3 Definition and Baseline Requirements[📃](./db/e6b0-2b420f86.html) [✏️](./db/e6b0-2b420f86.md)</v>
      </c>
    </row>
    <row r="2161" spans="4:10" x14ac:dyDescent="0.5">
      <c r="D2161" t="s">
        <v>1572</v>
      </c>
      <c r="E2161">
        <v>4</v>
      </c>
      <c r="F2161" t="s">
        <v>1207</v>
      </c>
      <c r="G2161" t="str">
        <f ca="1">IF(markmap!$E2161="","",IF(markmap!$E2161&gt;OFFSET(markmap!$E2161,-1,0,1,1),IF(OFFSET(markmap!$G2161,-1,0,1,1)="","1",OFFSET(markmap!$G2161,-1,0,1,1))&amp;REPT(".1",markmap!$E2161-MAX(OFFSET(markmap!$E2161,-1,0,1,1),1)),IF(ISERROR(FIND(".",OFFSET(markmap!$G2161,-1,0,1,1))),REPT("1.",markmap!$E2161-1)&amp;IFERROR(VALUE(OFFSET(markmap!$G2161,-1,0,1,1))+1,"1"),IF(markmap!$E2161=1,"",IFERROR(LEFT(OFFSET(markmap!$G2161,-1,0,1,1),FIND("^",SUBSTITUTE(OFFSET(markmap!$G2161,-1,0,1,1),".","^",markmap!$E2161-1))),""))&amp;VALUE(TRIM(MID(SUBSTITUTE(OFFSET(markmap!$G2161,-1,0,1,1),".",REPT(" ",LEN(OFFSET(markmap!$G2161,-1,0,1,1)))),(markmap!$E2161-1)*LEN(OFFSET(markmap!$G2161,-1,0,1,1))+1,LEN(OFFSET(markmap!$G2161,-1,0,1,1)))))+1)))</f>
        <v>22.1.3.1</v>
      </c>
      <c r="H2161" t="str">
        <f t="shared" ca="1" si="33"/>
        <v>1.1.3.1</v>
      </c>
      <c r="I2161" t="str" cm="1">
        <f t="array" aca="1" ref="I2161" ca="1">pseudoGuid</f>
        <v>e6b0-88af456b</v>
      </c>
      <c r="J2161" t="str">
        <f ca="1">IF(E2161="","",REPT("#",markmap!$E2161)&amp;" "&amp;(IF(B$1="mindmap",markmap!$F2161,markmap!$H2161&amp;" "&amp;markmap!$F2161))&amp;"["&amp;B$2&amp;"]("&amp;B$4&amp;markmap!$I2161&amp;".html)"&amp;" ["&amp;$B$3&amp;"]("&amp;B$4&amp;markmap!$I2161&amp;".md)")</f>
        <v>#### 1.1.3.1 Project Approach Strategy[📃](./db/e6b0-88af456b.html) [✏️](./db/e6b0-88af456b.md)</v>
      </c>
    </row>
    <row r="2162" spans="4:10" x14ac:dyDescent="0.5">
      <c r="D2162" t="s">
        <v>1572</v>
      </c>
      <c r="E2162">
        <v>4</v>
      </c>
      <c r="F2162" t="s">
        <v>1208</v>
      </c>
      <c r="G2162" t="str">
        <f ca="1">IF(markmap!$E2162="","",IF(markmap!$E2162&gt;OFFSET(markmap!$E2162,-1,0,1,1),IF(OFFSET(markmap!$G2162,-1,0,1,1)="","1",OFFSET(markmap!$G2162,-1,0,1,1))&amp;REPT(".1",markmap!$E2162-MAX(OFFSET(markmap!$E2162,-1,0,1,1),1)),IF(ISERROR(FIND(".",OFFSET(markmap!$G2162,-1,0,1,1))),REPT("1.",markmap!$E2162-1)&amp;IFERROR(VALUE(OFFSET(markmap!$G2162,-1,0,1,1))+1,"1"),IF(markmap!$E2162=1,"",IFERROR(LEFT(OFFSET(markmap!$G2162,-1,0,1,1),FIND("^",SUBSTITUTE(OFFSET(markmap!$G2162,-1,0,1,1),".","^",markmap!$E2162-1))),""))&amp;VALUE(TRIM(MID(SUBSTITUTE(OFFSET(markmap!$G2162,-1,0,1,1),".",REPT(" ",LEN(OFFSET(markmap!$G2162,-1,0,1,1)))),(markmap!$E2162-1)*LEN(OFFSET(markmap!$G2162,-1,0,1,1))+1,LEN(OFFSET(markmap!$G2162,-1,0,1,1)))))+1)))</f>
        <v>22.1.3.2</v>
      </c>
      <c r="H2162" t="str">
        <f t="shared" ca="1" si="33"/>
        <v>1.1.3.2</v>
      </c>
      <c r="I2162" t="str" cm="1">
        <f t="array" aca="1" ref="I2162" ca="1">pseudoGuid</f>
        <v>e6b0-3a3b924a</v>
      </c>
      <c r="J2162" t="str">
        <f ca="1">IF(E2162="","",REPT("#",markmap!$E2162)&amp;" "&amp;(IF(B$1="mindmap",markmap!$F2162,markmap!$H2162&amp;" "&amp;markmap!$F2162))&amp;"["&amp;B$2&amp;"]("&amp;B$4&amp;markmap!$I2162&amp;".html)"&amp;" ["&amp;$B$3&amp;"]("&amp;B$4&amp;markmap!$I2162&amp;".md)")</f>
        <v>#### 1.1.3.2 High-Level Project Plan[📃](./db/e6b0-3a3b924a.html) [✏️](./db/e6b0-3a3b924a.md)</v>
      </c>
    </row>
    <row r="2163" spans="4:10" x14ac:dyDescent="0.5">
      <c r="D2163" t="s">
        <v>1572</v>
      </c>
      <c r="E2163">
        <v>4</v>
      </c>
      <c r="F2163" t="s">
        <v>1209</v>
      </c>
      <c r="G2163" t="str">
        <f ca="1">IF(markmap!$E2163="","",IF(markmap!$E2163&gt;OFFSET(markmap!$E2163,-1,0,1,1),IF(OFFSET(markmap!$G2163,-1,0,1,1)="","1",OFFSET(markmap!$G2163,-1,0,1,1))&amp;REPT(".1",markmap!$E2163-MAX(OFFSET(markmap!$E2163,-1,0,1,1),1)),IF(ISERROR(FIND(".",OFFSET(markmap!$G2163,-1,0,1,1))),REPT("1.",markmap!$E2163-1)&amp;IFERROR(VALUE(OFFSET(markmap!$G2163,-1,0,1,1))+1,"1"),IF(markmap!$E2163=1,"",IFERROR(LEFT(OFFSET(markmap!$G2163,-1,0,1,1),FIND("^",SUBSTITUTE(OFFSET(markmap!$G2163,-1,0,1,1),".","^",markmap!$E2163-1))),""))&amp;VALUE(TRIM(MID(SUBSTITUTE(OFFSET(markmap!$G2163,-1,0,1,1),".",REPT(" ",LEN(OFFSET(markmap!$G2163,-1,0,1,1)))),(markmap!$E2163-1)*LEN(OFFSET(markmap!$G2163,-1,0,1,1))+1,LEN(OFFSET(markmap!$G2163,-1,0,1,1)))))+1)))</f>
        <v>22.1.3.3</v>
      </c>
      <c r="H2163" t="str">
        <f t="shared" ca="1" si="33"/>
        <v>1.1.3.3</v>
      </c>
      <c r="I2163" t="str" cm="1">
        <f t="array" aca="1" ref="I2163" ca="1">pseudoGuid</f>
        <v>e6b0-d36c02c5</v>
      </c>
      <c r="J2163" t="str">
        <f ca="1">IF(E2163="","",REPT("#",markmap!$E2163)&amp;" "&amp;(IF(B$1="mindmap",markmap!$F2163,markmap!$H2163&amp;" "&amp;markmap!$F2163))&amp;"["&amp;B$2&amp;"]("&amp;B$4&amp;markmap!$I2163&amp;".html)"&amp;" ["&amp;$B$3&amp;"]("&amp;B$4&amp;markmap!$I2163&amp;".md)")</f>
        <v>#### 1.1.3.3 Cost Estimates[📃](./db/e6b0-d36c02c5.html) [✏️](./db/e6b0-d36c02c5.md)</v>
      </c>
    </row>
    <row r="2164" spans="4:10" x14ac:dyDescent="0.5">
      <c r="D2164" t="s">
        <v>1572</v>
      </c>
      <c r="E2164">
        <v>4</v>
      </c>
      <c r="F2164" t="s">
        <v>1210</v>
      </c>
      <c r="G2164" t="str">
        <f ca="1">IF(markmap!$E2164="","",IF(markmap!$E2164&gt;OFFSET(markmap!$E2164,-1,0,1,1),IF(OFFSET(markmap!$G2164,-1,0,1,1)="","1",OFFSET(markmap!$G2164,-1,0,1,1))&amp;REPT(".1",markmap!$E2164-MAX(OFFSET(markmap!$E2164,-1,0,1,1),1)),IF(ISERROR(FIND(".",OFFSET(markmap!$G2164,-1,0,1,1))),REPT("1.",markmap!$E2164-1)&amp;IFERROR(VALUE(OFFSET(markmap!$G2164,-1,0,1,1))+1,"1"),IF(markmap!$E2164=1,"",IFERROR(LEFT(OFFSET(markmap!$G2164,-1,0,1,1),FIND("^",SUBSTITUTE(OFFSET(markmap!$G2164,-1,0,1,1),".","^",markmap!$E2164-1))),""))&amp;VALUE(TRIM(MID(SUBSTITUTE(OFFSET(markmap!$G2164,-1,0,1,1),".",REPT(" ",LEN(OFFSET(markmap!$G2164,-1,0,1,1)))),(markmap!$E2164-1)*LEN(OFFSET(markmap!$G2164,-1,0,1,1))+1,LEN(OFFSET(markmap!$G2164,-1,0,1,1)))))+1)))</f>
        <v>22.1.3.4</v>
      </c>
      <c r="H2164" t="str">
        <f t="shared" ca="1" si="33"/>
        <v>1.1.3.4</v>
      </c>
      <c r="I2164" t="str" cm="1">
        <f t="array" aca="1" ref="I2164" ca="1">pseudoGuid</f>
        <v>e6b0-a581b8c9</v>
      </c>
      <c r="J2164" t="str">
        <f ca="1">IF(E2164="","",REPT("#",markmap!$E2164)&amp;" "&amp;(IF(B$1="mindmap",markmap!$F2164,markmap!$H2164&amp;" "&amp;markmap!$F2164))&amp;"["&amp;B$2&amp;"]("&amp;B$4&amp;markmap!$I2164&amp;".html)"&amp;" ["&amp;$B$3&amp;"]("&amp;B$4&amp;markmap!$I2164&amp;".md)")</f>
        <v>#### 1.1.3.4 Scope Statement[📃](./db/e6b0-a581b8c9.html) [✏️](./db/e6b0-a581b8c9.md)</v>
      </c>
    </row>
    <row r="2165" spans="4:10" x14ac:dyDescent="0.5">
      <c r="D2165" t="s">
        <v>1572</v>
      </c>
      <c r="E2165">
        <v>3</v>
      </c>
      <c r="F2165" t="s">
        <v>616</v>
      </c>
      <c r="G2165" t="str">
        <f ca="1">IF(markmap!$E2165="","",IF(markmap!$E2165&gt;OFFSET(markmap!$E2165,-1,0,1,1),IF(OFFSET(markmap!$G2165,-1,0,1,1)="","1",OFFSET(markmap!$G2165,-1,0,1,1))&amp;REPT(".1",markmap!$E2165-MAX(OFFSET(markmap!$E2165,-1,0,1,1),1)),IF(ISERROR(FIND(".",OFFSET(markmap!$G2165,-1,0,1,1))),REPT("1.",markmap!$E2165-1)&amp;IFERROR(VALUE(OFFSET(markmap!$G2165,-1,0,1,1))+1,"1"),IF(markmap!$E2165=1,"",IFERROR(LEFT(OFFSET(markmap!$G2165,-1,0,1,1),FIND("^",SUBSTITUTE(OFFSET(markmap!$G2165,-1,0,1,1),".","^",markmap!$E2165-1))),""))&amp;VALUE(TRIM(MID(SUBSTITUTE(OFFSET(markmap!$G2165,-1,0,1,1),".",REPT(" ",LEN(OFFSET(markmap!$G2165,-1,0,1,1)))),(markmap!$E2165-1)*LEN(OFFSET(markmap!$G2165,-1,0,1,1))+1,LEN(OFFSET(markmap!$G2165,-1,0,1,1)))))+1)))</f>
        <v>22.1.4</v>
      </c>
      <c r="H2165" t="str">
        <f t="shared" ca="1" si="33"/>
        <v>1.1.4</v>
      </c>
      <c r="I2165" t="str" cm="1">
        <f t="array" aca="1" ref="I2165" ca="1">pseudoGuid</f>
        <v>e6b0-c4df8634</v>
      </c>
      <c r="J2165" t="str">
        <f ca="1">IF(E2165="","",REPT("#",markmap!$E2165)&amp;" "&amp;(IF(B$1="mindmap",markmap!$F2165,markmap!$H2165&amp;" "&amp;markmap!$F2165))&amp;"["&amp;B$2&amp;"]("&amp;B$4&amp;markmap!$I2165&amp;".html)"&amp;" ["&amp;$B$3&amp;"]("&amp;B$4&amp;markmap!$I2165&amp;".md)")</f>
        <v>### 1.1.4 Specifications[📃](./db/e6b0-c4df8634.html) [✏️](./db/e6b0-c4df8634.md)</v>
      </c>
    </row>
    <row r="2166" spans="4:10" x14ac:dyDescent="0.5">
      <c r="D2166" t="s">
        <v>1572</v>
      </c>
      <c r="E2166">
        <v>3</v>
      </c>
      <c r="F2166" t="s">
        <v>1211</v>
      </c>
      <c r="G2166" t="str">
        <f ca="1">IF(markmap!$E2166="","",IF(markmap!$E2166&gt;OFFSET(markmap!$E2166,-1,0,1,1),IF(OFFSET(markmap!$G2166,-1,0,1,1)="","1",OFFSET(markmap!$G2166,-1,0,1,1))&amp;REPT(".1",markmap!$E2166-MAX(OFFSET(markmap!$E2166,-1,0,1,1),1)),IF(ISERROR(FIND(".",OFFSET(markmap!$G2166,-1,0,1,1))),REPT("1.",markmap!$E2166-1)&amp;IFERROR(VALUE(OFFSET(markmap!$G2166,-1,0,1,1))+1,"1"),IF(markmap!$E2166=1,"",IFERROR(LEFT(OFFSET(markmap!$G2166,-1,0,1,1),FIND("^",SUBSTITUTE(OFFSET(markmap!$G2166,-1,0,1,1),".","^",markmap!$E2166-1))),""))&amp;VALUE(TRIM(MID(SUBSTITUTE(OFFSET(markmap!$G2166,-1,0,1,1),".",REPT(" ",LEN(OFFSET(markmap!$G2166,-1,0,1,1)))),(markmap!$E2166-1)*LEN(OFFSET(markmap!$G2166,-1,0,1,1))+1,LEN(OFFSET(markmap!$G2166,-1,0,1,1)))))+1)))</f>
        <v>22.1.5</v>
      </c>
      <c r="H2166" t="str">
        <f t="shared" ca="1" si="33"/>
        <v>1.1.5</v>
      </c>
      <c r="I2166" t="str" cm="1">
        <f t="array" aca="1" ref="I2166" ca="1">pseudoGuid</f>
        <v>e6b0-576c6d88</v>
      </c>
      <c r="J2166" t="str">
        <f ca="1">IF(E2166="","",REPT("#",markmap!$E2166)&amp;" "&amp;(IF(B$1="mindmap",markmap!$F2166,markmap!$H2166&amp;" "&amp;markmap!$F2166))&amp;"["&amp;B$2&amp;"]("&amp;B$4&amp;markmap!$I2166&amp;".html)"&amp;" ["&amp;$B$3&amp;"]("&amp;B$4&amp;markmap!$I2166&amp;".md)")</f>
        <v>### 1.1.5 High-Level Statement of Work[📃](./db/e6b0-576c6d88.html) [✏️](./db/e6b0-576c6d88.md)</v>
      </c>
    </row>
    <row r="2167" spans="4:10" x14ac:dyDescent="0.5">
      <c r="D2167" t="s">
        <v>1572</v>
      </c>
      <c r="E2167">
        <v>2</v>
      </c>
      <c r="F2167" t="s">
        <v>1212</v>
      </c>
      <c r="G2167" t="str">
        <f ca="1">IF(markmap!$E2167="","",IF(markmap!$E2167&gt;OFFSET(markmap!$E2167,-1,0,1,1),IF(OFFSET(markmap!$G2167,-1,0,1,1)="","1",OFFSET(markmap!$G2167,-1,0,1,1))&amp;REPT(".1",markmap!$E2167-MAX(OFFSET(markmap!$E2167,-1,0,1,1),1)),IF(ISERROR(FIND(".",OFFSET(markmap!$G2167,-1,0,1,1))),REPT("1.",markmap!$E2167-1)&amp;IFERROR(VALUE(OFFSET(markmap!$G2167,-1,0,1,1))+1,"1"),IF(markmap!$E2167=1,"",IFERROR(LEFT(OFFSET(markmap!$G2167,-1,0,1,1),FIND("^",SUBSTITUTE(OFFSET(markmap!$G2167,-1,0,1,1),".","^",markmap!$E2167-1))),""))&amp;VALUE(TRIM(MID(SUBSTITUTE(OFFSET(markmap!$G2167,-1,0,1,1),".",REPT(" ",LEN(OFFSET(markmap!$G2167,-1,0,1,1)))),(markmap!$E2167-1)*LEN(OFFSET(markmap!$G2167,-1,0,1,1))+1,LEN(OFFSET(markmap!$G2167,-1,0,1,1)))))+1)))</f>
        <v>22.2</v>
      </c>
      <c r="H2167" t="str">
        <f t="shared" ca="1" si="33"/>
        <v>1.2</v>
      </c>
      <c r="I2167" t="str" cm="1">
        <f t="array" aca="1" ref="I2167" ca="1">pseudoGuid</f>
        <v>e6b0-ddb833b3</v>
      </c>
      <c r="J2167" t="str">
        <f ca="1">IF(E2167="","",REPT("#",markmap!$E2167)&amp;" "&amp;(IF(B$1="mindmap",markmap!$F2167,markmap!$H2167&amp;" "&amp;markmap!$F2167))&amp;"["&amp;B$2&amp;"]("&amp;B$4&amp;markmap!$I2167&amp;".html)"&amp;" ["&amp;$B$3&amp;"]("&amp;B$4&amp;markmap!$I2167&amp;".md)")</f>
        <v>## 1.2 Market Analysis[📃](./db/e6b0-ddb833b3.html) [✏️](./db/e6b0-ddb833b3.md)</v>
      </c>
    </row>
    <row r="2168" spans="4:10" x14ac:dyDescent="0.5">
      <c r="D2168" t="s">
        <v>1572</v>
      </c>
      <c r="E2168">
        <v>3</v>
      </c>
      <c r="F2168" t="s">
        <v>1213</v>
      </c>
      <c r="G2168" t="str">
        <f ca="1">IF(markmap!$E2168="","",IF(markmap!$E2168&gt;OFFSET(markmap!$E2168,-1,0,1,1),IF(OFFSET(markmap!$G2168,-1,0,1,1)="","1",OFFSET(markmap!$G2168,-1,0,1,1))&amp;REPT(".1",markmap!$E2168-MAX(OFFSET(markmap!$E2168,-1,0,1,1),1)),IF(ISERROR(FIND(".",OFFSET(markmap!$G2168,-1,0,1,1))),REPT("1.",markmap!$E2168-1)&amp;IFERROR(VALUE(OFFSET(markmap!$G2168,-1,0,1,1))+1,"1"),IF(markmap!$E2168=1,"",IFERROR(LEFT(OFFSET(markmap!$G2168,-1,0,1,1),FIND("^",SUBSTITUTE(OFFSET(markmap!$G2168,-1,0,1,1),".","^",markmap!$E2168-1))),""))&amp;VALUE(TRIM(MID(SUBSTITUTE(OFFSET(markmap!$G2168,-1,0,1,1),".",REPT(" ",LEN(OFFSET(markmap!$G2168,-1,0,1,1)))),(markmap!$E2168-1)*LEN(OFFSET(markmap!$G2168,-1,0,1,1))+1,LEN(OFFSET(markmap!$G2168,-1,0,1,1)))))+1)))</f>
        <v>22.2.1</v>
      </c>
      <c r="H2168" t="str">
        <f t="shared" ca="1" si="33"/>
        <v>1.2.1</v>
      </c>
      <c r="I2168" t="str" cm="1">
        <f t="array" aca="1" ref="I2168" ca="1">pseudoGuid</f>
        <v>e6b0-e8a410b5</v>
      </c>
      <c r="J2168" t="str">
        <f ca="1">IF(E2168="","",REPT("#",markmap!$E2168)&amp;" "&amp;(IF(B$1="mindmap",markmap!$F2168,markmap!$H2168&amp;" "&amp;markmap!$F2168))&amp;"["&amp;B$2&amp;"]("&amp;B$4&amp;markmap!$I2168&amp;".html)"&amp;" ["&amp;$B$3&amp;"]("&amp;B$4&amp;markmap!$I2168&amp;".md)")</f>
        <v>### 1.2.1 Internal Capability Plus Cost[📃](./db/e6b0-e8a410b5.html) [✏️](./db/e6b0-e8a410b5.md)</v>
      </c>
    </row>
    <row r="2169" spans="4:10" x14ac:dyDescent="0.5">
      <c r="D2169" t="s">
        <v>1572</v>
      </c>
      <c r="E2169">
        <v>3</v>
      </c>
      <c r="F2169" t="s">
        <v>1214</v>
      </c>
      <c r="G2169" t="str">
        <f ca="1">IF(markmap!$E2169="","",IF(markmap!$E2169&gt;OFFSET(markmap!$E2169,-1,0,1,1),IF(OFFSET(markmap!$G2169,-1,0,1,1)="","1",OFFSET(markmap!$G2169,-1,0,1,1))&amp;REPT(".1",markmap!$E2169-MAX(OFFSET(markmap!$E2169,-1,0,1,1),1)),IF(ISERROR(FIND(".",OFFSET(markmap!$G2169,-1,0,1,1))),REPT("1.",markmap!$E2169-1)&amp;IFERROR(VALUE(OFFSET(markmap!$G2169,-1,0,1,1))+1,"1"),IF(markmap!$E2169=1,"",IFERROR(LEFT(OFFSET(markmap!$G2169,-1,0,1,1),FIND("^",SUBSTITUTE(OFFSET(markmap!$G2169,-1,0,1,1),".","^",markmap!$E2169-1))),""))&amp;VALUE(TRIM(MID(SUBSTITUTE(OFFSET(markmap!$G2169,-1,0,1,1),".",REPT(" ",LEN(OFFSET(markmap!$G2169,-1,0,1,1)))),(markmap!$E2169-1)*LEN(OFFSET(markmap!$G2169,-1,0,1,1))+1,LEN(OFFSET(markmap!$G2169,-1,0,1,1)))))+1)))</f>
        <v>22.2.2</v>
      </c>
      <c r="H2169" t="str">
        <f t="shared" ca="1" si="33"/>
        <v>1.2.2</v>
      </c>
      <c r="I2169" t="str" cm="1">
        <f t="array" aca="1" ref="I2169" ca="1">pseudoGuid</f>
        <v>e6b0-1816965e</v>
      </c>
      <c r="J2169" t="str">
        <f ca="1">IF(E2169="","",REPT("#",markmap!$E2169)&amp;" "&amp;(IF(B$1="mindmap",markmap!$F2169,markmap!$H2169&amp;" "&amp;markmap!$F2169))&amp;"["&amp;B$2&amp;"]("&amp;B$4&amp;markmap!$I2169&amp;".html)"&amp;" ["&amp;$B$3&amp;"]("&amp;B$4&amp;markmap!$I2169&amp;".md)")</f>
        <v>### 1.2.2 Qualified Vendors[📃](./db/e6b0-1816965e.html) [✏️](./db/e6b0-1816965e.md)</v>
      </c>
    </row>
    <row r="2170" spans="4:10" x14ac:dyDescent="0.5">
      <c r="D2170" t="s">
        <v>1572</v>
      </c>
      <c r="E2170">
        <v>3</v>
      </c>
      <c r="F2170" t="s">
        <v>1215</v>
      </c>
      <c r="G2170" t="str">
        <f ca="1">IF(markmap!$E2170="","",IF(markmap!$E2170&gt;OFFSET(markmap!$E2170,-1,0,1,1),IF(OFFSET(markmap!$G2170,-1,0,1,1)="","1",OFFSET(markmap!$G2170,-1,0,1,1))&amp;REPT(".1",markmap!$E2170-MAX(OFFSET(markmap!$E2170,-1,0,1,1),1)),IF(ISERROR(FIND(".",OFFSET(markmap!$G2170,-1,0,1,1))),REPT("1.",markmap!$E2170-1)&amp;IFERROR(VALUE(OFFSET(markmap!$G2170,-1,0,1,1))+1,"1"),IF(markmap!$E2170=1,"",IFERROR(LEFT(OFFSET(markmap!$G2170,-1,0,1,1),FIND("^",SUBSTITUTE(OFFSET(markmap!$G2170,-1,0,1,1),".","^",markmap!$E2170-1))),""))&amp;VALUE(TRIM(MID(SUBSTITUTE(OFFSET(markmap!$G2170,-1,0,1,1),".",REPT(" ",LEN(OFFSET(markmap!$G2170,-1,0,1,1)))),(markmap!$E2170-1)*LEN(OFFSET(markmap!$G2170,-1,0,1,1))+1,LEN(OFFSET(markmap!$G2170,-1,0,1,1)))))+1)))</f>
        <v>22.2.3</v>
      </c>
      <c r="H2170" t="str">
        <f t="shared" ca="1" si="33"/>
        <v>1.2.3</v>
      </c>
      <c r="I2170" t="str" cm="1">
        <f t="array" aca="1" ref="I2170" ca="1">pseudoGuid</f>
        <v>e6b0-27bfaa37</v>
      </c>
      <c r="J2170" t="str">
        <f ca="1">IF(E2170="","",REPT("#",markmap!$E2170)&amp;" "&amp;(IF(B$1="mindmap",markmap!$F2170,markmap!$H2170&amp;" "&amp;markmap!$F2170))&amp;"["&amp;B$2&amp;"]("&amp;B$4&amp;markmap!$I2170&amp;".html)"&amp;" ["&amp;$B$3&amp;"]("&amp;B$4&amp;markmap!$I2170&amp;".md)")</f>
        <v>### 1.2.3 RFI (Information)[📃](./db/e6b0-27bfaa37.html) [✏️](./db/e6b0-27bfaa37.md)</v>
      </c>
    </row>
    <row r="2171" spans="4:10" x14ac:dyDescent="0.5">
      <c r="D2171" t="s">
        <v>1572</v>
      </c>
      <c r="E2171">
        <v>3</v>
      </c>
      <c r="F2171" t="s">
        <v>1216</v>
      </c>
      <c r="G2171" t="str">
        <f ca="1">IF(markmap!$E2171="","",IF(markmap!$E2171&gt;OFFSET(markmap!$E2171,-1,0,1,1),IF(OFFSET(markmap!$G2171,-1,0,1,1)="","1",OFFSET(markmap!$G2171,-1,0,1,1))&amp;REPT(".1",markmap!$E2171-MAX(OFFSET(markmap!$E2171,-1,0,1,1),1)),IF(ISERROR(FIND(".",OFFSET(markmap!$G2171,-1,0,1,1))),REPT("1.",markmap!$E2171-1)&amp;IFERROR(VALUE(OFFSET(markmap!$G2171,-1,0,1,1))+1,"1"),IF(markmap!$E2171=1,"",IFERROR(LEFT(OFFSET(markmap!$G2171,-1,0,1,1),FIND("^",SUBSTITUTE(OFFSET(markmap!$G2171,-1,0,1,1),".","^",markmap!$E2171-1))),""))&amp;VALUE(TRIM(MID(SUBSTITUTE(OFFSET(markmap!$G2171,-1,0,1,1),".",REPT(" ",LEN(OFFSET(markmap!$G2171,-1,0,1,1)))),(markmap!$E2171-1)*LEN(OFFSET(markmap!$G2171,-1,0,1,1))+1,LEN(OFFSET(markmap!$G2171,-1,0,1,1)))))+1)))</f>
        <v>22.2.4</v>
      </c>
      <c r="H2171" t="str">
        <f t="shared" ca="1" si="33"/>
        <v>1.2.4</v>
      </c>
      <c r="I2171" t="str" cm="1">
        <f t="array" aca="1" ref="I2171" ca="1">pseudoGuid</f>
        <v>e6b0-ea02ffb3</v>
      </c>
      <c r="J2171" t="str">
        <f ca="1">IF(E2171="","",REPT("#",markmap!$E2171)&amp;" "&amp;(IF(B$1="mindmap",markmap!$F2171,markmap!$H2171&amp;" "&amp;markmap!$F2171))&amp;"["&amp;B$2&amp;"]("&amp;B$4&amp;markmap!$I2171&amp;".html)"&amp;" ["&amp;$B$3&amp;"]("&amp;B$4&amp;markmap!$I2171&amp;".md)")</f>
        <v>### 1.2.4 RFI Submissions[📃](./db/e6b0-ea02ffb3.html) [✏️](./db/e6b0-ea02ffb3.md)</v>
      </c>
    </row>
    <row r="2172" spans="4:10" x14ac:dyDescent="0.5">
      <c r="D2172" t="s">
        <v>1572</v>
      </c>
      <c r="E2172">
        <v>3</v>
      </c>
      <c r="F2172" t="s">
        <v>1217</v>
      </c>
      <c r="G2172" t="str">
        <f ca="1">IF(markmap!$E2172="","",IF(markmap!$E2172&gt;OFFSET(markmap!$E2172,-1,0,1,1),IF(OFFSET(markmap!$G2172,-1,0,1,1)="","1",OFFSET(markmap!$G2172,-1,0,1,1))&amp;REPT(".1",markmap!$E2172-MAX(OFFSET(markmap!$E2172,-1,0,1,1),1)),IF(ISERROR(FIND(".",OFFSET(markmap!$G2172,-1,0,1,1))),REPT("1.",markmap!$E2172-1)&amp;IFERROR(VALUE(OFFSET(markmap!$G2172,-1,0,1,1))+1,"1"),IF(markmap!$E2172=1,"",IFERROR(LEFT(OFFSET(markmap!$G2172,-1,0,1,1),FIND("^",SUBSTITUTE(OFFSET(markmap!$G2172,-1,0,1,1),".","^",markmap!$E2172-1))),""))&amp;VALUE(TRIM(MID(SUBSTITUTE(OFFSET(markmap!$G2172,-1,0,1,1),".",REPT(" ",LEN(OFFSET(markmap!$G2172,-1,0,1,1)))),(markmap!$E2172-1)*LEN(OFFSET(markmap!$G2172,-1,0,1,1))+1,LEN(OFFSET(markmap!$G2172,-1,0,1,1)))))+1)))</f>
        <v>22.2.5</v>
      </c>
      <c r="H2172" t="str">
        <f t="shared" ca="1" si="33"/>
        <v>1.2.5</v>
      </c>
      <c r="I2172" t="str" cm="1">
        <f t="array" aca="1" ref="I2172" ca="1">pseudoGuid</f>
        <v>e6b0-c39fe2c3</v>
      </c>
      <c r="J2172" t="str">
        <f ca="1">IF(E2172="","",REPT("#",markmap!$E2172)&amp;" "&amp;(IF(B$1="mindmap",markmap!$F2172,markmap!$H2172&amp;" "&amp;markmap!$F2172))&amp;"["&amp;B$2&amp;"]("&amp;B$4&amp;markmap!$I2172&amp;".html)"&amp;" ["&amp;$B$3&amp;"]("&amp;B$4&amp;markmap!$I2172&amp;".md)")</f>
        <v>### 1.2.5 Decision Analysis (Includes Make/Buy)[📃](./db/e6b0-c39fe2c3.html) [✏️](./db/e6b0-c39fe2c3.md)</v>
      </c>
    </row>
    <row r="2173" spans="4:10" x14ac:dyDescent="0.5">
      <c r="D2173" t="s">
        <v>1572</v>
      </c>
      <c r="E2173">
        <v>2</v>
      </c>
      <c r="F2173" t="s">
        <v>1218</v>
      </c>
      <c r="G2173" t="str">
        <f ca="1">IF(markmap!$E2173="","",IF(markmap!$E2173&gt;OFFSET(markmap!$E2173,-1,0,1,1),IF(OFFSET(markmap!$G2173,-1,0,1,1)="","1",OFFSET(markmap!$G2173,-1,0,1,1))&amp;REPT(".1",markmap!$E2173-MAX(OFFSET(markmap!$E2173,-1,0,1,1),1)),IF(ISERROR(FIND(".",OFFSET(markmap!$G2173,-1,0,1,1))),REPT("1.",markmap!$E2173-1)&amp;IFERROR(VALUE(OFFSET(markmap!$G2173,-1,0,1,1))+1,"1"),IF(markmap!$E2173=1,"",IFERROR(LEFT(OFFSET(markmap!$G2173,-1,0,1,1),FIND("^",SUBSTITUTE(OFFSET(markmap!$G2173,-1,0,1,1),".","^",markmap!$E2173-1))),""))&amp;VALUE(TRIM(MID(SUBSTITUTE(OFFSET(markmap!$G2173,-1,0,1,1),".",REPT(" ",LEN(OFFSET(markmap!$G2173,-1,0,1,1)))),(markmap!$E2173-1)*LEN(OFFSET(markmap!$G2173,-1,0,1,1))+1,LEN(OFFSET(markmap!$G2173,-1,0,1,1)))))+1)))</f>
        <v>22.3</v>
      </c>
      <c r="H2173" t="str">
        <f t="shared" ca="1" si="33"/>
        <v>1.3</v>
      </c>
      <c r="I2173" t="str" cm="1">
        <f t="array" aca="1" ref="I2173" ca="1">pseudoGuid</f>
        <v>e6b0-48ddf88c</v>
      </c>
      <c r="J2173" t="str">
        <f ca="1">IF(E2173="","",REPT("#",markmap!$E2173)&amp;" "&amp;(IF(B$1="mindmap",markmap!$F2173,markmap!$H2173&amp;" "&amp;markmap!$F2173))&amp;"["&amp;B$2&amp;"]("&amp;B$4&amp;markmap!$I2173&amp;".html)"&amp;" ["&amp;$B$3&amp;"]("&amp;B$4&amp;markmap!$I2173&amp;".md)")</f>
        <v>## 1.3 Request for Proposal (RFP)[📃](./db/e6b0-48ddf88c.html) [✏️](./db/e6b0-48ddf88c.md)</v>
      </c>
    </row>
    <row r="2174" spans="4:10" x14ac:dyDescent="0.5">
      <c r="D2174" t="s">
        <v>1572</v>
      </c>
      <c r="E2174">
        <v>3</v>
      </c>
      <c r="F2174" t="s">
        <v>1219</v>
      </c>
      <c r="G2174" t="str">
        <f ca="1">IF(markmap!$E2174="","",IF(markmap!$E2174&gt;OFFSET(markmap!$E2174,-1,0,1,1),IF(OFFSET(markmap!$G2174,-1,0,1,1)="","1",OFFSET(markmap!$G2174,-1,0,1,1))&amp;REPT(".1",markmap!$E2174-MAX(OFFSET(markmap!$E2174,-1,0,1,1),1)),IF(ISERROR(FIND(".",OFFSET(markmap!$G2174,-1,0,1,1))),REPT("1.",markmap!$E2174-1)&amp;IFERROR(VALUE(OFFSET(markmap!$G2174,-1,0,1,1))+1,"1"),IF(markmap!$E2174=1,"",IFERROR(LEFT(OFFSET(markmap!$G2174,-1,0,1,1),FIND("^",SUBSTITUTE(OFFSET(markmap!$G2174,-1,0,1,1),".","^",markmap!$E2174-1))),""))&amp;VALUE(TRIM(MID(SUBSTITUTE(OFFSET(markmap!$G2174,-1,0,1,1),".",REPT(" ",LEN(OFFSET(markmap!$G2174,-1,0,1,1)))),(markmap!$E2174-1)*LEN(OFFSET(markmap!$G2174,-1,0,1,1))+1,LEN(OFFSET(markmap!$G2174,-1,0,1,1)))))+1)))</f>
        <v>22.3.1</v>
      </c>
      <c r="H2174" t="str">
        <f t="shared" ca="1" si="33"/>
        <v>1.3.1</v>
      </c>
      <c r="I2174" t="str" cm="1">
        <f t="array" aca="1" ref="I2174" ca="1">pseudoGuid</f>
        <v>e6b0-0698800a</v>
      </c>
      <c r="J2174" t="str">
        <f ca="1">IF(E2174="","",REPT("#",markmap!$E2174)&amp;" "&amp;(IF(B$1="mindmap",markmap!$F2174,markmap!$H2174&amp;" "&amp;markmap!$F2174))&amp;"["&amp;B$2&amp;"]("&amp;B$4&amp;markmap!$I2174&amp;".html)"&amp;" ["&amp;$B$3&amp;"]("&amp;B$4&amp;markmap!$I2174&amp;".md)")</f>
        <v>### 1.3.1  RFP Development[📃](./db/e6b0-0698800a.html) [✏️](./db/e6b0-0698800a.md)</v>
      </c>
    </row>
    <row r="2175" spans="4:10" x14ac:dyDescent="0.5">
      <c r="D2175" t="s">
        <v>1572</v>
      </c>
      <c r="E2175">
        <v>4</v>
      </c>
      <c r="F2175" t="s">
        <v>1220</v>
      </c>
      <c r="G2175" t="str">
        <f ca="1">IF(markmap!$E2175="","",IF(markmap!$E2175&gt;OFFSET(markmap!$E2175,-1,0,1,1),IF(OFFSET(markmap!$G2175,-1,0,1,1)="","1",OFFSET(markmap!$G2175,-1,0,1,1))&amp;REPT(".1",markmap!$E2175-MAX(OFFSET(markmap!$E2175,-1,0,1,1),1)),IF(ISERROR(FIND(".",OFFSET(markmap!$G2175,-1,0,1,1))),REPT("1.",markmap!$E2175-1)&amp;IFERROR(VALUE(OFFSET(markmap!$G2175,-1,0,1,1))+1,"1"),IF(markmap!$E2175=1,"",IFERROR(LEFT(OFFSET(markmap!$G2175,-1,0,1,1),FIND("^",SUBSTITUTE(OFFSET(markmap!$G2175,-1,0,1,1),".","^",markmap!$E2175-1))),""))&amp;VALUE(TRIM(MID(SUBSTITUTE(OFFSET(markmap!$G2175,-1,0,1,1),".",REPT(" ",LEN(OFFSET(markmap!$G2175,-1,0,1,1)))),(markmap!$E2175-1)*LEN(OFFSET(markmap!$G2175,-1,0,1,1))+1,LEN(OFFSET(markmap!$G2175,-1,0,1,1)))))+1)))</f>
        <v>22.3.1.1</v>
      </c>
      <c r="H2175" t="str">
        <f t="shared" ca="1" si="33"/>
        <v>1.3.1.1</v>
      </c>
      <c r="I2175" t="str" cm="1">
        <f t="array" aca="1" ref="I2175" ca="1">pseudoGuid</f>
        <v>e6b0-f198837b</v>
      </c>
      <c r="J2175" t="str">
        <f ca="1">IF(E2175="","",REPT("#",markmap!$E2175)&amp;" "&amp;(IF(B$1="mindmap",markmap!$F2175,markmap!$H2175&amp;" "&amp;markmap!$F2175))&amp;"["&amp;B$2&amp;"]("&amp;B$4&amp;markmap!$I2175&amp;".html)"&amp;" ["&amp;$B$3&amp;"]("&amp;B$4&amp;markmap!$I2175&amp;".md)")</f>
        <v>#### 1.3.1.1 Solution Criteria[📃](./db/e6b0-f198837b.html) [✏️](./db/e6b0-f198837b.md)</v>
      </c>
    </row>
    <row r="2176" spans="4:10" x14ac:dyDescent="0.5">
      <c r="D2176" t="s">
        <v>1572</v>
      </c>
      <c r="E2176">
        <v>4</v>
      </c>
      <c r="F2176" t="s">
        <v>1221</v>
      </c>
      <c r="G2176" t="str">
        <f ca="1">IF(markmap!$E2176="","",IF(markmap!$E2176&gt;OFFSET(markmap!$E2176,-1,0,1,1),IF(OFFSET(markmap!$G2176,-1,0,1,1)="","1",OFFSET(markmap!$G2176,-1,0,1,1))&amp;REPT(".1",markmap!$E2176-MAX(OFFSET(markmap!$E2176,-1,0,1,1),1)),IF(ISERROR(FIND(".",OFFSET(markmap!$G2176,-1,0,1,1))),REPT("1.",markmap!$E2176-1)&amp;IFERROR(VALUE(OFFSET(markmap!$G2176,-1,0,1,1))+1,"1"),IF(markmap!$E2176=1,"",IFERROR(LEFT(OFFSET(markmap!$G2176,-1,0,1,1),FIND("^",SUBSTITUTE(OFFSET(markmap!$G2176,-1,0,1,1),".","^",markmap!$E2176-1))),""))&amp;VALUE(TRIM(MID(SUBSTITUTE(OFFSET(markmap!$G2176,-1,0,1,1),".",REPT(" ",LEN(OFFSET(markmap!$G2176,-1,0,1,1)))),(markmap!$E2176-1)*LEN(OFFSET(markmap!$G2176,-1,0,1,1))+1,LEN(OFFSET(markmap!$G2176,-1,0,1,1)))))+1)))</f>
        <v>22.3.1.2</v>
      </c>
      <c r="H2176" t="str">
        <f t="shared" ca="1" si="33"/>
        <v>1.3.1.2</v>
      </c>
      <c r="I2176" t="str" cm="1">
        <f t="array" aca="1" ref="I2176" ca="1">pseudoGuid</f>
        <v>e6b0-8ba0a0cf</v>
      </c>
      <c r="J2176" t="str">
        <f ca="1">IF(E2176="","",REPT("#",markmap!$E2176)&amp;" "&amp;(IF(B$1="mindmap",markmap!$F2176,markmap!$H2176&amp;" "&amp;markmap!$F2176))&amp;"["&amp;B$2&amp;"]("&amp;B$4&amp;markmap!$I2176&amp;".html)"&amp;" ["&amp;$B$3&amp;"]("&amp;B$4&amp;markmap!$I2176&amp;".md)")</f>
        <v>#### 1.3.1.2 Background and General Scope of Work[📃](./db/e6b0-8ba0a0cf.html) [✏️](./db/e6b0-8ba0a0cf.md)</v>
      </c>
    </row>
    <row r="2177" spans="4:10" x14ac:dyDescent="0.5">
      <c r="D2177" t="s">
        <v>1572</v>
      </c>
      <c r="E2177">
        <v>4</v>
      </c>
      <c r="F2177" t="s">
        <v>1222</v>
      </c>
      <c r="G2177" t="str">
        <f ca="1">IF(markmap!$E2177="","",IF(markmap!$E2177&gt;OFFSET(markmap!$E2177,-1,0,1,1),IF(OFFSET(markmap!$G2177,-1,0,1,1)="","1",OFFSET(markmap!$G2177,-1,0,1,1))&amp;REPT(".1",markmap!$E2177-MAX(OFFSET(markmap!$E2177,-1,0,1,1),1)),IF(ISERROR(FIND(".",OFFSET(markmap!$G2177,-1,0,1,1))),REPT("1.",markmap!$E2177-1)&amp;IFERROR(VALUE(OFFSET(markmap!$G2177,-1,0,1,1))+1,"1"),IF(markmap!$E2177=1,"",IFERROR(LEFT(OFFSET(markmap!$G2177,-1,0,1,1),FIND("^",SUBSTITUTE(OFFSET(markmap!$G2177,-1,0,1,1),".","^",markmap!$E2177-1))),""))&amp;VALUE(TRIM(MID(SUBSTITUTE(OFFSET(markmap!$G2177,-1,0,1,1),".",REPT(" ",LEN(OFFSET(markmap!$G2177,-1,0,1,1)))),(markmap!$E2177-1)*LEN(OFFSET(markmap!$G2177,-1,0,1,1))+1,LEN(OFFSET(markmap!$G2177,-1,0,1,1)))))+1)))</f>
        <v>22.3.1.3</v>
      </c>
      <c r="H2177" t="str">
        <f t="shared" ca="1" si="33"/>
        <v>1.3.1.3</v>
      </c>
      <c r="I2177" t="str" cm="1">
        <f t="array" aca="1" ref="I2177" ca="1">pseudoGuid</f>
        <v>e6b0-104f498b</v>
      </c>
      <c r="J2177" t="str">
        <f ca="1">IF(E2177="","",REPT("#",markmap!$E2177)&amp;" "&amp;(IF(B$1="mindmap",markmap!$F2177,markmap!$H2177&amp;" "&amp;markmap!$F2177))&amp;"["&amp;B$2&amp;"]("&amp;B$4&amp;markmap!$I2177&amp;".html)"&amp;" ["&amp;$B$3&amp;"]("&amp;B$4&amp;markmap!$I2177&amp;".md)")</f>
        <v>#### 1.3.1.3 Priorities/Requirements[📃](./db/e6b0-104f498b.html) [✏️](./db/e6b0-104f498b.md)</v>
      </c>
    </row>
    <row r="2178" spans="4:10" x14ac:dyDescent="0.5">
      <c r="D2178" t="s">
        <v>1572</v>
      </c>
      <c r="E2178">
        <v>4</v>
      </c>
      <c r="F2178" t="s">
        <v>1223</v>
      </c>
      <c r="G2178" t="str">
        <f ca="1">IF(markmap!$E2178="","",IF(markmap!$E2178&gt;OFFSET(markmap!$E2178,-1,0,1,1),IF(OFFSET(markmap!$G2178,-1,0,1,1)="","1",OFFSET(markmap!$G2178,-1,0,1,1))&amp;REPT(".1",markmap!$E2178-MAX(OFFSET(markmap!$E2178,-1,0,1,1),1)),IF(ISERROR(FIND(".",OFFSET(markmap!$G2178,-1,0,1,1))),REPT("1.",markmap!$E2178-1)&amp;IFERROR(VALUE(OFFSET(markmap!$G2178,-1,0,1,1))+1,"1"),IF(markmap!$E2178=1,"",IFERROR(LEFT(OFFSET(markmap!$G2178,-1,0,1,1),FIND("^",SUBSTITUTE(OFFSET(markmap!$G2178,-1,0,1,1),".","^",markmap!$E2178-1))),""))&amp;VALUE(TRIM(MID(SUBSTITUTE(OFFSET(markmap!$G2178,-1,0,1,1),".",REPT(" ",LEN(OFFSET(markmap!$G2178,-1,0,1,1)))),(markmap!$E2178-1)*LEN(OFFSET(markmap!$G2178,-1,0,1,1))+1,LEN(OFFSET(markmap!$G2178,-1,0,1,1)))))+1)))</f>
        <v>22.3.1.4</v>
      </c>
      <c r="H2178" t="str">
        <f t="shared" ca="1" si="33"/>
        <v>1.3.1.4</v>
      </c>
      <c r="I2178" t="str" cm="1">
        <f t="array" aca="1" ref="I2178" ca="1">pseudoGuid</f>
        <v>e6b0-65b4c0b1</v>
      </c>
      <c r="J2178" t="str">
        <f ca="1">IF(E2178="","",REPT("#",markmap!$E2178)&amp;" "&amp;(IF(B$1="mindmap",markmap!$F2178,markmap!$H2178&amp;" "&amp;markmap!$F2178))&amp;"["&amp;B$2&amp;"]("&amp;B$4&amp;markmap!$I2178&amp;".html)"&amp;" ["&amp;$B$3&amp;"]("&amp;B$4&amp;markmap!$I2178&amp;".md)")</f>
        <v>#### 1.3.1.4 Type of Solution Sought[📃](./db/e6b0-65b4c0b1.html) [✏️](./db/e6b0-65b4c0b1.md)</v>
      </c>
    </row>
    <row r="2179" spans="4:10" x14ac:dyDescent="0.5">
      <c r="D2179" t="s">
        <v>1572</v>
      </c>
      <c r="E2179">
        <v>4</v>
      </c>
      <c r="F2179" t="s">
        <v>1224</v>
      </c>
      <c r="G2179" t="str">
        <f ca="1">IF(markmap!$E2179="","",IF(markmap!$E2179&gt;OFFSET(markmap!$E2179,-1,0,1,1),IF(OFFSET(markmap!$G2179,-1,0,1,1)="","1",OFFSET(markmap!$G2179,-1,0,1,1))&amp;REPT(".1",markmap!$E2179-MAX(OFFSET(markmap!$E2179,-1,0,1,1),1)),IF(ISERROR(FIND(".",OFFSET(markmap!$G2179,-1,0,1,1))),REPT("1.",markmap!$E2179-1)&amp;IFERROR(VALUE(OFFSET(markmap!$G2179,-1,0,1,1))+1,"1"),IF(markmap!$E2179=1,"",IFERROR(LEFT(OFFSET(markmap!$G2179,-1,0,1,1),FIND("^",SUBSTITUTE(OFFSET(markmap!$G2179,-1,0,1,1),".","^",markmap!$E2179-1))),""))&amp;VALUE(TRIM(MID(SUBSTITUTE(OFFSET(markmap!$G2179,-1,0,1,1),".",REPT(" ",LEN(OFFSET(markmap!$G2179,-1,0,1,1)))),(markmap!$E2179-1)*LEN(OFFSET(markmap!$G2179,-1,0,1,1))+1,LEN(OFFSET(markmap!$G2179,-1,0,1,1)))))+1)))</f>
        <v>22.3.1.5</v>
      </c>
      <c r="H2179" t="str">
        <f t="shared" ref="H2179:H2242" ca="1" si="34">IFERROR("1."&amp;RIGHT(G2179,LEN(G2179)-FIND(".",G2179,1)),"1")</f>
        <v>1.3.1.5</v>
      </c>
      <c r="I2179" t="str" cm="1">
        <f t="array" aca="1" ref="I2179" ca="1">pseudoGuid</f>
        <v>e6b0-e7a6a577</v>
      </c>
      <c r="J2179" t="str">
        <f ca="1">IF(E2179="","",REPT("#",markmap!$E2179)&amp;" "&amp;(IF(B$1="mindmap",markmap!$F2179,markmap!$H2179&amp;" "&amp;markmap!$F2179))&amp;"["&amp;B$2&amp;"]("&amp;B$4&amp;markmap!$I2179&amp;".html)"&amp;" ["&amp;$B$3&amp;"]("&amp;B$4&amp;markmap!$I2179&amp;".md)")</f>
        <v>#### 1.3.1.5 Maintenance and Support; Warranty; Training[📃](./db/e6b0-e7a6a577.html) [✏️](./db/e6b0-e7a6a577.md)</v>
      </c>
    </row>
    <row r="2180" spans="4:10" x14ac:dyDescent="0.5">
      <c r="D2180" t="s">
        <v>1572</v>
      </c>
      <c r="E2180">
        <v>3</v>
      </c>
      <c r="F2180" t="s">
        <v>1225</v>
      </c>
      <c r="G2180" t="str">
        <f ca="1">IF(markmap!$E2180="","",IF(markmap!$E2180&gt;OFFSET(markmap!$E2180,-1,0,1,1),IF(OFFSET(markmap!$G2180,-1,0,1,1)="","1",OFFSET(markmap!$G2180,-1,0,1,1))&amp;REPT(".1",markmap!$E2180-MAX(OFFSET(markmap!$E2180,-1,0,1,1),1)),IF(ISERROR(FIND(".",OFFSET(markmap!$G2180,-1,0,1,1))),REPT("1.",markmap!$E2180-1)&amp;IFERROR(VALUE(OFFSET(markmap!$G2180,-1,0,1,1))+1,"1"),IF(markmap!$E2180=1,"",IFERROR(LEFT(OFFSET(markmap!$G2180,-1,0,1,1),FIND("^",SUBSTITUTE(OFFSET(markmap!$G2180,-1,0,1,1),".","^",markmap!$E2180-1))),""))&amp;VALUE(TRIM(MID(SUBSTITUTE(OFFSET(markmap!$G2180,-1,0,1,1),".",REPT(" ",LEN(OFFSET(markmap!$G2180,-1,0,1,1)))),(markmap!$E2180-1)*LEN(OFFSET(markmap!$G2180,-1,0,1,1))+1,LEN(OFFSET(markmap!$G2180,-1,0,1,1)))))+1)))</f>
        <v>22.3.2</v>
      </c>
      <c r="H2180" t="str">
        <f t="shared" ca="1" si="34"/>
        <v>1.3.2</v>
      </c>
      <c r="I2180" t="str" cm="1">
        <f t="array" aca="1" ref="I2180" ca="1">pseudoGuid</f>
        <v>e6b0-e926ba4d</v>
      </c>
      <c r="J2180" t="str">
        <f ca="1">IF(E2180="","",REPT("#",markmap!$E2180)&amp;" "&amp;(IF(B$1="mindmap",markmap!$F2180,markmap!$H2180&amp;" "&amp;markmap!$F2180))&amp;"["&amp;B$2&amp;"]("&amp;B$4&amp;markmap!$I2180&amp;".html)"&amp;" ["&amp;$B$3&amp;"]("&amp;B$4&amp;markmap!$I2180&amp;".md)")</f>
        <v>### 1.3.2 Acceptance Requirements[📃](./db/e6b0-e926ba4d.html) [✏️](./db/e6b0-e926ba4d.md)</v>
      </c>
    </row>
    <row r="2181" spans="4:10" x14ac:dyDescent="0.5">
      <c r="D2181" t="s">
        <v>1572</v>
      </c>
      <c r="E2181">
        <v>3</v>
      </c>
      <c r="F2181" t="s">
        <v>1226</v>
      </c>
      <c r="G2181" t="str">
        <f ca="1">IF(markmap!$E2181="","",IF(markmap!$E2181&gt;OFFSET(markmap!$E2181,-1,0,1,1),IF(OFFSET(markmap!$G2181,-1,0,1,1)="","1",OFFSET(markmap!$G2181,-1,0,1,1))&amp;REPT(".1",markmap!$E2181-MAX(OFFSET(markmap!$E2181,-1,0,1,1),1)),IF(ISERROR(FIND(".",OFFSET(markmap!$G2181,-1,0,1,1))),REPT("1.",markmap!$E2181-1)&amp;IFERROR(VALUE(OFFSET(markmap!$G2181,-1,0,1,1))+1,"1"),IF(markmap!$E2181=1,"",IFERROR(LEFT(OFFSET(markmap!$G2181,-1,0,1,1),FIND("^",SUBSTITUTE(OFFSET(markmap!$G2181,-1,0,1,1),".","^",markmap!$E2181-1))),""))&amp;VALUE(TRIM(MID(SUBSTITUTE(OFFSET(markmap!$G2181,-1,0,1,1),".",REPT(" ",LEN(OFFSET(markmap!$G2181,-1,0,1,1)))),(markmap!$E2181-1)*LEN(OFFSET(markmap!$G2181,-1,0,1,1))+1,LEN(OFFSET(markmap!$G2181,-1,0,1,1)))))+1)))</f>
        <v>22.3.3</v>
      </c>
      <c r="H2181" t="str">
        <f t="shared" ca="1" si="34"/>
        <v>1.3.3</v>
      </c>
      <c r="I2181" t="str" cm="1">
        <f t="array" aca="1" ref="I2181" ca="1">pseudoGuid</f>
        <v>e6b0-d16ce469</v>
      </c>
      <c r="J2181" t="str">
        <f ca="1">IF(E2181="","",REPT("#",markmap!$E2181)&amp;" "&amp;(IF(B$1="mindmap",markmap!$F2181,markmap!$H2181&amp;" "&amp;markmap!$F2181))&amp;"["&amp;B$2&amp;"]("&amp;B$4&amp;markmap!$I2181&amp;".html)"&amp;" ["&amp;$B$3&amp;"]("&amp;B$4&amp;markmap!$I2181&amp;".md)")</f>
        <v>### 1.3.3 Schedule[📃](./db/e6b0-d16ce469.html) [✏️](./db/e6b0-d16ce469.md)</v>
      </c>
    </row>
    <row r="2182" spans="4:10" x14ac:dyDescent="0.5">
      <c r="D2182" t="s">
        <v>1572</v>
      </c>
      <c r="E2182">
        <v>3</v>
      </c>
      <c r="F2182" t="s">
        <v>1227</v>
      </c>
      <c r="G2182" t="str">
        <f ca="1">IF(markmap!$E2182="","",IF(markmap!$E2182&gt;OFFSET(markmap!$E2182,-1,0,1,1),IF(OFFSET(markmap!$G2182,-1,0,1,1)="","1",OFFSET(markmap!$G2182,-1,0,1,1))&amp;REPT(".1",markmap!$E2182-MAX(OFFSET(markmap!$E2182,-1,0,1,1),1)),IF(ISERROR(FIND(".",OFFSET(markmap!$G2182,-1,0,1,1))),REPT("1.",markmap!$E2182-1)&amp;IFERROR(VALUE(OFFSET(markmap!$G2182,-1,0,1,1))+1,"1"),IF(markmap!$E2182=1,"",IFERROR(LEFT(OFFSET(markmap!$G2182,-1,0,1,1),FIND("^",SUBSTITUTE(OFFSET(markmap!$G2182,-1,0,1,1),".","^",markmap!$E2182-1))),""))&amp;VALUE(TRIM(MID(SUBSTITUTE(OFFSET(markmap!$G2182,-1,0,1,1),".",REPT(" ",LEN(OFFSET(markmap!$G2182,-1,0,1,1)))),(markmap!$E2182-1)*LEN(OFFSET(markmap!$G2182,-1,0,1,1))+1,LEN(OFFSET(markmap!$G2182,-1,0,1,1)))))+1)))</f>
        <v>22.3.4</v>
      </c>
      <c r="H2182" t="str">
        <f t="shared" ca="1" si="34"/>
        <v>1.3.4</v>
      </c>
      <c r="I2182" t="str" cm="1">
        <f t="array" aca="1" ref="I2182" ca="1">pseudoGuid</f>
        <v>e6b0-a6bd7eaa</v>
      </c>
      <c r="J2182" t="str">
        <f ca="1">IF(E2182="","",REPT("#",markmap!$E2182)&amp;" "&amp;(IF(B$1="mindmap",markmap!$F2182,markmap!$H2182&amp;" "&amp;markmap!$F2182))&amp;"["&amp;B$2&amp;"]("&amp;B$4&amp;markmap!$I2182&amp;".html)"&amp;" ["&amp;$B$3&amp;"]("&amp;B$4&amp;markmap!$I2182&amp;".md)")</f>
        <v>### 1.3.4 Budget[📃](./db/e6b0-a6bd7eaa.html) [✏️](./db/e6b0-a6bd7eaa.md)</v>
      </c>
    </row>
    <row r="2183" spans="4:10" x14ac:dyDescent="0.5">
      <c r="D2183" t="s">
        <v>1572</v>
      </c>
      <c r="E2183">
        <v>3</v>
      </c>
      <c r="F2183" t="s">
        <v>1228</v>
      </c>
      <c r="G2183" t="str">
        <f ca="1">IF(markmap!$E2183="","",IF(markmap!$E2183&gt;OFFSET(markmap!$E2183,-1,0,1,1),IF(OFFSET(markmap!$G2183,-1,0,1,1)="","1",OFFSET(markmap!$G2183,-1,0,1,1))&amp;REPT(".1",markmap!$E2183-MAX(OFFSET(markmap!$E2183,-1,0,1,1),1)),IF(ISERROR(FIND(".",OFFSET(markmap!$G2183,-1,0,1,1))),REPT("1.",markmap!$E2183-1)&amp;IFERROR(VALUE(OFFSET(markmap!$G2183,-1,0,1,1))+1,"1"),IF(markmap!$E2183=1,"",IFERROR(LEFT(OFFSET(markmap!$G2183,-1,0,1,1),FIND("^",SUBSTITUTE(OFFSET(markmap!$G2183,-1,0,1,1),".","^",markmap!$E2183-1))),""))&amp;VALUE(TRIM(MID(SUBSTITUTE(OFFSET(markmap!$G2183,-1,0,1,1),".",REPT(" ",LEN(OFFSET(markmap!$G2183,-1,0,1,1)))),(markmap!$E2183-1)*LEN(OFFSET(markmap!$G2183,-1,0,1,1))+1,LEN(OFFSET(markmap!$G2183,-1,0,1,1)))))+1)))</f>
        <v>22.3.5</v>
      </c>
      <c r="H2183" t="str">
        <f t="shared" ca="1" si="34"/>
        <v>1.3.5</v>
      </c>
      <c r="I2183" t="str" cm="1">
        <f t="array" aca="1" ref="I2183" ca="1">pseudoGuid</f>
        <v>e6b0-8d254541</v>
      </c>
      <c r="J2183" t="str">
        <f ca="1">IF(E2183="","",REPT("#",markmap!$E2183)&amp;" "&amp;(IF(B$1="mindmap",markmap!$F2183,markmap!$H2183&amp;" "&amp;markmap!$F2183))&amp;"["&amp;B$2&amp;"]("&amp;B$4&amp;markmap!$I2183&amp;".html)"&amp;" ["&amp;$B$3&amp;"]("&amp;B$4&amp;markmap!$I2183&amp;".md)")</f>
        <v>### 1.3.5  RFP Package[📃](./db/e6b0-8d254541.html) [✏️](./db/e6b0-8d254541.md)</v>
      </c>
    </row>
    <row r="2184" spans="4:10" x14ac:dyDescent="0.5">
      <c r="D2184" t="s">
        <v>1572</v>
      </c>
      <c r="E2184">
        <v>4</v>
      </c>
      <c r="F2184" t="s">
        <v>1229</v>
      </c>
      <c r="G2184" t="str">
        <f ca="1">IF(markmap!$E2184="","",IF(markmap!$E2184&gt;OFFSET(markmap!$E2184,-1,0,1,1),IF(OFFSET(markmap!$G2184,-1,0,1,1)="","1",OFFSET(markmap!$G2184,-1,0,1,1))&amp;REPT(".1",markmap!$E2184-MAX(OFFSET(markmap!$E2184,-1,0,1,1),1)),IF(ISERROR(FIND(".",OFFSET(markmap!$G2184,-1,0,1,1))),REPT("1.",markmap!$E2184-1)&amp;IFERROR(VALUE(OFFSET(markmap!$G2184,-1,0,1,1))+1,"1"),IF(markmap!$E2184=1,"",IFERROR(LEFT(OFFSET(markmap!$G2184,-1,0,1,1),FIND("^",SUBSTITUTE(OFFSET(markmap!$G2184,-1,0,1,1),".","^",markmap!$E2184-1))),""))&amp;VALUE(TRIM(MID(SUBSTITUTE(OFFSET(markmap!$G2184,-1,0,1,1),".",REPT(" ",LEN(OFFSET(markmap!$G2184,-1,0,1,1)))),(markmap!$E2184-1)*LEN(OFFSET(markmap!$G2184,-1,0,1,1))+1,LEN(OFFSET(markmap!$G2184,-1,0,1,1)))))+1)))</f>
        <v>22.3.5.1</v>
      </c>
      <c r="H2184" t="str">
        <f t="shared" ca="1" si="34"/>
        <v>1.3.5.1</v>
      </c>
      <c r="I2184" t="str" cm="1">
        <f t="array" aca="1" ref="I2184" ca="1">pseudoGuid</f>
        <v>e6b0-ad315b83</v>
      </c>
      <c r="J2184" t="str">
        <f ca="1">IF(E2184="","",REPT("#",markmap!$E2184)&amp;" "&amp;(IF(B$1="mindmap",markmap!$F2184,markmap!$H2184&amp;" "&amp;markmap!$F2184))&amp;"["&amp;B$2&amp;"]("&amp;B$4&amp;markmap!$I2184&amp;".html)"&amp;" ["&amp;$B$3&amp;"]("&amp;B$4&amp;markmap!$I2184&amp;".md)")</f>
        <v>#### 1.3.5.1  Instructions for Preparation/Delivery of Submissions[📃](./db/e6b0-ad315b83.html) [✏️](./db/e6b0-ad315b83.md)</v>
      </c>
    </row>
    <row r="2185" spans="4:10" x14ac:dyDescent="0.5">
      <c r="D2185" t="s">
        <v>1572</v>
      </c>
      <c r="E2185">
        <v>4</v>
      </c>
      <c r="F2185" t="s">
        <v>1230</v>
      </c>
      <c r="G2185" t="str">
        <f ca="1">IF(markmap!$E2185="","",IF(markmap!$E2185&gt;OFFSET(markmap!$E2185,-1,0,1,1),IF(OFFSET(markmap!$G2185,-1,0,1,1)="","1",OFFSET(markmap!$G2185,-1,0,1,1))&amp;REPT(".1",markmap!$E2185-MAX(OFFSET(markmap!$E2185,-1,0,1,1),1)),IF(ISERROR(FIND(".",OFFSET(markmap!$G2185,-1,0,1,1))),REPT("1.",markmap!$E2185-1)&amp;IFERROR(VALUE(OFFSET(markmap!$G2185,-1,0,1,1))+1,"1"),IF(markmap!$E2185=1,"",IFERROR(LEFT(OFFSET(markmap!$G2185,-1,0,1,1),FIND("^",SUBSTITUTE(OFFSET(markmap!$G2185,-1,0,1,1),".","^",markmap!$E2185-1))),""))&amp;VALUE(TRIM(MID(SUBSTITUTE(OFFSET(markmap!$G2185,-1,0,1,1),".",REPT(" ",LEN(OFFSET(markmap!$G2185,-1,0,1,1)))),(markmap!$E2185-1)*LEN(OFFSET(markmap!$G2185,-1,0,1,1))+1,LEN(OFFSET(markmap!$G2185,-1,0,1,1)))))+1)))</f>
        <v>22.3.5.2</v>
      </c>
      <c r="H2185" t="str">
        <f t="shared" ca="1" si="34"/>
        <v>1.3.5.2</v>
      </c>
      <c r="I2185" t="str" cm="1">
        <f t="array" aca="1" ref="I2185" ca="1">pseudoGuid</f>
        <v>e6b0-211aafeb</v>
      </c>
      <c r="J2185" t="str">
        <f ca="1">IF(E2185="","",REPT("#",markmap!$E2185)&amp;" "&amp;(IF(B$1="mindmap",markmap!$F2185,markmap!$H2185&amp;" "&amp;markmap!$F2185))&amp;"["&amp;B$2&amp;"]("&amp;B$4&amp;markmap!$I2185&amp;".html)"&amp;" ["&amp;$B$3&amp;"]("&amp;B$4&amp;markmap!$I2185&amp;".md)")</f>
        <v>#### 1.3.5.2  Evaluation Criteria[📃](./db/e6b0-211aafeb.html) [✏️](./db/e6b0-211aafeb.md)</v>
      </c>
    </row>
    <row r="2186" spans="4:10" x14ac:dyDescent="0.5">
      <c r="D2186" t="s">
        <v>1572</v>
      </c>
      <c r="E2186">
        <v>4</v>
      </c>
      <c r="F2186" t="s">
        <v>1231</v>
      </c>
      <c r="G2186" t="str">
        <f ca="1">IF(markmap!$E2186="","",IF(markmap!$E2186&gt;OFFSET(markmap!$E2186,-1,0,1,1),IF(OFFSET(markmap!$G2186,-1,0,1,1)="","1",OFFSET(markmap!$G2186,-1,0,1,1))&amp;REPT(".1",markmap!$E2186-MAX(OFFSET(markmap!$E2186,-1,0,1,1),1)),IF(ISERROR(FIND(".",OFFSET(markmap!$G2186,-1,0,1,1))),REPT("1.",markmap!$E2186-1)&amp;IFERROR(VALUE(OFFSET(markmap!$G2186,-1,0,1,1))+1,"1"),IF(markmap!$E2186=1,"",IFERROR(LEFT(OFFSET(markmap!$G2186,-1,0,1,1),FIND("^",SUBSTITUTE(OFFSET(markmap!$G2186,-1,0,1,1),".","^",markmap!$E2186-1))),""))&amp;VALUE(TRIM(MID(SUBSTITUTE(OFFSET(markmap!$G2186,-1,0,1,1),".",REPT(" ",LEN(OFFSET(markmap!$G2186,-1,0,1,1)))),(markmap!$E2186-1)*LEN(OFFSET(markmap!$G2186,-1,0,1,1))+1,LEN(OFFSET(markmap!$G2186,-1,0,1,1)))))+1)))</f>
        <v>22.3.5.3</v>
      </c>
      <c r="H2186" t="str">
        <f t="shared" ca="1" si="34"/>
        <v>1.3.5.3</v>
      </c>
      <c r="I2186" t="str" cm="1">
        <f t="array" aca="1" ref="I2186" ca="1">pseudoGuid</f>
        <v>e6b0-9b9079f0</v>
      </c>
      <c r="J2186" t="str">
        <f ca="1">IF(E2186="","",REPT("#",markmap!$E2186)&amp;" "&amp;(IF(B$1="mindmap",markmap!$F2186,markmap!$H2186&amp;" "&amp;markmap!$F2186))&amp;"["&amp;B$2&amp;"]("&amp;B$4&amp;markmap!$I2186&amp;".html)"&amp;" ["&amp;$B$3&amp;"]("&amp;B$4&amp;markmap!$I2186&amp;".md)")</f>
        <v>#### 1.3.5.3  Site Inspection Requirements[📃](./db/e6b0-9b9079f0.html) [✏️](./db/e6b0-9b9079f0.md)</v>
      </c>
    </row>
    <row r="2187" spans="4:10" x14ac:dyDescent="0.5">
      <c r="D2187" t="s">
        <v>1572</v>
      </c>
      <c r="E2187">
        <v>4</v>
      </c>
      <c r="F2187" t="s">
        <v>1232</v>
      </c>
      <c r="G2187" t="str">
        <f ca="1">IF(markmap!$E2187="","",IF(markmap!$E2187&gt;OFFSET(markmap!$E2187,-1,0,1,1),IF(OFFSET(markmap!$G2187,-1,0,1,1)="","1",OFFSET(markmap!$G2187,-1,0,1,1))&amp;REPT(".1",markmap!$E2187-MAX(OFFSET(markmap!$E2187,-1,0,1,1),1)),IF(ISERROR(FIND(".",OFFSET(markmap!$G2187,-1,0,1,1))),REPT("1.",markmap!$E2187-1)&amp;IFERROR(VALUE(OFFSET(markmap!$G2187,-1,0,1,1))+1,"1"),IF(markmap!$E2187=1,"",IFERROR(LEFT(OFFSET(markmap!$G2187,-1,0,1,1),FIND("^",SUBSTITUTE(OFFSET(markmap!$G2187,-1,0,1,1),".","^",markmap!$E2187-1))),""))&amp;VALUE(TRIM(MID(SUBSTITUTE(OFFSET(markmap!$G2187,-1,0,1,1),".",REPT(" ",LEN(OFFSET(markmap!$G2187,-1,0,1,1)))),(markmap!$E2187-1)*LEN(OFFSET(markmap!$G2187,-1,0,1,1))+1,LEN(OFFSET(markmap!$G2187,-1,0,1,1)))))+1)))</f>
        <v>22.3.5.4</v>
      </c>
      <c r="H2187" t="str">
        <f t="shared" ca="1" si="34"/>
        <v>1.3.5.4</v>
      </c>
      <c r="I2187" t="str" cm="1">
        <f t="array" aca="1" ref="I2187" ca="1">pseudoGuid</f>
        <v>e6b0-c15f30d7</v>
      </c>
      <c r="J2187" t="str">
        <f ca="1">IF(E2187="","",REPT("#",markmap!$E2187)&amp;" "&amp;(IF(B$1="mindmap",markmap!$F2187,markmap!$H2187&amp;" "&amp;markmap!$F2187))&amp;"["&amp;B$2&amp;"]("&amp;B$4&amp;markmap!$I2187&amp;".html)"&amp;" ["&amp;$B$3&amp;"]("&amp;B$4&amp;markmap!$I2187&amp;".md)")</f>
        <v>#### 1.3.5.4  Withdrawal or Modifications of Proposals[📃](./db/e6b0-c15f30d7.html) [✏️](./db/e6b0-c15f30d7.md)</v>
      </c>
    </row>
    <row r="2188" spans="4:10" x14ac:dyDescent="0.5">
      <c r="D2188" t="s">
        <v>1572</v>
      </c>
      <c r="E2188">
        <v>4</v>
      </c>
      <c r="F2188" t="s">
        <v>1233</v>
      </c>
      <c r="G2188" t="str">
        <f ca="1">IF(markmap!$E2188="","",IF(markmap!$E2188&gt;OFFSET(markmap!$E2188,-1,0,1,1),IF(OFFSET(markmap!$G2188,-1,0,1,1)="","1",OFFSET(markmap!$G2188,-1,0,1,1))&amp;REPT(".1",markmap!$E2188-MAX(OFFSET(markmap!$E2188,-1,0,1,1),1)),IF(ISERROR(FIND(".",OFFSET(markmap!$G2188,-1,0,1,1))),REPT("1.",markmap!$E2188-1)&amp;IFERROR(VALUE(OFFSET(markmap!$G2188,-1,0,1,1))+1,"1"),IF(markmap!$E2188=1,"",IFERROR(LEFT(OFFSET(markmap!$G2188,-1,0,1,1),FIND("^",SUBSTITUTE(OFFSET(markmap!$G2188,-1,0,1,1),".","^",markmap!$E2188-1))),""))&amp;VALUE(TRIM(MID(SUBSTITUTE(OFFSET(markmap!$G2188,-1,0,1,1),".",REPT(" ",LEN(OFFSET(markmap!$G2188,-1,0,1,1)))),(markmap!$E2188-1)*LEN(OFFSET(markmap!$G2188,-1,0,1,1))+1,LEN(OFFSET(markmap!$G2188,-1,0,1,1)))))+1)))</f>
        <v>22.3.5.5</v>
      </c>
      <c r="H2188" t="str">
        <f t="shared" ca="1" si="34"/>
        <v>1.3.5.5</v>
      </c>
      <c r="I2188" t="str" cm="1">
        <f t="array" aca="1" ref="I2188" ca="1">pseudoGuid</f>
        <v>e6b0-cee3bb20</v>
      </c>
      <c r="J2188" t="str">
        <f ca="1">IF(E2188="","",REPT("#",markmap!$E2188)&amp;" "&amp;(IF(B$1="mindmap",markmap!$F2188,markmap!$H2188&amp;" "&amp;markmap!$F2188))&amp;"["&amp;B$2&amp;"]("&amp;B$4&amp;markmap!$I2188&amp;".html)"&amp;" ["&amp;$B$3&amp;"]("&amp;B$4&amp;markmap!$I2188&amp;".md)")</f>
        <v>#### 1.3.5.5 Responsibility for Proposal Costs[📃](./db/e6b0-cee3bb20.html) [✏️](./db/e6b0-cee3bb20.md)</v>
      </c>
    </row>
    <row r="2189" spans="4:10" x14ac:dyDescent="0.5">
      <c r="D2189" t="s">
        <v>1572</v>
      </c>
      <c r="E2189">
        <v>2</v>
      </c>
      <c r="F2189" t="s">
        <v>1234</v>
      </c>
      <c r="G2189" t="str">
        <f ca="1">IF(markmap!$E2189="","",IF(markmap!$E2189&gt;OFFSET(markmap!$E2189,-1,0,1,1),IF(OFFSET(markmap!$G2189,-1,0,1,1)="","1",OFFSET(markmap!$G2189,-1,0,1,1))&amp;REPT(".1",markmap!$E2189-MAX(OFFSET(markmap!$E2189,-1,0,1,1),1)),IF(ISERROR(FIND(".",OFFSET(markmap!$G2189,-1,0,1,1))),REPT("1.",markmap!$E2189-1)&amp;IFERROR(VALUE(OFFSET(markmap!$G2189,-1,0,1,1))+1,"1"),IF(markmap!$E2189=1,"",IFERROR(LEFT(OFFSET(markmap!$G2189,-1,0,1,1),FIND("^",SUBSTITUTE(OFFSET(markmap!$G2189,-1,0,1,1),".","^",markmap!$E2189-1))),""))&amp;VALUE(TRIM(MID(SUBSTITUTE(OFFSET(markmap!$G2189,-1,0,1,1),".",REPT(" ",LEN(OFFSET(markmap!$G2189,-1,0,1,1)))),(markmap!$E2189-1)*LEN(OFFSET(markmap!$G2189,-1,0,1,1))+1,LEN(OFFSET(markmap!$G2189,-1,0,1,1)))))+1)))</f>
        <v>22.4</v>
      </c>
      <c r="H2189" t="str">
        <f t="shared" ca="1" si="34"/>
        <v>1.4</v>
      </c>
      <c r="I2189" t="str" cm="1">
        <f t="array" aca="1" ref="I2189" ca="1">pseudoGuid</f>
        <v>e6b0-2143c309</v>
      </c>
      <c r="J2189" t="str">
        <f ca="1">IF(E2189="","",REPT("#",markmap!$E2189)&amp;" "&amp;(IF(B$1="mindmap",markmap!$F2189,markmap!$H2189&amp;" "&amp;markmap!$F2189))&amp;"["&amp;B$2&amp;"]("&amp;B$4&amp;markmap!$I2189&amp;".html)"&amp;" ["&amp;$B$3&amp;"]("&amp;B$4&amp;markmap!$I2189&amp;".md)")</f>
        <v>## 1.4 Solicitation[📃](./db/e6b0-2143c309.html) [✏️](./db/e6b0-2143c309.md)</v>
      </c>
    </row>
    <row r="2190" spans="4:10" x14ac:dyDescent="0.5">
      <c r="D2190" t="s">
        <v>1572</v>
      </c>
      <c r="E2190">
        <v>3</v>
      </c>
      <c r="F2190" t="s">
        <v>1235</v>
      </c>
      <c r="G2190" t="str">
        <f ca="1">IF(markmap!$E2190="","",IF(markmap!$E2190&gt;OFFSET(markmap!$E2190,-1,0,1,1),IF(OFFSET(markmap!$G2190,-1,0,1,1)="","1",OFFSET(markmap!$G2190,-1,0,1,1))&amp;REPT(".1",markmap!$E2190-MAX(OFFSET(markmap!$E2190,-1,0,1,1),1)),IF(ISERROR(FIND(".",OFFSET(markmap!$G2190,-1,0,1,1))),REPT("1.",markmap!$E2190-1)&amp;IFERROR(VALUE(OFFSET(markmap!$G2190,-1,0,1,1))+1,"1"),IF(markmap!$E2190=1,"",IFERROR(LEFT(OFFSET(markmap!$G2190,-1,0,1,1),FIND("^",SUBSTITUTE(OFFSET(markmap!$G2190,-1,0,1,1),".","^",markmap!$E2190-1))),""))&amp;VALUE(TRIM(MID(SUBSTITUTE(OFFSET(markmap!$G2190,-1,0,1,1),".",REPT(" ",LEN(OFFSET(markmap!$G2190,-1,0,1,1)))),(markmap!$E2190-1)*LEN(OFFSET(markmap!$G2190,-1,0,1,1))+1,LEN(OFFSET(markmap!$G2190,-1,0,1,1)))))+1)))</f>
        <v>22.4.1</v>
      </c>
      <c r="H2190" t="str">
        <f t="shared" ca="1" si="34"/>
        <v>1.4.1</v>
      </c>
      <c r="I2190" t="str" cm="1">
        <f t="array" aca="1" ref="I2190" ca="1">pseudoGuid</f>
        <v>e6b0-2eefa7c1</v>
      </c>
      <c r="J2190" t="str">
        <f ca="1">IF(E2190="","",REPT("#",markmap!$E2190)&amp;" "&amp;(IF(B$1="mindmap",markmap!$F2190,markmap!$H2190&amp;" "&amp;markmap!$F2190))&amp;"["&amp;B$2&amp;"]("&amp;B$4&amp;markmap!$I2190&amp;".html)"&amp;" ["&amp;$B$3&amp;"]("&amp;B$4&amp;markmap!$I2190&amp;".md)")</f>
        <v>### 1.4.1 RFP Issuance[📃](./db/e6b0-2eefa7c1.html) [✏️](./db/e6b0-2eefa7c1.md)</v>
      </c>
    </row>
    <row r="2191" spans="4:10" x14ac:dyDescent="0.5">
      <c r="D2191" t="s">
        <v>1572</v>
      </c>
      <c r="E2191">
        <v>3</v>
      </c>
      <c r="F2191" t="s">
        <v>1236</v>
      </c>
      <c r="G2191" t="str">
        <f ca="1">IF(markmap!$E2191="","",IF(markmap!$E2191&gt;OFFSET(markmap!$E2191,-1,0,1,1),IF(OFFSET(markmap!$G2191,-1,0,1,1)="","1",OFFSET(markmap!$G2191,-1,0,1,1))&amp;REPT(".1",markmap!$E2191-MAX(OFFSET(markmap!$E2191,-1,0,1,1),1)),IF(ISERROR(FIND(".",OFFSET(markmap!$G2191,-1,0,1,1))),REPT("1.",markmap!$E2191-1)&amp;IFERROR(VALUE(OFFSET(markmap!$G2191,-1,0,1,1))+1,"1"),IF(markmap!$E2191=1,"",IFERROR(LEFT(OFFSET(markmap!$G2191,-1,0,1,1),FIND("^",SUBSTITUTE(OFFSET(markmap!$G2191,-1,0,1,1),".","^",markmap!$E2191-1))),""))&amp;VALUE(TRIM(MID(SUBSTITUTE(OFFSET(markmap!$G2191,-1,0,1,1),".",REPT(" ",LEN(OFFSET(markmap!$G2191,-1,0,1,1)))),(markmap!$E2191-1)*LEN(OFFSET(markmap!$G2191,-1,0,1,1))+1,LEN(OFFSET(markmap!$G2191,-1,0,1,1)))))+1)))</f>
        <v>22.4.2</v>
      </c>
      <c r="H2191" t="str">
        <f t="shared" ca="1" si="34"/>
        <v>1.4.2</v>
      </c>
      <c r="I2191" t="str" cm="1">
        <f t="array" aca="1" ref="I2191" ca="1">pseudoGuid</f>
        <v>e6b0-b320514a</v>
      </c>
      <c r="J2191" t="str">
        <f ca="1">IF(E2191="","",REPT("#",markmap!$E2191)&amp;" "&amp;(IF(B$1="mindmap",markmap!$F2191,markmap!$H2191&amp;" "&amp;markmap!$F2191))&amp;"["&amp;B$2&amp;"]("&amp;B$4&amp;markmap!$I2191&amp;".html)"&amp;" ["&amp;$B$3&amp;"]("&amp;B$4&amp;markmap!$I2191&amp;".md)")</f>
        <v>### 1.4.2 Bids[📃](./db/e6b0-b320514a.html) [✏️](./db/e6b0-b320514a.md)</v>
      </c>
    </row>
    <row r="2192" spans="4:10" x14ac:dyDescent="0.5">
      <c r="D2192" t="s">
        <v>1572</v>
      </c>
      <c r="E2192">
        <v>3</v>
      </c>
      <c r="F2192" t="s">
        <v>1237</v>
      </c>
      <c r="G2192" t="str">
        <f ca="1">IF(markmap!$E2192="","",IF(markmap!$E2192&gt;OFFSET(markmap!$E2192,-1,0,1,1),IF(OFFSET(markmap!$G2192,-1,0,1,1)="","1",OFFSET(markmap!$G2192,-1,0,1,1))&amp;REPT(".1",markmap!$E2192-MAX(OFFSET(markmap!$E2192,-1,0,1,1),1)),IF(ISERROR(FIND(".",OFFSET(markmap!$G2192,-1,0,1,1))),REPT("1.",markmap!$E2192-1)&amp;IFERROR(VALUE(OFFSET(markmap!$G2192,-1,0,1,1))+1,"1"),IF(markmap!$E2192=1,"",IFERROR(LEFT(OFFSET(markmap!$G2192,-1,0,1,1),FIND("^",SUBSTITUTE(OFFSET(markmap!$G2192,-1,0,1,1),".","^",markmap!$E2192-1))),""))&amp;VALUE(TRIM(MID(SUBSTITUTE(OFFSET(markmap!$G2192,-1,0,1,1),".",REPT(" ",LEN(OFFSET(markmap!$G2192,-1,0,1,1)))),(markmap!$E2192-1)*LEN(OFFSET(markmap!$G2192,-1,0,1,1))+1,LEN(OFFSET(markmap!$G2192,-1,0,1,1)))))+1)))</f>
        <v>22.4.3</v>
      </c>
      <c r="H2192" t="str">
        <f t="shared" ca="1" si="34"/>
        <v>1.4.3</v>
      </c>
      <c r="I2192" t="str" cm="1">
        <f t="array" aca="1" ref="I2192" ca="1">pseudoGuid</f>
        <v>e6b0-4675be48</v>
      </c>
      <c r="J2192" t="str">
        <f ca="1">IF(E2192="","",REPT("#",markmap!$E2192)&amp;" "&amp;(IF(B$1="mindmap",markmap!$F2192,markmap!$H2192&amp;" "&amp;markmap!$F2192))&amp;"["&amp;B$2&amp;"]("&amp;B$4&amp;markmap!$I2192&amp;".html)"&amp;" ["&amp;$B$3&amp;"]("&amp;B$4&amp;markmap!$I2192&amp;".md)")</f>
        <v>### 1.4.3 Bidder Conference[📃](./db/e6b0-4675be48.html) [✏️](./db/e6b0-4675be48.md)</v>
      </c>
    </row>
    <row r="2193" spans="4:10" x14ac:dyDescent="0.5">
      <c r="D2193" t="s">
        <v>1572</v>
      </c>
      <c r="E2193">
        <v>3</v>
      </c>
      <c r="F2193" t="s">
        <v>1238</v>
      </c>
      <c r="G2193" t="str">
        <f ca="1">IF(markmap!$E2193="","",IF(markmap!$E2193&gt;OFFSET(markmap!$E2193,-1,0,1,1),IF(OFFSET(markmap!$G2193,-1,0,1,1)="","1",OFFSET(markmap!$G2193,-1,0,1,1))&amp;REPT(".1",markmap!$E2193-MAX(OFFSET(markmap!$E2193,-1,0,1,1),1)),IF(ISERROR(FIND(".",OFFSET(markmap!$G2193,-1,0,1,1))),REPT("1.",markmap!$E2193-1)&amp;IFERROR(VALUE(OFFSET(markmap!$G2193,-1,0,1,1))+1,"1"),IF(markmap!$E2193=1,"",IFERROR(LEFT(OFFSET(markmap!$G2193,-1,0,1,1),FIND("^",SUBSTITUTE(OFFSET(markmap!$G2193,-1,0,1,1),".","^",markmap!$E2193-1))),""))&amp;VALUE(TRIM(MID(SUBSTITUTE(OFFSET(markmap!$G2193,-1,0,1,1),".",REPT(" ",LEN(OFFSET(markmap!$G2193,-1,0,1,1)))),(markmap!$E2193-1)*LEN(OFFSET(markmap!$G2193,-1,0,1,1))+1,LEN(OFFSET(markmap!$G2193,-1,0,1,1)))))+1)))</f>
        <v>22.4.4</v>
      </c>
      <c r="H2193" t="str">
        <f t="shared" ca="1" si="34"/>
        <v>1.4.4</v>
      </c>
      <c r="I2193" t="str" cm="1">
        <f t="array" aca="1" ref="I2193" ca="1">pseudoGuid</f>
        <v>e6b0-4138c16b</v>
      </c>
      <c r="J2193" t="str">
        <f ca="1">IF(E2193="","",REPT("#",markmap!$E2193)&amp;" "&amp;(IF(B$1="mindmap",markmap!$F2193,markmap!$H2193&amp;" "&amp;markmap!$F2193))&amp;"["&amp;B$2&amp;"]("&amp;B$4&amp;markmap!$I2193&amp;".html)"&amp;" ["&amp;$B$3&amp;"]("&amp;B$4&amp;markmap!$I2193&amp;".md)")</f>
        <v>### 1.4.4 RFP submissions/Receipt[📃](./db/e6b0-4138c16b.html) [✏️](./db/e6b0-4138c16b.md)</v>
      </c>
    </row>
    <row r="2194" spans="4:10" x14ac:dyDescent="0.5">
      <c r="D2194" t="s">
        <v>1572</v>
      </c>
      <c r="E2194">
        <v>3</v>
      </c>
      <c r="F2194" t="s">
        <v>1239</v>
      </c>
      <c r="G2194" t="str">
        <f ca="1">IF(markmap!$E2194="","",IF(markmap!$E2194&gt;OFFSET(markmap!$E2194,-1,0,1,1),IF(OFFSET(markmap!$G2194,-1,0,1,1)="","1",OFFSET(markmap!$G2194,-1,0,1,1))&amp;REPT(".1",markmap!$E2194-MAX(OFFSET(markmap!$E2194,-1,0,1,1),1)),IF(ISERROR(FIND(".",OFFSET(markmap!$G2194,-1,0,1,1))),REPT("1.",markmap!$E2194-1)&amp;IFERROR(VALUE(OFFSET(markmap!$G2194,-1,0,1,1))+1,"1"),IF(markmap!$E2194=1,"",IFERROR(LEFT(OFFSET(markmap!$G2194,-1,0,1,1),FIND("^",SUBSTITUTE(OFFSET(markmap!$G2194,-1,0,1,1),".","^",markmap!$E2194-1))),""))&amp;VALUE(TRIM(MID(SUBSTITUTE(OFFSET(markmap!$G2194,-1,0,1,1),".",REPT(" ",LEN(OFFSET(markmap!$G2194,-1,0,1,1)))),(markmap!$E2194-1)*LEN(OFFSET(markmap!$G2194,-1,0,1,1))+1,LEN(OFFSET(markmap!$G2194,-1,0,1,1)))))+1)))</f>
        <v>22.4.5</v>
      </c>
      <c r="H2194" t="str">
        <f t="shared" ca="1" si="34"/>
        <v>1.4.5</v>
      </c>
      <c r="I2194" t="str" cm="1">
        <f t="array" aca="1" ref="I2194" ca="1">pseudoGuid</f>
        <v>e6b0-807463e0</v>
      </c>
      <c r="J2194" t="str">
        <f ca="1">IF(E2194="","",REPT("#",markmap!$E2194)&amp;" "&amp;(IF(B$1="mindmap",markmap!$F2194,markmap!$H2194&amp;" "&amp;markmap!$F2194))&amp;"["&amp;B$2&amp;"]("&amp;B$4&amp;markmap!$I2194&amp;".html)"&amp;" ["&amp;$B$3&amp;"]("&amp;B$4&amp;markmap!$I2194&amp;".md)")</f>
        <v>### 1.4.5 Response Evaluation[📃](./db/e6b0-807463e0.html) [✏️](./db/e6b0-807463e0.md)</v>
      </c>
    </row>
    <row r="2195" spans="4:10" x14ac:dyDescent="0.5">
      <c r="D2195" t="s">
        <v>1572</v>
      </c>
      <c r="E2195">
        <v>3</v>
      </c>
      <c r="F2195" t="s">
        <v>1240</v>
      </c>
      <c r="G2195" t="str">
        <f ca="1">IF(markmap!$E2195="","",IF(markmap!$E2195&gt;OFFSET(markmap!$E2195,-1,0,1,1),IF(OFFSET(markmap!$G2195,-1,0,1,1)="","1",OFFSET(markmap!$G2195,-1,0,1,1))&amp;REPT(".1",markmap!$E2195-MAX(OFFSET(markmap!$E2195,-1,0,1,1),1)),IF(ISERROR(FIND(".",OFFSET(markmap!$G2195,-1,0,1,1))),REPT("1.",markmap!$E2195-1)&amp;IFERROR(VALUE(OFFSET(markmap!$G2195,-1,0,1,1))+1,"1"),IF(markmap!$E2195=1,"",IFERROR(LEFT(OFFSET(markmap!$G2195,-1,0,1,1),FIND("^",SUBSTITUTE(OFFSET(markmap!$G2195,-1,0,1,1),".","^",markmap!$E2195-1))),""))&amp;VALUE(TRIM(MID(SUBSTITUTE(OFFSET(markmap!$G2195,-1,0,1,1),".",REPT(" ",LEN(OFFSET(markmap!$G2195,-1,0,1,1)))),(markmap!$E2195-1)*LEN(OFFSET(markmap!$G2195,-1,0,1,1))+1,LEN(OFFSET(markmap!$G2195,-1,0,1,1)))))+1)))</f>
        <v>22.4.6</v>
      </c>
      <c r="H2195" t="str">
        <f t="shared" ca="1" si="34"/>
        <v>1.4.6</v>
      </c>
      <c r="I2195" t="str" cm="1">
        <f t="array" aca="1" ref="I2195" ca="1">pseudoGuid</f>
        <v>e6b0-243e3521</v>
      </c>
      <c r="J2195" t="str">
        <f ca="1">IF(E2195="","",REPT("#",markmap!$E2195)&amp;" "&amp;(IF(B$1="mindmap",markmap!$F2195,markmap!$H2195&amp;" "&amp;markmap!$F2195))&amp;"["&amp;B$2&amp;"]("&amp;B$4&amp;markmap!$I2195&amp;".html)"&amp;" ["&amp;$B$3&amp;"]("&amp;B$4&amp;markmap!$I2195&amp;".md)")</f>
        <v>### 1.4.6 Vendor Criteria Matrix[📃](./db/e6b0-243e3521.html) [✏️](./db/e6b0-243e3521.md)</v>
      </c>
    </row>
    <row r="2196" spans="4:10" x14ac:dyDescent="0.5">
      <c r="D2196" t="s">
        <v>1572</v>
      </c>
      <c r="E2196">
        <v>3</v>
      </c>
      <c r="F2196" t="s">
        <v>1241</v>
      </c>
      <c r="G2196" t="str">
        <f ca="1">IF(markmap!$E2196="","",IF(markmap!$E2196&gt;OFFSET(markmap!$E2196,-1,0,1,1),IF(OFFSET(markmap!$G2196,-1,0,1,1)="","1",OFFSET(markmap!$G2196,-1,0,1,1))&amp;REPT(".1",markmap!$E2196-MAX(OFFSET(markmap!$E2196,-1,0,1,1),1)),IF(ISERROR(FIND(".",OFFSET(markmap!$G2196,-1,0,1,1))),REPT("1.",markmap!$E2196-1)&amp;IFERROR(VALUE(OFFSET(markmap!$G2196,-1,0,1,1))+1,"1"),IF(markmap!$E2196=1,"",IFERROR(LEFT(OFFSET(markmap!$G2196,-1,0,1,1),FIND("^",SUBSTITUTE(OFFSET(markmap!$G2196,-1,0,1,1),".","^",markmap!$E2196-1))),""))&amp;VALUE(TRIM(MID(SUBSTITUTE(OFFSET(markmap!$G2196,-1,0,1,1),".",REPT(" ",LEN(OFFSET(markmap!$G2196,-1,0,1,1)))),(markmap!$E2196-1)*LEN(OFFSET(markmap!$G2196,-1,0,1,1))+1,LEN(OFFSET(markmap!$G2196,-1,0,1,1)))))+1)))</f>
        <v>22.4.7</v>
      </c>
      <c r="H2196" t="str">
        <f t="shared" ca="1" si="34"/>
        <v>1.4.7</v>
      </c>
      <c r="I2196" t="str" cm="1">
        <f t="array" aca="1" ref="I2196" ca="1">pseudoGuid</f>
        <v>e6b0-7f8dbd3d</v>
      </c>
      <c r="J2196" t="str">
        <f ca="1">IF(E2196="","",REPT("#",markmap!$E2196)&amp;" "&amp;(IF(B$1="mindmap",markmap!$F2196,markmap!$H2196&amp;" "&amp;markmap!$F2196))&amp;"["&amp;B$2&amp;"]("&amp;B$4&amp;markmap!$I2196&amp;".html)"&amp;" ["&amp;$B$3&amp;"]("&amp;B$4&amp;markmap!$I2196&amp;".md)")</f>
        <v>### 1.4.7 Scorecard[📃](./db/e6b0-7f8dbd3d.html) [✏️](./db/e6b0-7f8dbd3d.md)</v>
      </c>
    </row>
    <row r="2197" spans="4:10" x14ac:dyDescent="0.5">
      <c r="D2197" t="s">
        <v>1572</v>
      </c>
      <c r="E2197">
        <v>3</v>
      </c>
      <c r="F2197" t="s">
        <v>1242</v>
      </c>
      <c r="G2197" t="str">
        <f ca="1">IF(markmap!$E2197="","",IF(markmap!$E2197&gt;OFFSET(markmap!$E2197,-1,0,1,1),IF(OFFSET(markmap!$G2197,-1,0,1,1)="","1",OFFSET(markmap!$G2197,-1,0,1,1))&amp;REPT(".1",markmap!$E2197-MAX(OFFSET(markmap!$E2197,-1,0,1,1),1)),IF(ISERROR(FIND(".",OFFSET(markmap!$G2197,-1,0,1,1))),REPT("1.",markmap!$E2197-1)&amp;IFERROR(VALUE(OFFSET(markmap!$G2197,-1,0,1,1))+1,"1"),IF(markmap!$E2197=1,"",IFERROR(LEFT(OFFSET(markmap!$G2197,-1,0,1,1),FIND("^",SUBSTITUTE(OFFSET(markmap!$G2197,-1,0,1,1),".","^",markmap!$E2197-1))),""))&amp;VALUE(TRIM(MID(SUBSTITUTE(OFFSET(markmap!$G2197,-1,0,1,1),".",REPT(" ",LEN(OFFSET(markmap!$G2197,-1,0,1,1)))),(markmap!$E2197-1)*LEN(OFFSET(markmap!$G2197,-1,0,1,1))+1,LEN(OFFSET(markmap!$G2197,-1,0,1,1)))))+1)))</f>
        <v>22.4.8</v>
      </c>
      <c r="H2197" t="str">
        <f t="shared" ca="1" si="34"/>
        <v>1.4.8</v>
      </c>
      <c r="I2197" t="str" cm="1">
        <f t="array" aca="1" ref="I2197" ca="1">pseudoGuid</f>
        <v>e6b0-3c8683d8</v>
      </c>
      <c r="J2197" t="str">
        <f ca="1">IF(E2197="","",REPT("#",markmap!$E2197)&amp;" "&amp;(IF(B$1="mindmap",markmap!$F2197,markmap!$H2197&amp;" "&amp;markmap!$F2197))&amp;"["&amp;B$2&amp;"]("&amp;B$4&amp;markmap!$I2197&amp;".html)"&amp;" ["&amp;$B$3&amp;"]("&amp;B$4&amp;markmap!$I2197&amp;".md)")</f>
        <v>### 1.4.8 Vendor Qualification[📃](./db/e6b0-3c8683d8.html) [✏️](./db/e6b0-3c8683d8.md)</v>
      </c>
    </row>
    <row r="2198" spans="4:10" x14ac:dyDescent="0.5">
      <c r="D2198" t="s">
        <v>1572</v>
      </c>
      <c r="E2198">
        <v>4</v>
      </c>
      <c r="F2198" t="s">
        <v>1243</v>
      </c>
      <c r="G2198" t="str">
        <f ca="1">IF(markmap!$E2198="","",IF(markmap!$E2198&gt;OFFSET(markmap!$E2198,-1,0,1,1),IF(OFFSET(markmap!$G2198,-1,0,1,1)="","1",OFFSET(markmap!$G2198,-1,0,1,1))&amp;REPT(".1",markmap!$E2198-MAX(OFFSET(markmap!$E2198,-1,0,1,1),1)),IF(ISERROR(FIND(".",OFFSET(markmap!$G2198,-1,0,1,1))),REPT("1.",markmap!$E2198-1)&amp;IFERROR(VALUE(OFFSET(markmap!$G2198,-1,0,1,1))+1,"1"),IF(markmap!$E2198=1,"",IFERROR(LEFT(OFFSET(markmap!$G2198,-1,0,1,1),FIND("^",SUBSTITUTE(OFFSET(markmap!$G2198,-1,0,1,1),".","^",markmap!$E2198-1))),""))&amp;VALUE(TRIM(MID(SUBSTITUTE(OFFSET(markmap!$G2198,-1,0,1,1),".",REPT(" ",LEN(OFFSET(markmap!$G2198,-1,0,1,1)))),(markmap!$E2198-1)*LEN(OFFSET(markmap!$G2198,-1,0,1,1))+1,LEN(OFFSET(markmap!$G2198,-1,0,1,1)))))+1)))</f>
        <v>22.4.8.1</v>
      </c>
      <c r="H2198" t="str">
        <f t="shared" ca="1" si="34"/>
        <v>1.4.8.1</v>
      </c>
      <c r="I2198" t="str" cm="1">
        <f t="array" aca="1" ref="I2198" ca="1">pseudoGuid</f>
        <v>e6b0-97ccf5be</v>
      </c>
      <c r="J2198" t="str">
        <f ca="1">IF(E2198="","",REPT("#",markmap!$E2198)&amp;" "&amp;(IF(B$1="mindmap",markmap!$F2198,markmap!$H2198&amp;" "&amp;markmap!$F2198))&amp;"["&amp;B$2&amp;"]("&amp;B$4&amp;markmap!$I2198&amp;".html)"&amp;" ["&amp;$B$3&amp;"]("&amp;B$4&amp;markmap!$I2198&amp;".md)")</f>
        <v>#### 1.4.8.1 Prior Experience[📃](./db/e6b0-97ccf5be.html) [✏️](./db/e6b0-97ccf5be.md)</v>
      </c>
    </row>
    <row r="2199" spans="4:10" x14ac:dyDescent="0.5">
      <c r="D2199" t="s">
        <v>1572</v>
      </c>
      <c r="E2199">
        <v>4</v>
      </c>
      <c r="F2199" t="s">
        <v>1244</v>
      </c>
      <c r="G2199" t="str">
        <f ca="1">IF(markmap!$E2199="","",IF(markmap!$E2199&gt;OFFSET(markmap!$E2199,-1,0,1,1),IF(OFFSET(markmap!$G2199,-1,0,1,1)="","1",OFFSET(markmap!$G2199,-1,0,1,1))&amp;REPT(".1",markmap!$E2199-MAX(OFFSET(markmap!$E2199,-1,0,1,1),1)),IF(ISERROR(FIND(".",OFFSET(markmap!$G2199,-1,0,1,1))),REPT("1.",markmap!$E2199-1)&amp;IFERROR(VALUE(OFFSET(markmap!$G2199,-1,0,1,1))+1,"1"),IF(markmap!$E2199=1,"",IFERROR(LEFT(OFFSET(markmap!$G2199,-1,0,1,1),FIND("^",SUBSTITUTE(OFFSET(markmap!$G2199,-1,0,1,1),".","^",markmap!$E2199-1))),""))&amp;VALUE(TRIM(MID(SUBSTITUTE(OFFSET(markmap!$G2199,-1,0,1,1),".",REPT(" ",LEN(OFFSET(markmap!$G2199,-1,0,1,1)))),(markmap!$E2199-1)*LEN(OFFSET(markmap!$G2199,-1,0,1,1))+1,LEN(OFFSET(markmap!$G2199,-1,0,1,1)))))+1)))</f>
        <v>22.4.8.2</v>
      </c>
      <c r="H2199" t="str">
        <f t="shared" ca="1" si="34"/>
        <v>1.4.8.2</v>
      </c>
      <c r="I2199" t="str" cm="1">
        <f t="array" aca="1" ref="I2199" ca="1">pseudoGuid</f>
        <v>e6b0-84730aac</v>
      </c>
      <c r="J2199" t="str">
        <f ca="1">IF(E2199="","",REPT("#",markmap!$E2199)&amp;" "&amp;(IF(B$1="mindmap",markmap!$F2199,markmap!$H2199&amp;" "&amp;markmap!$F2199))&amp;"["&amp;B$2&amp;"]("&amp;B$4&amp;markmap!$I2199&amp;".html)"&amp;" ["&amp;$B$3&amp;"]("&amp;B$4&amp;markmap!$I2199&amp;".md)")</f>
        <v>#### 1.4.8.2 Available Vendor Resources/Available Time[📃](./db/e6b0-84730aac.html) [✏️](./db/e6b0-84730aac.md)</v>
      </c>
    </row>
    <row r="2200" spans="4:10" x14ac:dyDescent="0.5">
      <c r="D2200" t="s">
        <v>1572</v>
      </c>
      <c r="E2200">
        <v>4</v>
      </c>
      <c r="F2200" t="s">
        <v>1245</v>
      </c>
      <c r="G2200" t="str">
        <f ca="1">IF(markmap!$E2200="","",IF(markmap!$E2200&gt;OFFSET(markmap!$E2200,-1,0,1,1),IF(OFFSET(markmap!$G2200,-1,0,1,1)="","1",OFFSET(markmap!$G2200,-1,0,1,1))&amp;REPT(".1",markmap!$E2200-MAX(OFFSET(markmap!$E2200,-1,0,1,1),1)),IF(ISERROR(FIND(".",OFFSET(markmap!$G2200,-1,0,1,1))),REPT("1.",markmap!$E2200-1)&amp;IFERROR(VALUE(OFFSET(markmap!$G2200,-1,0,1,1))+1,"1"),IF(markmap!$E2200=1,"",IFERROR(LEFT(OFFSET(markmap!$G2200,-1,0,1,1),FIND("^",SUBSTITUTE(OFFSET(markmap!$G2200,-1,0,1,1),".","^",markmap!$E2200-1))),""))&amp;VALUE(TRIM(MID(SUBSTITUTE(OFFSET(markmap!$G2200,-1,0,1,1),".",REPT(" ",LEN(OFFSET(markmap!$G2200,-1,0,1,1)))),(markmap!$E2200-1)*LEN(OFFSET(markmap!$G2200,-1,0,1,1))+1,LEN(OFFSET(markmap!$G2200,-1,0,1,1)))))+1)))</f>
        <v>22.4.8.3</v>
      </c>
      <c r="H2200" t="str">
        <f t="shared" ca="1" si="34"/>
        <v>1.4.8.3</v>
      </c>
      <c r="I2200" t="str" cm="1">
        <f t="array" aca="1" ref="I2200" ca="1">pseudoGuid</f>
        <v>e6b0-221daa70</v>
      </c>
      <c r="J2200" t="str">
        <f ca="1">IF(E2200="","",REPT("#",markmap!$E2200)&amp;" "&amp;(IF(B$1="mindmap",markmap!$F2200,markmap!$H2200&amp;" "&amp;markmap!$F2200))&amp;"["&amp;B$2&amp;"]("&amp;B$4&amp;markmap!$I2200&amp;".html)"&amp;" ["&amp;$B$3&amp;"]("&amp;B$4&amp;markmap!$I2200&amp;".md)")</f>
        <v>#### 1.4.8.3 Quality references [📃](./db/e6b0-221daa70.html) [✏️](./db/e6b0-221daa70.md)</v>
      </c>
    </row>
    <row r="2201" spans="4:10" x14ac:dyDescent="0.5">
      <c r="D2201" t="s">
        <v>1572</v>
      </c>
      <c r="E2201">
        <v>3</v>
      </c>
      <c r="F2201" t="s">
        <v>1246</v>
      </c>
      <c r="G2201" t="str">
        <f ca="1">IF(markmap!$E2201="","",IF(markmap!$E2201&gt;OFFSET(markmap!$E2201,-1,0,1,1),IF(OFFSET(markmap!$G2201,-1,0,1,1)="","1",OFFSET(markmap!$G2201,-1,0,1,1))&amp;REPT(".1",markmap!$E2201-MAX(OFFSET(markmap!$E2201,-1,0,1,1),1)),IF(ISERROR(FIND(".",OFFSET(markmap!$G2201,-1,0,1,1))),REPT("1.",markmap!$E2201-1)&amp;IFERROR(VALUE(OFFSET(markmap!$G2201,-1,0,1,1))+1,"1"),IF(markmap!$E2201=1,"",IFERROR(LEFT(OFFSET(markmap!$G2201,-1,0,1,1),FIND("^",SUBSTITUTE(OFFSET(markmap!$G2201,-1,0,1,1),".","^",markmap!$E2201-1))),""))&amp;VALUE(TRIM(MID(SUBSTITUTE(OFFSET(markmap!$G2201,-1,0,1,1),".",REPT(" ",LEN(OFFSET(markmap!$G2201,-1,0,1,1)))),(markmap!$E2201-1)*LEN(OFFSET(markmap!$G2201,-1,0,1,1))+1,LEN(OFFSET(markmap!$G2201,-1,0,1,1)))))+1)))</f>
        <v>22.4.9</v>
      </c>
      <c r="H2201" t="str">
        <f t="shared" ca="1" si="34"/>
        <v>1.4.9</v>
      </c>
      <c r="I2201" t="str" cm="1">
        <f t="array" aca="1" ref="I2201" ca="1">pseudoGuid</f>
        <v>e6b0-0b518a44</v>
      </c>
      <c r="J2201" t="str">
        <f ca="1">IF(E2201="","",REPT("#",markmap!$E2201)&amp;" "&amp;(IF(B$1="mindmap",markmap!$F2201,markmap!$H2201&amp;" "&amp;markmap!$F2201))&amp;"["&amp;B$2&amp;"]("&amp;B$4&amp;markmap!$I2201&amp;".html)"&amp;" ["&amp;$B$3&amp;"]("&amp;B$4&amp;markmap!$I2201&amp;".md)")</f>
        <v>### 1.4.9 Vendor Award [📃](./db/e6b0-0b518a44.html) [✏️](./db/e6b0-0b518a44.md)</v>
      </c>
    </row>
    <row r="2202" spans="4:10" x14ac:dyDescent="0.5">
      <c r="D2202" t="s">
        <v>1572</v>
      </c>
      <c r="E2202">
        <v>4</v>
      </c>
      <c r="F2202" t="s">
        <v>1247</v>
      </c>
      <c r="G2202" t="str">
        <f ca="1">IF(markmap!$E2202="","",IF(markmap!$E2202&gt;OFFSET(markmap!$E2202,-1,0,1,1),IF(OFFSET(markmap!$G2202,-1,0,1,1)="","1",OFFSET(markmap!$G2202,-1,0,1,1))&amp;REPT(".1",markmap!$E2202-MAX(OFFSET(markmap!$E2202,-1,0,1,1),1)),IF(ISERROR(FIND(".",OFFSET(markmap!$G2202,-1,0,1,1))),REPT("1.",markmap!$E2202-1)&amp;IFERROR(VALUE(OFFSET(markmap!$G2202,-1,0,1,1))+1,"1"),IF(markmap!$E2202=1,"",IFERROR(LEFT(OFFSET(markmap!$G2202,-1,0,1,1),FIND("^",SUBSTITUTE(OFFSET(markmap!$G2202,-1,0,1,1),".","^",markmap!$E2202-1))),""))&amp;VALUE(TRIM(MID(SUBSTITUTE(OFFSET(markmap!$G2202,-1,0,1,1),".",REPT(" ",LEN(OFFSET(markmap!$G2202,-1,0,1,1)))),(markmap!$E2202-1)*LEN(OFFSET(markmap!$G2202,-1,0,1,1))+1,LEN(OFFSET(markmap!$G2202,-1,0,1,1)))))+1)))</f>
        <v>22.4.9.1</v>
      </c>
      <c r="H2202" t="str">
        <f t="shared" ca="1" si="34"/>
        <v>1.4.9.1</v>
      </c>
      <c r="I2202" t="str" cm="1">
        <f t="array" aca="1" ref="I2202" ca="1">pseudoGuid</f>
        <v>e6b0-34e8ed4c</v>
      </c>
      <c r="J2202" t="str">
        <f ca="1">IF(E2202="","",REPT("#",markmap!$E2202)&amp;" "&amp;(IF(B$1="mindmap",markmap!$F2202,markmap!$H2202&amp;" "&amp;markmap!$F2202))&amp;"["&amp;B$2&amp;"]("&amp;B$4&amp;markmap!$I2202&amp;".html)"&amp;" ["&amp;$B$3&amp;"]("&amp;B$4&amp;markmap!$I2202&amp;".md)")</f>
        <v>#### 1.4.9.1 Management Approvals[📃](./db/e6b0-34e8ed4c.html) [✏️](./db/e6b0-34e8ed4c.md)</v>
      </c>
    </row>
    <row r="2203" spans="4:10" x14ac:dyDescent="0.5">
      <c r="D2203" t="s">
        <v>1572</v>
      </c>
      <c r="E2203">
        <v>4</v>
      </c>
      <c r="F2203" t="s">
        <v>1248</v>
      </c>
      <c r="G2203" t="str">
        <f ca="1">IF(markmap!$E2203="","",IF(markmap!$E2203&gt;OFFSET(markmap!$E2203,-1,0,1,1),IF(OFFSET(markmap!$G2203,-1,0,1,1)="","1",OFFSET(markmap!$G2203,-1,0,1,1))&amp;REPT(".1",markmap!$E2203-MAX(OFFSET(markmap!$E2203,-1,0,1,1),1)),IF(ISERROR(FIND(".",OFFSET(markmap!$G2203,-1,0,1,1))),REPT("1.",markmap!$E2203-1)&amp;IFERROR(VALUE(OFFSET(markmap!$G2203,-1,0,1,1))+1,"1"),IF(markmap!$E2203=1,"",IFERROR(LEFT(OFFSET(markmap!$G2203,-1,0,1,1),FIND("^",SUBSTITUTE(OFFSET(markmap!$G2203,-1,0,1,1),".","^",markmap!$E2203-1))),""))&amp;VALUE(TRIM(MID(SUBSTITUTE(OFFSET(markmap!$G2203,-1,0,1,1),".",REPT(" ",LEN(OFFSET(markmap!$G2203,-1,0,1,1)))),(markmap!$E2203-1)*LEN(OFFSET(markmap!$G2203,-1,0,1,1))+1,LEN(OFFSET(markmap!$G2203,-1,0,1,1)))))+1)))</f>
        <v>22.4.9.2</v>
      </c>
      <c r="H2203" t="str">
        <f t="shared" ca="1" si="34"/>
        <v>1.4.9.2</v>
      </c>
      <c r="I2203" t="str" cm="1">
        <f t="array" aca="1" ref="I2203" ca="1">pseudoGuid</f>
        <v>e6b0-0a25a4de</v>
      </c>
      <c r="J2203" t="str">
        <f ca="1">IF(E2203="","",REPT("#",markmap!$E2203)&amp;" "&amp;(IF(B$1="mindmap",markmap!$F2203,markmap!$H2203&amp;" "&amp;markmap!$F2203))&amp;"["&amp;B$2&amp;"]("&amp;B$4&amp;markmap!$I2203&amp;".html)"&amp;" ["&amp;$B$3&amp;"]("&amp;B$4&amp;markmap!$I2203&amp;".md)")</f>
        <v>#### 1.4.9.2 Legal Review and Approvals[📃](./db/e6b0-0a25a4de.html) [✏️](./db/e6b0-0a25a4de.md)</v>
      </c>
    </row>
    <row r="2204" spans="4:10" x14ac:dyDescent="0.5">
      <c r="D2204" t="s">
        <v>1572</v>
      </c>
      <c r="E2204">
        <v>3</v>
      </c>
      <c r="F2204" t="s">
        <v>1249</v>
      </c>
      <c r="G2204" t="str">
        <f ca="1">IF(markmap!$E2204="","",IF(markmap!$E2204&gt;OFFSET(markmap!$E2204,-1,0,1,1),IF(OFFSET(markmap!$G2204,-1,0,1,1)="","1",OFFSET(markmap!$G2204,-1,0,1,1))&amp;REPT(".1",markmap!$E2204-MAX(OFFSET(markmap!$E2204,-1,0,1,1),1)),IF(ISERROR(FIND(".",OFFSET(markmap!$G2204,-1,0,1,1))),REPT("1.",markmap!$E2204-1)&amp;IFERROR(VALUE(OFFSET(markmap!$G2204,-1,0,1,1))+1,"1"),IF(markmap!$E2204=1,"",IFERROR(LEFT(OFFSET(markmap!$G2204,-1,0,1,1),FIND("^",SUBSTITUTE(OFFSET(markmap!$G2204,-1,0,1,1),".","^",markmap!$E2204-1))),""))&amp;VALUE(TRIM(MID(SUBSTITUTE(OFFSET(markmap!$G2204,-1,0,1,1),".",REPT(" ",LEN(OFFSET(markmap!$G2204,-1,0,1,1)))),(markmap!$E2204-1)*LEN(OFFSET(markmap!$G2204,-1,0,1,1))+1,LEN(OFFSET(markmap!$G2204,-1,0,1,1)))))+1)))</f>
        <v>22.4.10</v>
      </c>
      <c r="H2204" t="str">
        <f t="shared" ca="1" si="34"/>
        <v>1.4.10</v>
      </c>
      <c r="I2204" t="str" cm="1">
        <f t="array" aca="1" ref="I2204" ca="1">pseudoGuid</f>
        <v>e6b0-b81648f4</v>
      </c>
      <c r="J2204" t="str">
        <f ca="1">IF(E2204="","",REPT("#",markmap!$E2204)&amp;" "&amp;(IF(B$1="mindmap",markmap!$F2204,markmap!$H2204&amp;" "&amp;markmap!$F2204))&amp;"["&amp;B$2&amp;"]("&amp;B$4&amp;markmap!$I2204&amp;".html)"&amp;" ["&amp;$B$3&amp;"]("&amp;B$4&amp;markmap!$I2204&amp;".md)")</f>
        <v>### 1.4.10 Letter of Intent (LOI)[📃](./db/e6b0-b81648f4.html) [✏️](./db/e6b0-b81648f4.md)</v>
      </c>
    </row>
    <row r="2205" spans="4:10" x14ac:dyDescent="0.5">
      <c r="D2205" t="s">
        <v>1572</v>
      </c>
      <c r="E2205">
        <v>2</v>
      </c>
      <c r="F2205" t="s">
        <v>1250</v>
      </c>
      <c r="G2205" t="str">
        <f ca="1">IF(markmap!$E2205="","",IF(markmap!$E2205&gt;OFFSET(markmap!$E2205,-1,0,1,1),IF(OFFSET(markmap!$G2205,-1,0,1,1)="","1",OFFSET(markmap!$G2205,-1,0,1,1))&amp;REPT(".1",markmap!$E2205-MAX(OFFSET(markmap!$E2205,-1,0,1,1),1)),IF(ISERROR(FIND(".",OFFSET(markmap!$G2205,-1,0,1,1))),REPT("1.",markmap!$E2205-1)&amp;IFERROR(VALUE(OFFSET(markmap!$G2205,-1,0,1,1))+1,"1"),IF(markmap!$E2205=1,"",IFERROR(LEFT(OFFSET(markmap!$G2205,-1,0,1,1),FIND("^",SUBSTITUTE(OFFSET(markmap!$G2205,-1,0,1,1),".","^",markmap!$E2205-1))),""))&amp;VALUE(TRIM(MID(SUBSTITUTE(OFFSET(markmap!$G2205,-1,0,1,1),".",REPT(" ",LEN(OFFSET(markmap!$G2205,-1,0,1,1)))),(markmap!$E2205-1)*LEN(OFFSET(markmap!$G2205,-1,0,1,1))+1,LEN(OFFSET(markmap!$G2205,-1,0,1,1)))))+1)))</f>
        <v>22.5</v>
      </c>
      <c r="H2205" t="str">
        <f t="shared" ca="1" si="34"/>
        <v>1.5</v>
      </c>
      <c r="I2205" t="str" cm="1">
        <f t="array" aca="1" ref="I2205" ca="1">pseudoGuid</f>
        <v>e6b0-47ea1c53</v>
      </c>
      <c r="J2205" t="str">
        <f ca="1">IF(E2205="","",REPT("#",markmap!$E2205)&amp;" "&amp;(IF(B$1="mindmap",markmap!$F2205,markmap!$H2205&amp;" "&amp;markmap!$F2205))&amp;"["&amp;B$2&amp;"]("&amp;B$4&amp;markmap!$I2205&amp;".html)"&amp;" ["&amp;$B$3&amp;"]("&amp;B$4&amp;markmap!$I2205&amp;".md)")</f>
        <v>## 1.5 Contract[📃](./db/e6b0-47ea1c53.html) [✏️](./db/e6b0-47ea1c53.md)</v>
      </c>
    </row>
    <row r="2206" spans="4:10" x14ac:dyDescent="0.5">
      <c r="D2206" t="s">
        <v>1572</v>
      </c>
      <c r="E2206">
        <v>3</v>
      </c>
      <c r="F2206" t="s">
        <v>1251</v>
      </c>
      <c r="G2206" t="str">
        <f ca="1">IF(markmap!$E2206="","",IF(markmap!$E2206&gt;OFFSET(markmap!$E2206,-1,0,1,1),IF(OFFSET(markmap!$G2206,-1,0,1,1)="","1",OFFSET(markmap!$G2206,-1,0,1,1))&amp;REPT(".1",markmap!$E2206-MAX(OFFSET(markmap!$E2206,-1,0,1,1),1)),IF(ISERROR(FIND(".",OFFSET(markmap!$G2206,-1,0,1,1))),REPT("1.",markmap!$E2206-1)&amp;IFERROR(VALUE(OFFSET(markmap!$G2206,-1,0,1,1))+1,"1"),IF(markmap!$E2206=1,"",IFERROR(LEFT(OFFSET(markmap!$G2206,-1,0,1,1),FIND("^",SUBSTITUTE(OFFSET(markmap!$G2206,-1,0,1,1),".","^",markmap!$E2206-1))),""))&amp;VALUE(TRIM(MID(SUBSTITUTE(OFFSET(markmap!$G2206,-1,0,1,1),".",REPT(" ",LEN(OFFSET(markmap!$G2206,-1,0,1,1)))),(markmap!$E2206-1)*LEN(OFFSET(markmap!$G2206,-1,0,1,1))+1,LEN(OFFSET(markmap!$G2206,-1,0,1,1)))))+1)))</f>
        <v>22.5.1</v>
      </c>
      <c r="H2206" t="str">
        <f t="shared" ca="1" si="34"/>
        <v>1.5.1</v>
      </c>
      <c r="I2206" t="str" cm="1">
        <f t="array" aca="1" ref="I2206" ca="1">pseudoGuid</f>
        <v>e6b0-41ea25fe</v>
      </c>
      <c r="J2206" t="str">
        <f ca="1">IF(E2206="","",REPT("#",markmap!$E2206)&amp;" "&amp;(IF(B$1="mindmap",markmap!$F2206,markmap!$H2206&amp;" "&amp;markmap!$F2206))&amp;"["&amp;B$2&amp;"]("&amp;B$4&amp;markmap!$I2206&amp;".html)"&amp;" ["&amp;$B$3&amp;"]("&amp;B$4&amp;markmap!$I2206&amp;".md)")</f>
        <v>### 1.5.1 Master Agreement[📃](./db/e6b0-41ea25fe.html) [✏️](./db/e6b0-41ea25fe.md)</v>
      </c>
    </row>
    <row r="2207" spans="4:10" x14ac:dyDescent="0.5">
      <c r="D2207" t="s">
        <v>1572</v>
      </c>
      <c r="E2207">
        <v>4</v>
      </c>
      <c r="F2207" t="s">
        <v>1252</v>
      </c>
      <c r="G2207" t="str">
        <f ca="1">IF(markmap!$E2207="","",IF(markmap!$E2207&gt;OFFSET(markmap!$E2207,-1,0,1,1),IF(OFFSET(markmap!$G2207,-1,0,1,1)="","1",OFFSET(markmap!$G2207,-1,0,1,1))&amp;REPT(".1",markmap!$E2207-MAX(OFFSET(markmap!$E2207,-1,0,1,1),1)),IF(ISERROR(FIND(".",OFFSET(markmap!$G2207,-1,0,1,1))),REPT("1.",markmap!$E2207-1)&amp;IFERROR(VALUE(OFFSET(markmap!$G2207,-1,0,1,1))+1,"1"),IF(markmap!$E2207=1,"",IFERROR(LEFT(OFFSET(markmap!$G2207,-1,0,1,1),FIND("^",SUBSTITUTE(OFFSET(markmap!$G2207,-1,0,1,1),".","^",markmap!$E2207-1))),""))&amp;VALUE(TRIM(MID(SUBSTITUTE(OFFSET(markmap!$G2207,-1,0,1,1),".",REPT(" ",LEN(OFFSET(markmap!$G2207,-1,0,1,1)))),(markmap!$E2207-1)*LEN(OFFSET(markmap!$G2207,-1,0,1,1))+1,LEN(OFFSET(markmap!$G2207,-1,0,1,1)))))+1)))</f>
        <v>22.5.1.1</v>
      </c>
      <c r="H2207" t="str">
        <f t="shared" ca="1" si="34"/>
        <v>1.5.1.1</v>
      </c>
      <c r="I2207" t="str" cm="1">
        <f t="array" aca="1" ref="I2207" ca="1">pseudoGuid</f>
        <v>e6b0-cafbc3df</v>
      </c>
      <c r="J2207" t="str">
        <f ca="1">IF(E2207="","",REPT("#",markmap!$E2207)&amp;" "&amp;(IF(B$1="mindmap",markmap!$F2207,markmap!$H2207&amp;" "&amp;markmap!$F2207))&amp;"["&amp;B$2&amp;"]("&amp;B$4&amp;markmap!$I2207&amp;".html)"&amp;" ["&amp;$B$3&amp;"]("&amp;B$4&amp;markmap!$I2207&amp;".md)")</f>
        <v>#### 1.5.1.1 Contract Negotiation[📃](./db/e6b0-cafbc3df.html) [✏️](./db/e6b0-cafbc3df.md)</v>
      </c>
    </row>
    <row r="2208" spans="4:10" x14ac:dyDescent="0.5">
      <c r="D2208" t="s">
        <v>1572</v>
      </c>
      <c r="E2208">
        <v>4</v>
      </c>
      <c r="F2208" t="s">
        <v>1253</v>
      </c>
      <c r="G2208" t="str">
        <f ca="1">IF(markmap!$E2208="","",IF(markmap!$E2208&gt;OFFSET(markmap!$E2208,-1,0,1,1),IF(OFFSET(markmap!$G2208,-1,0,1,1)="","1",OFFSET(markmap!$G2208,-1,0,1,1))&amp;REPT(".1",markmap!$E2208-MAX(OFFSET(markmap!$E2208,-1,0,1,1),1)),IF(ISERROR(FIND(".",OFFSET(markmap!$G2208,-1,0,1,1))),REPT("1.",markmap!$E2208-1)&amp;IFERROR(VALUE(OFFSET(markmap!$G2208,-1,0,1,1))+1,"1"),IF(markmap!$E2208=1,"",IFERROR(LEFT(OFFSET(markmap!$G2208,-1,0,1,1),FIND("^",SUBSTITUTE(OFFSET(markmap!$G2208,-1,0,1,1),".","^",markmap!$E2208-1))),""))&amp;VALUE(TRIM(MID(SUBSTITUTE(OFFSET(markmap!$G2208,-1,0,1,1),".",REPT(" ",LEN(OFFSET(markmap!$G2208,-1,0,1,1)))),(markmap!$E2208-1)*LEN(OFFSET(markmap!$G2208,-1,0,1,1))+1,LEN(OFFSET(markmap!$G2208,-1,0,1,1)))))+1)))</f>
        <v>22.5.1.2</v>
      </c>
      <c r="H2208" t="str">
        <f t="shared" ca="1" si="34"/>
        <v>1.5.1.2</v>
      </c>
      <c r="I2208" t="str" cm="1">
        <f t="array" aca="1" ref="I2208" ca="1">pseudoGuid</f>
        <v>e6b0-68992dc3</v>
      </c>
      <c r="J2208" t="str">
        <f ca="1">IF(E2208="","",REPT("#",markmap!$E2208)&amp;" "&amp;(IF(B$1="mindmap",markmap!$F2208,markmap!$H2208&amp;" "&amp;markmap!$F2208))&amp;"["&amp;B$2&amp;"]("&amp;B$4&amp;markmap!$I2208&amp;".html)"&amp;" ["&amp;$B$3&amp;"]("&amp;B$4&amp;markmap!$I2208&amp;".md)")</f>
        <v>#### 1.5.1.2 Finalized Terms and Conditions[📃](./db/e6b0-68992dc3.html) [✏️](./db/e6b0-68992dc3.md)</v>
      </c>
    </row>
    <row r="2209" spans="4:10" x14ac:dyDescent="0.5">
      <c r="D2209" t="s">
        <v>1572</v>
      </c>
      <c r="E2209">
        <v>4</v>
      </c>
      <c r="F2209" t="s">
        <v>1254</v>
      </c>
      <c r="G2209" t="str">
        <f ca="1">IF(markmap!$E2209="","",IF(markmap!$E2209&gt;OFFSET(markmap!$E2209,-1,0,1,1),IF(OFFSET(markmap!$G2209,-1,0,1,1)="","1",OFFSET(markmap!$G2209,-1,0,1,1))&amp;REPT(".1",markmap!$E2209-MAX(OFFSET(markmap!$E2209,-1,0,1,1),1)),IF(ISERROR(FIND(".",OFFSET(markmap!$G2209,-1,0,1,1))),REPT("1.",markmap!$E2209-1)&amp;IFERROR(VALUE(OFFSET(markmap!$G2209,-1,0,1,1))+1,"1"),IF(markmap!$E2209=1,"",IFERROR(LEFT(OFFSET(markmap!$G2209,-1,0,1,1),FIND("^",SUBSTITUTE(OFFSET(markmap!$G2209,-1,0,1,1),".","^",markmap!$E2209-1))),""))&amp;VALUE(TRIM(MID(SUBSTITUTE(OFFSET(markmap!$G2209,-1,0,1,1),".",REPT(" ",LEN(OFFSET(markmap!$G2209,-1,0,1,1)))),(markmap!$E2209-1)*LEN(OFFSET(markmap!$G2209,-1,0,1,1))+1,LEN(OFFSET(markmap!$G2209,-1,0,1,1)))))+1)))</f>
        <v>22.5.1.3</v>
      </c>
      <c r="H2209" t="str">
        <f t="shared" ca="1" si="34"/>
        <v>1.5.1.3</v>
      </c>
      <c r="I2209" t="str" cm="1">
        <f t="array" aca="1" ref="I2209" ca="1">pseudoGuid</f>
        <v>e6b0-47e564ef</v>
      </c>
      <c r="J2209" t="str">
        <f ca="1">IF(E2209="","",REPT("#",markmap!$E2209)&amp;" "&amp;(IF(B$1="mindmap",markmap!$F2209,markmap!$H2209&amp;" "&amp;markmap!$F2209))&amp;"["&amp;B$2&amp;"]("&amp;B$4&amp;markmap!$I2209&amp;".html)"&amp;" ["&amp;$B$3&amp;"]("&amp;B$4&amp;markmap!$I2209&amp;".md)")</f>
        <v>#### 1.5.1.3 Finalized Scope/Schedule/Cost[📃](./db/e6b0-47e564ef.html) [✏️](./db/e6b0-47e564ef.md)</v>
      </c>
    </row>
    <row r="2210" spans="4:10" x14ac:dyDescent="0.5">
      <c r="D2210" t="s">
        <v>1572</v>
      </c>
      <c r="E2210">
        <v>3</v>
      </c>
      <c r="F2210" t="s">
        <v>1255</v>
      </c>
      <c r="G2210" t="str">
        <f ca="1">IF(markmap!$E2210="","",IF(markmap!$E2210&gt;OFFSET(markmap!$E2210,-1,0,1,1),IF(OFFSET(markmap!$G2210,-1,0,1,1)="","1",OFFSET(markmap!$G2210,-1,0,1,1))&amp;REPT(".1",markmap!$E2210-MAX(OFFSET(markmap!$E2210,-1,0,1,1),1)),IF(ISERROR(FIND(".",OFFSET(markmap!$G2210,-1,0,1,1))),REPT("1.",markmap!$E2210-1)&amp;IFERROR(VALUE(OFFSET(markmap!$G2210,-1,0,1,1))+1,"1"),IF(markmap!$E2210=1,"",IFERROR(LEFT(OFFSET(markmap!$G2210,-1,0,1,1),FIND("^",SUBSTITUTE(OFFSET(markmap!$G2210,-1,0,1,1),".","^",markmap!$E2210-1))),""))&amp;VALUE(TRIM(MID(SUBSTITUTE(OFFSET(markmap!$G2210,-1,0,1,1),".",REPT(" ",LEN(OFFSET(markmap!$G2210,-1,0,1,1)))),(markmap!$E2210-1)*LEN(OFFSET(markmap!$G2210,-1,0,1,1))+1,LEN(OFFSET(markmap!$G2210,-1,0,1,1)))))+1)))</f>
        <v>22.5.2</v>
      </c>
      <c r="H2210" t="str">
        <f t="shared" ca="1" si="34"/>
        <v>1.5.2</v>
      </c>
      <c r="I2210" t="str" cm="1">
        <f t="array" aca="1" ref="I2210" ca="1">pseudoGuid</f>
        <v>e6b0-0b3b94f6</v>
      </c>
      <c r="J2210" t="str">
        <f ca="1">IF(E2210="","",REPT("#",markmap!$E2210)&amp;" "&amp;(IF(B$1="mindmap",markmap!$F2210,markmap!$H2210&amp;" "&amp;markmap!$F2210))&amp;"["&amp;B$2&amp;"]("&amp;B$4&amp;markmap!$I2210&amp;".html)"&amp;" ["&amp;$B$3&amp;"]("&amp;B$4&amp;markmap!$I2210&amp;".md)")</f>
        <v>### 1.5.2 Contract Orders/Task Orders/CSOWs[📃](./db/e6b0-0b3b94f6.html) [✏️](./db/e6b0-0b3b94f6.md)</v>
      </c>
    </row>
    <row r="2211" spans="4:10" x14ac:dyDescent="0.5">
      <c r="D2211" t="s">
        <v>1572</v>
      </c>
      <c r="E2211">
        <v>4</v>
      </c>
      <c r="F2211" t="s">
        <v>1256</v>
      </c>
      <c r="G2211" t="str">
        <f ca="1">IF(markmap!$E2211="","",IF(markmap!$E2211&gt;OFFSET(markmap!$E2211,-1,0,1,1),IF(OFFSET(markmap!$G2211,-1,0,1,1)="","1",OFFSET(markmap!$G2211,-1,0,1,1))&amp;REPT(".1",markmap!$E2211-MAX(OFFSET(markmap!$E2211,-1,0,1,1),1)),IF(ISERROR(FIND(".",OFFSET(markmap!$G2211,-1,0,1,1))),REPT("1.",markmap!$E2211-1)&amp;IFERROR(VALUE(OFFSET(markmap!$G2211,-1,0,1,1))+1,"1"),IF(markmap!$E2211=1,"",IFERROR(LEFT(OFFSET(markmap!$G2211,-1,0,1,1),FIND("^",SUBSTITUTE(OFFSET(markmap!$G2211,-1,0,1,1),".","^",markmap!$E2211-1))),""))&amp;VALUE(TRIM(MID(SUBSTITUTE(OFFSET(markmap!$G2211,-1,0,1,1),".",REPT(" ",LEN(OFFSET(markmap!$G2211,-1,0,1,1)))),(markmap!$E2211-1)*LEN(OFFSET(markmap!$G2211,-1,0,1,1))+1,LEN(OFFSET(markmap!$G2211,-1,0,1,1)))))+1)))</f>
        <v>22.5.2.1</v>
      </c>
      <c r="H2211" t="str">
        <f t="shared" ca="1" si="34"/>
        <v>1.5.2.1</v>
      </c>
      <c r="I2211" t="str" cm="1">
        <f t="array" aca="1" ref="I2211" ca="1">pseudoGuid</f>
        <v>e6b0-555dfdc7</v>
      </c>
      <c r="J2211" t="str">
        <f ca="1">IF(E2211="","",REPT("#",markmap!$E2211)&amp;" "&amp;(IF(B$1="mindmap",markmap!$F2211,markmap!$H2211&amp;" "&amp;markmap!$F2211))&amp;"["&amp;B$2&amp;"]("&amp;B$4&amp;markmap!$I2211&amp;".html)"&amp;" ["&amp;$B$3&amp;"]("&amp;B$4&amp;markmap!$I2211&amp;".md)")</f>
        <v>#### 1.5.2.1 Specific Deliverables[📃](./db/e6b0-555dfdc7.html) [✏️](./db/e6b0-555dfdc7.md)</v>
      </c>
    </row>
    <row r="2212" spans="4:10" x14ac:dyDescent="0.5">
      <c r="D2212" t="s">
        <v>1572</v>
      </c>
      <c r="E2212">
        <v>4</v>
      </c>
      <c r="F2212" t="s">
        <v>1257</v>
      </c>
      <c r="G2212" t="str">
        <f ca="1">IF(markmap!$E2212="","",IF(markmap!$E2212&gt;OFFSET(markmap!$E2212,-1,0,1,1),IF(OFFSET(markmap!$G2212,-1,0,1,1)="","1",OFFSET(markmap!$G2212,-1,0,1,1))&amp;REPT(".1",markmap!$E2212-MAX(OFFSET(markmap!$E2212,-1,0,1,1),1)),IF(ISERROR(FIND(".",OFFSET(markmap!$G2212,-1,0,1,1))),REPT("1.",markmap!$E2212-1)&amp;IFERROR(VALUE(OFFSET(markmap!$G2212,-1,0,1,1))+1,"1"),IF(markmap!$E2212=1,"",IFERROR(LEFT(OFFSET(markmap!$G2212,-1,0,1,1),FIND("^",SUBSTITUTE(OFFSET(markmap!$G2212,-1,0,1,1),".","^",markmap!$E2212-1))),""))&amp;VALUE(TRIM(MID(SUBSTITUTE(OFFSET(markmap!$G2212,-1,0,1,1),".",REPT(" ",LEN(OFFSET(markmap!$G2212,-1,0,1,1)))),(markmap!$E2212-1)*LEN(OFFSET(markmap!$G2212,-1,0,1,1))+1,LEN(OFFSET(markmap!$G2212,-1,0,1,1)))))+1)))</f>
        <v>22.5.2.2</v>
      </c>
      <c r="H2212" t="str">
        <f t="shared" ca="1" si="34"/>
        <v>1.5.2.2</v>
      </c>
      <c r="I2212" t="str" cm="1">
        <f t="array" aca="1" ref="I2212" ca="1">pseudoGuid</f>
        <v>e6b0-74af9577</v>
      </c>
      <c r="J2212" t="str">
        <f ca="1">IF(E2212="","",REPT("#",markmap!$E2212)&amp;" "&amp;(IF(B$1="mindmap",markmap!$F2212,markmap!$H2212&amp;" "&amp;markmap!$F2212))&amp;"["&amp;B$2&amp;"]("&amp;B$4&amp;markmap!$I2212&amp;".html)"&amp;" ["&amp;$B$3&amp;"]("&amp;B$4&amp;markmap!$I2212&amp;".md)")</f>
        <v>#### 1.5.2.2 Identified Resources[📃](./db/e6b0-74af9577.html) [✏️](./db/e6b0-74af9577.md)</v>
      </c>
    </row>
    <row r="2213" spans="4:10" x14ac:dyDescent="0.5">
      <c r="D2213" t="s">
        <v>1572</v>
      </c>
      <c r="E2213">
        <v>4</v>
      </c>
      <c r="F2213" t="s">
        <v>1258</v>
      </c>
      <c r="G2213" t="str">
        <f ca="1">IF(markmap!$E2213="","",IF(markmap!$E2213&gt;OFFSET(markmap!$E2213,-1,0,1,1),IF(OFFSET(markmap!$G2213,-1,0,1,1)="","1",OFFSET(markmap!$G2213,-1,0,1,1))&amp;REPT(".1",markmap!$E2213-MAX(OFFSET(markmap!$E2213,-1,0,1,1),1)),IF(ISERROR(FIND(".",OFFSET(markmap!$G2213,-1,0,1,1))),REPT("1.",markmap!$E2213-1)&amp;IFERROR(VALUE(OFFSET(markmap!$G2213,-1,0,1,1))+1,"1"),IF(markmap!$E2213=1,"",IFERROR(LEFT(OFFSET(markmap!$G2213,-1,0,1,1),FIND("^",SUBSTITUTE(OFFSET(markmap!$G2213,-1,0,1,1),".","^",markmap!$E2213-1))),""))&amp;VALUE(TRIM(MID(SUBSTITUTE(OFFSET(markmap!$G2213,-1,0,1,1),".",REPT(" ",LEN(OFFSET(markmap!$G2213,-1,0,1,1)))),(markmap!$E2213-1)*LEN(OFFSET(markmap!$G2213,-1,0,1,1))+1,LEN(OFFSET(markmap!$G2213,-1,0,1,1)))))+1)))</f>
        <v>22.5.2.3</v>
      </c>
      <c r="H2213" t="str">
        <f t="shared" ca="1" si="34"/>
        <v>1.5.2.3</v>
      </c>
      <c r="I2213" t="str" cm="1">
        <f t="array" aca="1" ref="I2213" ca="1">pseudoGuid</f>
        <v>e6b0-ff9091e8</v>
      </c>
      <c r="J2213" t="str">
        <f ca="1">IF(E2213="","",REPT("#",markmap!$E2213)&amp;" "&amp;(IF(B$1="mindmap",markmap!$F2213,markmap!$H2213&amp;" "&amp;markmap!$F2213))&amp;"["&amp;B$2&amp;"]("&amp;B$4&amp;markmap!$I2213&amp;".html)"&amp;" ["&amp;$B$3&amp;"]("&amp;B$4&amp;markmap!$I2213&amp;".md)")</f>
        <v>#### 1.5.2.3 Defined SLAs[📃](./db/e6b0-ff9091e8.html) [✏️](./db/e6b0-ff9091e8.md)</v>
      </c>
    </row>
    <row r="2214" spans="4:10" x14ac:dyDescent="0.5">
      <c r="D2214" t="s">
        <v>1572</v>
      </c>
      <c r="E2214">
        <v>4</v>
      </c>
      <c r="F2214" t="s">
        <v>1259</v>
      </c>
      <c r="G2214" t="str">
        <f ca="1">IF(markmap!$E2214="","",IF(markmap!$E2214&gt;OFFSET(markmap!$E2214,-1,0,1,1),IF(OFFSET(markmap!$G2214,-1,0,1,1)="","1",OFFSET(markmap!$G2214,-1,0,1,1))&amp;REPT(".1",markmap!$E2214-MAX(OFFSET(markmap!$E2214,-1,0,1,1),1)),IF(ISERROR(FIND(".",OFFSET(markmap!$G2214,-1,0,1,1))),REPT("1.",markmap!$E2214-1)&amp;IFERROR(VALUE(OFFSET(markmap!$G2214,-1,0,1,1))+1,"1"),IF(markmap!$E2214=1,"",IFERROR(LEFT(OFFSET(markmap!$G2214,-1,0,1,1),FIND("^",SUBSTITUTE(OFFSET(markmap!$G2214,-1,0,1,1),".","^",markmap!$E2214-1))),""))&amp;VALUE(TRIM(MID(SUBSTITUTE(OFFSET(markmap!$G2214,-1,0,1,1),".",REPT(" ",LEN(OFFSET(markmap!$G2214,-1,0,1,1)))),(markmap!$E2214-1)*LEN(OFFSET(markmap!$G2214,-1,0,1,1))+1,LEN(OFFSET(markmap!$G2214,-1,0,1,1)))))+1)))</f>
        <v>22.5.2.4</v>
      </c>
      <c r="H2214" t="str">
        <f t="shared" ca="1" si="34"/>
        <v>1.5.2.4</v>
      </c>
      <c r="I2214" t="str" cm="1">
        <f t="array" aca="1" ref="I2214" ca="1">pseudoGuid</f>
        <v>e6b0-8754acb7</v>
      </c>
      <c r="J2214" t="str">
        <f ca="1">IF(E2214="","",REPT("#",markmap!$E2214)&amp;" "&amp;(IF(B$1="mindmap",markmap!$F2214,markmap!$H2214&amp;" "&amp;markmap!$F2214))&amp;"["&amp;B$2&amp;"]("&amp;B$4&amp;markmap!$I2214&amp;".html)"&amp;" ["&amp;$B$3&amp;"]("&amp;B$4&amp;markmap!$I2214&amp;".md)")</f>
        <v>#### 1.5.2.4 Defined Acceptance Criteria[📃](./db/e6b0-8754acb7.html) [✏️](./db/e6b0-8754acb7.md)</v>
      </c>
    </row>
    <row r="2215" spans="4:10" x14ac:dyDescent="0.5">
      <c r="D2215" t="s">
        <v>1572</v>
      </c>
      <c r="E2215">
        <v>4</v>
      </c>
      <c r="F2215" t="s">
        <v>1260</v>
      </c>
      <c r="G2215" t="str">
        <f ca="1">IF(markmap!$E2215="","",IF(markmap!$E2215&gt;OFFSET(markmap!$E2215,-1,0,1,1),IF(OFFSET(markmap!$G2215,-1,0,1,1)="","1",OFFSET(markmap!$G2215,-1,0,1,1))&amp;REPT(".1",markmap!$E2215-MAX(OFFSET(markmap!$E2215,-1,0,1,1),1)),IF(ISERROR(FIND(".",OFFSET(markmap!$G2215,-1,0,1,1))),REPT("1.",markmap!$E2215-1)&amp;IFERROR(VALUE(OFFSET(markmap!$G2215,-1,0,1,1))+1,"1"),IF(markmap!$E2215=1,"",IFERROR(LEFT(OFFSET(markmap!$G2215,-1,0,1,1),FIND("^",SUBSTITUTE(OFFSET(markmap!$G2215,-1,0,1,1),".","^",markmap!$E2215-1))),""))&amp;VALUE(TRIM(MID(SUBSTITUTE(OFFSET(markmap!$G2215,-1,0,1,1),".",REPT(" ",LEN(OFFSET(markmap!$G2215,-1,0,1,1)))),(markmap!$E2215-1)*LEN(OFFSET(markmap!$G2215,-1,0,1,1))+1,LEN(OFFSET(markmap!$G2215,-1,0,1,1)))))+1)))</f>
        <v>22.5.2.5</v>
      </c>
      <c r="H2215" t="str">
        <f t="shared" ca="1" si="34"/>
        <v>1.5.2.5</v>
      </c>
      <c r="I2215" t="str" cm="1">
        <f t="array" aca="1" ref="I2215" ca="1">pseudoGuid</f>
        <v>e6b0-cea4c48e</v>
      </c>
      <c r="J2215" t="str">
        <f ca="1">IF(E2215="","",REPT("#",markmap!$E2215)&amp;" "&amp;(IF(B$1="mindmap",markmap!$F2215,markmap!$H2215&amp;" "&amp;markmap!$F2215))&amp;"["&amp;B$2&amp;"]("&amp;B$4&amp;markmap!$I2215&amp;".html)"&amp;" ["&amp;$B$3&amp;"]("&amp;B$4&amp;markmap!$I2215&amp;".md)")</f>
        <v>#### 1.5.2.5 Defined Performance Measures[📃](./db/e6b0-cea4c48e.html) [✏️](./db/e6b0-cea4c48e.md)</v>
      </c>
    </row>
    <row r="2216" spans="4:10" x14ac:dyDescent="0.5">
      <c r="D2216" t="s">
        <v>1572</v>
      </c>
      <c r="E2216">
        <v>4</v>
      </c>
      <c r="F2216" t="s">
        <v>1261</v>
      </c>
      <c r="G2216" t="str">
        <f ca="1">IF(markmap!$E2216="","",IF(markmap!$E2216&gt;OFFSET(markmap!$E2216,-1,0,1,1),IF(OFFSET(markmap!$G2216,-1,0,1,1)="","1",OFFSET(markmap!$G2216,-1,0,1,1))&amp;REPT(".1",markmap!$E2216-MAX(OFFSET(markmap!$E2216,-1,0,1,1),1)),IF(ISERROR(FIND(".",OFFSET(markmap!$G2216,-1,0,1,1))),REPT("1.",markmap!$E2216-1)&amp;IFERROR(VALUE(OFFSET(markmap!$G2216,-1,0,1,1))+1,"1"),IF(markmap!$E2216=1,"",IFERROR(LEFT(OFFSET(markmap!$G2216,-1,0,1,1),FIND("^",SUBSTITUTE(OFFSET(markmap!$G2216,-1,0,1,1),".","^",markmap!$E2216-1))),""))&amp;VALUE(TRIM(MID(SUBSTITUTE(OFFSET(markmap!$G2216,-1,0,1,1),".",REPT(" ",LEN(OFFSET(markmap!$G2216,-1,0,1,1)))),(markmap!$E2216-1)*LEN(OFFSET(markmap!$G2216,-1,0,1,1))+1,LEN(OFFSET(markmap!$G2216,-1,0,1,1)))))+1)))</f>
        <v>22.5.2.6</v>
      </c>
      <c r="H2216" t="str">
        <f t="shared" ca="1" si="34"/>
        <v>1.5.2.6</v>
      </c>
      <c r="I2216" t="str" cm="1">
        <f t="array" aca="1" ref="I2216" ca="1">pseudoGuid</f>
        <v>e6b0-6fa9b55d</v>
      </c>
      <c r="J2216" t="str">
        <f ca="1">IF(E2216="","",REPT("#",markmap!$E2216)&amp;" "&amp;(IF(B$1="mindmap",markmap!$F2216,markmap!$H2216&amp;" "&amp;markmap!$F2216))&amp;"["&amp;B$2&amp;"]("&amp;B$4&amp;markmap!$I2216&amp;".html)"&amp;" ["&amp;$B$3&amp;"]("&amp;B$4&amp;markmap!$I2216&amp;".md)")</f>
        <v>#### 1.5.2.6 Issued PO/Task Order[📃](./db/e6b0-6fa9b55d.html) [✏️](./db/e6b0-6fa9b55d.md)</v>
      </c>
    </row>
    <row r="2217" spans="4:10" x14ac:dyDescent="0.5">
      <c r="D2217" t="s">
        <v>1572</v>
      </c>
      <c r="E2217">
        <v>3</v>
      </c>
      <c r="F2217" t="s">
        <v>1262</v>
      </c>
      <c r="G2217" t="str">
        <f ca="1">IF(markmap!$E2217="","",IF(markmap!$E2217&gt;OFFSET(markmap!$E2217,-1,0,1,1),IF(OFFSET(markmap!$G2217,-1,0,1,1)="","1",OFFSET(markmap!$G2217,-1,0,1,1))&amp;REPT(".1",markmap!$E2217-MAX(OFFSET(markmap!$E2217,-1,0,1,1),1)),IF(ISERROR(FIND(".",OFFSET(markmap!$G2217,-1,0,1,1))),REPT("1.",markmap!$E2217-1)&amp;IFERROR(VALUE(OFFSET(markmap!$G2217,-1,0,1,1))+1,"1"),IF(markmap!$E2217=1,"",IFERROR(LEFT(OFFSET(markmap!$G2217,-1,0,1,1),FIND("^",SUBSTITUTE(OFFSET(markmap!$G2217,-1,0,1,1),".","^",markmap!$E2217-1))),""))&amp;VALUE(TRIM(MID(SUBSTITUTE(OFFSET(markmap!$G2217,-1,0,1,1),".",REPT(" ",LEN(OFFSET(markmap!$G2217,-1,0,1,1)))),(markmap!$E2217-1)*LEN(OFFSET(markmap!$G2217,-1,0,1,1))+1,LEN(OFFSET(markmap!$G2217,-1,0,1,1)))))+1)))</f>
        <v>22.5.3</v>
      </c>
      <c r="H2217" t="str">
        <f t="shared" ca="1" si="34"/>
        <v>1.5.3</v>
      </c>
      <c r="I2217" t="str" cm="1">
        <f t="array" aca="1" ref="I2217" ca="1">pseudoGuid</f>
        <v>e6b0-ac50090e</v>
      </c>
      <c r="J2217" t="str">
        <f ca="1">IF(E2217="","",REPT("#",markmap!$E2217)&amp;" "&amp;(IF(B$1="mindmap",markmap!$F2217,markmap!$H2217&amp;" "&amp;markmap!$F2217))&amp;"["&amp;B$2&amp;"]("&amp;B$4&amp;markmap!$I2217&amp;".html)"&amp;" ["&amp;$B$3&amp;"]("&amp;B$4&amp;markmap!$I2217&amp;".md)")</f>
        <v>### 1.5.3 Executed Agreement/Signed Contract[📃](./db/e6b0-ac50090e.html) [✏️](./db/e6b0-ac50090e.md)</v>
      </c>
    </row>
    <row r="2218" spans="4:10" x14ac:dyDescent="0.5">
      <c r="D2218" t="s">
        <v>1572</v>
      </c>
      <c r="E2218">
        <v>2</v>
      </c>
      <c r="F2218" t="s">
        <v>1263</v>
      </c>
      <c r="G2218" t="str">
        <f ca="1">IF(markmap!$E2218="","",IF(markmap!$E2218&gt;OFFSET(markmap!$E2218,-1,0,1,1),IF(OFFSET(markmap!$G2218,-1,0,1,1)="","1",OFFSET(markmap!$G2218,-1,0,1,1))&amp;REPT(".1",markmap!$E2218-MAX(OFFSET(markmap!$E2218,-1,0,1,1),1)),IF(ISERROR(FIND(".",OFFSET(markmap!$G2218,-1,0,1,1))),REPT("1.",markmap!$E2218-1)&amp;IFERROR(VALUE(OFFSET(markmap!$G2218,-1,0,1,1))+1,"1"),IF(markmap!$E2218=1,"",IFERROR(LEFT(OFFSET(markmap!$G2218,-1,0,1,1),FIND("^",SUBSTITUTE(OFFSET(markmap!$G2218,-1,0,1,1),".","^",markmap!$E2218-1))),""))&amp;VALUE(TRIM(MID(SUBSTITUTE(OFFSET(markmap!$G2218,-1,0,1,1),".",REPT(" ",LEN(OFFSET(markmap!$G2218,-1,0,1,1)))),(markmap!$E2218-1)*LEN(OFFSET(markmap!$G2218,-1,0,1,1))+1,LEN(OFFSET(markmap!$G2218,-1,0,1,1)))))+1)))</f>
        <v>22.6</v>
      </c>
      <c r="H2218" t="str">
        <f t="shared" ca="1" si="34"/>
        <v>1.6</v>
      </c>
      <c r="I2218" t="str" cm="1">
        <f t="array" aca="1" ref="I2218" ca="1">pseudoGuid</f>
        <v>e6b0-4d2aaef5</v>
      </c>
      <c r="J2218" t="str">
        <f ca="1">IF(E2218="","",REPT("#",markmap!$E2218)&amp;" "&amp;(IF(B$1="mindmap",markmap!$F2218,markmap!$H2218&amp;" "&amp;markmap!$F2218))&amp;"["&amp;B$2&amp;"]("&amp;B$4&amp;markmap!$I2218&amp;".html)"&amp;" ["&amp;$B$3&amp;"]("&amp;B$4&amp;markmap!$I2218&amp;".md)")</f>
        <v>## 1.6 Task Order/Contract Order SOW[📃](./db/e6b0-4d2aaef5.html) [✏️](./db/e6b0-4d2aaef5.md)</v>
      </c>
    </row>
    <row r="2219" spans="4:10" x14ac:dyDescent="0.5">
      <c r="D2219" t="s">
        <v>1572</v>
      </c>
      <c r="E2219">
        <v>2</v>
      </c>
      <c r="F2219" t="s">
        <v>154</v>
      </c>
      <c r="G2219" t="str">
        <f ca="1">IF(markmap!$E2219="","",IF(markmap!$E2219&gt;OFFSET(markmap!$E2219,-1,0,1,1),IF(OFFSET(markmap!$G2219,-1,0,1,1)="","1",OFFSET(markmap!$G2219,-1,0,1,1))&amp;REPT(".1",markmap!$E2219-MAX(OFFSET(markmap!$E2219,-1,0,1,1),1)),IF(ISERROR(FIND(".",OFFSET(markmap!$G2219,-1,0,1,1))),REPT("1.",markmap!$E2219-1)&amp;IFERROR(VALUE(OFFSET(markmap!$G2219,-1,0,1,1))+1,"1"),IF(markmap!$E2219=1,"",IFERROR(LEFT(OFFSET(markmap!$G2219,-1,0,1,1),FIND("^",SUBSTITUTE(OFFSET(markmap!$G2219,-1,0,1,1),".","^",markmap!$E2219-1))),""))&amp;VALUE(TRIM(MID(SUBSTITUTE(OFFSET(markmap!$G2219,-1,0,1,1),".",REPT(" ",LEN(OFFSET(markmap!$G2219,-1,0,1,1)))),(markmap!$E2219-1)*LEN(OFFSET(markmap!$G2219,-1,0,1,1))+1,LEN(OFFSET(markmap!$G2219,-1,0,1,1)))))+1)))</f>
        <v>22.7</v>
      </c>
      <c r="H2219" t="str">
        <f t="shared" ca="1" si="34"/>
        <v>1.7</v>
      </c>
      <c r="I2219" t="str" cm="1">
        <f t="array" aca="1" ref="I2219" ca="1">pseudoGuid</f>
        <v>e6b0-b9d48977</v>
      </c>
      <c r="J2219" t="str">
        <f ca="1">IF(E2219="","",REPT("#",markmap!$E2219)&amp;" "&amp;(IF(B$1="mindmap",markmap!$F2219,markmap!$H2219&amp;" "&amp;markmap!$F2219))&amp;"["&amp;B$2&amp;"]("&amp;B$4&amp;markmap!$I2219&amp;".html)"&amp;" ["&amp;$B$3&amp;"]("&amp;B$4&amp;markmap!$I2219&amp;".md)")</f>
        <v>## 1.7 Project Management[📃](./db/e6b0-b9d48977.html) [✏️](./db/e6b0-b9d48977.md)</v>
      </c>
    </row>
    <row r="2220" spans="4:10" x14ac:dyDescent="0.5">
      <c r="D2220" t="s">
        <v>1573</v>
      </c>
      <c r="E2220">
        <v>1</v>
      </c>
      <c r="F2220" t="s">
        <v>1264</v>
      </c>
      <c r="G2220" t="str">
        <f ca="1">IF(markmap!$E2220="","",IF(markmap!$E2220&gt;OFFSET(markmap!$E2220,-1,0,1,1),IF(OFFSET(markmap!$G2220,-1,0,1,1)="","1",OFFSET(markmap!$G2220,-1,0,1,1))&amp;REPT(".1",markmap!$E2220-MAX(OFFSET(markmap!$E2220,-1,0,1,1),1)),IF(ISERROR(FIND(".",OFFSET(markmap!$G2220,-1,0,1,1))),REPT("1.",markmap!$E2220-1)&amp;IFERROR(VALUE(OFFSET(markmap!$G2220,-1,0,1,1))+1,"1"),IF(markmap!$E2220=1,"",IFERROR(LEFT(OFFSET(markmap!$G2220,-1,0,1,1),FIND("^",SUBSTITUTE(OFFSET(markmap!$G2220,-1,0,1,1),".","^",markmap!$E2220-1))),""))&amp;VALUE(TRIM(MID(SUBSTITUTE(OFFSET(markmap!$G2220,-1,0,1,1),".",REPT(" ",LEN(OFFSET(markmap!$G2220,-1,0,1,1)))),(markmap!$E2220-1)*LEN(OFFSET(markmap!$G2220,-1,0,1,1))+1,LEN(OFFSET(markmap!$G2220,-1,0,1,1)))))+1)))</f>
        <v>23</v>
      </c>
      <c r="H2220" t="str">
        <f t="shared" ca="1" si="34"/>
        <v>1</v>
      </c>
      <c r="I2220" t="str" cm="1">
        <f t="array" aca="1" ref="I2220" ca="1">pseudoGuid</f>
        <v>e6b0-32661e7e</v>
      </c>
      <c r="J2220" t="str">
        <f ca="1">IF(E2220="","",REPT("#",markmap!$E2220)&amp;" "&amp;(IF(B$1="mindmap",markmap!$F2220,markmap!$H2220&amp;" "&amp;markmap!$F2220))&amp;"["&amp;B$2&amp;"]("&amp;B$4&amp;markmap!$I2220&amp;".html)"&amp;" ["&amp;$B$3&amp;"]("&amp;B$4&amp;markmap!$I2220&amp;".md)")</f>
        <v># 1 WBS for Software Implementation Project [📃](./db/e6b0-32661e7e.html) [✏️](./db/e6b0-32661e7e.md)</v>
      </c>
    </row>
    <row r="2221" spans="4:10" x14ac:dyDescent="0.5">
      <c r="D2221" t="s">
        <v>1573</v>
      </c>
      <c r="E2221">
        <v>2</v>
      </c>
      <c r="F2221" t="s">
        <v>154</v>
      </c>
      <c r="G2221" t="str">
        <f ca="1">IF(markmap!$E2221="","",IF(markmap!$E2221&gt;OFFSET(markmap!$E2221,-1,0,1,1),IF(OFFSET(markmap!$G2221,-1,0,1,1)="","1",OFFSET(markmap!$G2221,-1,0,1,1))&amp;REPT(".1",markmap!$E2221-MAX(OFFSET(markmap!$E2221,-1,0,1,1),1)),IF(ISERROR(FIND(".",OFFSET(markmap!$G2221,-1,0,1,1))),REPT("1.",markmap!$E2221-1)&amp;IFERROR(VALUE(OFFSET(markmap!$G2221,-1,0,1,1))+1,"1"),IF(markmap!$E2221=1,"",IFERROR(LEFT(OFFSET(markmap!$G2221,-1,0,1,1),FIND("^",SUBSTITUTE(OFFSET(markmap!$G2221,-1,0,1,1),".","^",markmap!$E2221-1))),""))&amp;VALUE(TRIM(MID(SUBSTITUTE(OFFSET(markmap!$G2221,-1,0,1,1),".",REPT(" ",LEN(OFFSET(markmap!$G2221,-1,0,1,1)))),(markmap!$E2221-1)*LEN(OFFSET(markmap!$G2221,-1,0,1,1))+1,LEN(OFFSET(markmap!$G2221,-1,0,1,1)))))+1)))</f>
        <v>23.1</v>
      </c>
      <c r="H2221" t="str">
        <f t="shared" ca="1" si="34"/>
        <v>1.1</v>
      </c>
      <c r="I2221" t="str" cm="1">
        <f t="array" aca="1" ref="I2221" ca="1">pseudoGuid</f>
        <v>e6b0-0f4f7654</v>
      </c>
      <c r="J2221" t="str">
        <f ca="1">IF(E2221="","",REPT("#",markmap!$E2221)&amp;" "&amp;(IF(B$1="mindmap",markmap!$F2221,markmap!$H2221&amp;" "&amp;markmap!$F2221))&amp;"["&amp;B$2&amp;"]("&amp;B$4&amp;markmap!$I2221&amp;".html)"&amp;" ["&amp;$B$3&amp;"]("&amp;B$4&amp;markmap!$I2221&amp;".md)")</f>
        <v>## 1.1 Project Management[📃](./db/e6b0-0f4f7654.html) [✏️](./db/e6b0-0f4f7654.md)</v>
      </c>
    </row>
    <row r="2222" spans="4:10" x14ac:dyDescent="0.5">
      <c r="D2222" t="s">
        <v>1573</v>
      </c>
      <c r="E2222">
        <v>2</v>
      </c>
      <c r="F2222" t="s">
        <v>1265</v>
      </c>
      <c r="G2222" t="str">
        <f ca="1">IF(markmap!$E2222="","",IF(markmap!$E2222&gt;OFFSET(markmap!$E2222,-1,0,1,1),IF(OFFSET(markmap!$G2222,-1,0,1,1)="","1",OFFSET(markmap!$G2222,-1,0,1,1))&amp;REPT(".1",markmap!$E2222-MAX(OFFSET(markmap!$E2222,-1,0,1,1),1)),IF(ISERROR(FIND(".",OFFSET(markmap!$G2222,-1,0,1,1))),REPT("1.",markmap!$E2222-1)&amp;IFERROR(VALUE(OFFSET(markmap!$G2222,-1,0,1,1))+1,"1"),IF(markmap!$E2222=1,"",IFERROR(LEFT(OFFSET(markmap!$G2222,-1,0,1,1),FIND("^",SUBSTITUTE(OFFSET(markmap!$G2222,-1,0,1,1),".","^",markmap!$E2222-1))),""))&amp;VALUE(TRIM(MID(SUBSTITUTE(OFFSET(markmap!$G2222,-1,0,1,1),".",REPT(" ",LEN(OFFSET(markmap!$G2222,-1,0,1,1)))),(markmap!$E2222-1)*LEN(OFFSET(markmap!$G2222,-1,0,1,1))+1,LEN(OFFSET(markmap!$G2222,-1,0,1,1)))))+1)))</f>
        <v>23.2</v>
      </c>
      <c r="H2222" t="str">
        <f t="shared" ca="1" si="34"/>
        <v>1.2</v>
      </c>
      <c r="I2222" t="str" cm="1">
        <f t="array" aca="1" ref="I2222" ca="1">pseudoGuid</f>
        <v>e6b0-d90a0abb</v>
      </c>
      <c r="J2222" t="str">
        <f ca="1">IF(E2222="","",REPT("#",markmap!$E2222)&amp;" "&amp;(IF(B$1="mindmap",markmap!$F2222,markmap!$H2222&amp;" "&amp;markmap!$F2222))&amp;"["&amp;B$2&amp;"]("&amp;B$4&amp;markmap!$I2222&amp;".html)"&amp;" ["&amp;$B$3&amp;"]("&amp;B$4&amp;markmap!$I2222&amp;".md)")</f>
        <v>## 1.2 Product Requirements[📃](./db/e6b0-d90a0abb.html) [✏️](./db/e6b0-d90a0abb.md)</v>
      </c>
    </row>
    <row r="2223" spans="4:10" x14ac:dyDescent="0.5">
      <c r="D2223" t="s">
        <v>1573</v>
      </c>
      <c r="E2223">
        <v>3</v>
      </c>
      <c r="F2223" t="s">
        <v>1266</v>
      </c>
      <c r="G2223" t="str">
        <f ca="1">IF(markmap!$E2223="","",IF(markmap!$E2223&gt;OFFSET(markmap!$E2223,-1,0,1,1),IF(OFFSET(markmap!$G2223,-1,0,1,1)="","1",OFFSET(markmap!$G2223,-1,0,1,1))&amp;REPT(".1",markmap!$E2223-MAX(OFFSET(markmap!$E2223,-1,0,1,1),1)),IF(ISERROR(FIND(".",OFFSET(markmap!$G2223,-1,0,1,1))),REPT("1.",markmap!$E2223-1)&amp;IFERROR(VALUE(OFFSET(markmap!$G2223,-1,0,1,1))+1,"1"),IF(markmap!$E2223=1,"",IFERROR(LEFT(OFFSET(markmap!$G2223,-1,0,1,1),FIND("^",SUBSTITUTE(OFFSET(markmap!$G2223,-1,0,1,1),".","^",markmap!$E2223-1))),""))&amp;VALUE(TRIM(MID(SUBSTITUTE(OFFSET(markmap!$G2223,-1,0,1,1),".",REPT(" ",LEN(OFFSET(markmap!$G2223,-1,0,1,1)))),(markmap!$E2223-1)*LEN(OFFSET(markmap!$G2223,-1,0,1,1))+1,LEN(OFFSET(markmap!$G2223,-1,0,1,1)))))+1)))</f>
        <v>23.2.1</v>
      </c>
      <c r="H2223" t="str">
        <f t="shared" ca="1" si="34"/>
        <v>1.2.1</v>
      </c>
      <c r="I2223" t="str" cm="1">
        <f t="array" aca="1" ref="I2223" ca="1">pseudoGuid</f>
        <v>e6b0-b5b7da81</v>
      </c>
      <c r="J2223" t="str">
        <f ca="1">IF(E2223="","",REPT("#",markmap!$E2223)&amp;" "&amp;(IF(B$1="mindmap",markmap!$F2223,markmap!$H2223&amp;" "&amp;markmap!$F2223))&amp;"["&amp;B$2&amp;"]("&amp;B$4&amp;markmap!$I2223&amp;".html)"&amp;" ["&amp;$B$3&amp;"]("&amp;B$4&amp;markmap!$I2223&amp;".md)")</f>
        <v>### 1.2.1 Software Requirements[📃](./db/e6b0-b5b7da81.html) [✏️](./db/e6b0-b5b7da81.md)</v>
      </c>
    </row>
    <row r="2224" spans="4:10" x14ac:dyDescent="0.5">
      <c r="D2224" t="s">
        <v>1573</v>
      </c>
      <c r="E2224">
        <v>4</v>
      </c>
      <c r="F2224" t="s">
        <v>1267</v>
      </c>
      <c r="G2224" t="str">
        <f ca="1">IF(markmap!$E2224="","",IF(markmap!$E2224&gt;OFFSET(markmap!$E2224,-1,0,1,1),IF(OFFSET(markmap!$G2224,-1,0,1,1)="","1",OFFSET(markmap!$G2224,-1,0,1,1))&amp;REPT(".1",markmap!$E2224-MAX(OFFSET(markmap!$E2224,-1,0,1,1),1)),IF(ISERROR(FIND(".",OFFSET(markmap!$G2224,-1,0,1,1))),REPT("1.",markmap!$E2224-1)&amp;IFERROR(VALUE(OFFSET(markmap!$G2224,-1,0,1,1))+1,"1"),IF(markmap!$E2224=1,"",IFERROR(LEFT(OFFSET(markmap!$G2224,-1,0,1,1),FIND("^",SUBSTITUTE(OFFSET(markmap!$G2224,-1,0,1,1),".","^",markmap!$E2224-1))),""))&amp;VALUE(TRIM(MID(SUBSTITUTE(OFFSET(markmap!$G2224,-1,0,1,1),".",REPT(" ",LEN(OFFSET(markmap!$G2224,-1,0,1,1)))),(markmap!$E2224-1)*LEN(OFFSET(markmap!$G2224,-1,0,1,1))+1,LEN(OFFSET(markmap!$G2224,-1,0,1,1)))))+1)))</f>
        <v>23.2.1.1</v>
      </c>
      <c r="H2224" t="str">
        <f t="shared" ca="1" si="34"/>
        <v>1.2.1.1</v>
      </c>
      <c r="I2224" t="str" cm="1">
        <f t="array" aca="1" ref="I2224" ca="1">pseudoGuid</f>
        <v>e6b0-e5bb1aee</v>
      </c>
      <c r="J2224" t="str">
        <f ca="1">IF(E2224="","",REPT("#",markmap!$E2224)&amp;" "&amp;(IF(B$1="mindmap",markmap!$F2224,markmap!$H2224&amp;" "&amp;markmap!$F2224))&amp;"["&amp;B$2&amp;"]("&amp;B$4&amp;markmap!$I2224&amp;".html)"&amp;" ["&amp;$B$3&amp;"]("&amp;B$4&amp;markmap!$I2224&amp;".md)")</f>
        <v>#### 1.2.1.1 Draft Software Requirements[📃](./db/e6b0-e5bb1aee.html) [✏️](./db/e6b0-e5bb1aee.md)</v>
      </c>
    </row>
    <row r="2225" spans="4:10" x14ac:dyDescent="0.5">
      <c r="D2225" t="s">
        <v>1573</v>
      </c>
      <c r="E2225">
        <v>4</v>
      </c>
      <c r="F2225" t="s">
        <v>1268</v>
      </c>
      <c r="G2225" t="str">
        <f ca="1">IF(markmap!$E2225="","",IF(markmap!$E2225&gt;OFFSET(markmap!$E2225,-1,0,1,1),IF(OFFSET(markmap!$G2225,-1,0,1,1)="","1",OFFSET(markmap!$G2225,-1,0,1,1))&amp;REPT(".1",markmap!$E2225-MAX(OFFSET(markmap!$E2225,-1,0,1,1),1)),IF(ISERROR(FIND(".",OFFSET(markmap!$G2225,-1,0,1,1))),REPT("1.",markmap!$E2225-1)&amp;IFERROR(VALUE(OFFSET(markmap!$G2225,-1,0,1,1))+1,"1"),IF(markmap!$E2225=1,"",IFERROR(LEFT(OFFSET(markmap!$G2225,-1,0,1,1),FIND("^",SUBSTITUTE(OFFSET(markmap!$G2225,-1,0,1,1),".","^",markmap!$E2225-1))),""))&amp;VALUE(TRIM(MID(SUBSTITUTE(OFFSET(markmap!$G2225,-1,0,1,1),".",REPT(" ",LEN(OFFSET(markmap!$G2225,-1,0,1,1)))),(markmap!$E2225-1)*LEN(OFFSET(markmap!$G2225,-1,0,1,1))+1,LEN(OFFSET(markmap!$G2225,-1,0,1,1)))))+1)))</f>
        <v>23.2.1.2</v>
      </c>
      <c r="H2225" t="str">
        <f t="shared" ca="1" si="34"/>
        <v>1.2.1.2</v>
      </c>
      <c r="I2225" t="str" cm="1">
        <f t="array" aca="1" ref="I2225" ca="1">pseudoGuid</f>
        <v>e6b0-41b2bde1</v>
      </c>
      <c r="J2225" t="str">
        <f ca="1">IF(E2225="","",REPT("#",markmap!$E2225)&amp;" "&amp;(IF(B$1="mindmap",markmap!$F2225,markmap!$H2225&amp;" "&amp;markmap!$F2225))&amp;"["&amp;B$2&amp;"]("&amp;B$4&amp;markmap!$I2225&amp;".html)"&amp;" ["&amp;$B$3&amp;"]("&amp;B$4&amp;markmap!$I2225&amp;".md)")</f>
        <v>#### 1.2.1.2 Final Software Requirements[📃](./db/e6b0-41b2bde1.html) [✏️](./db/e6b0-41b2bde1.md)</v>
      </c>
    </row>
    <row r="2226" spans="4:10" x14ac:dyDescent="0.5">
      <c r="D2226" t="s">
        <v>1573</v>
      </c>
      <c r="E2226">
        <v>4</v>
      </c>
      <c r="F2226" t="s">
        <v>1269</v>
      </c>
      <c r="G2226" t="str">
        <f ca="1">IF(markmap!$E2226="","",IF(markmap!$E2226&gt;OFFSET(markmap!$E2226,-1,0,1,1),IF(OFFSET(markmap!$G2226,-1,0,1,1)="","1",OFFSET(markmap!$G2226,-1,0,1,1))&amp;REPT(".1",markmap!$E2226-MAX(OFFSET(markmap!$E2226,-1,0,1,1),1)),IF(ISERROR(FIND(".",OFFSET(markmap!$G2226,-1,0,1,1))),REPT("1.",markmap!$E2226-1)&amp;IFERROR(VALUE(OFFSET(markmap!$G2226,-1,0,1,1))+1,"1"),IF(markmap!$E2226=1,"",IFERROR(LEFT(OFFSET(markmap!$G2226,-1,0,1,1),FIND("^",SUBSTITUTE(OFFSET(markmap!$G2226,-1,0,1,1),".","^",markmap!$E2226-1))),""))&amp;VALUE(TRIM(MID(SUBSTITUTE(OFFSET(markmap!$G2226,-1,0,1,1),".",REPT(" ",LEN(OFFSET(markmap!$G2226,-1,0,1,1)))),(markmap!$E2226-1)*LEN(OFFSET(markmap!$G2226,-1,0,1,1))+1,LEN(OFFSET(markmap!$G2226,-1,0,1,1)))))+1)))</f>
        <v>23.2.1.3</v>
      </c>
      <c r="H2226" t="str">
        <f t="shared" ca="1" si="34"/>
        <v>1.2.1.3</v>
      </c>
      <c r="I2226" t="str" cm="1">
        <f t="array" aca="1" ref="I2226" ca="1">pseudoGuid</f>
        <v>e6b0-1c71c790</v>
      </c>
      <c r="J2226" t="str">
        <f ca="1">IF(E2226="","",REPT("#",markmap!$E2226)&amp;" "&amp;(IF(B$1="mindmap",markmap!$F2226,markmap!$H2226&amp;" "&amp;markmap!$F2226))&amp;"["&amp;B$2&amp;"]("&amp;B$4&amp;markmap!$I2226&amp;".html)"&amp;" ["&amp;$B$3&amp;"]("&amp;B$4&amp;markmap!$I2226&amp;".md)")</f>
        <v>#### 1.2.1.3 Software Requirements Approval[📃](./db/e6b0-1c71c790.html) [✏️](./db/e6b0-1c71c790.md)</v>
      </c>
    </row>
    <row r="2227" spans="4:10" x14ac:dyDescent="0.5">
      <c r="D2227" t="s">
        <v>1573</v>
      </c>
      <c r="E2227">
        <v>3</v>
      </c>
      <c r="F2227" t="s">
        <v>783</v>
      </c>
      <c r="G2227" t="str">
        <f ca="1">IF(markmap!$E2227="","",IF(markmap!$E2227&gt;OFFSET(markmap!$E2227,-1,0,1,1),IF(OFFSET(markmap!$G2227,-1,0,1,1)="","1",OFFSET(markmap!$G2227,-1,0,1,1))&amp;REPT(".1",markmap!$E2227-MAX(OFFSET(markmap!$E2227,-1,0,1,1),1)),IF(ISERROR(FIND(".",OFFSET(markmap!$G2227,-1,0,1,1))),REPT("1.",markmap!$E2227-1)&amp;IFERROR(VALUE(OFFSET(markmap!$G2227,-1,0,1,1))+1,"1"),IF(markmap!$E2227=1,"",IFERROR(LEFT(OFFSET(markmap!$G2227,-1,0,1,1),FIND("^",SUBSTITUTE(OFFSET(markmap!$G2227,-1,0,1,1),".","^",markmap!$E2227-1))),""))&amp;VALUE(TRIM(MID(SUBSTITUTE(OFFSET(markmap!$G2227,-1,0,1,1),".",REPT(" ",LEN(OFFSET(markmap!$G2227,-1,0,1,1)))),(markmap!$E2227-1)*LEN(OFFSET(markmap!$G2227,-1,0,1,1))+1,LEN(OFFSET(markmap!$G2227,-1,0,1,1)))))+1)))</f>
        <v>23.2.2</v>
      </c>
      <c r="H2227" t="str">
        <f t="shared" ca="1" si="34"/>
        <v>1.2.2</v>
      </c>
      <c r="I2227" t="str" cm="1">
        <f t="array" aca="1" ref="I2227" ca="1">pseudoGuid</f>
        <v>e6b0-bae511e8</v>
      </c>
      <c r="J2227" t="str">
        <f ca="1">IF(E2227="","",REPT("#",markmap!$E2227)&amp;" "&amp;(IF(B$1="mindmap",markmap!$F2227,markmap!$H2227&amp;" "&amp;markmap!$F2227))&amp;"["&amp;B$2&amp;"]("&amp;B$4&amp;markmap!$I2227&amp;".html)"&amp;" ["&amp;$B$3&amp;"]("&amp;B$4&amp;markmap!$I2227&amp;".md)")</f>
        <v>### 1.2.2 User Documentation[📃](./db/e6b0-bae511e8.html) [✏️](./db/e6b0-bae511e8.md)</v>
      </c>
    </row>
    <row r="2228" spans="4:10" x14ac:dyDescent="0.5">
      <c r="D2228" t="s">
        <v>1573</v>
      </c>
      <c r="E2228">
        <v>4</v>
      </c>
      <c r="F2228" t="s">
        <v>1270</v>
      </c>
      <c r="G2228" t="str">
        <f ca="1">IF(markmap!$E2228="","",IF(markmap!$E2228&gt;OFFSET(markmap!$E2228,-1,0,1,1),IF(OFFSET(markmap!$G2228,-1,0,1,1)="","1",OFFSET(markmap!$G2228,-1,0,1,1))&amp;REPT(".1",markmap!$E2228-MAX(OFFSET(markmap!$E2228,-1,0,1,1),1)),IF(ISERROR(FIND(".",OFFSET(markmap!$G2228,-1,0,1,1))),REPT("1.",markmap!$E2228-1)&amp;IFERROR(VALUE(OFFSET(markmap!$G2228,-1,0,1,1))+1,"1"),IF(markmap!$E2228=1,"",IFERROR(LEFT(OFFSET(markmap!$G2228,-1,0,1,1),FIND("^",SUBSTITUTE(OFFSET(markmap!$G2228,-1,0,1,1),".","^",markmap!$E2228-1))),""))&amp;VALUE(TRIM(MID(SUBSTITUTE(OFFSET(markmap!$G2228,-1,0,1,1),".",REPT(" ",LEN(OFFSET(markmap!$G2228,-1,0,1,1)))),(markmap!$E2228-1)*LEN(OFFSET(markmap!$G2228,-1,0,1,1))+1,LEN(OFFSET(markmap!$G2228,-1,0,1,1)))))+1)))</f>
        <v>23.2.2.1</v>
      </c>
      <c r="H2228" t="str">
        <f t="shared" ca="1" si="34"/>
        <v>1.2.2.1</v>
      </c>
      <c r="I2228" t="str" cm="1">
        <f t="array" aca="1" ref="I2228" ca="1">pseudoGuid</f>
        <v>e6b0-fb364bdf</v>
      </c>
      <c r="J2228" t="str">
        <f ca="1">IF(E2228="","",REPT("#",markmap!$E2228)&amp;" "&amp;(IF(B$1="mindmap",markmap!$F2228,markmap!$H2228&amp;" "&amp;markmap!$F2228))&amp;"["&amp;B$2&amp;"]("&amp;B$4&amp;markmap!$I2228&amp;".html)"&amp;" ["&amp;$B$3&amp;"]("&amp;B$4&amp;markmap!$I2228&amp;".md)")</f>
        <v>#### 1.2.2.1 Draft User Documentation[📃](./db/e6b0-fb364bdf.html) [✏️](./db/e6b0-fb364bdf.md)</v>
      </c>
    </row>
    <row r="2229" spans="4:10" x14ac:dyDescent="0.5">
      <c r="D2229" t="s">
        <v>1573</v>
      </c>
      <c r="E2229">
        <v>4</v>
      </c>
      <c r="F2229" t="s">
        <v>1271</v>
      </c>
      <c r="G2229" t="str">
        <f ca="1">IF(markmap!$E2229="","",IF(markmap!$E2229&gt;OFFSET(markmap!$E2229,-1,0,1,1),IF(OFFSET(markmap!$G2229,-1,0,1,1)="","1",OFFSET(markmap!$G2229,-1,0,1,1))&amp;REPT(".1",markmap!$E2229-MAX(OFFSET(markmap!$E2229,-1,0,1,1),1)),IF(ISERROR(FIND(".",OFFSET(markmap!$G2229,-1,0,1,1))),REPT("1.",markmap!$E2229-1)&amp;IFERROR(VALUE(OFFSET(markmap!$G2229,-1,0,1,1))+1,"1"),IF(markmap!$E2229=1,"",IFERROR(LEFT(OFFSET(markmap!$G2229,-1,0,1,1),FIND("^",SUBSTITUTE(OFFSET(markmap!$G2229,-1,0,1,1),".","^",markmap!$E2229-1))),""))&amp;VALUE(TRIM(MID(SUBSTITUTE(OFFSET(markmap!$G2229,-1,0,1,1),".",REPT(" ",LEN(OFFSET(markmap!$G2229,-1,0,1,1)))),(markmap!$E2229-1)*LEN(OFFSET(markmap!$G2229,-1,0,1,1))+1,LEN(OFFSET(markmap!$G2229,-1,0,1,1)))))+1)))</f>
        <v>23.2.2.2</v>
      </c>
      <c r="H2229" t="str">
        <f t="shared" ca="1" si="34"/>
        <v>1.2.2.2</v>
      </c>
      <c r="I2229" t="str" cm="1">
        <f t="array" aca="1" ref="I2229" ca="1">pseudoGuid</f>
        <v>e6b0-eecb5eff</v>
      </c>
      <c r="J2229" t="str">
        <f ca="1">IF(E2229="","",REPT("#",markmap!$E2229)&amp;" "&amp;(IF(B$1="mindmap",markmap!$F2229,markmap!$H2229&amp;" "&amp;markmap!$F2229))&amp;"["&amp;B$2&amp;"]("&amp;B$4&amp;markmap!$I2229&amp;".html)"&amp;" ["&amp;$B$3&amp;"]("&amp;B$4&amp;markmap!$I2229&amp;".md)")</f>
        <v>#### 1.2.2.2 Final User Documentation[📃](./db/e6b0-eecb5eff.html) [✏️](./db/e6b0-eecb5eff.md)</v>
      </c>
    </row>
    <row r="2230" spans="4:10" x14ac:dyDescent="0.5">
      <c r="D2230" t="s">
        <v>1573</v>
      </c>
      <c r="E2230">
        <v>4</v>
      </c>
      <c r="F2230" t="s">
        <v>1272</v>
      </c>
      <c r="G2230" t="str">
        <f ca="1">IF(markmap!$E2230="","",IF(markmap!$E2230&gt;OFFSET(markmap!$E2230,-1,0,1,1),IF(OFFSET(markmap!$G2230,-1,0,1,1)="","1",OFFSET(markmap!$G2230,-1,0,1,1))&amp;REPT(".1",markmap!$E2230-MAX(OFFSET(markmap!$E2230,-1,0,1,1),1)),IF(ISERROR(FIND(".",OFFSET(markmap!$G2230,-1,0,1,1))),REPT("1.",markmap!$E2230-1)&amp;IFERROR(VALUE(OFFSET(markmap!$G2230,-1,0,1,1))+1,"1"),IF(markmap!$E2230=1,"",IFERROR(LEFT(OFFSET(markmap!$G2230,-1,0,1,1),FIND("^",SUBSTITUTE(OFFSET(markmap!$G2230,-1,0,1,1),".","^",markmap!$E2230-1))),""))&amp;VALUE(TRIM(MID(SUBSTITUTE(OFFSET(markmap!$G2230,-1,0,1,1),".",REPT(" ",LEN(OFFSET(markmap!$G2230,-1,0,1,1)))),(markmap!$E2230-1)*LEN(OFFSET(markmap!$G2230,-1,0,1,1))+1,LEN(OFFSET(markmap!$G2230,-1,0,1,1)))))+1)))</f>
        <v>23.2.2.3</v>
      </c>
      <c r="H2230" t="str">
        <f t="shared" ca="1" si="34"/>
        <v>1.2.2.3</v>
      </c>
      <c r="I2230" t="str" cm="1">
        <f t="array" aca="1" ref="I2230" ca="1">pseudoGuid</f>
        <v>e6b0-d1432c64</v>
      </c>
      <c r="J2230" t="str">
        <f ca="1">IF(E2230="","",REPT("#",markmap!$E2230)&amp;" "&amp;(IF(B$1="mindmap",markmap!$F2230,markmap!$H2230&amp;" "&amp;markmap!$F2230))&amp;"["&amp;B$2&amp;"]("&amp;B$4&amp;markmap!$I2230&amp;".html)"&amp;" ["&amp;$B$3&amp;"]("&amp;B$4&amp;markmap!$I2230&amp;".md)")</f>
        <v>#### 1.2.2.3 User Documentation Approval[📃](./db/e6b0-d1432c64.html) [✏️](./db/e6b0-d1432c64.md)</v>
      </c>
    </row>
    <row r="2231" spans="4:10" x14ac:dyDescent="0.5">
      <c r="D2231" t="s">
        <v>1573</v>
      </c>
      <c r="E2231">
        <v>3</v>
      </c>
      <c r="F2231" t="s">
        <v>1273</v>
      </c>
      <c r="G2231" t="str">
        <f ca="1">IF(markmap!$E2231="","",IF(markmap!$E2231&gt;OFFSET(markmap!$E2231,-1,0,1,1),IF(OFFSET(markmap!$G2231,-1,0,1,1)="","1",OFFSET(markmap!$G2231,-1,0,1,1))&amp;REPT(".1",markmap!$E2231-MAX(OFFSET(markmap!$E2231,-1,0,1,1),1)),IF(ISERROR(FIND(".",OFFSET(markmap!$G2231,-1,0,1,1))),REPT("1.",markmap!$E2231-1)&amp;IFERROR(VALUE(OFFSET(markmap!$G2231,-1,0,1,1))+1,"1"),IF(markmap!$E2231=1,"",IFERROR(LEFT(OFFSET(markmap!$G2231,-1,0,1,1),FIND("^",SUBSTITUTE(OFFSET(markmap!$G2231,-1,0,1,1),".","^",markmap!$E2231-1))),""))&amp;VALUE(TRIM(MID(SUBSTITUTE(OFFSET(markmap!$G2231,-1,0,1,1),".",REPT(" ",LEN(OFFSET(markmap!$G2231,-1,0,1,1)))),(markmap!$E2231-1)*LEN(OFFSET(markmap!$G2231,-1,0,1,1))+1,LEN(OFFSET(markmap!$G2231,-1,0,1,1)))))+1)))</f>
        <v>23.2.3</v>
      </c>
      <c r="H2231" t="str">
        <f t="shared" ca="1" si="34"/>
        <v>1.2.3</v>
      </c>
      <c r="I2231" t="str" cm="1">
        <f t="array" aca="1" ref="I2231" ca="1">pseudoGuid</f>
        <v>e6b0-e2b27fc5</v>
      </c>
      <c r="J2231" t="str">
        <f ca="1">IF(E2231="","",REPT("#",markmap!$E2231)&amp;" "&amp;(IF(B$1="mindmap",markmap!$F2231,markmap!$H2231&amp;" "&amp;markmap!$F2231))&amp;"["&amp;B$2&amp;"]("&amp;B$4&amp;markmap!$I2231&amp;".html)"&amp;" ["&amp;$B$3&amp;"]("&amp;B$4&amp;markmap!$I2231&amp;".md)")</f>
        <v>### 1.2.3 Training Program Materials[📃](./db/e6b0-e2b27fc5.html) [✏️](./db/e6b0-e2b27fc5.md)</v>
      </c>
    </row>
    <row r="2232" spans="4:10" x14ac:dyDescent="0.5">
      <c r="D2232" t="s">
        <v>1573</v>
      </c>
      <c r="E2232">
        <v>4</v>
      </c>
      <c r="F2232" t="s">
        <v>1274</v>
      </c>
      <c r="G2232" t="str">
        <f ca="1">IF(markmap!$E2232="","",IF(markmap!$E2232&gt;OFFSET(markmap!$E2232,-1,0,1,1),IF(OFFSET(markmap!$G2232,-1,0,1,1)="","1",OFFSET(markmap!$G2232,-1,0,1,1))&amp;REPT(".1",markmap!$E2232-MAX(OFFSET(markmap!$E2232,-1,0,1,1),1)),IF(ISERROR(FIND(".",OFFSET(markmap!$G2232,-1,0,1,1))),REPT("1.",markmap!$E2232-1)&amp;IFERROR(VALUE(OFFSET(markmap!$G2232,-1,0,1,1))+1,"1"),IF(markmap!$E2232=1,"",IFERROR(LEFT(OFFSET(markmap!$G2232,-1,0,1,1),FIND("^",SUBSTITUTE(OFFSET(markmap!$G2232,-1,0,1,1),".","^",markmap!$E2232-1))),""))&amp;VALUE(TRIM(MID(SUBSTITUTE(OFFSET(markmap!$G2232,-1,0,1,1),".",REPT(" ",LEN(OFFSET(markmap!$G2232,-1,0,1,1)))),(markmap!$E2232-1)*LEN(OFFSET(markmap!$G2232,-1,0,1,1))+1,LEN(OFFSET(markmap!$G2232,-1,0,1,1)))))+1)))</f>
        <v>23.2.3.1</v>
      </c>
      <c r="H2232" t="str">
        <f t="shared" ca="1" si="34"/>
        <v>1.2.3.1</v>
      </c>
      <c r="I2232" t="str" cm="1">
        <f t="array" aca="1" ref="I2232" ca="1">pseudoGuid</f>
        <v>e6b0-94699e24</v>
      </c>
      <c r="J2232" t="str">
        <f ca="1">IF(E2232="","",REPT("#",markmap!$E2232)&amp;" "&amp;(IF(B$1="mindmap",markmap!$F2232,markmap!$H2232&amp;" "&amp;markmap!$F2232))&amp;"["&amp;B$2&amp;"]("&amp;B$4&amp;markmap!$I2232&amp;".html)"&amp;" ["&amp;$B$3&amp;"]("&amp;B$4&amp;markmap!$I2232&amp;".md)")</f>
        <v>#### 1.2.3.1 Initial Training Requirements[📃](./db/e6b0-94699e24.html) [✏️](./db/e6b0-94699e24.md)</v>
      </c>
    </row>
    <row r="2233" spans="4:10" x14ac:dyDescent="0.5">
      <c r="D2233" t="s">
        <v>1573</v>
      </c>
      <c r="E2233">
        <v>4</v>
      </c>
      <c r="F2233" t="s">
        <v>1275</v>
      </c>
      <c r="G2233" t="str">
        <f ca="1">IF(markmap!$E2233="","",IF(markmap!$E2233&gt;OFFSET(markmap!$E2233,-1,0,1,1),IF(OFFSET(markmap!$G2233,-1,0,1,1)="","1",OFFSET(markmap!$G2233,-1,0,1,1))&amp;REPT(".1",markmap!$E2233-MAX(OFFSET(markmap!$E2233,-1,0,1,1),1)),IF(ISERROR(FIND(".",OFFSET(markmap!$G2233,-1,0,1,1))),REPT("1.",markmap!$E2233-1)&amp;IFERROR(VALUE(OFFSET(markmap!$G2233,-1,0,1,1))+1,"1"),IF(markmap!$E2233=1,"",IFERROR(LEFT(OFFSET(markmap!$G2233,-1,0,1,1),FIND("^",SUBSTITUTE(OFFSET(markmap!$G2233,-1,0,1,1),".","^",markmap!$E2233-1))),""))&amp;VALUE(TRIM(MID(SUBSTITUTE(OFFSET(markmap!$G2233,-1,0,1,1),".",REPT(" ",LEN(OFFSET(markmap!$G2233,-1,0,1,1)))),(markmap!$E2233-1)*LEN(OFFSET(markmap!$G2233,-1,0,1,1))+1,LEN(OFFSET(markmap!$G2233,-1,0,1,1)))))+1)))</f>
        <v>23.2.3.2</v>
      </c>
      <c r="H2233" t="str">
        <f t="shared" ca="1" si="34"/>
        <v>1.2.3.2</v>
      </c>
      <c r="I2233" t="str" cm="1">
        <f t="array" aca="1" ref="I2233" ca="1">pseudoGuid</f>
        <v>e6b0-17b66e74</v>
      </c>
      <c r="J2233" t="str">
        <f ca="1">IF(E2233="","",REPT("#",markmap!$E2233)&amp;" "&amp;(IF(B$1="mindmap",markmap!$F2233,markmap!$H2233&amp;" "&amp;markmap!$F2233))&amp;"["&amp;B$2&amp;"]("&amp;B$4&amp;markmap!$I2233&amp;".html)"&amp;" ["&amp;$B$3&amp;"]("&amp;B$4&amp;markmap!$I2233&amp;".md)")</f>
        <v>#### 1.2.3.2 Initial Training Materials[📃](./db/e6b0-17b66e74.html) [✏️](./db/e6b0-17b66e74.md)</v>
      </c>
    </row>
    <row r="2234" spans="4:10" x14ac:dyDescent="0.5">
      <c r="D2234" t="s">
        <v>1573</v>
      </c>
      <c r="E2234">
        <v>4</v>
      </c>
      <c r="F2234" t="s">
        <v>1276</v>
      </c>
      <c r="G2234" t="str">
        <f ca="1">IF(markmap!$E2234="","",IF(markmap!$E2234&gt;OFFSET(markmap!$E2234,-1,0,1,1),IF(OFFSET(markmap!$G2234,-1,0,1,1)="","1",OFFSET(markmap!$G2234,-1,0,1,1))&amp;REPT(".1",markmap!$E2234-MAX(OFFSET(markmap!$E2234,-1,0,1,1),1)),IF(ISERROR(FIND(".",OFFSET(markmap!$G2234,-1,0,1,1))),REPT("1.",markmap!$E2234-1)&amp;IFERROR(VALUE(OFFSET(markmap!$G2234,-1,0,1,1))+1,"1"),IF(markmap!$E2234=1,"",IFERROR(LEFT(OFFSET(markmap!$G2234,-1,0,1,1),FIND("^",SUBSTITUTE(OFFSET(markmap!$G2234,-1,0,1,1),".","^",markmap!$E2234-1))),""))&amp;VALUE(TRIM(MID(SUBSTITUTE(OFFSET(markmap!$G2234,-1,0,1,1),".",REPT(" ",LEN(OFFSET(markmap!$G2234,-1,0,1,1)))),(markmap!$E2234-1)*LEN(OFFSET(markmap!$G2234,-1,0,1,1))+1,LEN(OFFSET(markmap!$G2234,-1,0,1,1)))))+1)))</f>
        <v>23.2.3.3</v>
      </c>
      <c r="H2234" t="str">
        <f t="shared" ca="1" si="34"/>
        <v>1.2.3.3</v>
      </c>
      <c r="I2234" t="str" cm="1">
        <f t="array" aca="1" ref="I2234" ca="1">pseudoGuid</f>
        <v>e6b0-dd39884d</v>
      </c>
      <c r="J2234" t="str">
        <f ca="1">IF(E2234="","",REPT("#",markmap!$E2234)&amp;" "&amp;(IF(B$1="mindmap",markmap!$F2234,markmap!$H2234&amp;" "&amp;markmap!$F2234))&amp;"["&amp;B$2&amp;"]("&amp;B$4&amp;markmap!$I2234&amp;".html)"&amp;" ["&amp;$B$3&amp;"]("&amp;B$4&amp;markmap!$I2234&amp;".md)")</f>
        <v>#### 1.2.3.3 Trial Course Delivery[📃](./db/e6b0-dd39884d.html) [✏️](./db/e6b0-dd39884d.md)</v>
      </c>
    </row>
    <row r="2235" spans="4:10" x14ac:dyDescent="0.5">
      <c r="D2235" t="s">
        <v>1573</v>
      </c>
      <c r="E2235">
        <v>3</v>
      </c>
      <c r="F2235" t="s">
        <v>1277</v>
      </c>
      <c r="G2235" t="str">
        <f ca="1">IF(markmap!$E2235="","",IF(markmap!$E2235&gt;OFFSET(markmap!$E2235,-1,0,1,1),IF(OFFSET(markmap!$G2235,-1,0,1,1)="","1",OFFSET(markmap!$G2235,-1,0,1,1))&amp;REPT(".1",markmap!$E2235-MAX(OFFSET(markmap!$E2235,-1,0,1,1),1)),IF(ISERROR(FIND(".",OFFSET(markmap!$G2235,-1,0,1,1))),REPT("1.",markmap!$E2235-1)&amp;IFERROR(VALUE(OFFSET(markmap!$G2235,-1,0,1,1))+1,"1"),IF(markmap!$E2235=1,"",IFERROR(LEFT(OFFSET(markmap!$G2235,-1,0,1,1),FIND("^",SUBSTITUTE(OFFSET(markmap!$G2235,-1,0,1,1),".","^",markmap!$E2235-1))),""))&amp;VALUE(TRIM(MID(SUBSTITUTE(OFFSET(markmap!$G2235,-1,0,1,1),".",REPT(" ",LEN(OFFSET(markmap!$G2235,-1,0,1,1)))),(markmap!$E2235-1)*LEN(OFFSET(markmap!$G2235,-1,0,1,1))+1,LEN(OFFSET(markmap!$G2235,-1,0,1,1)))))+1)))</f>
        <v>23.2.4</v>
      </c>
      <c r="H2235" t="str">
        <f t="shared" ca="1" si="34"/>
        <v>1.2.4</v>
      </c>
      <c r="I2235" t="str" cm="1">
        <f t="array" aca="1" ref="I2235" ca="1">pseudoGuid</f>
        <v>e6b0-2f73162e</v>
      </c>
      <c r="J2235" t="str">
        <f ca="1">IF(E2235="","",REPT("#",markmap!$E2235)&amp;" "&amp;(IF(B$1="mindmap",markmap!$F2235,markmap!$H2235&amp;" "&amp;markmap!$F2235))&amp;"["&amp;B$2&amp;"]("&amp;B$4&amp;markmap!$I2235&amp;".html)"&amp;" ["&amp;$B$3&amp;"]("&amp;B$4&amp;markmap!$I2235&amp;".md)")</f>
        <v>### 1.2.4 Hardware[📃](./db/e6b0-2f73162e.html) [✏️](./db/e6b0-2f73162e.md)</v>
      </c>
    </row>
    <row r="2236" spans="4:10" x14ac:dyDescent="0.5">
      <c r="D2236" t="s">
        <v>1573</v>
      </c>
      <c r="E2236">
        <v>4</v>
      </c>
      <c r="F2236" t="s">
        <v>1278</v>
      </c>
      <c r="G2236" t="str">
        <f ca="1">IF(markmap!$E2236="","",IF(markmap!$E2236&gt;OFFSET(markmap!$E2236,-1,0,1,1),IF(OFFSET(markmap!$G2236,-1,0,1,1)="","1",OFFSET(markmap!$G2236,-1,0,1,1))&amp;REPT(".1",markmap!$E2236-MAX(OFFSET(markmap!$E2236,-1,0,1,1),1)),IF(ISERROR(FIND(".",OFFSET(markmap!$G2236,-1,0,1,1))),REPT("1.",markmap!$E2236-1)&amp;IFERROR(VALUE(OFFSET(markmap!$G2236,-1,0,1,1))+1,"1"),IF(markmap!$E2236=1,"",IFERROR(LEFT(OFFSET(markmap!$G2236,-1,0,1,1),FIND("^",SUBSTITUTE(OFFSET(markmap!$G2236,-1,0,1,1),".","^",markmap!$E2236-1))),""))&amp;VALUE(TRIM(MID(SUBSTITUTE(OFFSET(markmap!$G2236,-1,0,1,1),".",REPT(" ",LEN(OFFSET(markmap!$G2236,-1,0,1,1)))),(markmap!$E2236-1)*LEN(OFFSET(markmap!$G2236,-1,0,1,1))+1,LEN(OFFSET(markmap!$G2236,-1,0,1,1)))))+1)))</f>
        <v>23.2.4.1</v>
      </c>
      <c r="H2236" t="str">
        <f t="shared" ca="1" si="34"/>
        <v>1.2.4.1</v>
      </c>
      <c r="I2236" t="str" cm="1">
        <f t="array" aca="1" ref="I2236" ca="1">pseudoGuid</f>
        <v>e6b0-65a5a094</v>
      </c>
      <c r="J2236" t="str">
        <f ca="1">IF(E2236="","",REPT("#",markmap!$E2236)&amp;" "&amp;(IF(B$1="mindmap",markmap!$F2236,markmap!$H2236&amp;" "&amp;markmap!$F2236))&amp;"["&amp;B$2&amp;"]("&amp;B$4&amp;markmap!$I2236&amp;".html)"&amp;" ["&amp;$B$3&amp;"]("&amp;B$4&amp;markmap!$I2236&amp;".md)")</f>
        <v>#### 1.2.4.1 Draft Hardware Requirements[📃](./db/e6b0-65a5a094.html) [✏️](./db/e6b0-65a5a094.md)</v>
      </c>
    </row>
    <row r="2237" spans="4:10" x14ac:dyDescent="0.5">
      <c r="D2237" t="s">
        <v>1573</v>
      </c>
      <c r="E2237">
        <v>4</v>
      </c>
      <c r="F2237" t="s">
        <v>1279</v>
      </c>
      <c r="G2237" t="str">
        <f ca="1">IF(markmap!$E2237="","",IF(markmap!$E2237&gt;OFFSET(markmap!$E2237,-1,0,1,1),IF(OFFSET(markmap!$G2237,-1,0,1,1)="","1",OFFSET(markmap!$G2237,-1,0,1,1))&amp;REPT(".1",markmap!$E2237-MAX(OFFSET(markmap!$E2237,-1,0,1,1),1)),IF(ISERROR(FIND(".",OFFSET(markmap!$G2237,-1,0,1,1))),REPT("1.",markmap!$E2237-1)&amp;IFERROR(VALUE(OFFSET(markmap!$G2237,-1,0,1,1))+1,"1"),IF(markmap!$E2237=1,"",IFERROR(LEFT(OFFSET(markmap!$G2237,-1,0,1,1),FIND("^",SUBSTITUTE(OFFSET(markmap!$G2237,-1,0,1,1),".","^",markmap!$E2237-1))),""))&amp;VALUE(TRIM(MID(SUBSTITUTE(OFFSET(markmap!$G2237,-1,0,1,1),".",REPT(" ",LEN(OFFSET(markmap!$G2237,-1,0,1,1)))),(markmap!$E2237-1)*LEN(OFFSET(markmap!$G2237,-1,0,1,1))+1,LEN(OFFSET(markmap!$G2237,-1,0,1,1)))))+1)))</f>
        <v>23.2.4.2</v>
      </c>
      <c r="H2237" t="str">
        <f t="shared" ca="1" si="34"/>
        <v>1.2.4.2</v>
      </c>
      <c r="I2237" t="str" cm="1">
        <f t="array" aca="1" ref="I2237" ca="1">pseudoGuid</f>
        <v>e6b0-19d32d60</v>
      </c>
      <c r="J2237" t="str">
        <f ca="1">IF(E2237="","",REPT("#",markmap!$E2237)&amp;" "&amp;(IF(B$1="mindmap",markmap!$F2237,markmap!$H2237&amp;" "&amp;markmap!$F2237))&amp;"["&amp;B$2&amp;"]("&amp;B$4&amp;markmap!$I2237&amp;".html)"&amp;" ["&amp;$B$3&amp;"]("&amp;B$4&amp;markmap!$I2237&amp;".md)")</f>
        <v>#### 1.2.4.2 Final Hardware Requirements[📃](./db/e6b0-19d32d60.html) [✏️](./db/e6b0-19d32d60.md)</v>
      </c>
    </row>
    <row r="2238" spans="4:10" x14ac:dyDescent="0.5">
      <c r="D2238" t="s">
        <v>1573</v>
      </c>
      <c r="E2238">
        <v>4</v>
      </c>
      <c r="F2238" t="s">
        <v>1280</v>
      </c>
      <c r="G2238" t="str">
        <f ca="1">IF(markmap!$E2238="","",IF(markmap!$E2238&gt;OFFSET(markmap!$E2238,-1,0,1,1),IF(OFFSET(markmap!$G2238,-1,0,1,1)="","1",OFFSET(markmap!$G2238,-1,0,1,1))&amp;REPT(".1",markmap!$E2238-MAX(OFFSET(markmap!$E2238,-1,0,1,1),1)),IF(ISERROR(FIND(".",OFFSET(markmap!$G2238,-1,0,1,1))),REPT("1.",markmap!$E2238-1)&amp;IFERROR(VALUE(OFFSET(markmap!$G2238,-1,0,1,1))+1,"1"),IF(markmap!$E2238=1,"",IFERROR(LEFT(OFFSET(markmap!$G2238,-1,0,1,1),FIND("^",SUBSTITUTE(OFFSET(markmap!$G2238,-1,0,1,1),".","^",markmap!$E2238-1))),""))&amp;VALUE(TRIM(MID(SUBSTITUTE(OFFSET(markmap!$G2238,-1,0,1,1),".",REPT(" ",LEN(OFFSET(markmap!$G2238,-1,0,1,1)))),(markmap!$E2238-1)*LEN(OFFSET(markmap!$G2238,-1,0,1,1))+1,LEN(OFFSET(markmap!$G2238,-1,0,1,1)))))+1)))</f>
        <v>23.2.4.3</v>
      </c>
      <c r="H2238" t="str">
        <f t="shared" ca="1" si="34"/>
        <v>1.2.4.3</v>
      </c>
      <c r="I2238" t="str" cm="1">
        <f t="array" aca="1" ref="I2238" ca="1">pseudoGuid</f>
        <v>e6b0-e6453ea5</v>
      </c>
      <c r="J2238" t="str">
        <f ca="1">IF(E2238="","",REPT("#",markmap!$E2238)&amp;" "&amp;(IF(B$1="mindmap",markmap!$F2238,markmap!$H2238&amp;" "&amp;markmap!$F2238))&amp;"["&amp;B$2&amp;"]("&amp;B$4&amp;markmap!$I2238&amp;".html)"&amp;" ["&amp;$B$3&amp;"]("&amp;B$4&amp;markmap!$I2238&amp;".md)")</f>
        <v>#### 1.2.4.3 Hardware Requirements Approval[📃](./db/e6b0-e6453ea5.html) [✏️](./db/e6b0-e6453ea5.md)</v>
      </c>
    </row>
    <row r="2239" spans="4:10" x14ac:dyDescent="0.5">
      <c r="D2239" t="s">
        <v>1573</v>
      </c>
      <c r="E2239">
        <v>3</v>
      </c>
      <c r="F2239" t="s">
        <v>1281</v>
      </c>
      <c r="G2239" t="str">
        <f ca="1">IF(markmap!$E2239="","",IF(markmap!$E2239&gt;OFFSET(markmap!$E2239,-1,0,1,1),IF(OFFSET(markmap!$G2239,-1,0,1,1)="","1",OFFSET(markmap!$G2239,-1,0,1,1))&amp;REPT(".1",markmap!$E2239-MAX(OFFSET(markmap!$E2239,-1,0,1,1),1)),IF(ISERROR(FIND(".",OFFSET(markmap!$G2239,-1,0,1,1))),REPT("1.",markmap!$E2239-1)&amp;IFERROR(VALUE(OFFSET(markmap!$G2239,-1,0,1,1))+1,"1"),IF(markmap!$E2239=1,"",IFERROR(LEFT(OFFSET(markmap!$G2239,-1,0,1,1),FIND("^",SUBSTITUTE(OFFSET(markmap!$G2239,-1,0,1,1),".","^",markmap!$E2239-1))),""))&amp;VALUE(TRIM(MID(SUBSTITUTE(OFFSET(markmap!$G2239,-1,0,1,1),".",REPT(" ",LEN(OFFSET(markmap!$G2239,-1,0,1,1)))),(markmap!$E2239-1)*LEN(OFFSET(markmap!$G2239,-1,0,1,1))+1,LEN(OFFSET(markmap!$G2239,-1,0,1,1)))))+1)))</f>
        <v>23.2.5</v>
      </c>
      <c r="H2239" t="str">
        <f t="shared" ca="1" si="34"/>
        <v>1.2.5</v>
      </c>
      <c r="I2239" t="str" cm="1">
        <f t="array" aca="1" ref="I2239" ca="1">pseudoGuid</f>
        <v>e6b0-62696751</v>
      </c>
      <c r="J2239" t="str">
        <f ca="1">IF(E2239="","",REPT("#",markmap!$E2239)&amp;" "&amp;(IF(B$1="mindmap",markmap!$F2239,markmap!$H2239&amp;" "&amp;markmap!$F2239))&amp;"["&amp;B$2&amp;"]("&amp;B$4&amp;markmap!$I2239&amp;".html)"&amp;" ["&amp;$B$3&amp;"]("&amp;B$4&amp;markmap!$I2239&amp;".md)")</f>
        <v>### 1.2.5 Implementation &amp; Future Support[📃](./db/e6b0-62696751.html) [✏️](./db/e6b0-62696751.md)</v>
      </c>
    </row>
    <row r="2240" spans="4:10" x14ac:dyDescent="0.5">
      <c r="D2240" t="s">
        <v>1573</v>
      </c>
      <c r="E2240">
        <v>2</v>
      </c>
      <c r="F2240" t="s">
        <v>1282</v>
      </c>
      <c r="G2240" t="str">
        <f ca="1">IF(markmap!$E2240="","",IF(markmap!$E2240&gt;OFFSET(markmap!$E2240,-1,0,1,1),IF(OFFSET(markmap!$G2240,-1,0,1,1)="","1",OFFSET(markmap!$G2240,-1,0,1,1))&amp;REPT(".1",markmap!$E2240-MAX(OFFSET(markmap!$E2240,-1,0,1,1),1)),IF(ISERROR(FIND(".",OFFSET(markmap!$G2240,-1,0,1,1))),REPT("1.",markmap!$E2240-1)&amp;IFERROR(VALUE(OFFSET(markmap!$G2240,-1,0,1,1))+1,"1"),IF(markmap!$E2240=1,"",IFERROR(LEFT(OFFSET(markmap!$G2240,-1,0,1,1),FIND("^",SUBSTITUTE(OFFSET(markmap!$G2240,-1,0,1,1),".","^",markmap!$E2240-1))),""))&amp;VALUE(TRIM(MID(SUBSTITUTE(OFFSET(markmap!$G2240,-1,0,1,1),".",REPT(" ",LEN(OFFSET(markmap!$G2240,-1,0,1,1)))),(markmap!$E2240-1)*LEN(OFFSET(markmap!$G2240,-1,0,1,1))+1,LEN(OFFSET(markmap!$G2240,-1,0,1,1)))))+1)))</f>
        <v>23.3</v>
      </c>
      <c r="H2240" t="str">
        <f t="shared" ca="1" si="34"/>
        <v>1.3</v>
      </c>
      <c r="I2240" t="str" cm="1">
        <f t="array" aca="1" ref="I2240" ca="1">pseudoGuid</f>
        <v>e6b0-6d3d29db</v>
      </c>
      <c r="J2240" t="str">
        <f ca="1">IF(E2240="","",REPT("#",markmap!$E2240)&amp;" "&amp;(IF(B$1="mindmap",markmap!$F2240,markmap!$H2240&amp;" "&amp;markmap!$F2240))&amp;"["&amp;B$2&amp;"]("&amp;B$4&amp;markmap!$I2240&amp;".html)"&amp;" ["&amp;$B$3&amp;"]("&amp;B$4&amp;markmap!$I2240&amp;".md)")</f>
        <v>## 1.3 Detail Software Design[📃](./db/e6b0-6d3d29db.html) [✏️](./db/e6b0-6d3d29db.md)</v>
      </c>
    </row>
    <row r="2241" spans="4:10" x14ac:dyDescent="0.5">
      <c r="D2241" t="s">
        <v>1573</v>
      </c>
      <c r="E2241">
        <v>3</v>
      </c>
      <c r="F2241" t="s">
        <v>1283</v>
      </c>
      <c r="G2241" t="str">
        <f ca="1">IF(markmap!$E2241="","",IF(markmap!$E2241&gt;OFFSET(markmap!$E2241,-1,0,1,1),IF(OFFSET(markmap!$G2241,-1,0,1,1)="","1",OFFSET(markmap!$G2241,-1,0,1,1))&amp;REPT(".1",markmap!$E2241-MAX(OFFSET(markmap!$E2241,-1,0,1,1),1)),IF(ISERROR(FIND(".",OFFSET(markmap!$G2241,-1,0,1,1))),REPT("1.",markmap!$E2241-1)&amp;IFERROR(VALUE(OFFSET(markmap!$G2241,-1,0,1,1))+1,"1"),IF(markmap!$E2241=1,"",IFERROR(LEFT(OFFSET(markmap!$G2241,-1,0,1,1),FIND("^",SUBSTITUTE(OFFSET(markmap!$G2241,-1,0,1,1),".","^",markmap!$E2241-1))),""))&amp;VALUE(TRIM(MID(SUBSTITUTE(OFFSET(markmap!$G2241,-1,0,1,1),".",REPT(" ",LEN(OFFSET(markmap!$G2241,-1,0,1,1)))),(markmap!$E2241-1)*LEN(OFFSET(markmap!$G2241,-1,0,1,1))+1,LEN(OFFSET(markmap!$G2241,-1,0,1,1)))))+1)))</f>
        <v>23.3.1</v>
      </c>
      <c r="H2241" t="str">
        <f t="shared" ca="1" si="34"/>
        <v>1.3.1</v>
      </c>
      <c r="I2241" t="str" cm="1">
        <f t="array" aca="1" ref="I2241" ca="1">pseudoGuid</f>
        <v>e6b0-058faef1</v>
      </c>
      <c r="J2241" t="str">
        <f ca="1">IF(E2241="","",REPT("#",markmap!$E2241)&amp;" "&amp;(IF(B$1="mindmap",markmap!$F2241,markmap!$H2241&amp;" "&amp;markmap!$F2241))&amp;"["&amp;B$2&amp;"]("&amp;B$4&amp;markmap!$I2241&amp;".html)"&amp;" ["&amp;$B$3&amp;"]("&amp;B$4&amp;markmap!$I2241&amp;".md)")</f>
        <v>### 1.3.1 Initial Software Design[📃](./db/e6b0-058faef1.html) [✏️](./db/e6b0-058faef1.md)</v>
      </c>
    </row>
    <row r="2242" spans="4:10" x14ac:dyDescent="0.5">
      <c r="D2242" t="s">
        <v>1573</v>
      </c>
      <c r="E2242">
        <v>3</v>
      </c>
      <c r="F2242" t="s">
        <v>1284</v>
      </c>
      <c r="G2242" t="str">
        <f ca="1">IF(markmap!$E2242="","",IF(markmap!$E2242&gt;OFFSET(markmap!$E2242,-1,0,1,1),IF(OFFSET(markmap!$G2242,-1,0,1,1)="","1",OFFSET(markmap!$G2242,-1,0,1,1))&amp;REPT(".1",markmap!$E2242-MAX(OFFSET(markmap!$E2242,-1,0,1,1),1)),IF(ISERROR(FIND(".",OFFSET(markmap!$G2242,-1,0,1,1))),REPT("1.",markmap!$E2242-1)&amp;IFERROR(VALUE(OFFSET(markmap!$G2242,-1,0,1,1))+1,"1"),IF(markmap!$E2242=1,"",IFERROR(LEFT(OFFSET(markmap!$G2242,-1,0,1,1),FIND("^",SUBSTITUTE(OFFSET(markmap!$G2242,-1,0,1,1),".","^",markmap!$E2242-1))),""))&amp;VALUE(TRIM(MID(SUBSTITUTE(OFFSET(markmap!$G2242,-1,0,1,1),".",REPT(" ",LEN(OFFSET(markmap!$G2242,-1,0,1,1)))),(markmap!$E2242-1)*LEN(OFFSET(markmap!$G2242,-1,0,1,1))+1,LEN(OFFSET(markmap!$G2242,-1,0,1,1)))))+1)))</f>
        <v>23.3.2</v>
      </c>
      <c r="H2242" t="str">
        <f t="shared" ca="1" si="34"/>
        <v>1.3.2</v>
      </c>
      <c r="I2242" t="str" cm="1">
        <f t="array" aca="1" ref="I2242" ca="1">pseudoGuid</f>
        <v>e6b0-f36711b2</v>
      </c>
      <c r="J2242" t="str">
        <f ca="1">IF(E2242="","",REPT("#",markmap!$E2242)&amp;" "&amp;(IF(B$1="mindmap",markmap!$F2242,markmap!$H2242&amp;" "&amp;markmap!$F2242))&amp;"["&amp;B$2&amp;"]("&amp;B$4&amp;markmap!$I2242&amp;".html)"&amp;" ["&amp;$B$3&amp;"]("&amp;B$4&amp;markmap!$I2242&amp;".md)")</f>
        <v>### 1.3.2 Final Software Design[📃](./db/e6b0-f36711b2.html) [✏️](./db/e6b0-f36711b2.md)</v>
      </c>
    </row>
    <row r="2243" spans="4:10" x14ac:dyDescent="0.5">
      <c r="D2243" t="s">
        <v>1573</v>
      </c>
      <c r="E2243">
        <v>3</v>
      </c>
      <c r="F2243" t="s">
        <v>1285</v>
      </c>
      <c r="G2243" t="str">
        <f ca="1">IF(markmap!$E2243="","",IF(markmap!$E2243&gt;OFFSET(markmap!$E2243,-1,0,1,1),IF(OFFSET(markmap!$G2243,-1,0,1,1)="","1",OFFSET(markmap!$G2243,-1,0,1,1))&amp;REPT(".1",markmap!$E2243-MAX(OFFSET(markmap!$E2243,-1,0,1,1),1)),IF(ISERROR(FIND(".",OFFSET(markmap!$G2243,-1,0,1,1))),REPT("1.",markmap!$E2243-1)&amp;IFERROR(VALUE(OFFSET(markmap!$G2243,-1,0,1,1))+1,"1"),IF(markmap!$E2243=1,"",IFERROR(LEFT(OFFSET(markmap!$G2243,-1,0,1,1),FIND("^",SUBSTITUTE(OFFSET(markmap!$G2243,-1,0,1,1),".","^",markmap!$E2243-1))),""))&amp;VALUE(TRIM(MID(SUBSTITUTE(OFFSET(markmap!$G2243,-1,0,1,1),".",REPT(" ",LEN(OFFSET(markmap!$G2243,-1,0,1,1)))),(markmap!$E2243-1)*LEN(OFFSET(markmap!$G2243,-1,0,1,1))+1,LEN(OFFSET(markmap!$G2243,-1,0,1,1)))))+1)))</f>
        <v>23.3.3</v>
      </c>
      <c r="H2243" t="str">
        <f t="shared" ref="H2243:H2306" ca="1" si="35">IFERROR("1."&amp;RIGHT(G2243,LEN(G2243)-FIND(".",G2243,1)),"1")</f>
        <v>1.3.3</v>
      </c>
      <c r="I2243" t="str" cm="1">
        <f t="array" aca="1" ref="I2243" ca="1">pseudoGuid</f>
        <v>e6b0-6b744a41</v>
      </c>
      <c r="J2243" t="str">
        <f ca="1">IF(E2243="","",REPT("#",markmap!$E2243)&amp;" "&amp;(IF(B$1="mindmap",markmap!$F2243,markmap!$H2243&amp;" "&amp;markmap!$F2243))&amp;"["&amp;B$2&amp;"]("&amp;B$4&amp;markmap!$I2243&amp;".html)"&amp;" ["&amp;$B$3&amp;"]("&amp;B$4&amp;markmap!$I2243&amp;".md)")</f>
        <v>### 1.3.3 Software Design Approval[📃](./db/e6b0-6b744a41.html) [✏️](./db/e6b0-6b744a41.md)</v>
      </c>
    </row>
    <row r="2244" spans="4:10" x14ac:dyDescent="0.5">
      <c r="D2244" t="s">
        <v>1573</v>
      </c>
      <c r="E2244">
        <v>2</v>
      </c>
      <c r="F2244" t="s">
        <v>1286</v>
      </c>
      <c r="G2244" t="str">
        <f ca="1">IF(markmap!$E2244="","",IF(markmap!$E2244&gt;OFFSET(markmap!$E2244,-1,0,1,1),IF(OFFSET(markmap!$G2244,-1,0,1,1)="","1",OFFSET(markmap!$G2244,-1,0,1,1))&amp;REPT(".1",markmap!$E2244-MAX(OFFSET(markmap!$E2244,-1,0,1,1),1)),IF(ISERROR(FIND(".",OFFSET(markmap!$G2244,-1,0,1,1))),REPT("1.",markmap!$E2244-1)&amp;IFERROR(VALUE(OFFSET(markmap!$G2244,-1,0,1,1))+1,"1"),IF(markmap!$E2244=1,"",IFERROR(LEFT(OFFSET(markmap!$G2244,-1,0,1,1),FIND("^",SUBSTITUTE(OFFSET(markmap!$G2244,-1,0,1,1),".","^",markmap!$E2244-1))),""))&amp;VALUE(TRIM(MID(SUBSTITUTE(OFFSET(markmap!$G2244,-1,0,1,1),".",REPT(" ",LEN(OFFSET(markmap!$G2244,-1,0,1,1)))),(markmap!$E2244-1)*LEN(OFFSET(markmap!$G2244,-1,0,1,1))+1,LEN(OFFSET(markmap!$G2244,-1,0,1,1)))))+1)))</f>
        <v>23.4</v>
      </c>
      <c r="H2244" t="str">
        <f t="shared" ca="1" si="35"/>
        <v>1.4</v>
      </c>
      <c r="I2244" t="str" cm="1">
        <f t="array" aca="1" ref="I2244" ca="1">pseudoGuid</f>
        <v>e6b0-0fcdbd4e</v>
      </c>
      <c r="J2244" t="str">
        <f ca="1">IF(E2244="","",REPT("#",markmap!$E2244)&amp;" "&amp;(IF(B$1="mindmap",markmap!$F2244,markmap!$H2244&amp;" "&amp;markmap!$F2244))&amp;"["&amp;B$2&amp;"]("&amp;B$4&amp;markmap!$I2244&amp;".html)"&amp;" ["&amp;$B$3&amp;"]("&amp;B$4&amp;markmap!$I2244&amp;".md)")</f>
        <v>## 1.4 System Construction[📃](./db/e6b0-0fcdbd4e.html) [✏️](./db/e6b0-0fcdbd4e.md)</v>
      </c>
    </row>
    <row r="2245" spans="4:10" x14ac:dyDescent="0.5">
      <c r="D2245" t="s">
        <v>1573</v>
      </c>
      <c r="E2245">
        <v>3</v>
      </c>
      <c r="F2245" t="s">
        <v>1287</v>
      </c>
      <c r="G2245" t="str">
        <f ca="1">IF(markmap!$E2245="","",IF(markmap!$E2245&gt;OFFSET(markmap!$E2245,-1,0,1,1),IF(OFFSET(markmap!$G2245,-1,0,1,1)="","1",OFFSET(markmap!$G2245,-1,0,1,1))&amp;REPT(".1",markmap!$E2245-MAX(OFFSET(markmap!$E2245,-1,0,1,1),1)),IF(ISERROR(FIND(".",OFFSET(markmap!$G2245,-1,0,1,1))),REPT("1.",markmap!$E2245-1)&amp;IFERROR(VALUE(OFFSET(markmap!$G2245,-1,0,1,1))+1,"1"),IF(markmap!$E2245=1,"",IFERROR(LEFT(OFFSET(markmap!$G2245,-1,0,1,1),FIND("^",SUBSTITUTE(OFFSET(markmap!$G2245,-1,0,1,1),".","^",markmap!$E2245-1))),""))&amp;VALUE(TRIM(MID(SUBSTITUTE(OFFSET(markmap!$G2245,-1,0,1,1),".",REPT(" ",LEN(OFFSET(markmap!$G2245,-1,0,1,1)))),(markmap!$E2245-1)*LEN(OFFSET(markmap!$G2245,-1,0,1,1))+1,LEN(OFFSET(markmap!$G2245,-1,0,1,1)))))+1)))</f>
        <v>23.4.1</v>
      </c>
      <c r="H2245" t="str">
        <f t="shared" ca="1" si="35"/>
        <v>1.4.1</v>
      </c>
      <c r="I2245" t="str" cm="1">
        <f t="array" aca="1" ref="I2245" ca="1">pseudoGuid</f>
        <v>e6b0-9ef570fe</v>
      </c>
      <c r="J2245" t="str">
        <f ca="1">IF(E2245="","",REPT("#",markmap!$E2245)&amp;" "&amp;(IF(B$1="mindmap",markmap!$F2245,markmap!$H2245&amp;" "&amp;markmap!$F2245))&amp;"["&amp;B$2&amp;"]("&amp;B$4&amp;markmap!$I2245&amp;".html)"&amp;" ["&amp;$B$3&amp;"]("&amp;B$4&amp;markmap!$I2245&amp;".md)")</f>
        <v>### 1.4.1 Configured Software[📃](./db/e6b0-9ef570fe.html) [✏️](./db/e6b0-9ef570fe.md)</v>
      </c>
    </row>
    <row r="2246" spans="4:10" x14ac:dyDescent="0.5">
      <c r="D2246" t="s">
        <v>1573</v>
      </c>
      <c r="E2246">
        <v>3</v>
      </c>
      <c r="F2246" t="s">
        <v>1288</v>
      </c>
      <c r="G2246" t="str">
        <f ca="1">IF(markmap!$E2246="","",IF(markmap!$E2246&gt;OFFSET(markmap!$E2246,-1,0,1,1),IF(OFFSET(markmap!$G2246,-1,0,1,1)="","1",OFFSET(markmap!$G2246,-1,0,1,1))&amp;REPT(".1",markmap!$E2246-MAX(OFFSET(markmap!$E2246,-1,0,1,1),1)),IF(ISERROR(FIND(".",OFFSET(markmap!$G2246,-1,0,1,1))),REPT("1.",markmap!$E2246-1)&amp;IFERROR(VALUE(OFFSET(markmap!$G2246,-1,0,1,1))+1,"1"),IF(markmap!$E2246=1,"",IFERROR(LEFT(OFFSET(markmap!$G2246,-1,0,1,1),FIND("^",SUBSTITUTE(OFFSET(markmap!$G2246,-1,0,1,1),".","^",markmap!$E2246-1))),""))&amp;VALUE(TRIM(MID(SUBSTITUTE(OFFSET(markmap!$G2246,-1,0,1,1),".",REPT(" ",LEN(OFFSET(markmap!$G2246,-1,0,1,1)))),(markmap!$E2246-1)*LEN(OFFSET(markmap!$G2246,-1,0,1,1))+1,LEN(OFFSET(markmap!$G2246,-1,0,1,1)))))+1)))</f>
        <v>23.4.2</v>
      </c>
      <c r="H2246" t="str">
        <f t="shared" ca="1" si="35"/>
        <v>1.4.2</v>
      </c>
      <c r="I2246" t="str" cm="1">
        <f t="array" aca="1" ref="I2246" ca="1">pseudoGuid</f>
        <v>e6b0-20397825</v>
      </c>
      <c r="J2246" t="str">
        <f ca="1">IF(E2246="","",REPT("#",markmap!$E2246)&amp;" "&amp;(IF(B$1="mindmap",markmap!$F2246,markmap!$H2246&amp;" "&amp;markmap!$F2246))&amp;"["&amp;B$2&amp;"]("&amp;B$4&amp;markmap!$I2246&amp;".html)"&amp;" ["&amp;$B$3&amp;"]("&amp;B$4&amp;markmap!$I2246&amp;".md)")</f>
        <v>### 1.4.2 Customized User Documentation[📃](./db/e6b0-20397825.html) [✏️](./db/e6b0-20397825.md)</v>
      </c>
    </row>
    <row r="2247" spans="4:10" x14ac:dyDescent="0.5">
      <c r="D2247" t="s">
        <v>1573</v>
      </c>
      <c r="E2247">
        <v>3</v>
      </c>
      <c r="F2247" t="s">
        <v>1289</v>
      </c>
      <c r="G2247" t="str">
        <f ca="1">IF(markmap!$E2247="","",IF(markmap!$E2247&gt;OFFSET(markmap!$E2247,-1,0,1,1),IF(OFFSET(markmap!$G2247,-1,0,1,1)="","1",OFFSET(markmap!$G2247,-1,0,1,1))&amp;REPT(".1",markmap!$E2247-MAX(OFFSET(markmap!$E2247,-1,0,1,1),1)),IF(ISERROR(FIND(".",OFFSET(markmap!$G2247,-1,0,1,1))),REPT("1.",markmap!$E2247-1)&amp;IFERROR(VALUE(OFFSET(markmap!$G2247,-1,0,1,1))+1,"1"),IF(markmap!$E2247=1,"",IFERROR(LEFT(OFFSET(markmap!$G2247,-1,0,1,1),FIND("^",SUBSTITUTE(OFFSET(markmap!$G2247,-1,0,1,1),".","^",markmap!$E2247-1))),""))&amp;VALUE(TRIM(MID(SUBSTITUTE(OFFSET(markmap!$G2247,-1,0,1,1),".",REPT(" ",LEN(OFFSET(markmap!$G2247,-1,0,1,1)))),(markmap!$E2247-1)*LEN(OFFSET(markmap!$G2247,-1,0,1,1))+1,LEN(OFFSET(markmap!$G2247,-1,0,1,1)))))+1)))</f>
        <v>23.4.3</v>
      </c>
      <c r="H2247" t="str">
        <f t="shared" ca="1" si="35"/>
        <v>1.4.3</v>
      </c>
      <c r="I2247" t="str" cm="1">
        <f t="array" aca="1" ref="I2247" ca="1">pseudoGuid</f>
        <v>e6b0-3492a407</v>
      </c>
      <c r="J2247" t="str">
        <f ca="1">IF(E2247="","",REPT("#",markmap!$E2247)&amp;" "&amp;(IF(B$1="mindmap",markmap!$F2247,markmap!$H2247&amp;" "&amp;markmap!$F2247))&amp;"["&amp;B$2&amp;"]("&amp;B$4&amp;markmap!$I2247&amp;".html)"&amp;" ["&amp;$B$3&amp;"]("&amp;B$4&amp;markmap!$I2247&amp;".md)")</f>
        <v>### 1.4.3 Customized Training Program Materials[📃](./db/e6b0-3492a407.html) [✏️](./db/e6b0-3492a407.md)</v>
      </c>
    </row>
    <row r="2248" spans="4:10" x14ac:dyDescent="0.5">
      <c r="D2248" t="s">
        <v>1573</v>
      </c>
      <c r="E2248">
        <v>3</v>
      </c>
      <c r="F2248" t="s">
        <v>1290</v>
      </c>
      <c r="G2248" t="str">
        <f ca="1">IF(markmap!$E2248="","",IF(markmap!$E2248&gt;OFFSET(markmap!$E2248,-1,0,1,1),IF(OFFSET(markmap!$G2248,-1,0,1,1)="","1",OFFSET(markmap!$G2248,-1,0,1,1))&amp;REPT(".1",markmap!$E2248-MAX(OFFSET(markmap!$E2248,-1,0,1,1),1)),IF(ISERROR(FIND(".",OFFSET(markmap!$G2248,-1,0,1,1))),REPT("1.",markmap!$E2248-1)&amp;IFERROR(VALUE(OFFSET(markmap!$G2248,-1,0,1,1))+1,"1"),IF(markmap!$E2248=1,"",IFERROR(LEFT(OFFSET(markmap!$G2248,-1,0,1,1),FIND("^",SUBSTITUTE(OFFSET(markmap!$G2248,-1,0,1,1),".","^",markmap!$E2248-1))),""))&amp;VALUE(TRIM(MID(SUBSTITUTE(OFFSET(markmap!$G2248,-1,0,1,1),".",REPT(" ",LEN(OFFSET(markmap!$G2248,-1,0,1,1)))),(markmap!$E2248-1)*LEN(OFFSET(markmap!$G2248,-1,0,1,1))+1,LEN(OFFSET(markmap!$G2248,-1,0,1,1)))))+1)))</f>
        <v>23.4.4</v>
      </c>
      <c r="H2248" t="str">
        <f t="shared" ca="1" si="35"/>
        <v>1.4.4</v>
      </c>
      <c r="I2248" t="str" cm="1">
        <f t="array" aca="1" ref="I2248" ca="1">pseudoGuid</f>
        <v>e6b0-31492aea</v>
      </c>
      <c r="J2248" t="str">
        <f ca="1">IF(E2248="","",REPT("#",markmap!$E2248)&amp;" "&amp;(IF(B$1="mindmap",markmap!$F2248,markmap!$H2248&amp;" "&amp;markmap!$F2248))&amp;"["&amp;B$2&amp;"]("&amp;B$4&amp;markmap!$I2248&amp;".html)"&amp;" ["&amp;$B$3&amp;"]("&amp;B$4&amp;markmap!$I2248&amp;".md)")</f>
        <v>### 1.4.4 Installed Hardware[📃](./db/e6b0-31492aea.html) [✏️](./db/e6b0-31492aea.md)</v>
      </c>
    </row>
    <row r="2249" spans="4:10" x14ac:dyDescent="0.5">
      <c r="D2249" t="s">
        <v>1573</v>
      </c>
      <c r="E2249">
        <v>3</v>
      </c>
      <c r="F2249" t="s">
        <v>1281</v>
      </c>
      <c r="G2249" t="str">
        <f ca="1">IF(markmap!$E2249="","",IF(markmap!$E2249&gt;OFFSET(markmap!$E2249,-1,0,1,1),IF(OFFSET(markmap!$G2249,-1,0,1,1)="","1",OFFSET(markmap!$G2249,-1,0,1,1))&amp;REPT(".1",markmap!$E2249-MAX(OFFSET(markmap!$E2249,-1,0,1,1),1)),IF(ISERROR(FIND(".",OFFSET(markmap!$G2249,-1,0,1,1))),REPT("1.",markmap!$E2249-1)&amp;IFERROR(VALUE(OFFSET(markmap!$G2249,-1,0,1,1))+1,"1"),IF(markmap!$E2249=1,"",IFERROR(LEFT(OFFSET(markmap!$G2249,-1,0,1,1),FIND("^",SUBSTITUTE(OFFSET(markmap!$G2249,-1,0,1,1),".","^",markmap!$E2249-1))),""))&amp;VALUE(TRIM(MID(SUBSTITUTE(OFFSET(markmap!$G2249,-1,0,1,1),".",REPT(" ",LEN(OFFSET(markmap!$G2249,-1,0,1,1)))),(markmap!$E2249-1)*LEN(OFFSET(markmap!$G2249,-1,0,1,1))+1,LEN(OFFSET(markmap!$G2249,-1,0,1,1)))))+1)))</f>
        <v>23.4.5</v>
      </c>
      <c r="H2249" t="str">
        <f t="shared" ca="1" si="35"/>
        <v>1.4.5</v>
      </c>
      <c r="I2249" t="str" cm="1">
        <f t="array" aca="1" ref="I2249" ca="1">pseudoGuid</f>
        <v>e6b0-8e200bc6</v>
      </c>
      <c r="J2249" t="str">
        <f ca="1">IF(E2249="","",REPT("#",markmap!$E2249)&amp;" "&amp;(IF(B$1="mindmap",markmap!$F2249,markmap!$H2249&amp;" "&amp;markmap!$F2249))&amp;"["&amp;B$2&amp;"]("&amp;B$4&amp;markmap!$I2249&amp;".html)"&amp;" ["&amp;$B$3&amp;"]("&amp;B$4&amp;markmap!$I2249&amp;".md)")</f>
        <v>### 1.4.5 Implementation &amp; Future Support[📃](./db/e6b0-8e200bc6.html) [✏️](./db/e6b0-8e200bc6.md)</v>
      </c>
    </row>
    <row r="2250" spans="4:10" x14ac:dyDescent="0.5">
      <c r="D2250" t="s">
        <v>1573</v>
      </c>
      <c r="E2250">
        <v>2</v>
      </c>
      <c r="F2250" t="s">
        <v>1125</v>
      </c>
      <c r="G2250" t="str">
        <f ca="1">IF(markmap!$E2250="","",IF(markmap!$E2250&gt;OFFSET(markmap!$E2250,-1,0,1,1),IF(OFFSET(markmap!$G2250,-1,0,1,1)="","1",OFFSET(markmap!$G2250,-1,0,1,1))&amp;REPT(".1",markmap!$E2250-MAX(OFFSET(markmap!$E2250,-1,0,1,1),1)),IF(ISERROR(FIND(".",OFFSET(markmap!$G2250,-1,0,1,1))),REPT("1.",markmap!$E2250-1)&amp;IFERROR(VALUE(OFFSET(markmap!$G2250,-1,0,1,1))+1,"1"),IF(markmap!$E2250=1,"",IFERROR(LEFT(OFFSET(markmap!$G2250,-1,0,1,1),FIND("^",SUBSTITUTE(OFFSET(markmap!$G2250,-1,0,1,1),".","^",markmap!$E2250-1))),""))&amp;VALUE(TRIM(MID(SUBSTITUTE(OFFSET(markmap!$G2250,-1,0,1,1),".",REPT(" ",LEN(OFFSET(markmap!$G2250,-1,0,1,1)))),(markmap!$E2250-1)*LEN(OFFSET(markmap!$G2250,-1,0,1,1))+1,LEN(OFFSET(markmap!$G2250,-1,0,1,1)))))+1)))</f>
        <v>23.5</v>
      </c>
      <c r="H2250" t="str">
        <f t="shared" ca="1" si="35"/>
        <v>1.5</v>
      </c>
      <c r="I2250" t="str" cm="1">
        <f t="array" aca="1" ref="I2250" ca="1">pseudoGuid</f>
        <v>e6b0-95087d7b</v>
      </c>
      <c r="J2250" t="str">
        <f ca="1">IF(E2250="","",REPT("#",markmap!$E2250)&amp;" "&amp;(IF(B$1="mindmap",markmap!$F2250,markmap!$H2250&amp;" "&amp;markmap!$F2250))&amp;"["&amp;B$2&amp;"]("&amp;B$4&amp;markmap!$I2250&amp;".html)"&amp;" ["&amp;$B$3&amp;"]("&amp;B$4&amp;markmap!$I2250&amp;".md)")</f>
        <v>## 1.5 Test[📃](./db/e6b0-95087d7b.html) [✏️](./db/e6b0-95087d7b.md)</v>
      </c>
    </row>
    <row r="2251" spans="4:10" x14ac:dyDescent="0.5">
      <c r="D2251" t="s">
        <v>1573</v>
      </c>
      <c r="E2251">
        <v>3</v>
      </c>
      <c r="F2251" t="s">
        <v>1291</v>
      </c>
      <c r="G2251" t="str">
        <f ca="1">IF(markmap!$E2251="","",IF(markmap!$E2251&gt;OFFSET(markmap!$E2251,-1,0,1,1),IF(OFFSET(markmap!$G2251,-1,0,1,1)="","1",OFFSET(markmap!$G2251,-1,0,1,1))&amp;REPT(".1",markmap!$E2251-MAX(OFFSET(markmap!$E2251,-1,0,1,1),1)),IF(ISERROR(FIND(".",OFFSET(markmap!$G2251,-1,0,1,1))),REPT("1.",markmap!$E2251-1)&amp;IFERROR(VALUE(OFFSET(markmap!$G2251,-1,0,1,1))+1,"1"),IF(markmap!$E2251=1,"",IFERROR(LEFT(OFFSET(markmap!$G2251,-1,0,1,1),FIND("^",SUBSTITUTE(OFFSET(markmap!$G2251,-1,0,1,1),".","^",markmap!$E2251-1))),""))&amp;VALUE(TRIM(MID(SUBSTITUTE(OFFSET(markmap!$G2251,-1,0,1,1),".",REPT(" ",LEN(OFFSET(markmap!$G2251,-1,0,1,1)))),(markmap!$E2251-1)*LEN(OFFSET(markmap!$G2251,-1,0,1,1))+1,LEN(OFFSET(markmap!$G2251,-1,0,1,1)))))+1)))</f>
        <v>23.5.1</v>
      </c>
      <c r="H2251" t="str">
        <f t="shared" ca="1" si="35"/>
        <v>1.5.1</v>
      </c>
      <c r="I2251" t="str" cm="1">
        <f t="array" aca="1" ref="I2251" ca="1">pseudoGuid</f>
        <v>e6b0-45e19a4a</v>
      </c>
      <c r="J2251" t="str">
        <f ca="1">IF(E2251="","",REPT("#",markmap!$E2251)&amp;" "&amp;(IF(B$1="mindmap",markmap!$F2251,markmap!$H2251&amp;" "&amp;markmap!$F2251))&amp;"["&amp;B$2&amp;"]("&amp;B$4&amp;markmap!$I2251&amp;".html)"&amp;" ["&amp;$B$3&amp;"]("&amp;B$4&amp;markmap!$I2251&amp;".md)")</f>
        <v>### 1.5.1 System Test Plan[📃](./db/e6b0-45e19a4a.html) [✏️](./db/e6b0-45e19a4a.md)</v>
      </c>
    </row>
    <row r="2252" spans="4:10" x14ac:dyDescent="0.5">
      <c r="D2252" t="s">
        <v>1573</v>
      </c>
      <c r="E2252">
        <v>3</v>
      </c>
      <c r="F2252" t="s">
        <v>1292</v>
      </c>
      <c r="G2252" t="str">
        <f ca="1">IF(markmap!$E2252="","",IF(markmap!$E2252&gt;OFFSET(markmap!$E2252,-1,0,1,1),IF(OFFSET(markmap!$G2252,-1,0,1,1)="","1",OFFSET(markmap!$G2252,-1,0,1,1))&amp;REPT(".1",markmap!$E2252-MAX(OFFSET(markmap!$E2252,-1,0,1,1),1)),IF(ISERROR(FIND(".",OFFSET(markmap!$G2252,-1,0,1,1))),REPT("1.",markmap!$E2252-1)&amp;IFERROR(VALUE(OFFSET(markmap!$G2252,-1,0,1,1))+1,"1"),IF(markmap!$E2252=1,"",IFERROR(LEFT(OFFSET(markmap!$G2252,-1,0,1,1),FIND("^",SUBSTITUTE(OFFSET(markmap!$G2252,-1,0,1,1),".","^",markmap!$E2252-1))),""))&amp;VALUE(TRIM(MID(SUBSTITUTE(OFFSET(markmap!$G2252,-1,0,1,1),".",REPT(" ",LEN(OFFSET(markmap!$G2252,-1,0,1,1)))),(markmap!$E2252-1)*LEN(OFFSET(markmap!$G2252,-1,0,1,1))+1,LEN(OFFSET(markmap!$G2252,-1,0,1,1)))))+1)))</f>
        <v>23.5.2</v>
      </c>
      <c r="H2252" t="str">
        <f t="shared" ca="1" si="35"/>
        <v>1.5.2</v>
      </c>
      <c r="I2252" t="str" cm="1">
        <f t="array" aca="1" ref="I2252" ca="1">pseudoGuid</f>
        <v>e6b0-03d1569b</v>
      </c>
      <c r="J2252" t="str">
        <f ca="1">IF(E2252="","",REPT("#",markmap!$E2252)&amp;" "&amp;(IF(B$1="mindmap",markmap!$F2252,markmap!$H2252&amp;" "&amp;markmap!$F2252))&amp;"["&amp;B$2&amp;"]("&amp;B$4&amp;markmap!$I2252&amp;".html)"&amp;" ["&amp;$B$3&amp;"]("&amp;B$4&amp;markmap!$I2252&amp;".md)")</f>
        <v>### 1.5.2 System Test Cases[📃](./db/e6b0-03d1569b.html) [✏️](./db/e6b0-03d1569b.md)</v>
      </c>
    </row>
    <row r="2253" spans="4:10" x14ac:dyDescent="0.5">
      <c r="D2253" t="s">
        <v>1573</v>
      </c>
      <c r="E2253">
        <v>3</v>
      </c>
      <c r="F2253" t="s">
        <v>1293</v>
      </c>
      <c r="G2253" t="str">
        <f ca="1">IF(markmap!$E2253="","",IF(markmap!$E2253&gt;OFFSET(markmap!$E2253,-1,0,1,1),IF(OFFSET(markmap!$G2253,-1,0,1,1)="","1",OFFSET(markmap!$G2253,-1,0,1,1))&amp;REPT(".1",markmap!$E2253-MAX(OFFSET(markmap!$E2253,-1,0,1,1),1)),IF(ISERROR(FIND(".",OFFSET(markmap!$G2253,-1,0,1,1))),REPT("1.",markmap!$E2253-1)&amp;IFERROR(VALUE(OFFSET(markmap!$G2253,-1,0,1,1))+1,"1"),IF(markmap!$E2253=1,"",IFERROR(LEFT(OFFSET(markmap!$G2253,-1,0,1,1),FIND("^",SUBSTITUTE(OFFSET(markmap!$G2253,-1,0,1,1),".","^",markmap!$E2253-1))),""))&amp;VALUE(TRIM(MID(SUBSTITUTE(OFFSET(markmap!$G2253,-1,0,1,1),".",REPT(" ",LEN(OFFSET(markmap!$G2253,-1,0,1,1)))),(markmap!$E2253-1)*LEN(OFFSET(markmap!$G2253,-1,0,1,1))+1,LEN(OFFSET(markmap!$G2253,-1,0,1,1)))))+1)))</f>
        <v>23.5.3</v>
      </c>
      <c r="H2253" t="str">
        <f t="shared" ca="1" si="35"/>
        <v>1.5.3</v>
      </c>
      <c r="I2253" t="str" cm="1">
        <f t="array" aca="1" ref="I2253" ca="1">pseudoGuid</f>
        <v>e6b0-b14d0638</v>
      </c>
      <c r="J2253" t="str">
        <f ca="1">IF(E2253="","",REPT("#",markmap!$E2253)&amp;" "&amp;(IF(B$1="mindmap",markmap!$F2253,markmap!$H2253&amp;" "&amp;markmap!$F2253))&amp;"["&amp;B$2&amp;"]("&amp;B$4&amp;markmap!$I2253&amp;".html)"&amp;" ["&amp;$B$3&amp;"]("&amp;B$4&amp;markmap!$I2253&amp;".md)")</f>
        <v>### 1.5.3 System Test Results[📃](./db/e6b0-b14d0638.html) [✏️](./db/e6b0-b14d0638.md)</v>
      </c>
    </row>
    <row r="2254" spans="4:10" x14ac:dyDescent="0.5">
      <c r="D2254" t="s">
        <v>1573</v>
      </c>
      <c r="E2254">
        <v>3</v>
      </c>
      <c r="F2254" t="s">
        <v>1294</v>
      </c>
      <c r="G2254" t="str">
        <f ca="1">IF(markmap!$E2254="","",IF(markmap!$E2254&gt;OFFSET(markmap!$E2254,-1,0,1,1),IF(OFFSET(markmap!$G2254,-1,0,1,1)="","1",OFFSET(markmap!$G2254,-1,0,1,1))&amp;REPT(".1",markmap!$E2254-MAX(OFFSET(markmap!$E2254,-1,0,1,1),1)),IF(ISERROR(FIND(".",OFFSET(markmap!$G2254,-1,0,1,1))),REPT("1.",markmap!$E2254-1)&amp;IFERROR(VALUE(OFFSET(markmap!$G2254,-1,0,1,1))+1,"1"),IF(markmap!$E2254=1,"",IFERROR(LEFT(OFFSET(markmap!$G2254,-1,0,1,1),FIND("^",SUBSTITUTE(OFFSET(markmap!$G2254,-1,0,1,1),".","^",markmap!$E2254-1))),""))&amp;VALUE(TRIM(MID(SUBSTITUTE(OFFSET(markmap!$G2254,-1,0,1,1),".",REPT(" ",LEN(OFFSET(markmap!$G2254,-1,0,1,1)))),(markmap!$E2254-1)*LEN(OFFSET(markmap!$G2254,-1,0,1,1))+1,LEN(OFFSET(markmap!$G2254,-1,0,1,1)))))+1)))</f>
        <v>23.5.4</v>
      </c>
      <c r="H2254" t="str">
        <f t="shared" ca="1" si="35"/>
        <v>1.5.4</v>
      </c>
      <c r="I2254" t="str" cm="1">
        <f t="array" aca="1" ref="I2254" ca="1">pseudoGuid</f>
        <v>e6b0-10ccf01d</v>
      </c>
      <c r="J2254" t="str">
        <f ca="1">IF(E2254="","",REPT("#",markmap!$E2254)&amp;" "&amp;(IF(B$1="mindmap",markmap!$F2254,markmap!$H2254&amp;" "&amp;markmap!$F2254))&amp;"["&amp;B$2&amp;"]("&amp;B$4&amp;markmap!$I2254&amp;".html)"&amp;" ["&amp;$B$3&amp;"]("&amp;B$4&amp;markmap!$I2254&amp;".md)")</f>
        <v>### 1.5.4 Acceptance Test Plan[📃](./db/e6b0-10ccf01d.html) [✏️](./db/e6b0-10ccf01d.md)</v>
      </c>
    </row>
    <row r="2255" spans="4:10" x14ac:dyDescent="0.5">
      <c r="D2255" t="s">
        <v>1573</v>
      </c>
      <c r="E2255">
        <v>3</v>
      </c>
      <c r="F2255" t="s">
        <v>1295</v>
      </c>
      <c r="G2255" t="str">
        <f ca="1">IF(markmap!$E2255="","",IF(markmap!$E2255&gt;OFFSET(markmap!$E2255,-1,0,1,1),IF(OFFSET(markmap!$G2255,-1,0,1,1)="","1",OFFSET(markmap!$G2255,-1,0,1,1))&amp;REPT(".1",markmap!$E2255-MAX(OFFSET(markmap!$E2255,-1,0,1,1),1)),IF(ISERROR(FIND(".",OFFSET(markmap!$G2255,-1,0,1,1))),REPT("1.",markmap!$E2255-1)&amp;IFERROR(VALUE(OFFSET(markmap!$G2255,-1,0,1,1))+1,"1"),IF(markmap!$E2255=1,"",IFERROR(LEFT(OFFSET(markmap!$G2255,-1,0,1,1),FIND("^",SUBSTITUTE(OFFSET(markmap!$G2255,-1,0,1,1),".","^",markmap!$E2255-1))),""))&amp;VALUE(TRIM(MID(SUBSTITUTE(OFFSET(markmap!$G2255,-1,0,1,1),".",REPT(" ",LEN(OFFSET(markmap!$G2255,-1,0,1,1)))),(markmap!$E2255-1)*LEN(OFFSET(markmap!$G2255,-1,0,1,1))+1,LEN(OFFSET(markmap!$G2255,-1,0,1,1)))))+1)))</f>
        <v>23.5.5</v>
      </c>
      <c r="H2255" t="str">
        <f t="shared" ca="1" si="35"/>
        <v>1.5.5</v>
      </c>
      <c r="I2255" t="str" cm="1">
        <f t="array" aca="1" ref="I2255" ca="1">pseudoGuid</f>
        <v>e6b0-a99882a6</v>
      </c>
      <c r="J2255" t="str">
        <f ca="1">IF(E2255="","",REPT("#",markmap!$E2255)&amp;" "&amp;(IF(B$1="mindmap",markmap!$F2255,markmap!$H2255&amp;" "&amp;markmap!$F2255))&amp;"["&amp;B$2&amp;"]("&amp;B$4&amp;markmap!$I2255&amp;".html)"&amp;" ["&amp;$B$3&amp;"]("&amp;B$4&amp;markmap!$I2255&amp;".md)")</f>
        <v>### 1.5.5 Acceptance Test Cases[📃](./db/e6b0-a99882a6.html) [✏️](./db/e6b0-a99882a6.md)</v>
      </c>
    </row>
    <row r="2256" spans="4:10" x14ac:dyDescent="0.5">
      <c r="D2256" t="s">
        <v>1573</v>
      </c>
      <c r="E2256">
        <v>3</v>
      </c>
      <c r="F2256" t="s">
        <v>1296</v>
      </c>
      <c r="G2256" t="str">
        <f ca="1">IF(markmap!$E2256="","",IF(markmap!$E2256&gt;OFFSET(markmap!$E2256,-1,0,1,1),IF(OFFSET(markmap!$G2256,-1,0,1,1)="","1",OFFSET(markmap!$G2256,-1,0,1,1))&amp;REPT(".1",markmap!$E2256-MAX(OFFSET(markmap!$E2256,-1,0,1,1),1)),IF(ISERROR(FIND(".",OFFSET(markmap!$G2256,-1,0,1,1))),REPT("1.",markmap!$E2256-1)&amp;IFERROR(VALUE(OFFSET(markmap!$G2256,-1,0,1,1))+1,"1"),IF(markmap!$E2256=1,"",IFERROR(LEFT(OFFSET(markmap!$G2256,-1,0,1,1),FIND("^",SUBSTITUTE(OFFSET(markmap!$G2256,-1,0,1,1),".","^",markmap!$E2256-1))),""))&amp;VALUE(TRIM(MID(SUBSTITUTE(OFFSET(markmap!$G2256,-1,0,1,1),".",REPT(" ",LEN(OFFSET(markmap!$G2256,-1,0,1,1)))),(markmap!$E2256-1)*LEN(OFFSET(markmap!$G2256,-1,0,1,1))+1,LEN(OFFSET(markmap!$G2256,-1,0,1,1)))))+1)))</f>
        <v>23.5.6</v>
      </c>
      <c r="H2256" t="str">
        <f t="shared" ca="1" si="35"/>
        <v>1.5.6</v>
      </c>
      <c r="I2256" t="str" cm="1">
        <f t="array" aca="1" ref="I2256" ca="1">pseudoGuid</f>
        <v>e6b0-6eb5f7ca</v>
      </c>
      <c r="J2256" t="str">
        <f ca="1">IF(E2256="","",REPT("#",markmap!$E2256)&amp;" "&amp;(IF(B$1="mindmap",markmap!$F2256,markmap!$H2256&amp;" "&amp;markmap!$F2256))&amp;"["&amp;B$2&amp;"]("&amp;B$4&amp;markmap!$I2256&amp;".html)"&amp;" ["&amp;$B$3&amp;"]("&amp;B$4&amp;markmap!$I2256&amp;".md)")</f>
        <v>### 1.5.6 Acceptance Test Results[📃](./db/e6b0-6eb5f7ca.html) [✏️](./db/e6b0-6eb5f7ca.md)</v>
      </c>
    </row>
    <row r="2257" spans="4:10" x14ac:dyDescent="0.5">
      <c r="D2257" t="s">
        <v>1573</v>
      </c>
      <c r="E2257">
        <v>3</v>
      </c>
      <c r="F2257" t="s">
        <v>1297</v>
      </c>
      <c r="G2257" t="str">
        <f ca="1">IF(markmap!$E2257="","",IF(markmap!$E2257&gt;OFFSET(markmap!$E2257,-1,0,1,1),IF(OFFSET(markmap!$G2257,-1,0,1,1)="","1",OFFSET(markmap!$G2257,-1,0,1,1))&amp;REPT(".1",markmap!$E2257-MAX(OFFSET(markmap!$E2257,-1,0,1,1),1)),IF(ISERROR(FIND(".",OFFSET(markmap!$G2257,-1,0,1,1))),REPT("1.",markmap!$E2257-1)&amp;IFERROR(VALUE(OFFSET(markmap!$G2257,-1,0,1,1))+1,"1"),IF(markmap!$E2257=1,"",IFERROR(LEFT(OFFSET(markmap!$G2257,-1,0,1,1),FIND("^",SUBSTITUTE(OFFSET(markmap!$G2257,-1,0,1,1),".","^",markmap!$E2257-1))),""))&amp;VALUE(TRIM(MID(SUBSTITUTE(OFFSET(markmap!$G2257,-1,0,1,1),".",REPT(" ",LEN(OFFSET(markmap!$G2257,-1,0,1,1)))),(markmap!$E2257-1)*LEN(OFFSET(markmap!$G2257,-1,0,1,1))+1,LEN(OFFSET(markmap!$G2257,-1,0,1,1)))))+1)))</f>
        <v>23.5.7</v>
      </c>
      <c r="H2257" t="str">
        <f t="shared" ca="1" si="35"/>
        <v>1.5.7</v>
      </c>
      <c r="I2257" t="str" cm="1">
        <f t="array" aca="1" ref="I2257" ca="1">pseudoGuid</f>
        <v>e6b0-e85e89a4</v>
      </c>
      <c r="J2257" t="str">
        <f ca="1">IF(E2257="","",REPT("#",markmap!$E2257)&amp;" "&amp;(IF(B$1="mindmap",markmap!$F2257,markmap!$H2257&amp;" "&amp;markmap!$F2257))&amp;"["&amp;B$2&amp;"]("&amp;B$4&amp;markmap!$I2257&amp;".html)"&amp;" ["&amp;$B$3&amp;"]("&amp;B$4&amp;markmap!$I2257&amp;".md)")</f>
        <v>### 1.5.7 Approved User Documentation[📃](./db/e6b0-e85e89a4.html) [✏️](./db/e6b0-e85e89a4.md)</v>
      </c>
    </row>
    <row r="2258" spans="4:10" x14ac:dyDescent="0.5">
      <c r="D2258" t="s">
        <v>1573</v>
      </c>
      <c r="E2258">
        <v>2</v>
      </c>
      <c r="F2258" t="s">
        <v>1298</v>
      </c>
      <c r="G2258" t="str">
        <f ca="1">IF(markmap!$E2258="","",IF(markmap!$E2258&gt;OFFSET(markmap!$E2258,-1,0,1,1),IF(OFFSET(markmap!$G2258,-1,0,1,1)="","1",OFFSET(markmap!$G2258,-1,0,1,1))&amp;REPT(".1",markmap!$E2258-MAX(OFFSET(markmap!$E2258,-1,0,1,1),1)),IF(ISERROR(FIND(".",OFFSET(markmap!$G2258,-1,0,1,1))),REPT("1.",markmap!$E2258-1)&amp;IFERROR(VALUE(OFFSET(markmap!$G2258,-1,0,1,1))+1,"1"),IF(markmap!$E2258=1,"",IFERROR(LEFT(OFFSET(markmap!$G2258,-1,0,1,1),FIND("^",SUBSTITUTE(OFFSET(markmap!$G2258,-1,0,1,1),".","^",markmap!$E2258-1))),""))&amp;VALUE(TRIM(MID(SUBSTITUTE(OFFSET(markmap!$G2258,-1,0,1,1),".",REPT(" ",LEN(OFFSET(markmap!$G2258,-1,0,1,1)))),(markmap!$E2258-1)*LEN(OFFSET(markmap!$G2258,-1,0,1,1))+1,LEN(OFFSET(markmap!$G2258,-1,0,1,1)))))+1)))</f>
        <v>23.6</v>
      </c>
      <c r="H2258" t="str">
        <f t="shared" ca="1" si="35"/>
        <v>1.6</v>
      </c>
      <c r="I2258" t="str" cm="1">
        <f t="array" aca="1" ref="I2258" ca="1">pseudoGuid</f>
        <v>e6b0-629b28c0</v>
      </c>
      <c r="J2258" t="str">
        <f ca="1">IF(E2258="","",REPT("#",markmap!$E2258)&amp;" "&amp;(IF(B$1="mindmap",markmap!$F2258,markmap!$H2258&amp;" "&amp;markmap!$F2258))&amp;"["&amp;B$2&amp;"]("&amp;B$4&amp;markmap!$I2258&amp;".html)"&amp;" ["&amp;$B$3&amp;"]("&amp;B$4&amp;markmap!$I2258&amp;".md)")</f>
        <v>## 1.6 Go Live[📃](./db/e6b0-629b28c0.html) [✏️](./db/e6b0-629b28c0.md)</v>
      </c>
    </row>
    <row r="2259" spans="4:10" x14ac:dyDescent="0.5">
      <c r="D2259" t="s">
        <v>1573</v>
      </c>
      <c r="E2259">
        <v>2</v>
      </c>
      <c r="F2259" t="s">
        <v>1299</v>
      </c>
      <c r="G2259" t="str">
        <f ca="1">IF(markmap!$E2259="","",IF(markmap!$E2259&gt;OFFSET(markmap!$E2259,-1,0,1,1),IF(OFFSET(markmap!$G2259,-1,0,1,1)="","1",OFFSET(markmap!$G2259,-1,0,1,1))&amp;REPT(".1",markmap!$E2259-MAX(OFFSET(markmap!$E2259,-1,0,1,1),1)),IF(ISERROR(FIND(".",OFFSET(markmap!$G2259,-1,0,1,1))),REPT("1.",markmap!$E2259-1)&amp;IFERROR(VALUE(OFFSET(markmap!$G2259,-1,0,1,1))+1,"1"),IF(markmap!$E2259=1,"",IFERROR(LEFT(OFFSET(markmap!$G2259,-1,0,1,1),FIND("^",SUBSTITUTE(OFFSET(markmap!$G2259,-1,0,1,1),".","^",markmap!$E2259-1))),""))&amp;VALUE(TRIM(MID(SUBSTITUTE(OFFSET(markmap!$G2259,-1,0,1,1),".",REPT(" ",LEN(OFFSET(markmap!$G2259,-1,0,1,1)))),(markmap!$E2259-1)*LEN(OFFSET(markmap!$G2259,-1,0,1,1))+1,LEN(OFFSET(markmap!$G2259,-1,0,1,1)))))+1)))</f>
        <v>23.7</v>
      </c>
      <c r="H2259" t="str">
        <f t="shared" ca="1" si="35"/>
        <v>1.7</v>
      </c>
      <c r="I2259" t="str" cm="1">
        <f t="array" aca="1" ref="I2259" ca="1">pseudoGuid</f>
        <v>e6b0-5edd3e58</v>
      </c>
      <c r="J2259" t="str">
        <f ca="1">IF(E2259="","",REPT("#",markmap!$E2259)&amp;" "&amp;(IF(B$1="mindmap",markmap!$F2259,markmap!$H2259&amp;" "&amp;markmap!$F2259))&amp;"["&amp;B$2&amp;"]("&amp;B$4&amp;markmap!$I2259&amp;".html)"&amp;" ["&amp;$B$3&amp;"]("&amp;B$4&amp;markmap!$I2259&amp;".md)")</f>
        <v>## 1.7 Support[📃](./db/e6b0-5edd3e58.html) [✏️](./db/e6b0-5edd3e58.md)</v>
      </c>
    </row>
    <row r="2260" spans="4:10" x14ac:dyDescent="0.5">
      <c r="D2260" t="s">
        <v>1573</v>
      </c>
      <c r="E2260">
        <v>3</v>
      </c>
      <c r="F2260" t="s">
        <v>96</v>
      </c>
      <c r="G2260" t="str">
        <f ca="1">IF(markmap!$E2260="","",IF(markmap!$E2260&gt;OFFSET(markmap!$E2260,-1,0,1,1),IF(OFFSET(markmap!$G2260,-1,0,1,1)="","1",OFFSET(markmap!$G2260,-1,0,1,1))&amp;REPT(".1",markmap!$E2260-MAX(OFFSET(markmap!$E2260,-1,0,1,1),1)),IF(ISERROR(FIND(".",OFFSET(markmap!$G2260,-1,0,1,1))),REPT("1.",markmap!$E2260-1)&amp;IFERROR(VALUE(OFFSET(markmap!$G2260,-1,0,1,1))+1,"1"),IF(markmap!$E2260=1,"",IFERROR(LEFT(OFFSET(markmap!$G2260,-1,0,1,1),FIND("^",SUBSTITUTE(OFFSET(markmap!$G2260,-1,0,1,1),".","^",markmap!$E2260-1))),""))&amp;VALUE(TRIM(MID(SUBSTITUTE(OFFSET(markmap!$G2260,-1,0,1,1),".",REPT(" ",LEN(OFFSET(markmap!$G2260,-1,0,1,1)))),(markmap!$E2260-1)*LEN(OFFSET(markmap!$G2260,-1,0,1,1))+1,LEN(OFFSET(markmap!$G2260,-1,0,1,1)))))+1)))</f>
        <v>23.7.1</v>
      </c>
      <c r="H2260" t="str">
        <f t="shared" ca="1" si="35"/>
        <v>1.7.1</v>
      </c>
      <c r="I2260" t="str" cm="1">
        <f t="array" aca="1" ref="I2260" ca="1">pseudoGuid</f>
        <v>e6b0-a366b960</v>
      </c>
      <c r="J2260" t="str">
        <f ca="1">IF(E2260="","",REPT("#",markmap!$E2260)&amp;" "&amp;(IF(B$1="mindmap",markmap!$F2260,markmap!$H2260&amp;" "&amp;markmap!$F2260))&amp;"["&amp;B$2&amp;"]("&amp;B$4&amp;markmap!$I2260&amp;".html)"&amp;" ["&amp;$B$3&amp;"]("&amp;B$4&amp;markmap!$I2260&amp;".md)")</f>
        <v>### 1.7.1 Training[📃](./db/e6b0-a366b960.html) [✏️](./db/e6b0-a366b960.md)</v>
      </c>
    </row>
    <row r="2261" spans="4:10" x14ac:dyDescent="0.5">
      <c r="D2261" t="s">
        <v>1573</v>
      </c>
      <c r="E2261">
        <v>3</v>
      </c>
      <c r="F2261" t="s">
        <v>1300</v>
      </c>
      <c r="G2261" t="str">
        <f ca="1">IF(markmap!$E2261="","",IF(markmap!$E2261&gt;OFFSET(markmap!$E2261,-1,0,1,1),IF(OFFSET(markmap!$G2261,-1,0,1,1)="","1",OFFSET(markmap!$G2261,-1,0,1,1))&amp;REPT(".1",markmap!$E2261-MAX(OFFSET(markmap!$E2261,-1,0,1,1),1)),IF(ISERROR(FIND(".",OFFSET(markmap!$G2261,-1,0,1,1))),REPT("1.",markmap!$E2261-1)&amp;IFERROR(VALUE(OFFSET(markmap!$G2261,-1,0,1,1))+1,"1"),IF(markmap!$E2261=1,"",IFERROR(LEFT(OFFSET(markmap!$G2261,-1,0,1,1),FIND("^",SUBSTITUTE(OFFSET(markmap!$G2261,-1,0,1,1),".","^",markmap!$E2261-1))),""))&amp;VALUE(TRIM(MID(SUBSTITUTE(OFFSET(markmap!$G2261,-1,0,1,1),".",REPT(" ",LEN(OFFSET(markmap!$G2261,-1,0,1,1)))),(markmap!$E2261-1)*LEN(OFFSET(markmap!$G2261,-1,0,1,1))+1,LEN(OFFSET(markmap!$G2261,-1,0,1,1)))))+1)))</f>
        <v>23.7.2</v>
      </c>
      <c r="H2261" t="str">
        <f t="shared" ca="1" si="35"/>
        <v>1.7.2</v>
      </c>
      <c r="I2261" t="str" cm="1">
        <f t="array" aca="1" ref="I2261" ca="1">pseudoGuid</f>
        <v>e6b0-644303ce</v>
      </c>
      <c r="J2261" t="str">
        <f ca="1">IF(E2261="","",REPT("#",markmap!$E2261)&amp;" "&amp;(IF(B$1="mindmap",markmap!$F2261,markmap!$H2261&amp;" "&amp;markmap!$F2261))&amp;"["&amp;B$2&amp;"]("&amp;B$4&amp;markmap!$I2261&amp;".html)"&amp;" ["&amp;$B$3&amp;"]("&amp;B$4&amp;markmap!$I2261&amp;".md)")</f>
        <v>### 1.7.2 End User Support[📃](./db/e6b0-644303ce.html) [✏️](./db/e6b0-644303ce.md)</v>
      </c>
    </row>
    <row r="2262" spans="4:10" x14ac:dyDescent="0.5">
      <c r="D2262" t="s">
        <v>1573</v>
      </c>
      <c r="E2262">
        <v>3</v>
      </c>
      <c r="F2262" t="s">
        <v>1301</v>
      </c>
      <c r="G2262" t="str">
        <f ca="1">IF(markmap!$E2262="","",IF(markmap!$E2262&gt;OFFSET(markmap!$E2262,-1,0,1,1),IF(OFFSET(markmap!$G2262,-1,0,1,1)="","1",OFFSET(markmap!$G2262,-1,0,1,1))&amp;REPT(".1",markmap!$E2262-MAX(OFFSET(markmap!$E2262,-1,0,1,1),1)),IF(ISERROR(FIND(".",OFFSET(markmap!$G2262,-1,0,1,1))),REPT("1.",markmap!$E2262-1)&amp;IFERROR(VALUE(OFFSET(markmap!$G2262,-1,0,1,1))+1,"1"),IF(markmap!$E2262=1,"",IFERROR(LEFT(OFFSET(markmap!$G2262,-1,0,1,1),FIND("^",SUBSTITUTE(OFFSET(markmap!$G2262,-1,0,1,1),".","^",markmap!$E2262-1))),""))&amp;VALUE(TRIM(MID(SUBSTITUTE(OFFSET(markmap!$G2262,-1,0,1,1),".",REPT(" ",LEN(OFFSET(markmap!$G2262,-1,0,1,1)))),(markmap!$E2262-1)*LEN(OFFSET(markmap!$G2262,-1,0,1,1))+1,LEN(OFFSET(markmap!$G2262,-1,0,1,1)))))+1)))</f>
        <v>23.7.3</v>
      </c>
      <c r="H2262" t="str">
        <f t="shared" ca="1" si="35"/>
        <v>1.7.3</v>
      </c>
      <c r="I2262" t="str" cm="1">
        <f t="array" aca="1" ref="I2262" ca="1">pseudoGuid</f>
        <v>e6b0-b5114bfc</v>
      </c>
      <c r="J2262" t="str">
        <f ca="1">IF(E2262="","",REPT("#",markmap!$E2262)&amp;" "&amp;(IF(B$1="mindmap",markmap!$F2262,markmap!$H2262&amp;" "&amp;markmap!$F2262))&amp;"["&amp;B$2&amp;"]("&amp;B$4&amp;markmap!$I2262&amp;".html)"&amp;" ["&amp;$B$3&amp;"]("&amp;B$4&amp;markmap!$I2262&amp;".md)")</f>
        <v>### 1.7.3 Product Support[📃](./db/e6b0-b5114bfc.html) [✏️](./db/e6b0-b5114bfc.md)</v>
      </c>
    </row>
    <row r="2263" spans="4:10" x14ac:dyDescent="0.5">
      <c r="D2263" t="s">
        <v>1574</v>
      </c>
      <c r="E2263">
        <v>1</v>
      </c>
      <c r="F2263" t="s">
        <v>1302</v>
      </c>
      <c r="G2263" t="str">
        <f ca="1">IF(markmap!$E2263="","",IF(markmap!$E2263&gt;OFFSET(markmap!$E2263,-1,0,1,1),IF(OFFSET(markmap!$G2263,-1,0,1,1)="","1",OFFSET(markmap!$G2263,-1,0,1,1))&amp;REPT(".1",markmap!$E2263-MAX(OFFSET(markmap!$E2263,-1,0,1,1),1)),IF(ISERROR(FIND(".",OFFSET(markmap!$G2263,-1,0,1,1))),REPT("1.",markmap!$E2263-1)&amp;IFERROR(VALUE(OFFSET(markmap!$G2263,-1,0,1,1))+1,"1"),IF(markmap!$E2263=1,"",IFERROR(LEFT(OFFSET(markmap!$G2263,-1,0,1,1),FIND("^",SUBSTITUTE(OFFSET(markmap!$G2263,-1,0,1,1),".","^",markmap!$E2263-1))),""))&amp;VALUE(TRIM(MID(SUBSTITUTE(OFFSET(markmap!$G2263,-1,0,1,1),".",REPT(" ",LEN(OFFSET(markmap!$G2263,-1,0,1,1)))),(markmap!$E2263-1)*LEN(OFFSET(markmap!$G2263,-1,0,1,1))+1,LEN(OFFSET(markmap!$G2263,-1,0,1,1)))))+1)))</f>
        <v>24</v>
      </c>
      <c r="H2263" t="str">
        <f t="shared" ca="1" si="35"/>
        <v>1</v>
      </c>
      <c r="I2263" t="str" cm="1">
        <f t="array" aca="1" ref="I2263" ca="1">pseudoGuid</f>
        <v>e6b0-b303753f</v>
      </c>
      <c r="J2263" t="str">
        <f ca="1">IF(E2263="","",REPT("#",markmap!$E2263)&amp;" "&amp;(IF(B$1="mindmap",markmap!$F2263,markmap!$H2263&amp;" "&amp;markmap!$F2263))&amp;"["&amp;B$2&amp;"]("&amp;B$4&amp;markmap!$I2263&amp;".html)"&amp;" ["&amp;$B$3&amp;"]("&amp;B$4&amp;markmap!$I2263&amp;".md)")</f>
        <v># 1 WBS for Telecom Project[📃](./db/e6b0-b303753f.html) [✏️](./db/e6b0-b303753f.md)</v>
      </c>
    </row>
    <row r="2264" spans="4:10" x14ac:dyDescent="0.5">
      <c r="D2264" t="s">
        <v>1574</v>
      </c>
      <c r="E2264">
        <v>2</v>
      </c>
      <c r="F2264" t="s">
        <v>1303</v>
      </c>
      <c r="G2264" t="str">
        <f ca="1">IF(markmap!$E2264="","",IF(markmap!$E2264&gt;OFFSET(markmap!$E2264,-1,0,1,1),IF(OFFSET(markmap!$G2264,-1,0,1,1)="","1",OFFSET(markmap!$G2264,-1,0,1,1))&amp;REPT(".1",markmap!$E2264-MAX(OFFSET(markmap!$E2264,-1,0,1,1),1)),IF(ISERROR(FIND(".",OFFSET(markmap!$G2264,-1,0,1,1))),REPT("1.",markmap!$E2264-1)&amp;IFERROR(VALUE(OFFSET(markmap!$G2264,-1,0,1,1))+1,"1"),IF(markmap!$E2264=1,"",IFERROR(LEFT(OFFSET(markmap!$G2264,-1,0,1,1),FIND("^",SUBSTITUTE(OFFSET(markmap!$G2264,-1,0,1,1),".","^",markmap!$E2264-1))),""))&amp;VALUE(TRIM(MID(SUBSTITUTE(OFFSET(markmap!$G2264,-1,0,1,1),".",REPT(" ",LEN(OFFSET(markmap!$G2264,-1,0,1,1)))),(markmap!$E2264-1)*LEN(OFFSET(markmap!$G2264,-1,0,1,1))+1,LEN(OFFSET(markmap!$G2264,-1,0,1,1)))))+1)))</f>
        <v>24.1</v>
      </c>
      <c r="H2264" t="str">
        <f t="shared" ca="1" si="35"/>
        <v>1.1</v>
      </c>
      <c r="I2264" t="str" cm="1">
        <f t="array" aca="1" ref="I2264" ca="1">pseudoGuid</f>
        <v>e6b0-a6cd2900</v>
      </c>
      <c r="J2264" t="str">
        <f ca="1">IF(E2264="","",REPT("#",markmap!$E2264)&amp;" "&amp;(IF(B$1="mindmap",markmap!$F2264,markmap!$H2264&amp;" "&amp;markmap!$F2264))&amp;"["&amp;B$2&amp;"]("&amp;B$4&amp;markmap!$I2264&amp;".html)"&amp;" ["&amp;$B$3&amp;"]("&amp;B$4&amp;markmap!$I2264&amp;".md)")</f>
        <v>## 1.1 Concept/Feasibility[📃](./db/e6b0-a6cd2900.html) [✏️](./db/e6b0-a6cd2900.md)</v>
      </c>
    </row>
    <row r="2265" spans="4:10" x14ac:dyDescent="0.5">
      <c r="D2265" t="s">
        <v>1574</v>
      </c>
      <c r="E2265">
        <v>3</v>
      </c>
      <c r="F2265" t="s">
        <v>147</v>
      </c>
      <c r="G2265" t="str">
        <f ca="1">IF(markmap!$E2265="","",IF(markmap!$E2265&gt;OFFSET(markmap!$E2265,-1,0,1,1),IF(OFFSET(markmap!$G2265,-1,0,1,1)="","1",OFFSET(markmap!$G2265,-1,0,1,1))&amp;REPT(".1",markmap!$E2265-MAX(OFFSET(markmap!$E2265,-1,0,1,1),1)),IF(ISERROR(FIND(".",OFFSET(markmap!$G2265,-1,0,1,1))),REPT("1.",markmap!$E2265-1)&amp;IFERROR(VALUE(OFFSET(markmap!$G2265,-1,0,1,1))+1,"1"),IF(markmap!$E2265=1,"",IFERROR(LEFT(OFFSET(markmap!$G2265,-1,0,1,1),FIND("^",SUBSTITUTE(OFFSET(markmap!$G2265,-1,0,1,1),".","^",markmap!$E2265-1))),""))&amp;VALUE(TRIM(MID(SUBSTITUTE(OFFSET(markmap!$G2265,-1,0,1,1),".",REPT(" ",LEN(OFFSET(markmap!$G2265,-1,0,1,1)))),(markmap!$E2265-1)*LEN(OFFSET(markmap!$G2265,-1,0,1,1))+1,LEN(OFFSET(markmap!$G2265,-1,0,1,1)))))+1)))</f>
        <v>24.1.1</v>
      </c>
      <c r="H2265" t="str">
        <f t="shared" ca="1" si="35"/>
        <v>1.1.1</v>
      </c>
      <c r="I2265" t="str" cm="1">
        <f t="array" aca="1" ref="I2265" ca="1">pseudoGuid</f>
        <v>e6b0-6bd693ae</v>
      </c>
      <c r="J2265" t="str">
        <f ca="1">IF(E2265="","",REPT("#",markmap!$E2265)&amp;" "&amp;(IF(B$1="mindmap",markmap!$F2265,markmap!$H2265&amp;" "&amp;markmap!$F2265))&amp;"["&amp;B$2&amp;"]("&amp;B$4&amp;markmap!$I2265&amp;".html)"&amp;" ["&amp;$B$3&amp;"]("&amp;B$4&amp;markmap!$I2265&amp;".md)")</f>
        <v>### 1.1.1 Concept[📃](./db/e6b0-6bd693ae.html) [✏️](./db/e6b0-6bd693ae.md)</v>
      </c>
    </row>
    <row r="2266" spans="4:10" x14ac:dyDescent="0.5">
      <c r="D2266" t="s">
        <v>1574</v>
      </c>
      <c r="E2266">
        <v>3</v>
      </c>
      <c r="F2266" t="s">
        <v>1304</v>
      </c>
      <c r="G2266" t="str">
        <f ca="1">IF(markmap!$E2266="","",IF(markmap!$E2266&gt;OFFSET(markmap!$E2266,-1,0,1,1),IF(OFFSET(markmap!$G2266,-1,0,1,1)="","1",OFFSET(markmap!$G2266,-1,0,1,1))&amp;REPT(".1",markmap!$E2266-MAX(OFFSET(markmap!$E2266,-1,0,1,1),1)),IF(ISERROR(FIND(".",OFFSET(markmap!$G2266,-1,0,1,1))),REPT("1.",markmap!$E2266-1)&amp;IFERROR(VALUE(OFFSET(markmap!$G2266,-1,0,1,1))+1,"1"),IF(markmap!$E2266=1,"",IFERROR(LEFT(OFFSET(markmap!$G2266,-1,0,1,1),FIND("^",SUBSTITUTE(OFFSET(markmap!$G2266,-1,0,1,1),".","^",markmap!$E2266-1))),""))&amp;VALUE(TRIM(MID(SUBSTITUTE(OFFSET(markmap!$G2266,-1,0,1,1),".",REPT(" ",LEN(OFFSET(markmap!$G2266,-1,0,1,1)))),(markmap!$E2266-1)*LEN(OFFSET(markmap!$G2266,-1,0,1,1))+1,LEN(OFFSET(markmap!$G2266,-1,0,1,1)))))+1)))</f>
        <v>24.1.2</v>
      </c>
      <c r="H2266" t="str">
        <f t="shared" ca="1" si="35"/>
        <v>1.1.2</v>
      </c>
      <c r="I2266" t="str" cm="1">
        <f t="array" aca="1" ref="I2266" ca="1">pseudoGuid</f>
        <v>e6b0-406e0a70</v>
      </c>
      <c r="J2266" t="str">
        <f ca="1">IF(E2266="","",REPT("#",markmap!$E2266)&amp;" "&amp;(IF(B$1="mindmap",markmap!$F2266,markmap!$H2266&amp;" "&amp;markmap!$F2266))&amp;"["&amp;B$2&amp;"]("&amp;B$4&amp;markmap!$I2266&amp;".html)"&amp;" ["&amp;$B$3&amp;"]("&amp;B$4&amp;markmap!$I2266&amp;".md)")</f>
        <v>### 1.1.2  Marketing Analysis[📃](./db/e6b0-406e0a70.html) [✏️](./db/e6b0-406e0a70.md)</v>
      </c>
    </row>
    <row r="2267" spans="4:10" x14ac:dyDescent="0.5">
      <c r="D2267" t="s">
        <v>1574</v>
      </c>
      <c r="E2267">
        <v>3</v>
      </c>
      <c r="F2267" t="s">
        <v>1305</v>
      </c>
      <c r="G2267" t="str">
        <f ca="1">IF(markmap!$E2267="","",IF(markmap!$E2267&gt;OFFSET(markmap!$E2267,-1,0,1,1),IF(OFFSET(markmap!$G2267,-1,0,1,1)="","1",OFFSET(markmap!$G2267,-1,0,1,1))&amp;REPT(".1",markmap!$E2267-MAX(OFFSET(markmap!$E2267,-1,0,1,1),1)),IF(ISERROR(FIND(".",OFFSET(markmap!$G2267,-1,0,1,1))),REPT("1.",markmap!$E2267-1)&amp;IFERROR(VALUE(OFFSET(markmap!$G2267,-1,0,1,1))+1,"1"),IF(markmap!$E2267=1,"",IFERROR(LEFT(OFFSET(markmap!$G2267,-1,0,1,1),FIND("^",SUBSTITUTE(OFFSET(markmap!$G2267,-1,0,1,1),".","^",markmap!$E2267-1))),""))&amp;VALUE(TRIM(MID(SUBSTITUTE(OFFSET(markmap!$G2267,-1,0,1,1),".",REPT(" ",LEN(OFFSET(markmap!$G2267,-1,0,1,1)))),(markmap!$E2267-1)*LEN(OFFSET(markmap!$G2267,-1,0,1,1))+1,LEN(OFFSET(markmap!$G2267,-1,0,1,1)))))+1)))</f>
        <v>24.1.3</v>
      </c>
      <c r="H2267" t="str">
        <f t="shared" ca="1" si="35"/>
        <v>1.1.3</v>
      </c>
      <c r="I2267" t="str" cm="1">
        <f t="array" aca="1" ref="I2267" ca="1">pseudoGuid</f>
        <v>e6b0-e05ff90a</v>
      </c>
      <c r="J2267" t="str">
        <f ca="1">IF(E2267="","",REPT("#",markmap!$E2267)&amp;" "&amp;(IF(B$1="mindmap",markmap!$F2267,markmap!$H2267&amp;" "&amp;markmap!$F2267))&amp;"["&amp;B$2&amp;"]("&amp;B$4&amp;markmap!$I2267&amp;".html)"&amp;" ["&amp;$B$3&amp;"]("&amp;B$4&amp;markmap!$I2267&amp;".md)")</f>
        <v>### 1.1.3 Market Plan[📃](./db/e6b0-e05ff90a.html) [✏️](./db/e6b0-e05ff90a.md)</v>
      </c>
    </row>
    <row r="2268" spans="4:10" x14ac:dyDescent="0.5">
      <c r="D2268" t="s">
        <v>1574</v>
      </c>
      <c r="E2268">
        <v>3</v>
      </c>
      <c r="F2268" t="s">
        <v>1306</v>
      </c>
      <c r="G2268" t="str">
        <f ca="1">IF(markmap!$E2268="","",IF(markmap!$E2268&gt;OFFSET(markmap!$E2268,-1,0,1,1),IF(OFFSET(markmap!$G2268,-1,0,1,1)="","1",OFFSET(markmap!$G2268,-1,0,1,1))&amp;REPT(".1",markmap!$E2268-MAX(OFFSET(markmap!$E2268,-1,0,1,1),1)),IF(ISERROR(FIND(".",OFFSET(markmap!$G2268,-1,0,1,1))),REPT("1.",markmap!$E2268-1)&amp;IFERROR(VALUE(OFFSET(markmap!$G2268,-1,0,1,1))+1,"1"),IF(markmap!$E2268=1,"",IFERROR(LEFT(OFFSET(markmap!$G2268,-1,0,1,1),FIND("^",SUBSTITUTE(OFFSET(markmap!$G2268,-1,0,1,1),".","^",markmap!$E2268-1))),""))&amp;VALUE(TRIM(MID(SUBSTITUTE(OFFSET(markmap!$G2268,-1,0,1,1),".",REPT(" ",LEN(OFFSET(markmap!$G2268,-1,0,1,1)))),(markmap!$E2268-1)*LEN(OFFSET(markmap!$G2268,-1,0,1,1))+1,LEN(OFFSET(markmap!$G2268,-1,0,1,1)))))+1)))</f>
        <v>24.1.4</v>
      </c>
      <c r="H2268" t="str">
        <f t="shared" ca="1" si="35"/>
        <v>1.1.4</v>
      </c>
      <c r="I2268" t="str" cm="1">
        <f t="array" aca="1" ref="I2268" ca="1">pseudoGuid</f>
        <v>e6b0-5f170757</v>
      </c>
      <c r="J2268" t="str">
        <f ca="1">IF(E2268="","",REPT("#",markmap!$E2268)&amp;" "&amp;(IF(B$1="mindmap",markmap!$F2268,markmap!$H2268&amp;" "&amp;markmap!$F2268))&amp;"["&amp;B$2&amp;"]("&amp;B$4&amp;markmap!$I2268&amp;".html)"&amp;" ["&amp;$B$3&amp;"]("&amp;B$4&amp;markmap!$I2268&amp;".md)")</f>
        <v>### 1.1.4 Technical Analysis[📃](./db/e6b0-5f170757.html) [✏️](./db/e6b0-5f170757.md)</v>
      </c>
    </row>
    <row r="2269" spans="4:10" x14ac:dyDescent="0.5">
      <c r="D2269" t="s">
        <v>1574</v>
      </c>
      <c r="E2269">
        <v>3</v>
      </c>
      <c r="F2269" t="s">
        <v>1307</v>
      </c>
      <c r="G2269" t="str">
        <f ca="1">IF(markmap!$E2269="","",IF(markmap!$E2269&gt;OFFSET(markmap!$E2269,-1,0,1,1),IF(OFFSET(markmap!$G2269,-1,0,1,1)="","1",OFFSET(markmap!$G2269,-1,0,1,1))&amp;REPT(".1",markmap!$E2269-MAX(OFFSET(markmap!$E2269,-1,0,1,1),1)),IF(ISERROR(FIND(".",OFFSET(markmap!$G2269,-1,0,1,1))),REPT("1.",markmap!$E2269-1)&amp;IFERROR(VALUE(OFFSET(markmap!$G2269,-1,0,1,1))+1,"1"),IF(markmap!$E2269=1,"",IFERROR(LEFT(OFFSET(markmap!$G2269,-1,0,1,1),FIND("^",SUBSTITUTE(OFFSET(markmap!$G2269,-1,0,1,1),".","^",markmap!$E2269-1))),""))&amp;VALUE(TRIM(MID(SUBSTITUTE(OFFSET(markmap!$G2269,-1,0,1,1),".",REPT(" ",LEN(OFFSET(markmap!$G2269,-1,0,1,1)))),(markmap!$E2269-1)*LEN(OFFSET(markmap!$G2269,-1,0,1,1))+1,LEN(OFFSET(markmap!$G2269,-1,0,1,1)))))+1)))</f>
        <v>24.1.5</v>
      </c>
      <c r="H2269" t="str">
        <f t="shared" ca="1" si="35"/>
        <v>1.1.5</v>
      </c>
      <c r="I2269" t="str" cm="1">
        <f t="array" aca="1" ref="I2269" ca="1">pseudoGuid</f>
        <v>e6b0-1ecd5990</v>
      </c>
      <c r="J2269" t="str">
        <f ca="1">IF(E2269="","",REPT("#",markmap!$E2269)&amp;" "&amp;(IF(B$1="mindmap",markmap!$F2269,markmap!$H2269&amp;" "&amp;markmap!$F2269))&amp;"["&amp;B$2&amp;"]("&amp;B$4&amp;markmap!$I2269&amp;".html)"&amp;" ["&amp;$B$3&amp;"]("&amp;B$4&amp;markmap!$I2269&amp;".md)")</f>
        <v>### 1.1.5 Product Scope Definition[📃](./db/e6b0-1ecd5990.html) [✏️](./db/e6b0-1ecd5990.md)</v>
      </c>
    </row>
    <row r="2270" spans="4:10" x14ac:dyDescent="0.5">
      <c r="D2270" t="s">
        <v>1574</v>
      </c>
      <c r="E2270">
        <v>3</v>
      </c>
      <c r="F2270" t="s">
        <v>1308</v>
      </c>
      <c r="G2270" t="str">
        <f ca="1">IF(markmap!$E2270="","",IF(markmap!$E2270&gt;OFFSET(markmap!$E2270,-1,0,1,1),IF(OFFSET(markmap!$G2270,-1,0,1,1)="","1",OFFSET(markmap!$G2270,-1,0,1,1))&amp;REPT(".1",markmap!$E2270-MAX(OFFSET(markmap!$E2270,-1,0,1,1),1)),IF(ISERROR(FIND(".",OFFSET(markmap!$G2270,-1,0,1,1))),REPT("1.",markmap!$E2270-1)&amp;IFERROR(VALUE(OFFSET(markmap!$G2270,-1,0,1,1))+1,"1"),IF(markmap!$E2270=1,"",IFERROR(LEFT(OFFSET(markmap!$G2270,-1,0,1,1),FIND("^",SUBSTITUTE(OFFSET(markmap!$G2270,-1,0,1,1),".","^",markmap!$E2270-1))),""))&amp;VALUE(TRIM(MID(SUBSTITUTE(OFFSET(markmap!$G2270,-1,0,1,1),".",REPT(" ",LEN(OFFSET(markmap!$G2270,-1,0,1,1)))),(markmap!$E2270-1)*LEN(OFFSET(markmap!$G2270,-1,0,1,1))+1,LEN(OFFSET(markmap!$G2270,-1,0,1,1)))))+1)))</f>
        <v>24.1.6</v>
      </c>
      <c r="H2270" t="str">
        <f t="shared" ca="1" si="35"/>
        <v>1.1.6</v>
      </c>
      <c r="I2270" t="str" cm="1">
        <f t="array" aca="1" ref="I2270" ca="1">pseudoGuid</f>
        <v>e6b0-fbad9cfb</v>
      </c>
      <c r="J2270" t="str">
        <f ca="1">IF(E2270="","",REPT("#",markmap!$E2270)&amp;" "&amp;(IF(B$1="mindmap",markmap!$F2270,markmap!$H2270&amp;" "&amp;markmap!$F2270))&amp;"["&amp;B$2&amp;"]("&amp;B$4&amp;markmap!$I2270&amp;".html)"&amp;" ["&amp;$B$3&amp;"]("&amp;B$4&amp;markmap!$I2270&amp;".md)")</f>
        <v>### 1.1.6 Prototype[📃](./db/e6b0-fbad9cfb.html) [✏️](./db/e6b0-fbad9cfb.md)</v>
      </c>
    </row>
    <row r="2271" spans="4:10" x14ac:dyDescent="0.5">
      <c r="D2271" t="s">
        <v>1574</v>
      </c>
      <c r="E2271">
        <v>2</v>
      </c>
      <c r="F2271" t="s">
        <v>1309</v>
      </c>
      <c r="G2271" t="str">
        <f ca="1">IF(markmap!$E2271="","",IF(markmap!$E2271&gt;OFFSET(markmap!$E2271,-1,0,1,1),IF(OFFSET(markmap!$G2271,-1,0,1,1)="","1",OFFSET(markmap!$G2271,-1,0,1,1))&amp;REPT(".1",markmap!$E2271-MAX(OFFSET(markmap!$E2271,-1,0,1,1),1)),IF(ISERROR(FIND(".",OFFSET(markmap!$G2271,-1,0,1,1))),REPT("1.",markmap!$E2271-1)&amp;IFERROR(VALUE(OFFSET(markmap!$G2271,-1,0,1,1))+1,"1"),IF(markmap!$E2271=1,"",IFERROR(LEFT(OFFSET(markmap!$G2271,-1,0,1,1),FIND("^",SUBSTITUTE(OFFSET(markmap!$G2271,-1,0,1,1),".","^",markmap!$E2271-1))),""))&amp;VALUE(TRIM(MID(SUBSTITUTE(OFFSET(markmap!$G2271,-1,0,1,1),".",REPT(" ",LEN(OFFSET(markmap!$G2271,-1,0,1,1)))),(markmap!$E2271-1)*LEN(OFFSET(markmap!$G2271,-1,0,1,1))+1,LEN(OFFSET(markmap!$G2271,-1,0,1,1)))))+1)))</f>
        <v>24.2</v>
      </c>
      <c r="H2271" t="str">
        <f t="shared" ca="1" si="35"/>
        <v>1.2</v>
      </c>
      <c r="I2271" t="str" cm="1">
        <f t="array" aca="1" ref="I2271" ca="1">pseudoGuid</f>
        <v>e6b0-12d2daa3</v>
      </c>
      <c r="J2271" t="str">
        <f ca="1">IF(E2271="","",REPT("#",markmap!$E2271)&amp;" "&amp;(IF(B$1="mindmap",markmap!$F2271,markmap!$H2271&amp;" "&amp;markmap!$F2271))&amp;"["&amp;B$2&amp;"]("&amp;B$4&amp;markmap!$I2271&amp;".html)"&amp;" ["&amp;$B$3&amp;"]("&amp;B$4&amp;markmap!$I2271&amp;".md)")</f>
        <v>## 1.2 Requirements[📃](./db/e6b0-12d2daa3.html) [✏️](./db/e6b0-12d2daa3.md)</v>
      </c>
    </row>
    <row r="2272" spans="4:10" x14ac:dyDescent="0.5">
      <c r="D2272" t="s">
        <v>1574</v>
      </c>
      <c r="E2272">
        <v>3</v>
      </c>
      <c r="F2272" t="s">
        <v>1310</v>
      </c>
      <c r="G2272" t="str">
        <f ca="1">IF(markmap!$E2272="","",IF(markmap!$E2272&gt;OFFSET(markmap!$E2272,-1,0,1,1),IF(OFFSET(markmap!$G2272,-1,0,1,1)="","1",OFFSET(markmap!$G2272,-1,0,1,1))&amp;REPT(".1",markmap!$E2272-MAX(OFFSET(markmap!$E2272,-1,0,1,1),1)),IF(ISERROR(FIND(".",OFFSET(markmap!$G2272,-1,0,1,1))),REPT("1.",markmap!$E2272-1)&amp;IFERROR(VALUE(OFFSET(markmap!$G2272,-1,0,1,1))+1,"1"),IF(markmap!$E2272=1,"",IFERROR(LEFT(OFFSET(markmap!$G2272,-1,0,1,1),FIND("^",SUBSTITUTE(OFFSET(markmap!$G2272,-1,0,1,1),".","^",markmap!$E2272-1))),""))&amp;VALUE(TRIM(MID(SUBSTITUTE(OFFSET(markmap!$G2272,-1,0,1,1),".",REPT(" ",LEN(OFFSET(markmap!$G2272,-1,0,1,1)))),(markmap!$E2272-1)*LEN(OFFSET(markmap!$G2272,-1,0,1,1))+1,LEN(OFFSET(markmap!$G2272,-1,0,1,1)))))+1)))</f>
        <v>24.2.1</v>
      </c>
      <c r="H2272" t="str">
        <f t="shared" ca="1" si="35"/>
        <v>1.2.1</v>
      </c>
      <c r="I2272" t="str" cm="1">
        <f t="array" aca="1" ref="I2272" ca="1">pseudoGuid</f>
        <v>e6b0-5ce4a0e4</v>
      </c>
      <c r="J2272" t="str">
        <f ca="1">IF(E2272="","",REPT("#",markmap!$E2272)&amp;" "&amp;(IF(B$1="mindmap",markmap!$F2272,markmap!$H2272&amp;" "&amp;markmap!$F2272))&amp;"["&amp;B$2&amp;"]("&amp;B$4&amp;markmap!$I2272&amp;".html)"&amp;" ["&amp;$B$3&amp;"]("&amp;B$4&amp;markmap!$I2272&amp;".md)")</f>
        <v>### 1.2.1 End-User Requirements[📃](./db/e6b0-5ce4a0e4.html) [✏️](./db/e6b0-5ce4a0e4.md)</v>
      </c>
    </row>
    <row r="2273" spans="4:10" x14ac:dyDescent="0.5">
      <c r="D2273" t="s">
        <v>1574</v>
      </c>
      <c r="E2273">
        <v>3</v>
      </c>
      <c r="F2273" t="s">
        <v>1311</v>
      </c>
      <c r="G2273" t="str">
        <f ca="1">IF(markmap!$E2273="","",IF(markmap!$E2273&gt;OFFSET(markmap!$E2273,-1,0,1,1),IF(OFFSET(markmap!$G2273,-1,0,1,1)="","1",OFFSET(markmap!$G2273,-1,0,1,1))&amp;REPT(".1",markmap!$E2273-MAX(OFFSET(markmap!$E2273,-1,0,1,1),1)),IF(ISERROR(FIND(".",OFFSET(markmap!$G2273,-1,0,1,1))),REPT("1.",markmap!$E2273-1)&amp;IFERROR(VALUE(OFFSET(markmap!$G2273,-1,0,1,1))+1,"1"),IF(markmap!$E2273=1,"",IFERROR(LEFT(OFFSET(markmap!$G2273,-1,0,1,1),FIND("^",SUBSTITUTE(OFFSET(markmap!$G2273,-1,0,1,1),".","^",markmap!$E2273-1))),""))&amp;VALUE(TRIM(MID(SUBSTITUTE(OFFSET(markmap!$G2273,-1,0,1,1),".",REPT(" ",LEN(OFFSET(markmap!$G2273,-1,0,1,1)))),(markmap!$E2273-1)*LEN(OFFSET(markmap!$G2273,-1,0,1,1))+1,LEN(OFFSET(markmap!$G2273,-1,0,1,1)))))+1)))</f>
        <v>24.2.2</v>
      </c>
      <c r="H2273" t="str">
        <f t="shared" ca="1" si="35"/>
        <v>1.2.2</v>
      </c>
      <c r="I2273" t="str" cm="1">
        <f t="array" aca="1" ref="I2273" ca="1">pseudoGuid</f>
        <v>e6b0-80b3137b</v>
      </c>
      <c r="J2273" t="str">
        <f ca="1">IF(E2273="","",REPT("#",markmap!$E2273)&amp;" "&amp;(IF(B$1="mindmap",markmap!$F2273,markmap!$H2273&amp;" "&amp;markmap!$F2273))&amp;"["&amp;B$2&amp;"]("&amp;B$4&amp;markmap!$I2273&amp;".html)"&amp;" ["&amp;$B$3&amp;"]("&amp;B$4&amp;markmap!$I2273&amp;".md)")</f>
        <v>### 1.2.2 Application Requirements[📃](./db/e6b0-80b3137b.html) [✏️](./db/e6b0-80b3137b.md)</v>
      </c>
    </row>
    <row r="2274" spans="4:10" x14ac:dyDescent="0.5">
      <c r="D2274" t="s">
        <v>1574</v>
      </c>
      <c r="E2274">
        <v>3</v>
      </c>
      <c r="F2274" t="s">
        <v>1312</v>
      </c>
      <c r="G2274" t="str">
        <f ca="1">IF(markmap!$E2274="","",IF(markmap!$E2274&gt;OFFSET(markmap!$E2274,-1,0,1,1),IF(OFFSET(markmap!$G2274,-1,0,1,1)="","1",OFFSET(markmap!$G2274,-1,0,1,1))&amp;REPT(".1",markmap!$E2274-MAX(OFFSET(markmap!$E2274,-1,0,1,1),1)),IF(ISERROR(FIND(".",OFFSET(markmap!$G2274,-1,0,1,1))),REPT("1.",markmap!$E2274-1)&amp;IFERROR(VALUE(OFFSET(markmap!$G2274,-1,0,1,1))+1,"1"),IF(markmap!$E2274=1,"",IFERROR(LEFT(OFFSET(markmap!$G2274,-1,0,1,1),FIND("^",SUBSTITUTE(OFFSET(markmap!$G2274,-1,0,1,1),".","^",markmap!$E2274-1))),""))&amp;VALUE(TRIM(MID(SUBSTITUTE(OFFSET(markmap!$G2274,-1,0,1,1),".",REPT(" ",LEN(OFFSET(markmap!$G2274,-1,0,1,1)))),(markmap!$E2274-1)*LEN(OFFSET(markmap!$G2274,-1,0,1,1))+1,LEN(OFFSET(markmap!$G2274,-1,0,1,1)))))+1)))</f>
        <v>24.2.3</v>
      </c>
      <c r="H2274" t="str">
        <f t="shared" ca="1" si="35"/>
        <v>1.2.3</v>
      </c>
      <c r="I2274" t="str" cm="1">
        <f t="array" aca="1" ref="I2274" ca="1">pseudoGuid</f>
        <v>e6b0-be2cb026</v>
      </c>
      <c r="J2274" t="str">
        <f ca="1">IF(E2274="","",REPT("#",markmap!$E2274)&amp;" "&amp;(IF(B$1="mindmap",markmap!$F2274,markmap!$H2274&amp;" "&amp;markmap!$F2274))&amp;"["&amp;B$2&amp;"]("&amp;B$4&amp;markmap!$I2274&amp;".html)"&amp;" ["&amp;$B$3&amp;"]("&amp;B$4&amp;markmap!$I2274&amp;".md)")</f>
        <v>### 1.2.3 Infrastructure (Systems) Requirements[📃](./db/e6b0-be2cb026.html) [✏️](./db/e6b0-be2cb026.md)</v>
      </c>
    </row>
    <row r="2275" spans="4:10" x14ac:dyDescent="0.5">
      <c r="D2275" t="s">
        <v>1574</v>
      </c>
      <c r="E2275">
        <v>3</v>
      </c>
      <c r="F2275" t="s">
        <v>1313</v>
      </c>
      <c r="G2275" t="str">
        <f ca="1">IF(markmap!$E2275="","",IF(markmap!$E2275&gt;OFFSET(markmap!$E2275,-1,0,1,1),IF(OFFSET(markmap!$G2275,-1,0,1,1)="","1",OFFSET(markmap!$G2275,-1,0,1,1))&amp;REPT(".1",markmap!$E2275-MAX(OFFSET(markmap!$E2275,-1,0,1,1),1)),IF(ISERROR(FIND(".",OFFSET(markmap!$G2275,-1,0,1,1))),REPT("1.",markmap!$E2275-1)&amp;IFERROR(VALUE(OFFSET(markmap!$G2275,-1,0,1,1))+1,"1"),IF(markmap!$E2275=1,"",IFERROR(LEFT(OFFSET(markmap!$G2275,-1,0,1,1),FIND("^",SUBSTITUTE(OFFSET(markmap!$G2275,-1,0,1,1),".","^",markmap!$E2275-1))),""))&amp;VALUE(TRIM(MID(SUBSTITUTE(OFFSET(markmap!$G2275,-1,0,1,1),".",REPT(" ",LEN(OFFSET(markmap!$G2275,-1,0,1,1)))),(markmap!$E2275-1)*LEN(OFFSET(markmap!$G2275,-1,0,1,1))+1,LEN(OFFSET(markmap!$G2275,-1,0,1,1)))))+1)))</f>
        <v>24.2.4</v>
      </c>
      <c r="H2275" t="str">
        <f t="shared" ca="1" si="35"/>
        <v>1.2.4</v>
      </c>
      <c r="I2275" t="str" cm="1">
        <f t="array" aca="1" ref="I2275" ca="1">pseudoGuid</f>
        <v>e6b0-f9ee29c3</v>
      </c>
      <c r="J2275" t="str">
        <f ca="1">IF(E2275="","",REPT("#",markmap!$E2275)&amp;" "&amp;(IF(B$1="mindmap",markmap!$F2275,markmap!$H2275&amp;" "&amp;markmap!$F2275))&amp;"["&amp;B$2&amp;"]("&amp;B$4&amp;markmap!$I2275&amp;".html)"&amp;" ["&amp;$B$3&amp;"]("&amp;B$4&amp;markmap!$I2275&amp;".md)")</f>
        <v>### 1.2.4 Operations/Maintenance Requirements[📃](./db/e6b0-f9ee29c3.html) [✏️](./db/e6b0-f9ee29c3.md)</v>
      </c>
    </row>
    <row r="2276" spans="4:10" x14ac:dyDescent="0.5">
      <c r="D2276" t="s">
        <v>1574</v>
      </c>
      <c r="E2276">
        <v>3</v>
      </c>
      <c r="F2276" t="s">
        <v>1314</v>
      </c>
      <c r="G2276" t="str">
        <f ca="1">IF(markmap!$E2276="","",IF(markmap!$E2276&gt;OFFSET(markmap!$E2276,-1,0,1,1),IF(OFFSET(markmap!$G2276,-1,0,1,1)="","1",OFFSET(markmap!$G2276,-1,0,1,1))&amp;REPT(".1",markmap!$E2276-MAX(OFFSET(markmap!$E2276,-1,0,1,1),1)),IF(ISERROR(FIND(".",OFFSET(markmap!$G2276,-1,0,1,1))),REPT("1.",markmap!$E2276-1)&amp;IFERROR(VALUE(OFFSET(markmap!$G2276,-1,0,1,1))+1,"1"),IF(markmap!$E2276=1,"",IFERROR(LEFT(OFFSET(markmap!$G2276,-1,0,1,1),FIND("^",SUBSTITUTE(OFFSET(markmap!$G2276,-1,0,1,1),".","^",markmap!$E2276-1))),""))&amp;VALUE(TRIM(MID(SUBSTITUTE(OFFSET(markmap!$G2276,-1,0,1,1),".",REPT(" ",LEN(OFFSET(markmap!$G2276,-1,0,1,1)))),(markmap!$E2276-1)*LEN(OFFSET(markmap!$G2276,-1,0,1,1))+1,LEN(OFFSET(markmap!$G2276,-1,0,1,1)))))+1)))</f>
        <v>24.2.5</v>
      </c>
      <c r="H2276" t="str">
        <f t="shared" ca="1" si="35"/>
        <v>1.2.5</v>
      </c>
      <c r="I2276" t="str" cm="1">
        <f t="array" aca="1" ref="I2276" ca="1">pseudoGuid</f>
        <v>e6b0-88e3b075</v>
      </c>
      <c r="J2276" t="str">
        <f ca="1">IF(E2276="","",REPT("#",markmap!$E2276)&amp;" "&amp;(IF(B$1="mindmap",markmap!$F2276,markmap!$H2276&amp;" "&amp;markmap!$F2276))&amp;"["&amp;B$2&amp;"]("&amp;B$4&amp;markmap!$I2276&amp;".html)"&amp;" ["&amp;$B$3&amp;"]("&amp;B$4&amp;markmap!$I2276&amp;".md)")</f>
        <v>### 1.2.5 Service Requirements[📃](./db/e6b0-88e3b075.html) [✏️](./db/e6b0-88e3b075.md)</v>
      </c>
    </row>
    <row r="2277" spans="4:10" x14ac:dyDescent="0.5">
      <c r="D2277" t="s">
        <v>1574</v>
      </c>
      <c r="E2277">
        <v>2</v>
      </c>
      <c r="F2277" t="s">
        <v>1315</v>
      </c>
      <c r="G2277" t="str">
        <f ca="1">IF(markmap!$E2277="","",IF(markmap!$E2277&gt;OFFSET(markmap!$E2277,-1,0,1,1),IF(OFFSET(markmap!$G2277,-1,0,1,1)="","1",OFFSET(markmap!$G2277,-1,0,1,1))&amp;REPT(".1",markmap!$E2277-MAX(OFFSET(markmap!$E2277,-1,0,1,1),1)),IF(ISERROR(FIND(".",OFFSET(markmap!$G2277,-1,0,1,1))),REPT("1.",markmap!$E2277-1)&amp;IFERROR(VALUE(OFFSET(markmap!$G2277,-1,0,1,1))+1,"1"),IF(markmap!$E2277=1,"",IFERROR(LEFT(OFFSET(markmap!$G2277,-1,0,1,1),FIND("^",SUBSTITUTE(OFFSET(markmap!$G2277,-1,0,1,1),".","^",markmap!$E2277-1))),""))&amp;VALUE(TRIM(MID(SUBSTITUTE(OFFSET(markmap!$G2277,-1,0,1,1),".",REPT(" ",LEN(OFFSET(markmap!$G2277,-1,0,1,1)))),(markmap!$E2277-1)*LEN(OFFSET(markmap!$G2277,-1,0,1,1))+1,LEN(OFFSET(markmap!$G2277,-1,0,1,1)))))+1)))</f>
        <v>24.3</v>
      </c>
      <c r="H2277" t="str">
        <f t="shared" ca="1" si="35"/>
        <v>1.3</v>
      </c>
      <c r="I2277" t="str" cm="1">
        <f t="array" aca="1" ref="I2277" ca="1">pseudoGuid</f>
        <v>e6b0-c3fa727b</v>
      </c>
      <c r="J2277" t="str">
        <f ca="1">IF(E2277="","",REPT("#",markmap!$E2277)&amp;" "&amp;(IF(B$1="mindmap",markmap!$F2277,markmap!$H2277&amp;" "&amp;markmap!$F2277))&amp;"["&amp;B$2&amp;"]("&amp;B$4&amp;markmap!$I2277&amp;".html)"&amp;" ["&amp;$B$3&amp;"]("&amp;B$4&amp;markmap!$I2277&amp;".md)")</f>
        <v>## 1.3 Go/No Go Decision[📃](./db/e6b0-c3fa727b.html) [✏️](./db/e6b0-c3fa727b.md)</v>
      </c>
    </row>
    <row r="2278" spans="4:10" x14ac:dyDescent="0.5">
      <c r="D2278" t="s">
        <v>1574</v>
      </c>
      <c r="E2278">
        <v>3</v>
      </c>
      <c r="F2278" t="s">
        <v>1316</v>
      </c>
      <c r="G2278" t="str">
        <f ca="1">IF(markmap!$E2278="","",IF(markmap!$E2278&gt;OFFSET(markmap!$E2278,-1,0,1,1),IF(OFFSET(markmap!$G2278,-1,0,1,1)="","1",OFFSET(markmap!$G2278,-1,0,1,1))&amp;REPT(".1",markmap!$E2278-MAX(OFFSET(markmap!$E2278,-1,0,1,1),1)),IF(ISERROR(FIND(".",OFFSET(markmap!$G2278,-1,0,1,1))),REPT("1.",markmap!$E2278-1)&amp;IFERROR(VALUE(OFFSET(markmap!$G2278,-1,0,1,1))+1,"1"),IF(markmap!$E2278=1,"",IFERROR(LEFT(OFFSET(markmap!$G2278,-1,0,1,1),FIND("^",SUBSTITUTE(OFFSET(markmap!$G2278,-1,0,1,1),".","^",markmap!$E2278-1))),""))&amp;VALUE(TRIM(MID(SUBSTITUTE(OFFSET(markmap!$G2278,-1,0,1,1),".",REPT(" ",LEN(OFFSET(markmap!$G2278,-1,0,1,1)))),(markmap!$E2278-1)*LEN(OFFSET(markmap!$G2278,-1,0,1,1))+1,LEN(OFFSET(markmap!$G2278,-1,0,1,1)))))+1)))</f>
        <v>24.3.1</v>
      </c>
      <c r="H2278" t="str">
        <f t="shared" ca="1" si="35"/>
        <v>1.3.1</v>
      </c>
      <c r="I2278" t="str" cm="1">
        <f t="array" aca="1" ref="I2278" ca="1">pseudoGuid</f>
        <v>e6b0-02ac3c6b</v>
      </c>
      <c r="J2278" t="str">
        <f ca="1">IF(E2278="","",REPT("#",markmap!$E2278)&amp;" "&amp;(IF(B$1="mindmap",markmap!$F2278,markmap!$H2278&amp;" "&amp;markmap!$F2278))&amp;"["&amp;B$2&amp;"]("&amp;B$4&amp;markmap!$I2278&amp;".html)"&amp;" ["&amp;$B$3&amp;"]("&amp;B$4&amp;markmap!$I2278&amp;".md)")</f>
        <v>### 1.3.1 Prototype Review[📃](./db/e6b0-02ac3c6b.html) [✏️](./db/e6b0-02ac3c6b.md)</v>
      </c>
    </row>
    <row r="2279" spans="4:10" x14ac:dyDescent="0.5">
      <c r="D2279" t="s">
        <v>1574</v>
      </c>
      <c r="E2279">
        <v>3</v>
      </c>
      <c r="F2279" t="s">
        <v>1317</v>
      </c>
      <c r="G2279" t="str">
        <f ca="1">IF(markmap!$E2279="","",IF(markmap!$E2279&gt;OFFSET(markmap!$E2279,-1,0,1,1),IF(OFFSET(markmap!$G2279,-1,0,1,1)="","1",OFFSET(markmap!$G2279,-1,0,1,1))&amp;REPT(".1",markmap!$E2279-MAX(OFFSET(markmap!$E2279,-1,0,1,1),1)),IF(ISERROR(FIND(".",OFFSET(markmap!$G2279,-1,0,1,1))),REPT("1.",markmap!$E2279-1)&amp;IFERROR(VALUE(OFFSET(markmap!$G2279,-1,0,1,1))+1,"1"),IF(markmap!$E2279=1,"",IFERROR(LEFT(OFFSET(markmap!$G2279,-1,0,1,1),FIND("^",SUBSTITUTE(OFFSET(markmap!$G2279,-1,0,1,1),".","^",markmap!$E2279-1))),""))&amp;VALUE(TRIM(MID(SUBSTITUTE(OFFSET(markmap!$G2279,-1,0,1,1),".",REPT(" ",LEN(OFFSET(markmap!$G2279,-1,0,1,1)))),(markmap!$E2279-1)*LEN(OFFSET(markmap!$G2279,-1,0,1,1))+1,LEN(OFFSET(markmap!$G2279,-1,0,1,1)))))+1)))</f>
        <v>24.3.2</v>
      </c>
      <c r="H2279" t="str">
        <f t="shared" ca="1" si="35"/>
        <v>1.3.2</v>
      </c>
      <c r="I2279" t="str" cm="1">
        <f t="array" aca="1" ref="I2279" ca="1">pseudoGuid</f>
        <v>e6b0-234061a5</v>
      </c>
      <c r="J2279" t="str">
        <f ca="1">IF(E2279="","",REPT("#",markmap!$E2279)&amp;" "&amp;(IF(B$1="mindmap",markmap!$F2279,markmap!$H2279&amp;" "&amp;markmap!$F2279))&amp;"["&amp;B$2&amp;"]("&amp;B$4&amp;markmap!$I2279&amp;".html)"&amp;" ["&amp;$B$3&amp;"]("&amp;B$4&amp;markmap!$I2279&amp;".md)")</f>
        <v>### 1.3.2 Financial Review [📃](./db/e6b0-234061a5.html) [✏️](./db/e6b0-234061a5.md)</v>
      </c>
    </row>
    <row r="2280" spans="4:10" x14ac:dyDescent="0.5">
      <c r="D2280" t="s">
        <v>1574</v>
      </c>
      <c r="E2280">
        <v>3</v>
      </c>
      <c r="F2280" t="s">
        <v>1318</v>
      </c>
      <c r="G2280" t="str">
        <f ca="1">IF(markmap!$E2280="","",IF(markmap!$E2280&gt;OFFSET(markmap!$E2280,-1,0,1,1),IF(OFFSET(markmap!$G2280,-1,0,1,1)="","1",OFFSET(markmap!$G2280,-1,0,1,1))&amp;REPT(".1",markmap!$E2280-MAX(OFFSET(markmap!$E2280,-1,0,1,1),1)),IF(ISERROR(FIND(".",OFFSET(markmap!$G2280,-1,0,1,1))),REPT("1.",markmap!$E2280-1)&amp;IFERROR(VALUE(OFFSET(markmap!$G2280,-1,0,1,1))+1,"1"),IF(markmap!$E2280=1,"",IFERROR(LEFT(OFFSET(markmap!$G2280,-1,0,1,1),FIND("^",SUBSTITUTE(OFFSET(markmap!$G2280,-1,0,1,1),".","^",markmap!$E2280-1))),""))&amp;VALUE(TRIM(MID(SUBSTITUTE(OFFSET(markmap!$G2280,-1,0,1,1),".",REPT(" ",LEN(OFFSET(markmap!$G2280,-1,0,1,1)))),(markmap!$E2280-1)*LEN(OFFSET(markmap!$G2280,-1,0,1,1))+1,LEN(OFFSET(markmap!$G2280,-1,0,1,1)))))+1)))</f>
        <v>24.3.3</v>
      </c>
      <c r="H2280" t="str">
        <f t="shared" ca="1" si="35"/>
        <v>1.3.3</v>
      </c>
      <c r="I2280" t="str" cm="1">
        <f t="array" aca="1" ref="I2280" ca="1">pseudoGuid</f>
        <v>e6b0-5ad61793</v>
      </c>
      <c r="J2280" t="str">
        <f ca="1">IF(E2280="","",REPT("#",markmap!$E2280)&amp;" "&amp;(IF(B$1="mindmap",markmap!$F2280,markmap!$H2280&amp;" "&amp;markmap!$F2280))&amp;"["&amp;B$2&amp;"]("&amp;B$4&amp;markmap!$I2280&amp;".html)"&amp;" ["&amp;$B$3&amp;"]("&amp;B$4&amp;markmap!$I2280&amp;".md)")</f>
        <v>### 1.3.3 Schedule Review[📃](./db/e6b0-5ad61793.html) [✏️](./db/e6b0-5ad61793.md)</v>
      </c>
    </row>
    <row r="2281" spans="4:10" x14ac:dyDescent="0.5">
      <c r="D2281" t="s">
        <v>1574</v>
      </c>
      <c r="E2281">
        <v>3</v>
      </c>
      <c r="F2281" t="s">
        <v>1319</v>
      </c>
      <c r="G2281" t="str">
        <f ca="1">IF(markmap!$E2281="","",IF(markmap!$E2281&gt;OFFSET(markmap!$E2281,-1,0,1,1),IF(OFFSET(markmap!$G2281,-1,0,1,1)="","1",OFFSET(markmap!$G2281,-1,0,1,1))&amp;REPT(".1",markmap!$E2281-MAX(OFFSET(markmap!$E2281,-1,0,1,1),1)),IF(ISERROR(FIND(".",OFFSET(markmap!$G2281,-1,0,1,1))),REPT("1.",markmap!$E2281-1)&amp;IFERROR(VALUE(OFFSET(markmap!$G2281,-1,0,1,1))+1,"1"),IF(markmap!$E2281=1,"",IFERROR(LEFT(OFFSET(markmap!$G2281,-1,0,1,1),FIND("^",SUBSTITUTE(OFFSET(markmap!$G2281,-1,0,1,1),".","^",markmap!$E2281-1))),""))&amp;VALUE(TRIM(MID(SUBSTITUTE(OFFSET(markmap!$G2281,-1,0,1,1),".",REPT(" ",LEN(OFFSET(markmap!$G2281,-1,0,1,1)))),(markmap!$E2281-1)*LEN(OFFSET(markmap!$G2281,-1,0,1,1))+1,LEN(OFFSET(markmap!$G2281,-1,0,1,1)))))+1)))</f>
        <v>24.3.4</v>
      </c>
      <c r="H2281" t="str">
        <f t="shared" ca="1" si="35"/>
        <v>1.3.4</v>
      </c>
      <c r="I2281" t="str" cm="1">
        <f t="array" aca="1" ref="I2281" ca="1">pseudoGuid</f>
        <v>e6b0-99d64cc5</v>
      </c>
      <c r="J2281" t="str">
        <f ca="1">IF(E2281="","",REPT("#",markmap!$E2281)&amp;" "&amp;(IF(B$1="mindmap",markmap!$F2281,markmap!$H2281&amp;" "&amp;markmap!$F2281))&amp;"["&amp;B$2&amp;"]("&amp;B$4&amp;markmap!$I2281&amp;".html)"&amp;" ["&amp;$B$3&amp;"]("&amp;B$4&amp;markmap!$I2281&amp;".md)")</f>
        <v>### 1.3.4 Technical Capabilities Review[📃](./db/e6b0-99d64cc5.html) [✏️](./db/e6b0-99d64cc5.md)</v>
      </c>
    </row>
    <row r="2282" spans="4:10" x14ac:dyDescent="0.5">
      <c r="D2282" t="s">
        <v>1574</v>
      </c>
      <c r="E2282">
        <v>3</v>
      </c>
      <c r="F2282" t="s">
        <v>1320</v>
      </c>
      <c r="G2282" t="str">
        <f ca="1">IF(markmap!$E2282="","",IF(markmap!$E2282&gt;OFFSET(markmap!$E2282,-1,0,1,1),IF(OFFSET(markmap!$G2282,-1,0,1,1)="","1",OFFSET(markmap!$G2282,-1,0,1,1))&amp;REPT(".1",markmap!$E2282-MAX(OFFSET(markmap!$E2282,-1,0,1,1),1)),IF(ISERROR(FIND(".",OFFSET(markmap!$G2282,-1,0,1,1))),REPT("1.",markmap!$E2282-1)&amp;IFERROR(VALUE(OFFSET(markmap!$G2282,-1,0,1,1))+1,"1"),IF(markmap!$E2282=1,"",IFERROR(LEFT(OFFSET(markmap!$G2282,-1,0,1,1),FIND("^",SUBSTITUTE(OFFSET(markmap!$G2282,-1,0,1,1),".","^",markmap!$E2282-1))),""))&amp;VALUE(TRIM(MID(SUBSTITUTE(OFFSET(markmap!$G2282,-1,0,1,1),".",REPT(" ",LEN(OFFSET(markmap!$G2282,-1,0,1,1)))),(markmap!$E2282-1)*LEN(OFFSET(markmap!$G2282,-1,0,1,1))+1,LEN(OFFSET(markmap!$G2282,-1,0,1,1)))))+1)))</f>
        <v>24.3.5</v>
      </c>
      <c r="H2282" t="str">
        <f t="shared" ca="1" si="35"/>
        <v>1.3.5</v>
      </c>
      <c r="I2282" t="str" cm="1">
        <f t="array" aca="1" ref="I2282" ca="1">pseudoGuid</f>
        <v>e6b0-8ade2a80</v>
      </c>
      <c r="J2282" t="str">
        <f ca="1">IF(E2282="","",REPT("#",markmap!$E2282)&amp;" "&amp;(IF(B$1="mindmap",markmap!$F2282,markmap!$H2282&amp;" "&amp;markmap!$F2282))&amp;"["&amp;B$2&amp;"]("&amp;B$4&amp;markmap!$I2282&amp;".html)"&amp;" ["&amp;$B$3&amp;"]("&amp;B$4&amp;markmap!$I2282&amp;".md)")</f>
        <v>### 1.3.5 Financial Commitment Review[📃](./db/e6b0-8ade2a80.html) [✏️](./db/e6b0-8ade2a80.md)</v>
      </c>
    </row>
    <row r="2283" spans="4:10" x14ac:dyDescent="0.5">
      <c r="D2283" t="s">
        <v>1574</v>
      </c>
      <c r="E2283">
        <v>3</v>
      </c>
      <c r="F2283" t="s">
        <v>1321</v>
      </c>
      <c r="G2283" t="str">
        <f ca="1">IF(markmap!$E2283="","",IF(markmap!$E2283&gt;OFFSET(markmap!$E2283,-1,0,1,1),IF(OFFSET(markmap!$G2283,-1,0,1,1)="","1",OFFSET(markmap!$G2283,-1,0,1,1))&amp;REPT(".1",markmap!$E2283-MAX(OFFSET(markmap!$E2283,-1,0,1,1),1)),IF(ISERROR(FIND(".",OFFSET(markmap!$G2283,-1,0,1,1))),REPT("1.",markmap!$E2283-1)&amp;IFERROR(VALUE(OFFSET(markmap!$G2283,-1,0,1,1))+1,"1"),IF(markmap!$E2283=1,"",IFERROR(LEFT(OFFSET(markmap!$G2283,-1,0,1,1),FIND("^",SUBSTITUTE(OFFSET(markmap!$G2283,-1,0,1,1),".","^",markmap!$E2283-1))),""))&amp;VALUE(TRIM(MID(SUBSTITUTE(OFFSET(markmap!$G2283,-1,0,1,1),".",REPT(" ",LEN(OFFSET(markmap!$G2283,-1,0,1,1)))),(markmap!$E2283-1)*LEN(OFFSET(markmap!$G2283,-1,0,1,1))+1,LEN(OFFSET(markmap!$G2283,-1,0,1,1)))))+1)))</f>
        <v>24.3.6</v>
      </c>
      <c r="H2283" t="str">
        <f t="shared" ca="1" si="35"/>
        <v>1.3.6</v>
      </c>
      <c r="I2283" t="str" cm="1">
        <f t="array" aca="1" ref="I2283" ca="1">pseudoGuid</f>
        <v>e6b0-09fc74b9</v>
      </c>
      <c r="J2283" t="str">
        <f ca="1">IF(E2283="","",REPT("#",markmap!$E2283)&amp;" "&amp;(IF(B$1="mindmap",markmap!$F2283,markmap!$H2283&amp;" "&amp;markmap!$F2283))&amp;"["&amp;B$2&amp;"]("&amp;B$4&amp;markmap!$I2283&amp;".html)"&amp;" ["&amp;$B$3&amp;"]("&amp;B$4&amp;markmap!$I2283&amp;".md)")</f>
        <v>### 1.3.6 Go/No-Go Decision [📃](./db/e6b0-09fc74b9.html) [✏️](./db/e6b0-09fc74b9.md)</v>
      </c>
    </row>
    <row r="2284" spans="4:10" x14ac:dyDescent="0.5">
      <c r="D2284" t="s">
        <v>1574</v>
      </c>
      <c r="E2284">
        <v>2</v>
      </c>
      <c r="F2284" t="s">
        <v>1131</v>
      </c>
      <c r="G2284" t="str">
        <f ca="1">IF(markmap!$E2284="","",IF(markmap!$E2284&gt;OFFSET(markmap!$E2284,-1,0,1,1),IF(OFFSET(markmap!$G2284,-1,0,1,1)="","1",OFFSET(markmap!$G2284,-1,0,1,1))&amp;REPT(".1",markmap!$E2284-MAX(OFFSET(markmap!$E2284,-1,0,1,1),1)),IF(ISERROR(FIND(".",OFFSET(markmap!$G2284,-1,0,1,1))),REPT("1.",markmap!$E2284-1)&amp;IFERROR(VALUE(OFFSET(markmap!$G2284,-1,0,1,1))+1,"1"),IF(markmap!$E2284=1,"",IFERROR(LEFT(OFFSET(markmap!$G2284,-1,0,1,1),FIND("^",SUBSTITUTE(OFFSET(markmap!$G2284,-1,0,1,1),".","^",markmap!$E2284-1))),""))&amp;VALUE(TRIM(MID(SUBSTITUTE(OFFSET(markmap!$G2284,-1,0,1,1),".",REPT(" ",LEN(OFFSET(markmap!$G2284,-1,0,1,1)))),(markmap!$E2284-1)*LEN(OFFSET(markmap!$G2284,-1,0,1,1))+1,LEN(OFFSET(markmap!$G2284,-1,0,1,1)))))+1)))</f>
        <v>24.4</v>
      </c>
      <c r="H2284" t="str">
        <f t="shared" ca="1" si="35"/>
        <v>1.4</v>
      </c>
      <c r="I2284" t="str" cm="1">
        <f t="array" aca="1" ref="I2284" ca="1">pseudoGuid</f>
        <v>e6b0-8105262d</v>
      </c>
      <c r="J2284" t="str">
        <f ca="1">IF(E2284="","",REPT("#",markmap!$E2284)&amp;" "&amp;(IF(B$1="mindmap",markmap!$F2284,markmap!$H2284&amp;" "&amp;markmap!$F2284))&amp;"["&amp;B$2&amp;"]("&amp;B$4&amp;markmap!$I2284&amp;".html)"&amp;" ["&amp;$B$3&amp;"]("&amp;B$4&amp;markmap!$I2284&amp;".md)")</f>
        <v>## 1.4 Development[📃](./db/e6b0-8105262d.html) [✏️](./db/e6b0-8105262d.md)</v>
      </c>
    </row>
    <row r="2285" spans="4:10" x14ac:dyDescent="0.5">
      <c r="D2285" t="s">
        <v>1574</v>
      </c>
      <c r="E2285">
        <v>3</v>
      </c>
      <c r="F2285" t="s">
        <v>1322</v>
      </c>
      <c r="G2285" t="str">
        <f ca="1">IF(markmap!$E2285="","",IF(markmap!$E2285&gt;OFFSET(markmap!$E2285,-1,0,1,1),IF(OFFSET(markmap!$G2285,-1,0,1,1)="","1",OFFSET(markmap!$G2285,-1,0,1,1))&amp;REPT(".1",markmap!$E2285-MAX(OFFSET(markmap!$E2285,-1,0,1,1),1)),IF(ISERROR(FIND(".",OFFSET(markmap!$G2285,-1,0,1,1))),REPT("1.",markmap!$E2285-1)&amp;IFERROR(VALUE(OFFSET(markmap!$G2285,-1,0,1,1))+1,"1"),IF(markmap!$E2285=1,"",IFERROR(LEFT(OFFSET(markmap!$G2285,-1,0,1,1),FIND("^",SUBSTITUTE(OFFSET(markmap!$G2285,-1,0,1,1),".","^",markmap!$E2285-1))),""))&amp;VALUE(TRIM(MID(SUBSTITUTE(OFFSET(markmap!$G2285,-1,0,1,1),".",REPT(" ",LEN(OFFSET(markmap!$G2285,-1,0,1,1)))),(markmap!$E2285-1)*LEN(OFFSET(markmap!$G2285,-1,0,1,1))+1,LEN(OFFSET(markmap!$G2285,-1,0,1,1)))))+1)))</f>
        <v>24.4.1</v>
      </c>
      <c r="H2285" t="str">
        <f t="shared" ca="1" si="35"/>
        <v>1.4.1</v>
      </c>
      <c r="I2285" t="str" cm="1">
        <f t="array" aca="1" ref="I2285" ca="1">pseudoGuid</f>
        <v>e6b0-132faa35</v>
      </c>
      <c r="J2285" t="str">
        <f ca="1">IF(E2285="","",REPT("#",markmap!$E2285)&amp;" "&amp;(IF(B$1="mindmap",markmap!$F2285,markmap!$H2285&amp;" "&amp;markmap!$F2285))&amp;"["&amp;B$2&amp;"]("&amp;B$4&amp;markmap!$I2285&amp;".html)"&amp;" ["&amp;$B$3&amp;"]("&amp;B$4&amp;markmap!$I2285&amp;".md)")</f>
        <v>### 1.4.1 End-User Systems[📃](./db/e6b0-132faa35.html) [✏️](./db/e6b0-132faa35.md)</v>
      </c>
    </row>
    <row r="2286" spans="4:10" x14ac:dyDescent="0.5">
      <c r="D2286" t="s">
        <v>1574</v>
      </c>
      <c r="E2286">
        <v>3</v>
      </c>
      <c r="F2286" t="s">
        <v>1175</v>
      </c>
      <c r="G2286" t="str">
        <f ca="1">IF(markmap!$E2286="","",IF(markmap!$E2286&gt;OFFSET(markmap!$E2286,-1,0,1,1),IF(OFFSET(markmap!$G2286,-1,0,1,1)="","1",OFFSET(markmap!$G2286,-1,0,1,1))&amp;REPT(".1",markmap!$E2286-MAX(OFFSET(markmap!$E2286,-1,0,1,1),1)),IF(ISERROR(FIND(".",OFFSET(markmap!$G2286,-1,0,1,1))),REPT("1.",markmap!$E2286-1)&amp;IFERROR(VALUE(OFFSET(markmap!$G2286,-1,0,1,1))+1,"1"),IF(markmap!$E2286=1,"",IFERROR(LEFT(OFFSET(markmap!$G2286,-1,0,1,1),FIND("^",SUBSTITUTE(OFFSET(markmap!$G2286,-1,0,1,1),".","^",markmap!$E2286-1))),""))&amp;VALUE(TRIM(MID(SUBSTITUTE(OFFSET(markmap!$G2286,-1,0,1,1),".",REPT(" ",LEN(OFFSET(markmap!$G2286,-1,0,1,1)))),(markmap!$E2286-1)*LEN(OFFSET(markmap!$G2286,-1,0,1,1))+1,LEN(OFFSET(markmap!$G2286,-1,0,1,1)))))+1)))</f>
        <v>24.4.2</v>
      </c>
      <c r="H2286" t="str">
        <f t="shared" ca="1" si="35"/>
        <v>1.4.2</v>
      </c>
      <c r="I2286" t="str" cm="1">
        <f t="array" aca="1" ref="I2286" ca="1">pseudoGuid</f>
        <v>e6b0-9cd5c322</v>
      </c>
      <c r="J2286" t="str">
        <f ca="1">IF(E2286="","",REPT("#",markmap!$E2286)&amp;" "&amp;(IF(B$1="mindmap",markmap!$F2286,markmap!$H2286&amp;" "&amp;markmap!$F2286))&amp;"["&amp;B$2&amp;"]("&amp;B$4&amp;markmap!$I2286&amp;".html)"&amp;" ["&amp;$B$3&amp;"]("&amp;B$4&amp;markmap!$I2286&amp;".md)")</f>
        <v>### 1.4.2 Application[📃](./db/e6b0-9cd5c322.html) [✏️](./db/e6b0-9cd5c322.md)</v>
      </c>
    </row>
    <row r="2287" spans="4:10" x14ac:dyDescent="0.5">
      <c r="D2287" t="s">
        <v>1574</v>
      </c>
      <c r="E2287">
        <v>3</v>
      </c>
      <c r="F2287" t="s">
        <v>1323</v>
      </c>
      <c r="G2287" t="str">
        <f ca="1">IF(markmap!$E2287="","",IF(markmap!$E2287&gt;OFFSET(markmap!$E2287,-1,0,1,1),IF(OFFSET(markmap!$G2287,-1,0,1,1)="","1",OFFSET(markmap!$G2287,-1,0,1,1))&amp;REPT(".1",markmap!$E2287-MAX(OFFSET(markmap!$E2287,-1,0,1,1),1)),IF(ISERROR(FIND(".",OFFSET(markmap!$G2287,-1,0,1,1))),REPT("1.",markmap!$E2287-1)&amp;IFERROR(VALUE(OFFSET(markmap!$G2287,-1,0,1,1))+1,"1"),IF(markmap!$E2287=1,"",IFERROR(LEFT(OFFSET(markmap!$G2287,-1,0,1,1),FIND("^",SUBSTITUTE(OFFSET(markmap!$G2287,-1,0,1,1),".","^",markmap!$E2287-1))),""))&amp;VALUE(TRIM(MID(SUBSTITUTE(OFFSET(markmap!$G2287,-1,0,1,1),".",REPT(" ",LEN(OFFSET(markmap!$G2287,-1,0,1,1)))),(markmap!$E2287-1)*LEN(OFFSET(markmap!$G2287,-1,0,1,1))+1,LEN(OFFSET(markmap!$G2287,-1,0,1,1)))))+1)))</f>
        <v>24.4.3</v>
      </c>
      <c r="H2287" t="str">
        <f t="shared" ca="1" si="35"/>
        <v>1.4.3</v>
      </c>
      <c r="I2287" t="str" cm="1">
        <f t="array" aca="1" ref="I2287" ca="1">pseudoGuid</f>
        <v>e6b0-14e735a6</v>
      </c>
      <c r="J2287" t="str">
        <f ca="1">IF(E2287="","",REPT("#",markmap!$E2287)&amp;" "&amp;(IF(B$1="mindmap",markmap!$F2287,markmap!$H2287&amp;" "&amp;markmap!$F2287))&amp;"["&amp;B$2&amp;"]("&amp;B$4&amp;markmap!$I2287&amp;".html)"&amp;" ["&amp;$B$3&amp;"]("&amp;B$4&amp;markmap!$I2287&amp;".md)")</f>
        <v>### 1.4.3 Infrastructure Systems[📃](./db/e6b0-14e735a6.html) [✏️](./db/e6b0-14e735a6.md)</v>
      </c>
    </row>
    <row r="2288" spans="4:10" x14ac:dyDescent="0.5">
      <c r="D2288" t="s">
        <v>1574</v>
      </c>
      <c r="E2288">
        <v>3</v>
      </c>
      <c r="F2288" t="s">
        <v>1324</v>
      </c>
      <c r="G2288" t="str">
        <f ca="1">IF(markmap!$E2288="","",IF(markmap!$E2288&gt;OFFSET(markmap!$E2288,-1,0,1,1),IF(OFFSET(markmap!$G2288,-1,0,1,1)="","1",OFFSET(markmap!$G2288,-1,0,1,1))&amp;REPT(".1",markmap!$E2288-MAX(OFFSET(markmap!$E2288,-1,0,1,1),1)),IF(ISERROR(FIND(".",OFFSET(markmap!$G2288,-1,0,1,1))),REPT("1.",markmap!$E2288-1)&amp;IFERROR(VALUE(OFFSET(markmap!$G2288,-1,0,1,1))+1,"1"),IF(markmap!$E2288=1,"",IFERROR(LEFT(OFFSET(markmap!$G2288,-1,0,1,1),FIND("^",SUBSTITUTE(OFFSET(markmap!$G2288,-1,0,1,1),".","^",markmap!$E2288-1))),""))&amp;VALUE(TRIM(MID(SUBSTITUTE(OFFSET(markmap!$G2288,-1,0,1,1),".",REPT(" ",LEN(OFFSET(markmap!$G2288,-1,0,1,1)))),(markmap!$E2288-1)*LEN(OFFSET(markmap!$G2288,-1,0,1,1))+1,LEN(OFFSET(markmap!$G2288,-1,0,1,1)))))+1)))</f>
        <v>24.4.4</v>
      </c>
      <c r="H2288" t="str">
        <f t="shared" ca="1" si="35"/>
        <v>1.4.4</v>
      </c>
      <c r="I2288" t="str" cm="1">
        <f t="array" aca="1" ref="I2288" ca="1">pseudoGuid</f>
        <v>e6b0-151d9a20</v>
      </c>
      <c r="J2288" t="str">
        <f ca="1">IF(E2288="","",REPT("#",markmap!$E2288)&amp;" "&amp;(IF(B$1="mindmap",markmap!$F2288,markmap!$H2288&amp;" "&amp;markmap!$F2288))&amp;"["&amp;B$2&amp;"]("&amp;B$4&amp;markmap!$I2288&amp;".html)"&amp;" ["&amp;$B$3&amp;"]("&amp;B$4&amp;markmap!$I2288&amp;".md)")</f>
        <v>### 1.4.4 Network[📃](./db/e6b0-151d9a20.html) [✏️](./db/e6b0-151d9a20.md)</v>
      </c>
    </row>
    <row r="2289" spans="4:10" x14ac:dyDescent="0.5">
      <c r="D2289" t="s">
        <v>1574</v>
      </c>
      <c r="E2289">
        <v>3</v>
      </c>
      <c r="F2289" t="s">
        <v>1325</v>
      </c>
      <c r="G2289" t="str">
        <f ca="1">IF(markmap!$E2289="","",IF(markmap!$E2289&gt;OFFSET(markmap!$E2289,-1,0,1,1),IF(OFFSET(markmap!$G2289,-1,0,1,1)="","1",OFFSET(markmap!$G2289,-1,0,1,1))&amp;REPT(".1",markmap!$E2289-MAX(OFFSET(markmap!$E2289,-1,0,1,1),1)),IF(ISERROR(FIND(".",OFFSET(markmap!$G2289,-1,0,1,1))),REPT("1.",markmap!$E2289-1)&amp;IFERROR(VALUE(OFFSET(markmap!$G2289,-1,0,1,1))+1,"1"),IF(markmap!$E2289=1,"",IFERROR(LEFT(OFFSET(markmap!$G2289,-1,0,1,1),FIND("^",SUBSTITUTE(OFFSET(markmap!$G2289,-1,0,1,1),".","^",markmap!$E2289-1))),""))&amp;VALUE(TRIM(MID(SUBSTITUTE(OFFSET(markmap!$G2289,-1,0,1,1),".",REPT(" ",LEN(OFFSET(markmap!$G2289,-1,0,1,1)))),(markmap!$E2289-1)*LEN(OFFSET(markmap!$G2289,-1,0,1,1))+1,LEN(OFFSET(markmap!$G2289,-1,0,1,1)))))+1)))</f>
        <v>24.4.5</v>
      </c>
      <c r="H2289" t="str">
        <f t="shared" ca="1" si="35"/>
        <v>1.4.5</v>
      </c>
      <c r="I2289" t="str" cm="1">
        <f t="array" aca="1" ref="I2289" ca="1">pseudoGuid</f>
        <v>e6b0-b9c66b9a</v>
      </c>
      <c r="J2289" t="str">
        <f ca="1">IF(E2289="","",REPT("#",markmap!$E2289)&amp;" "&amp;(IF(B$1="mindmap",markmap!$F2289,markmap!$H2289&amp;" "&amp;markmap!$F2289))&amp;"["&amp;B$2&amp;"]("&amp;B$4&amp;markmap!$I2289&amp;".html)"&amp;" ["&amp;$B$3&amp;"]("&amp;B$4&amp;markmap!$I2289&amp;".md)")</f>
        <v>### 1.4.5 Operations/Maintenance Systems[📃](./db/e6b0-b9c66b9a.html) [✏️](./db/e6b0-b9c66b9a.md)</v>
      </c>
    </row>
    <row r="2290" spans="4:10" x14ac:dyDescent="0.5">
      <c r="D2290" t="s">
        <v>1574</v>
      </c>
      <c r="E2290">
        <v>3</v>
      </c>
      <c r="F2290" t="s">
        <v>1326</v>
      </c>
      <c r="G2290" t="str">
        <f ca="1">IF(markmap!$E2290="","",IF(markmap!$E2290&gt;OFFSET(markmap!$E2290,-1,0,1,1),IF(OFFSET(markmap!$G2290,-1,0,1,1)="","1",OFFSET(markmap!$G2290,-1,0,1,1))&amp;REPT(".1",markmap!$E2290-MAX(OFFSET(markmap!$E2290,-1,0,1,1),1)),IF(ISERROR(FIND(".",OFFSET(markmap!$G2290,-1,0,1,1))),REPT("1.",markmap!$E2290-1)&amp;IFERROR(VALUE(OFFSET(markmap!$G2290,-1,0,1,1))+1,"1"),IF(markmap!$E2290=1,"",IFERROR(LEFT(OFFSET(markmap!$G2290,-1,0,1,1),FIND("^",SUBSTITUTE(OFFSET(markmap!$G2290,-1,0,1,1),".","^",markmap!$E2290-1))),""))&amp;VALUE(TRIM(MID(SUBSTITUTE(OFFSET(markmap!$G2290,-1,0,1,1),".",REPT(" ",LEN(OFFSET(markmap!$G2290,-1,0,1,1)))),(markmap!$E2290-1)*LEN(OFFSET(markmap!$G2290,-1,0,1,1))+1,LEN(OFFSET(markmap!$G2290,-1,0,1,1)))))+1)))</f>
        <v>24.4.6</v>
      </c>
      <c r="H2290" t="str">
        <f t="shared" ca="1" si="35"/>
        <v>1.4.6</v>
      </c>
      <c r="I2290" t="str" cm="1">
        <f t="array" aca="1" ref="I2290" ca="1">pseudoGuid</f>
        <v>e6b0-974c829c</v>
      </c>
      <c r="J2290" t="str">
        <f ca="1">IF(E2290="","",REPT("#",markmap!$E2290)&amp;" "&amp;(IF(B$1="mindmap",markmap!$F2290,markmap!$H2290&amp;" "&amp;markmap!$F2290))&amp;"["&amp;B$2&amp;"]("&amp;B$4&amp;markmap!$I2290&amp;".html)"&amp;" ["&amp;$B$3&amp;"]("&amp;B$4&amp;markmap!$I2290&amp;".md)")</f>
        <v>### 1.4.6 Service Plan[📃](./db/e6b0-974c829c.html) [✏️](./db/e6b0-974c829c.md)</v>
      </c>
    </row>
    <row r="2291" spans="4:10" x14ac:dyDescent="0.5">
      <c r="D2291" t="s">
        <v>1574</v>
      </c>
      <c r="E2291">
        <v>2</v>
      </c>
      <c r="F2291" t="s">
        <v>150</v>
      </c>
      <c r="G2291" t="str">
        <f ca="1">IF(markmap!$E2291="","",IF(markmap!$E2291&gt;OFFSET(markmap!$E2291,-1,0,1,1),IF(OFFSET(markmap!$G2291,-1,0,1,1)="","1",OFFSET(markmap!$G2291,-1,0,1,1))&amp;REPT(".1",markmap!$E2291-MAX(OFFSET(markmap!$E2291,-1,0,1,1),1)),IF(ISERROR(FIND(".",OFFSET(markmap!$G2291,-1,0,1,1))),REPT("1.",markmap!$E2291-1)&amp;IFERROR(VALUE(OFFSET(markmap!$G2291,-1,0,1,1))+1,"1"),IF(markmap!$E2291=1,"",IFERROR(LEFT(OFFSET(markmap!$G2291,-1,0,1,1),FIND("^",SUBSTITUTE(OFFSET(markmap!$G2291,-1,0,1,1),".","^",markmap!$E2291-1))),""))&amp;VALUE(TRIM(MID(SUBSTITUTE(OFFSET(markmap!$G2291,-1,0,1,1),".",REPT(" ",LEN(OFFSET(markmap!$G2291,-1,0,1,1)))),(markmap!$E2291-1)*LEN(OFFSET(markmap!$G2291,-1,0,1,1))+1,LEN(OFFSET(markmap!$G2291,-1,0,1,1)))))+1)))</f>
        <v>24.5</v>
      </c>
      <c r="H2291" t="str">
        <f t="shared" ca="1" si="35"/>
        <v>1.5</v>
      </c>
      <c r="I2291" t="str" cm="1">
        <f t="array" aca="1" ref="I2291" ca="1">pseudoGuid</f>
        <v>e6b0-f6cd3e16</v>
      </c>
      <c r="J2291" t="str">
        <f ca="1">IF(E2291="","",REPT("#",markmap!$E2291)&amp;" "&amp;(IF(B$1="mindmap",markmap!$F2291,markmap!$H2291&amp;" "&amp;markmap!$F2291))&amp;"["&amp;B$2&amp;"]("&amp;B$4&amp;markmap!$I2291&amp;".html)"&amp;" ["&amp;$B$3&amp;"]("&amp;B$4&amp;markmap!$I2291&amp;".md)")</f>
        <v>## 1.5 Testing[📃](./db/e6b0-f6cd3e16.html) [✏️](./db/e6b0-f6cd3e16.md)</v>
      </c>
    </row>
    <row r="2292" spans="4:10" x14ac:dyDescent="0.5">
      <c r="D2292" t="s">
        <v>1574</v>
      </c>
      <c r="E2292">
        <v>3</v>
      </c>
      <c r="F2292" t="s">
        <v>1327</v>
      </c>
      <c r="G2292" t="str">
        <f ca="1">IF(markmap!$E2292="","",IF(markmap!$E2292&gt;OFFSET(markmap!$E2292,-1,0,1,1),IF(OFFSET(markmap!$G2292,-1,0,1,1)="","1",OFFSET(markmap!$G2292,-1,0,1,1))&amp;REPT(".1",markmap!$E2292-MAX(OFFSET(markmap!$E2292,-1,0,1,1),1)),IF(ISERROR(FIND(".",OFFSET(markmap!$G2292,-1,0,1,1))),REPT("1.",markmap!$E2292-1)&amp;IFERROR(VALUE(OFFSET(markmap!$G2292,-1,0,1,1))+1,"1"),IF(markmap!$E2292=1,"",IFERROR(LEFT(OFFSET(markmap!$G2292,-1,0,1,1),FIND("^",SUBSTITUTE(OFFSET(markmap!$G2292,-1,0,1,1),".","^",markmap!$E2292-1))),""))&amp;VALUE(TRIM(MID(SUBSTITUTE(OFFSET(markmap!$G2292,-1,0,1,1),".",REPT(" ",LEN(OFFSET(markmap!$G2292,-1,0,1,1)))),(markmap!$E2292-1)*LEN(OFFSET(markmap!$G2292,-1,0,1,1))+1,LEN(OFFSET(markmap!$G2292,-1,0,1,1)))))+1)))</f>
        <v>24.5.1</v>
      </c>
      <c r="H2292" t="str">
        <f t="shared" ca="1" si="35"/>
        <v>1.5.1</v>
      </c>
      <c r="I2292" t="str" cm="1">
        <f t="array" aca="1" ref="I2292" ca="1">pseudoGuid</f>
        <v>e6b0-85e1dfc0</v>
      </c>
      <c r="J2292" t="str">
        <f ca="1">IF(E2292="","",REPT("#",markmap!$E2292)&amp;" "&amp;(IF(B$1="mindmap",markmap!$F2292,markmap!$H2292&amp;" "&amp;markmap!$F2292))&amp;"["&amp;B$2&amp;"]("&amp;B$4&amp;markmap!$I2292&amp;".html)"&amp;" ["&amp;$B$3&amp;"]("&amp;B$4&amp;markmap!$I2292&amp;".md)")</f>
        <v>### 1.5.1 Test Plans[📃](./db/e6b0-85e1dfc0.html) [✏️](./db/e6b0-85e1dfc0.md)</v>
      </c>
    </row>
    <row r="2293" spans="4:10" x14ac:dyDescent="0.5">
      <c r="D2293" t="s">
        <v>1574</v>
      </c>
      <c r="E2293">
        <v>3</v>
      </c>
      <c r="F2293" t="s">
        <v>1328</v>
      </c>
      <c r="G2293" t="str">
        <f ca="1">IF(markmap!$E2293="","",IF(markmap!$E2293&gt;OFFSET(markmap!$E2293,-1,0,1,1),IF(OFFSET(markmap!$G2293,-1,0,1,1)="","1",OFFSET(markmap!$G2293,-1,0,1,1))&amp;REPT(".1",markmap!$E2293-MAX(OFFSET(markmap!$E2293,-1,0,1,1),1)),IF(ISERROR(FIND(".",OFFSET(markmap!$G2293,-1,0,1,1))),REPT("1.",markmap!$E2293-1)&amp;IFERROR(VALUE(OFFSET(markmap!$G2293,-1,0,1,1))+1,"1"),IF(markmap!$E2293=1,"",IFERROR(LEFT(OFFSET(markmap!$G2293,-1,0,1,1),FIND("^",SUBSTITUTE(OFFSET(markmap!$G2293,-1,0,1,1),".","^",markmap!$E2293-1))),""))&amp;VALUE(TRIM(MID(SUBSTITUTE(OFFSET(markmap!$G2293,-1,0,1,1),".",REPT(" ",LEN(OFFSET(markmap!$G2293,-1,0,1,1)))),(markmap!$E2293-1)*LEN(OFFSET(markmap!$G2293,-1,0,1,1))+1,LEN(OFFSET(markmap!$G2293,-1,0,1,1)))))+1)))</f>
        <v>24.5.2</v>
      </c>
      <c r="H2293" t="str">
        <f t="shared" ca="1" si="35"/>
        <v>1.5.2</v>
      </c>
      <c r="I2293" t="str" cm="1">
        <f t="array" aca="1" ref="I2293" ca="1">pseudoGuid</f>
        <v>e6b0-d84dcd4d</v>
      </c>
      <c r="J2293" t="str">
        <f ca="1">IF(E2293="","",REPT("#",markmap!$E2293)&amp;" "&amp;(IF(B$1="mindmap",markmap!$F2293,markmap!$H2293&amp;" "&amp;markmap!$F2293))&amp;"["&amp;B$2&amp;"]("&amp;B$4&amp;markmap!$I2293&amp;".html)"&amp;" ["&amp;$B$3&amp;"]("&amp;B$4&amp;markmap!$I2293&amp;".md)")</f>
        <v>### 1.5.2 Tests[📃](./db/e6b0-d84dcd4d.html) [✏️](./db/e6b0-d84dcd4d.md)</v>
      </c>
    </row>
    <row r="2294" spans="4:10" x14ac:dyDescent="0.5">
      <c r="D2294" t="s">
        <v>1574</v>
      </c>
      <c r="E2294">
        <v>3</v>
      </c>
      <c r="F2294" t="s">
        <v>1329</v>
      </c>
      <c r="G2294" t="str">
        <f ca="1">IF(markmap!$E2294="","",IF(markmap!$E2294&gt;OFFSET(markmap!$E2294,-1,0,1,1),IF(OFFSET(markmap!$G2294,-1,0,1,1)="","1",OFFSET(markmap!$G2294,-1,0,1,1))&amp;REPT(".1",markmap!$E2294-MAX(OFFSET(markmap!$E2294,-1,0,1,1),1)),IF(ISERROR(FIND(".",OFFSET(markmap!$G2294,-1,0,1,1))),REPT("1.",markmap!$E2294-1)&amp;IFERROR(VALUE(OFFSET(markmap!$G2294,-1,0,1,1))+1,"1"),IF(markmap!$E2294=1,"",IFERROR(LEFT(OFFSET(markmap!$G2294,-1,0,1,1),FIND("^",SUBSTITUTE(OFFSET(markmap!$G2294,-1,0,1,1),".","^",markmap!$E2294-1))),""))&amp;VALUE(TRIM(MID(SUBSTITUTE(OFFSET(markmap!$G2294,-1,0,1,1),".",REPT(" ",LEN(OFFSET(markmap!$G2294,-1,0,1,1)))),(markmap!$E2294-1)*LEN(OFFSET(markmap!$G2294,-1,0,1,1))+1,LEN(OFFSET(markmap!$G2294,-1,0,1,1)))))+1)))</f>
        <v>24.5.3</v>
      </c>
      <c r="H2294" t="str">
        <f t="shared" ca="1" si="35"/>
        <v>1.5.3</v>
      </c>
      <c r="I2294" t="str" cm="1">
        <f t="array" aca="1" ref="I2294" ca="1">pseudoGuid</f>
        <v>e6b0-4dd45cb7</v>
      </c>
      <c r="J2294" t="str">
        <f ca="1">IF(E2294="","",REPT("#",markmap!$E2294)&amp;" "&amp;(IF(B$1="mindmap",markmap!$F2294,markmap!$H2294&amp;" "&amp;markmap!$F2294))&amp;"["&amp;B$2&amp;"]("&amp;B$4&amp;markmap!$I2294&amp;".html)"&amp;" ["&amp;$B$3&amp;"]("&amp;B$4&amp;markmap!$I2294&amp;".md)")</f>
        <v>### 1.5.3 Results[📃](./db/e6b0-4dd45cb7.html) [✏️](./db/e6b0-4dd45cb7.md)</v>
      </c>
    </row>
    <row r="2295" spans="4:10" x14ac:dyDescent="0.5">
      <c r="D2295" t="s">
        <v>1574</v>
      </c>
      <c r="E2295">
        <v>3</v>
      </c>
      <c r="F2295" t="s">
        <v>1330</v>
      </c>
      <c r="G2295" t="str">
        <f ca="1">IF(markmap!$E2295="","",IF(markmap!$E2295&gt;OFFSET(markmap!$E2295,-1,0,1,1),IF(OFFSET(markmap!$G2295,-1,0,1,1)="","1",OFFSET(markmap!$G2295,-1,0,1,1))&amp;REPT(".1",markmap!$E2295-MAX(OFFSET(markmap!$E2295,-1,0,1,1),1)),IF(ISERROR(FIND(".",OFFSET(markmap!$G2295,-1,0,1,1))),REPT("1.",markmap!$E2295-1)&amp;IFERROR(VALUE(OFFSET(markmap!$G2295,-1,0,1,1))+1,"1"),IF(markmap!$E2295=1,"",IFERROR(LEFT(OFFSET(markmap!$G2295,-1,0,1,1),FIND("^",SUBSTITUTE(OFFSET(markmap!$G2295,-1,0,1,1),".","^",markmap!$E2295-1))),""))&amp;VALUE(TRIM(MID(SUBSTITUTE(OFFSET(markmap!$G2295,-1,0,1,1),".",REPT(" ",LEN(OFFSET(markmap!$G2295,-1,0,1,1)))),(markmap!$E2295-1)*LEN(OFFSET(markmap!$G2295,-1,0,1,1))+1,LEN(OFFSET(markmap!$G2295,-1,0,1,1)))))+1)))</f>
        <v>24.5.4</v>
      </c>
      <c r="H2295" t="str">
        <f t="shared" ca="1" si="35"/>
        <v>1.5.4</v>
      </c>
      <c r="I2295" t="str" cm="1">
        <f t="array" aca="1" ref="I2295" ca="1">pseudoGuid</f>
        <v>e6b0-eb919c6a</v>
      </c>
      <c r="J2295" t="str">
        <f ca="1">IF(E2295="","",REPT("#",markmap!$E2295)&amp;" "&amp;(IF(B$1="mindmap",markmap!$F2295,markmap!$H2295&amp;" "&amp;markmap!$F2295))&amp;"["&amp;B$2&amp;"]("&amp;B$4&amp;markmap!$I2295&amp;".html)"&amp;" ["&amp;$B$3&amp;"]("&amp;B$4&amp;markmap!$I2295&amp;".md)")</f>
        <v>### 1.5.4 Corrective Actions [📃](./db/e6b0-eb919c6a.html) [✏️](./db/e6b0-eb919c6a.md)</v>
      </c>
    </row>
    <row r="2296" spans="4:10" x14ac:dyDescent="0.5">
      <c r="D2296" t="s">
        <v>1574</v>
      </c>
      <c r="E2296">
        <v>3</v>
      </c>
      <c r="F2296" t="s">
        <v>1331</v>
      </c>
      <c r="G2296" t="str">
        <f ca="1">IF(markmap!$E2296="","",IF(markmap!$E2296&gt;OFFSET(markmap!$E2296,-1,0,1,1),IF(OFFSET(markmap!$G2296,-1,0,1,1)="","1",OFFSET(markmap!$G2296,-1,0,1,1))&amp;REPT(".1",markmap!$E2296-MAX(OFFSET(markmap!$E2296,-1,0,1,1),1)),IF(ISERROR(FIND(".",OFFSET(markmap!$G2296,-1,0,1,1))),REPT("1.",markmap!$E2296-1)&amp;IFERROR(VALUE(OFFSET(markmap!$G2296,-1,0,1,1))+1,"1"),IF(markmap!$E2296=1,"",IFERROR(LEFT(OFFSET(markmap!$G2296,-1,0,1,1),FIND("^",SUBSTITUTE(OFFSET(markmap!$G2296,-1,0,1,1),".","^",markmap!$E2296-1))),""))&amp;VALUE(TRIM(MID(SUBSTITUTE(OFFSET(markmap!$G2296,-1,0,1,1),".",REPT(" ",LEN(OFFSET(markmap!$G2296,-1,0,1,1)))),(markmap!$E2296-1)*LEN(OFFSET(markmap!$G2296,-1,0,1,1))+1,LEN(OFFSET(markmap!$G2296,-1,0,1,1)))))+1)))</f>
        <v>24.5.5</v>
      </c>
      <c r="H2296" t="str">
        <f t="shared" ca="1" si="35"/>
        <v>1.5.5</v>
      </c>
      <c r="I2296" t="str" cm="1">
        <f t="array" aca="1" ref="I2296" ca="1">pseudoGuid</f>
        <v>e6b0-d5b63d1d</v>
      </c>
      <c r="J2296" t="str">
        <f ca="1">IF(E2296="","",REPT("#",markmap!$E2296)&amp;" "&amp;(IF(B$1="mindmap",markmap!$F2296,markmap!$H2296&amp;" "&amp;markmap!$F2296))&amp;"["&amp;B$2&amp;"]("&amp;B$4&amp;markmap!$I2296&amp;".html)"&amp;" ["&amp;$B$3&amp;"]("&amp;B$4&amp;markmap!$I2296&amp;".md)")</f>
        <v>### 1.5.5 Retests[📃](./db/e6b0-d5b63d1d.html) [✏️](./db/e6b0-d5b63d1d.md)</v>
      </c>
    </row>
    <row r="2297" spans="4:10" x14ac:dyDescent="0.5">
      <c r="D2297" t="s">
        <v>1574</v>
      </c>
      <c r="E2297">
        <v>3</v>
      </c>
      <c r="F2297" t="s">
        <v>1332</v>
      </c>
      <c r="G2297" t="str">
        <f ca="1">IF(markmap!$E2297="","",IF(markmap!$E2297&gt;OFFSET(markmap!$E2297,-1,0,1,1),IF(OFFSET(markmap!$G2297,-1,0,1,1)="","1",OFFSET(markmap!$G2297,-1,0,1,1))&amp;REPT(".1",markmap!$E2297-MAX(OFFSET(markmap!$E2297,-1,0,1,1),1)),IF(ISERROR(FIND(".",OFFSET(markmap!$G2297,-1,0,1,1))),REPT("1.",markmap!$E2297-1)&amp;IFERROR(VALUE(OFFSET(markmap!$G2297,-1,0,1,1))+1,"1"),IF(markmap!$E2297=1,"",IFERROR(LEFT(OFFSET(markmap!$G2297,-1,0,1,1),FIND("^",SUBSTITUTE(OFFSET(markmap!$G2297,-1,0,1,1),".","^",markmap!$E2297-1))),""))&amp;VALUE(TRIM(MID(SUBSTITUTE(OFFSET(markmap!$G2297,-1,0,1,1),".",REPT(" ",LEN(OFFSET(markmap!$G2297,-1,0,1,1)))),(markmap!$E2297-1)*LEN(OFFSET(markmap!$G2297,-1,0,1,1))+1,LEN(OFFSET(markmap!$G2297,-1,0,1,1)))))+1)))</f>
        <v>24.5.6</v>
      </c>
      <c r="H2297" t="str">
        <f t="shared" ca="1" si="35"/>
        <v>1.5.6</v>
      </c>
      <c r="I2297" t="str" cm="1">
        <f t="array" aca="1" ref="I2297" ca="1">pseudoGuid</f>
        <v>e6b0-304284bd</v>
      </c>
      <c r="J2297" t="str">
        <f ca="1">IF(E2297="","",REPT("#",markmap!$E2297)&amp;" "&amp;(IF(B$1="mindmap",markmap!$F2297,markmap!$H2297&amp;" "&amp;markmap!$F2297))&amp;"["&amp;B$2&amp;"]("&amp;B$4&amp;markmap!$I2297&amp;".html)"&amp;" ["&amp;$B$3&amp;"]("&amp;B$4&amp;markmap!$I2297&amp;".md)")</f>
        <v>### 1.5.6 Retest Results[📃](./db/e6b0-304284bd.html) [✏️](./db/e6b0-304284bd.md)</v>
      </c>
    </row>
    <row r="2298" spans="4:10" x14ac:dyDescent="0.5">
      <c r="D2298" t="s">
        <v>1574</v>
      </c>
      <c r="E2298">
        <v>2</v>
      </c>
      <c r="F2298" t="s">
        <v>1333</v>
      </c>
      <c r="G2298" t="str">
        <f ca="1">IF(markmap!$E2298="","",IF(markmap!$E2298&gt;OFFSET(markmap!$E2298,-1,0,1,1),IF(OFFSET(markmap!$G2298,-1,0,1,1)="","1",OFFSET(markmap!$G2298,-1,0,1,1))&amp;REPT(".1",markmap!$E2298-MAX(OFFSET(markmap!$E2298,-1,0,1,1),1)),IF(ISERROR(FIND(".",OFFSET(markmap!$G2298,-1,0,1,1))),REPT("1.",markmap!$E2298-1)&amp;IFERROR(VALUE(OFFSET(markmap!$G2298,-1,0,1,1))+1,"1"),IF(markmap!$E2298=1,"",IFERROR(LEFT(OFFSET(markmap!$G2298,-1,0,1,1),FIND("^",SUBSTITUTE(OFFSET(markmap!$G2298,-1,0,1,1),".","^",markmap!$E2298-1))),""))&amp;VALUE(TRIM(MID(SUBSTITUTE(OFFSET(markmap!$G2298,-1,0,1,1),".",REPT(" ",LEN(OFFSET(markmap!$G2298,-1,0,1,1)))),(markmap!$E2298-1)*LEN(OFFSET(markmap!$G2298,-1,0,1,1))+1,LEN(OFFSET(markmap!$G2298,-1,0,1,1)))))+1)))</f>
        <v>24.6</v>
      </c>
      <c r="H2298" t="str">
        <f t="shared" ca="1" si="35"/>
        <v>1.6</v>
      </c>
      <c r="I2298" t="str" cm="1">
        <f t="array" aca="1" ref="I2298" ca="1">pseudoGuid</f>
        <v>e6b0-ad3c0fbc</v>
      </c>
      <c r="J2298" t="str">
        <f ca="1">IF(E2298="","",REPT("#",markmap!$E2298)&amp;" "&amp;(IF(B$1="mindmap",markmap!$F2298,markmap!$H2298&amp;" "&amp;markmap!$F2298))&amp;"["&amp;B$2&amp;"]("&amp;B$4&amp;markmap!$I2298&amp;".html)"&amp;" ["&amp;$B$3&amp;"]("&amp;B$4&amp;markmap!$I2298&amp;".md)")</f>
        <v>## 1.6 Deployment[📃](./db/e6b0-ad3c0fbc.html) [✏️](./db/e6b0-ad3c0fbc.md)</v>
      </c>
    </row>
    <row r="2299" spans="4:10" x14ac:dyDescent="0.5">
      <c r="D2299" t="s">
        <v>1574</v>
      </c>
      <c r="E2299">
        <v>3</v>
      </c>
      <c r="F2299" t="s">
        <v>1334</v>
      </c>
      <c r="G2299" t="str">
        <f ca="1">IF(markmap!$E2299="","",IF(markmap!$E2299&gt;OFFSET(markmap!$E2299,-1,0,1,1),IF(OFFSET(markmap!$G2299,-1,0,1,1)="","1",OFFSET(markmap!$G2299,-1,0,1,1))&amp;REPT(".1",markmap!$E2299-MAX(OFFSET(markmap!$E2299,-1,0,1,1),1)),IF(ISERROR(FIND(".",OFFSET(markmap!$G2299,-1,0,1,1))),REPT("1.",markmap!$E2299-1)&amp;IFERROR(VALUE(OFFSET(markmap!$G2299,-1,0,1,1))+1,"1"),IF(markmap!$E2299=1,"",IFERROR(LEFT(OFFSET(markmap!$G2299,-1,0,1,1),FIND("^",SUBSTITUTE(OFFSET(markmap!$G2299,-1,0,1,1),".","^",markmap!$E2299-1))),""))&amp;VALUE(TRIM(MID(SUBSTITUTE(OFFSET(markmap!$G2299,-1,0,1,1),".",REPT(" ",LEN(OFFSET(markmap!$G2299,-1,0,1,1)))),(markmap!$E2299-1)*LEN(OFFSET(markmap!$G2299,-1,0,1,1))+1,LEN(OFFSET(markmap!$G2299,-1,0,1,1)))))+1)))</f>
        <v>24.6.1</v>
      </c>
      <c r="H2299" t="str">
        <f t="shared" ca="1" si="35"/>
        <v>1.6.1</v>
      </c>
      <c r="I2299" t="str" cm="1">
        <f t="array" aca="1" ref="I2299" ca="1">pseudoGuid</f>
        <v>e6b0-e5b9dc4a</v>
      </c>
      <c r="J2299" t="str">
        <f ca="1">IF(E2299="","",REPT("#",markmap!$E2299)&amp;" "&amp;(IF(B$1="mindmap",markmap!$F2299,markmap!$H2299&amp;" "&amp;markmap!$F2299))&amp;"["&amp;B$2&amp;"]("&amp;B$4&amp;markmap!$I2299&amp;".html)"&amp;" ["&amp;$B$3&amp;"]("&amp;B$4&amp;markmap!$I2299&amp;".md)")</f>
        <v>### 1.6.1 Trial in a Non-Penalty Environment[📃](./db/e6b0-e5b9dc4a.html) [✏️](./db/e6b0-e5b9dc4a.md)</v>
      </c>
    </row>
    <row r="2300" spans="4:10" x14ac:dyDescent="0.5">
      <c r="D2300" t="s">
        <v>1574</v>
      </c>
      <c r="E2300">
        <v>3</v>
      </c>
      <c r="F2300" t="s">
        <v>1335</v>
      </c>
      <c r="G2300" t="str">
        <f ca="1">IF(markmap!$E2300="","",IF(markmap!$E2300&gt;OFFSET(markmap!$E2300,-1,0,1,1),IF(OFFSET(markmap!$G2300,-1,0,1,1)="","1",OFFSET(markmap!$G2300,-1,0,1,1))&amp;REPT(".1",markmap!$E2300-MAX(OFFSET(markmap!$E2300,-1,0,1,1),1)),IF(ISERROR(FIND(".",OFFSET(markmap!$G2300,-1,0,1,1))),REPT("1.",markmap!$E2300-1)&amp;IFERROR(VALUE(OFFSET(markmap!$G2300,-1,0,1,1))+1,"1"),IF(markmap!$E2300=1,"",IFERROR(LEFT(OFFSET(markmap!$G2300,-1,0,1,1),FIND("^",SUBSTITUTE(OFFSET(markmap!$G2300,-1,0,1,1),".","^",markmap!$E2300-1))),""))&amp;VALUE(TRIM(MID(SUBSTITUTE(OFFSET(markmap!$G2300,-1,0,1,1),".",REPT(" ",LEN(OFFSET(markmap!$G2300,-1,0,1,1)))),(markmap!$E2300-1)*LEN(OFFSET(markmap!$G2300,-1,0,1,1))+1,LEN(OFFSET(markmap!$G2300,-1,0,1,1)))))+1)))</f>
        <v>24.6.2</v>
      </c>
      <c r="H2300" t="str">
        <f t="shared" ca="1" si="35"/>
        <v>1.6.2</v>
      </c>
      <c r="I2300" t="str" cm="1">
        <f t="array" aca="1" ref="I2300" ca="1">pseudoGuid</f>
        <v>e6b0-226933dd</v>
      </c>
      <c r="J2300" t="str">
        <f ca="1">IF(E2300="","",REPT("#",markmap!$E2300)&amp;" "&amp;(IF(B$1="mindmap",markmap!$F2300,markmap!$H2300&amp;" "&amp;markmap!$F2300))&amp;"["&amp;B$2&amp;"]("&amp;B$4&amp;markmap!$I2300&amp;".html)"&amp;" ["&amp;$B$3&amp;"]("&amp;B$4&amp;markmap!$I2300&amp;".md)")</f>
        <v>### 1.6.2 First Action Site[📃](./db/e6b0-226933dd.html) [✏️](./db/e6b0-226933dd.md)</v>
      </c>
    </row>
    <row r="2301" spans="4:10" x14ac:dyDescent="0.5">
      <c r="D2301" t="s">
        <v>1574</v>
      </c>
      <c r="E2301">
        <v>3</v>
      </c>
      <c r="F2301" t="s">
        <v>1336</v>
      </c>
      <c r="G2301" t="str">
        <f ca="1">IF(markmap!$E2301="","",IF(markmap!$E2301&gt;OFFSET(markmap!$E2301,-1,0,1,1),IF(OFFSET(markmap!$G2301,-1,0,1,1)="","1",OFFSET(markmap!$G2301,-1,0,1,1))&amp;REPT(".1",markmap!$E2301-MAX(OFFSET(markmap!$E2301,-1,0,1,1),1)),IF(ISERROR(FIND(".",OFFSET(markmap!$G2301,-1,0,1,1))),REPT("1.",markmap!$E2301-1)&amp;IFERROR(VALUE(OFFSET(markmap!$G2301,-1,0,1,1))+1,"1"),IF(markmap!$E2301=1,"",IFERROR(LEFT(OFFSET(markmap!$G2301,-1,0,1,1),FIND("^",SUBSTITUTE(OFFSET(markmap!$G2301,-1,0,1,1),".","^",markmap!$E2301-1))),""))&amp;VALUE(TRIM(MID(SUBSTITUTE(OFFSET(markmap!$G2301,-1,0,1,1),".",REPT(" ",LEN(OFFSET(markmap!$G2301,-1,0,1,1)))),(markmap!$E2301-1)*LEN(OFFSET(markmap!$G2301,-1,0,1,1))+1,LEN(OFFSET(markmap!$G2301,-1,0,1,1)))))+1)))</f>
        <v>24.6.3</v>
      </c>
      <c r="H2301" t="str">
        <f t="shared" ca="1" si="35"/>
        <v>1.6.3</v>
      </c>
      <c r="I2301" t="str" cm="1">
        <f t="array" aca="1" ref="I2301" ca="1">pseudoGuid</f>
        <v>e6b0-93726834</v>
      </c>
      <c r="J2301" t="str">
        <f ca="1">IF(E2301="","",REPT("#",markmap!$E2301)&amp;" "&amp;(IF(B$1="mindmap",markmap!$F2301,markmap!$H2301&amp;" "&amp;markmap!$F2301))&amp;"["&amp;B$2&amp;"]("&amp;B$4&amp;markmap!$I2301&amp;".html)"&amp;" ["&amp;$B$3&amp;"]("&amp;B$4&amp;markmap!$I2301&amp;".md)")</f>
        <v>### 1.6.3 Deployment [📃](./db/e6b0-93726834.html) [✏️](./db/e6b0-93726834.md)</v>
      </c>
    </row>
    <row r="2302" spans="4:10" x14ac:dyDescent="0.5">
      <c r="D2302" t="s">
        <v>1574</v>
      </c>
      <c r="E2302">
        <v>2</v>
      </c>
      <c r="F2302" t="s">
        <v>1337</v>
      </c>
      <c r="G2302" t="str">
        <f ca="1">IF(markmap!$E2302="","",IF(markmap!$E2302&gt;OFFSET(markmap!$E2302,-1,0,1,1),IF(OFFSET(markmap!$G2302,-1,0,1,1)="","1",OFFSET(markmap!$G2302,-1,0,1,1))&amp;REPT(".1",markmap!$E2302-MAX(OFFSET(markmap!$E2302,-1,0,1,1),1)),IF(ISERROR(FIND(".",OFFSET(markmap!$G2302,-1,0,1,1))),REPT("1.",markmap!$E2302-1)&amp;IFERROR(VALUE(OFFSET(markmap!$G2302,-1,0,1,1))+1,"1"),IF(markmap!$E2302=1,"",IFERROR(LEFT(OFFSET(markmap!$G2302,-1,0,1,1),FIND("^",SUBSTITUTE(OFFSET(markmap!$G2302,-1,0,1,1),".","^",markmap!$E2302-1))),""))&amp;VALUE(TRIM(MID(SUBSTITUTE(OFFSET(markmap!$G2302,-1,0,1,1),".",REPT(" ",LEN(OFFSET(markmap!$G2302,-1,0,1,1)))),(markmap!$E2302-1)*LEN(OFFSET(markmap!$G2302,-1,0,1,1))+1,LEN(OFFSET(markmap!$G2302,-1,0,1,1)))))+1)))</f>
        <v>24.7</v>
      </c>
      <c r="H2302" t="str">
        <f t="shared" ca="1" si="35"/>
        <v>1.7</v>
      </c>
      <c r="I2302" t="str" cm="1">
        <f t="array" aca="1" ref="I2302" ca="1">pseudoGuid</f>
        <v>e6b0-c7d718f2</v>
      </c>
      <c r="J2302" t="str">
        <f ca="1">IF(E2302="","",REPT("#",markmap!$E2302)&amp;" "&amp;(IF(B$1="mindmap",markmap!$F2302,markmap!$H2302&amp;" "&amp;markmap!$F2302))&amp;"["&amp;B$2&amp;"]("&amp;B$4&amp;markmap!$I2302&amp;".html)"&amp;" ["&amp;$B$3&amp;"]("&amp;B$4&amp;markmap!$I2302&amp;".md)")</f>
        <v>## 1.7 Life-cycle Support[📃](./db/e6b0-c7d718f2.html) [✏️](./db/e6b0-c7d718f2.md)</v>
      </c>
    </row>
    <row r="2303" spans="4:10" x14ac:dyDescent="0.5">
      <c r="D2303" t="s">
        <v>1574</v>
      </c>
      <c r="E2303">
        <v>3</v>
      </c>
      <c r="F2303" t="s">
        <v>1338</v>
      </c>
      <c r="G2303" t="str">
        <f ca="1">IF(markmap!$E2303="","",IF(markmap!$E2303&gt;OFFSET(markmap!$E2303,-1,0,1,1),IF(OFFSET(markmap!$G2303,-1,0,1,1)="","1",OFFSET(markmap!$G2303,-1,0,1,1))&amp;REPT(".1",markmap!$E2303-MAX(OFFSET(markmap!$E2303,-1,0,1,1),1)),IF(ISERROR(FIND(".",OFFSET(markmap!$G2303,-1,0,1,1))),REPT("1.",markmap!$E2303-1)&amp;IFERROR(VALUE(OFFSET(markmap!$G2303,-1,0,1,1))+1,"1"),IF(markmap!$E2303=1,"",IFERROR(LEFT(OFFSET(markmap!$G2303,-1,0,1,1),FIND("^",SUBSTITUTE(OFFSET(markmap!$G2303,-1,0,1,1),".","^",markmap!$E2303-1))),""))&amp;VALUE(TRIM(MID(SUBSTITUTE(OFFSET(markmap!$G2303,-1,0,1,1),".",REPT(" ",LEN(OFFSET(markmap!$G2303,-1,0,1,1)))),(markmap!$E2303-1)*LEN(OFFSET(markmap!$G2303,-1,0,1,1))+1,LEN(OFFSET(markmap!$G2303,-1,0,1,1)))))+1)))</f>
        <v>24.7.1</v>
      </c>
      <c r="H2303" t="str">
        <f t="shared" ca="1" si="35"/>
        <v>1.7.1</v>
      </c>
      <c r="I2303" t="str" cm="1">
        <f t="array" aca="1" ref="I2303" ca="1">pseudoGuid</f>
        <v>e6b0-23f264ae</v>
      </c>
      <c r="J2303" t="str">
        <f ca="1">IF(E2303="","",REPT("#",markmap!$E2303)&amp;" "&amp;(IF(B$1="mindmap",markmap!$F2303,markmap!$H2303&amp;" "&amp;markmap!$F2303))&amp;"["&amp;B$2&amp;"]("&amp;B$4&amp;markmap!$I2303&amp;".html)"&amp;" ["&amp;$B$3&amp;"]("&amp;B$4&amp;markmap!$I2303&amp;".md)")</f>
        <v>### 1.7.1 Customer Training &amp; Education[📃](./db/e6b0-23f264ae.html) [✏️](./db/e6b0-23f264ae.md)</v>
      </c>
    </row>
    <row r="2304" spans="4:10" x14ac:dyDescent="0.5">
      <c r="D2304" t="s">
        <v>1574</v>
      </c>
      <c r="E2304">
        <v>3</v>
      </c>
      <c r="F2304" t="s">
        <v>1339</v>
      </c>
      <c r="G2304" t="str">
        <f ca="1">IF(markmap!$E2304="","",IF(markmap!$E2304&gt;OFFSET(markmap!$E2304,-1,0,1,1),IF(OFFSET(markmap!$G2304,-1,0,1,1)="","1",OFFSET(markmap!$G2304,-1,0,1,1))&amp;REPT(".1",markmap!$E2304-MAX(OFFSET(markmap!$E2304,-1,0,1,1),1)),IF(ISERROR(FIND(".",OFFSET(markmap!$G2304,-1,0,1,1))),REPT("1.",markmap!$E2304-1)&amp;IFERROR(VALUE(OFFSET(markmap!$G2304,-1,0,1,1))+1,"1"),IF(markmap!$E2304=1,"",IFERROR(LEFT(OFFSET(markmap!$G2304,-1,0,1,1),FIND("^",SUBSTITUTE(OFFSET(markmap!$G2304,-1,0,1,1),".","^",markmap!$E2304-1))),""))&amp;VALUE(TRIM(MID(SUBSTITUTE(OFFSET(markmap!$G2304,-1,0,1,1),".",REPT(" ",LEN(OFFSET(markmap!$G2304,-1,0,1,1)))),(markmap!$E2304-1)*LEN(OFFSET(markmap!$G2304,-1,0,1,1))+1,LEN(OFFSET(markmap!$G2304,-1,0,1,1)))))+1)))</f>
        <v>24.7.2</v>
      </c>
      <c r="H2304" t="str">
        <f t="shared" ca="1" si="35"/>
        <v>1.7.2</v>
      </c>
      <c r="I2304" t="str" cm="1">
        <f t="array" aca="1" ref="I2304" ca="1">pseudoGuid</f>
        <v>e6b0-657f0a0e</v>
      </c>
      <c r="J2304" t="str">
        <f ca="1">IF(E2304="","",REPT("#",markmap!$E2304)&amp;" "&amp;(IF(B$1="mindmap",markmap!$F2304,markmap!$H2304&amp;" "&amp;markmap!$F2304))&amp;"["&amp;B$2&amp;"]("&amp;B$4&amp;markmap!$I2304&amp;".html)"&amp;" ["&amp;$B$3&amp;"]("&amp;B$4&amp;markmap!$I2304&amp;".md)")</f>
        <v>### 1.7.2 Turnover to Customer[📃](./db/e6b0-657f0a0e.html) [✏️](./db/e6b0-657f0a0e.md)</v>
      </c>
    </row>
    <row r="2305" spans="4:10" x14ac:dyDescent="0.5">
      <c r="D2305" t="s">
        <v>1574</v>
      </c>
      <c r="E2305">
        <v>3</v>
      </c>
      <c r="F2305" t="s">
        <v>1340</v>
      </c>
      <c r="G2305" t="str">
        <f ca="1">IF(markmap!$E2305="","",IF(markmap!$E2305&gt;OFFSET(markmap!$E2305,-1,0,1,1),IF(OFFSET(markmap!$G2305,-1,0,1,1)="","1",OFFSET(markmap!$G2305,-1,0,1,1))&amp;REPT(".1",markmap!$E2305-MAX(OFFSET(markmap!$E2305,-1,0,1,1),1)),IF(ISERROR(FIND(".",OFFSET(markmap!$G2305,-1,0,1,1))),REPT("1.",markmap!$E2305-1)&amp;IFERROR(VALUE(OFFSET(markmap!$G2305,-1,0,1,1))+1,"1"),IF(markmap!$E2305=1,"",IFERROR(LEFT(OFFSET(markmap!$G2305,-1,0,1,1),FIND("^",SUBSTITUTE(OFFSET(markmap!$G2305,-1,0,1,1),".","^",markmap!$E2305-1))),""))&amp;VALUE(TRIM(MID(SUBSTITUTE(OFFSET(markmap!$G2305,-1,0,1,1),".",REPT(" ",LEN(OFFSET(markmap!$G2305,-1,0,1,1)))),(markmap!$E2305-1)*LEN(OFFSET(markmap!$G2305,-1,0,1,1))+1,LEN(OFFSET(markmap!$G2305,-1,0,1,1)))))+1)))</f>
        <v>24.7.3</v>
      </c>
      <c r="H2305" t="str">
        <f t="shared" ca="1" si="35"/>
        <v>1.7.3</v>
      </c>
      <c r="I2305" t="str" cm="1">
        <f t="array" aca="1" ref="I2305" ca="1">pseudoGuid</f>
        <v>e6b0-41c1c7fd</v>
      </c>
      <c r="J2305" t="str">
        <f ca="1">IF(E2305="","",REPT("#",markmap!$E2305)&amp;" "&amp;(IF(B$1="mindmap",markmap!$F2305,markmap!$H2305&amp;" "&amp;markmap!$F2305))&amp;"["&amp;B$2&amp;"]("&amp;B$4&amp;markmap!$I2305&amp;".html)"&amp;" ["&amp;$B$3&amp;"]("&amp;B$4&amp;markmap!$I2305&amp;".md)")</f>
        <v>### 1.7.3 Customer Acceptance[📃](./db/e6b0-41c1c7fd.html) [✏️](./db/e6b0-41c1c7fd.md)</v>
      </c>
    </row>
    <row r="2306" spans="4:10" x14ac:dyDescent="0.5">
      <c r="D2306" t="s">
        <v>1574</v>
      </c>
      <c r="E2306">
        <v>3</v>
      </c>
      <c r="F2306" t="s">
        <v>1341</v>
      </c>
      <c r="G2306" t="str">
        <f ca="1">IF(markmap!$E2306="","",IF(markmap!$E2306&gt;OFFSET(markmap!$E2306,-1,0,1,1),IF(OFFSET(markmap!$G2306,-1,0,1,1)="","1",OFFSET(markmap!$G2306,-1,0,1,1))&amp;REPT(".1",markmap!$E2306-MAX(OFFSET(markmap!$E2306,-1,0,1,1),1)),IF(ISERROR(FIND(".",OFFSET(markmap!$G2306,-1,0,1,1))),REPT("1.",markmap!$E2306-1)&amp;IFERROR(VALUE(OFFSET(markmap!$G2306,-1,0,1,1))+1,"1"),IF(markmap!$E2306=1,"",IFERROR(LEFT(OFFSET(markmap!$G2306,-1,0,1,1),FIND("^",SUBSTITUTE(OFFSET(markmap!$G2306,-1,0,1,1),".","^",markmap!$E2306-1))),""))&amp;VALUE(TRIM(MID(SUBSTITUTE(OFFSET(markmap!$G2306,-1,0,1,1),".",REPT(" ",LEN(OFFSET(markmap!$G2306,-1,0,1,1)))),(markmap!$E2306-1)*LEN(OFFSET(markmap!$G2306,-1,0,1,1))+1,LEN(OFFSET(markmap!$G2306,-1,0,1,1)))))+1)))</f>
        <v>24.7.4</v>
      </c>
      <c r="H2306" t="str">
        <f t="shared" ca="1" si="35"/>
        <v>1.7.4</v>
      </c>
      <c r="I2306" t="str" cm="1">
        <f t="array" aca="1" ref="I2306" ca="1">pseudoGuid</f>
        <v>e6b0-cb4f240a</v>
      </c>
      <c r="J2306" t="str">
        <f ca="1">IF(E2306="","",REPT("#",markmap!$E2306)&amp;" "&amp;(IF(B$1="mindmap",markmap!$F2306,markmap!$H2306&amp;" "&amp;markmap!$F2306))&amp;"["&amp;B$2&amp;"]("&amp;B$4&amp;markmap!$I2306&amp;".html)"&amp;" ["&amp;$B$3&amp;"]("&amp;B$4&amp;markmap!$I2306&amp;".md)")</f>
        <v>### 1.7.4 Support &amp; Maintenance[📃](./db/e6b0-cb4f240a.html) [✏️](./db/e6b0-cb4f240a.md)</v>
      </c>
    </row>
    <row r="2307" spans="4:10" x14ac:dyDescent="0.5">
      <c r="D2307" t="s">
        <v>1574</v>
      </c>
      <c r="E2307">
        <v>2</v>
      </c>
      <c r="F2307" t="s">
        <v>154</v>
      </c>
      <c r="G2307" t="str">
        <f ca="1">IF(markmap!$E2307="","",IF(markmap!$E2307&gt;OFFSET(markmap!$E2307,-1,0,1,1),IF(OFFSET(markmap!$G2307,-1,0,1,1)="","1",OFFSET(markmap!$G2307,-1,0,1,1))&amp;REPT(".1",markmap!$E2307-MAX(OFFSET(markmap!$E2307,-1,0,1,1),1)),IF(ISERROR(FIND(".",OFFSET(markmap!$G2307,-1,0,1,1))),REPT("1.",markmap!$E2307-1)&amp;IFERROR(VALUE(OFFSET(markmap!$G2307,-1,0,1,1))+1,"1"),IF(markmap!$E2307=1,"",IFERROR(LEFT(OFFSET(markmap!$G2307,-1,0,1,1),FIND("^",SUBSTITUTE(OFFSET(markmap!$G2307,-1,0,1,1),".","^",markmap!$E2307-1))),""))&amp;VALUE(TRIM(MID(SUBSTITUTE(OFFSET(markmap!$G2307,-1,0,1,1),".",REPT(" ",LEN(OFFSET(markmap!$G2307,-1,0,1,1)))),(markmap!$E2307-1)*LEN(OFFSET(markmap!$G2307,-1,0,1,1))+1,LEN(OFFSET(markmap!$G2307,-1,0,1,1)))))+1)))</f>
        <v>24.8</v>
      </c>
      <c r="H2307" t="str">
        <f t="shared" ref="H2307:H2355" ca="1" si="36">IFERROR("1."&amp;RIGHT(G2307,LEN(G2307)-FIND(".",G2307,1)),"1")</f>
        <v>1.8</v>
      </c>
      <c r="I2307" t="str" cm="1">
        <f t="array" aca="1" ref="I2307" ca="1">pseudoGuid</f>
        <v>e6b0-34ecfb80</v>
      </c>
      <c r="J2307" t="str">
        <f ca="1">IF(E2307="","",REPT("#",markmap!$E2307)&amp;" "&amp;(IF(B$1="mindmap",markmap!$F2307,markmap!$H2307&amp;" "&amp;markmap!$F2307))&amp;"["&amp;B$2&amp;"]("&amp;B$4&amp;markmap!$I2307&amp;".html)"&amp;" ["&amp;$B$3&amp;"]("&amp;B$4&amp;markmap!$I2307&amp;".md)")</f>
        <v>## 1.8 Project Management[📃](./db/e6b0-34ecfb80.html) [✏️](./db/e6b0-34ecfb80.md)</v>
      </c>
    </row>
    <row r="2308" spans="4:10" x14ac:dyDescent="0.5">
      <c r="D2308" t="s">
        <v>1575</v>
      </c>
      <c r="E2308">
        <v>1</v>
      </c>
      <c r="F2308" t="s">
        <v>1342</v>
      </c>
      <c r="G2308" t="str">
        <f ca="1">IF(markmap!$E2308="","",IF(markmap!$E2308&gt;OFFSET(markmap!$E2308,-1,0,1,1),IF(OFFSET(markmap!$G2308,-1,0,1,1)="","1",OFFSET(markmap!$G2308,-1,0,1,1))&amp;REPT(".1",markmap!$E2308-MAX(OFFSET(markmap!$E2308,-1,0,1,1),1)),IF(ISERROR(FIND(".",OFFSET(markmap!$G2308,-1,0,1,1))),REPT("1.",markmap!$E2308-1)&amp;IFERROR(VALUE(OFFSET(markmap!$G2308,-1,0,1,1))+1,"1"),IF(markmap!$E2308=1,"",IFERROR(LEFT(OFFSET(markmap!$G2308,-1,0,1,1),FIND("^",SUBSTITUTE(OFFSET(markmap!$G2308,-1,0,1,1),".","^",markmap!$E2308-1))),""))&amp;VALUE(TRIM(MID(SUBSTITUTE(OFFSET(markmap!$G2308,-1,0,1,1),".",REPT(" ",LEN(OFFSET(markmap!$G2308,-1,0,1,1)))),(markmap!$E2308-1)*LEN(OFFSET(markmap!$G2308,-1,0,1,1))+1,LEN(OFFSET(markmap!$G2308,-1,0,1,1)))))+1)))</f>
        <v>25</v>
      </c>
      <c r="H2308" t="str">
        <f t="shared" ca="1" si="36"/>
        <v>1</v>
      </c>
      <c r="I2308" t="str" cm="1">
        <f t="array" aca="1" ref="I2308" ca="1">pseudoGuid</f>
        <v>e6b0-64e07e89</v>
      </c>
      <c r="J2308" t="str">
        <f ca="1">IF(E2308="","",REPT("#",markmap!$E2308)&amp;" "&amp;(IF(B$1="mindmap",markmap!$F2308,markmap!$H2308&amp;" "&amp;markmap!$F2308))&amp;"["&amp;B$2&amp;"]("&amp;B$4&amp;markmap!$I2308&amp;".html)"&amp;" ["&amp;$B$3&amp;"]("&amp;B$4&amp;markmap!$I2308&amp;".md)")</f>
        <v># 1 WBS for Web Design Project[📃](./db/e6b0-64e07e89.html) [✏️](./db/e6b0-64e07e89.md)</v>
      </c>
    </row>
    <row r="2309" spans="4:10" x14ac:dyDescent="0.5">
      <c r="D2309" t="s">
        <v>1575</v>
      </c>
      <c r="E2309">
        <v>2</v>
      </c>
      <c r="F2309" t="s">
        <v>1343</v>
      </c>
      <c r="G2309" t="str">
        <f ca="1">IF(markmap!$E2309="","",IF(markmap!$E2309&gt;OFFSET(markmap!$E2309,-1,0,1,1),IF(OFFSET(markmap!$G2309,-1,0,1,1)="","1",OFFSET(markmap!$G2309,-1,0,1,1))&amp;REPT(".1",markmap!$E2309-MAX(OFFSET(markmap!$E2309,-1,0,1,1),1)),IF(ISERROR(FIND(".",OFFSET(markmap!$G2309,-1,0,1,1))),REPT("1.",markmap!$E2309-1)&amp;IFERROR(VALUE(OFFSET(markmap!$G2309,-1,0,1,1))+1,"1"),IF(markmap!$E2309=1,"",IFERROR(LEFT(OFFSET(markmap!$G2309,-1,0,1,1),FIND("^",SUBSTITUTE(OFFSET(markmap!$G2309,-1,0,1,1),".","^",markmap!$E2309-1))),""))&amp;VALUE(TRIM(MID(SUBSTITUTE(OFFSET(markmap!$G2309,-1,0,1,1),".",REPT(" ",LEN(OFFSET(markmap!$G2309,-1,0,1,1)))),(markmap!$E2309-1)*LEN(OFFSET(markmap!$G2309,-1,0,1,1))+1,LEN(OFFSET(markmap!$G2309,-1,0,1,1)))))+1)))</f>
        <v>25.1</v>
      </c>
      <c r="H2309" t="str">
        <f t="shared" ca="1" si="36"/>
        <v>1.1</v>
      </c>
      <c r="I2309" t="str" cm="1">
        <f t="array" aca="1" ref="I2309" ca="1">pseudoGuid</f>
        <v>e6b0-807f739c</v>
      </c>
      <c r="J2309" t="str">
        <f ca="1">IF(E2309="","",REPT("#",markmap!$E2309)&amp;" "&amp;(IF(B$1="mindmap",markmap!$F2309,markmap!$H2309&amp;" "&amp;markmap!$F2309))&amp;"["&amp;B$2&amp;"]("&amp;B$4&amp;markmap!$I2309&amp;".html)"&amp;" ["&amp;$B$3&amp;"]("&amp;B$4&amp;markmap!$I2309&amp;".md)")</f>
        <v>## 1.1 Planning [📃](./db/e6b0-807f739c.html) [✏️](./db/e6b0-807f739c.md)</v>
      </c>
    </row>
    <row r="2310" spans="4:10" x14ac:dyDescent="0.5">
      <c r="D2310" t="s">
        <v>1575</v>
      </c>
      <c r="E2310">
        <v>3</v>
      </c>
      <c r="F2310" t="s">
        <v>1344</v>
      </c>
      <c r="G2310" t="str">
        <f ca="1">IF(markmap!$E2310="","",IF(markmap!$E2310&gt;OFFSET(markmap!$E2310,-1,0,1,1),IF(OFFSET(markmap!$G2310,-1,0,1,1)="","1",OFFSET(markmap!$G2310,-1,0,1,1))&amp;REPT(".1",markmap!$E2310-MAX(OFFSET(markmap!$E2310,-1,0,1,1),1)),IF(ISERROR(FIND(".",OFFSET(markmap!$G2310,-1,0,1,1))),REPT("1.",markmap!$E2310-1)&amp;IFERROR(VALUE(OFFSET(markmap!$G2310,-1,0,1,1))+1,"1"),IF(markmap!$E2310=1,"",IFERROR(LEFT(OFFSET(markmap!$G2310,-1,0,1,1),FIND("^",SUBSTITUTE(OFFSET(markmap!$G2310,-1,0,1,1),".","^",markmap!$E2310-1))),""))&amp;VALUE(TRIM(MID(SUBSTITUTE(OFFSET(markmap!$G2310,-1,0,1,1),".",REPT(" ",LEN(OFFSET(markmap!$G2310,-1,0,1,1)))),(markmap!$E2310-1)*LEN(OFFSET(markmap!$G2310,-1,0,1,1))+1,LEN(OFFSET(markmap!$G2310,-1,0,1,1)))))+1)))</f>
        <v>25.1.1</v>
      </c>
      <c r="H2310" t="str">
        <f t="shared" ca="1" si="36"/>
        <v>1.1.1</v>
      </c>
      <c r="I2310" t="str" cm="1">
        <f t="array" aca="1" ref="I2310" ca="1">pseudoGuid</f>
        <v>e6b0-f8d948ba</v>
      </c>
      <c r="J2310" t="str">
        <f ca="1">IF(E2310="","",REPT("#",markmap!$E2310)&amp;" "&amp;(IF(B$1="mindmap",markmap!$F2310,markmap!$H2310&amp;" "&amp;markmap!$F2310))&amp;"["&amp;B$2&amp;"]("&amp;B$4&amp;markmap!$I2310&amp;".html)"&amp;" ["&amp;$B$3&amp;"]("&amp;B$4&amp;markmap!$I2310&amp;".md)")</f>
        <v>### 1.1.1 Product Definition[📃](./db/e6b0-f8d948ba.html) [✏️](./db/e6b0-f8d948ba.md)</v>
      </c>
    </row>
    <row r="2311" spans="4:10" x14ac:dyDescent="0.5">
      <c r="D2311" t="s">
        <v>1575</v>
      </c>
      <c r="E2311">
        <v>3</v>
      </c>
      <c r="F2311" t="s">
        <v>1345</v>
      </c>
      <c r="G2311" t="str">
        <f ca="1">IF(markmap!$E2311="","",IF(markmap!$E2311&gt;OFFSET(markmap!$E2311,-1,0,1,1),IF(OFFSET(markmap!$G2311,-1,0,1,1)="","1",OFFSET(markmap!$G2311,-1,0,1,1))&amp;REPT(".1",markmap!$E2311-MAX(OFFSET(markmap!$E2311,-1,0,1,1),1)),IF(ISERROR(FIND(".",OFFSET(markmap!$G2311,-1,0,1,1))),REPT("1.",markmap!$E2311-1)&amp;IFERROR(VALUE(OFFSET(markmap!$G2311,-1,0,1,1))+1,"1"),IF(markmap!$E2311=1,"",IFERROR(LEFT(OFFSET(markmap!$G2311,-1,0,1,1),FIND("^",SUBSTITUTE(OFFSET(markmap!$G2311,-1,0,1,1),".","^",markmap!$E2311-1))),""))&amp;VALUE(TRIM(MID(SUBSTITUTE(OFFSET(markmap!$G2311,-1,0,1,1),".",REPT(" ",LEN(OFFSET(markmap!$G2311,-1,0,1,1)))),(markmap!$E2311-1)*LEN(OFFSET(markmap!$G2311,-1,0,1,1))+1,LEN(OFFSET(markmap!$G2311,-1,0,1,1)))))+1)))</f>
        <v>25.1.2</v>
      </c>
      <c r="H2311" t="str">
        <f t="shared" ca="1" si="36"/>
        <v>1.1.2</v>
      </c>
      <c r="I2311" t="str" cm="1">
        <f t="array" aca="1" ref="I2311" ca="1">pseudoGuid</f>
        <v>e6b0-12a1a111</v>
      </c>
      <c r="J2311" t="str">
        <f ca="1">IF(E2311="","",REPT("#",markmap!$E2311)&amp;" "&amp;(IF(B$1="mindmap",markmap!$F2311,markmap!$H2311&amp;" "&amp;markmap!$F2311))&amp;"["&amp;B$2&amp;"]("&amp;B$4&amp;markmap!$I2311&amp;".html)"&amp;" ["&amp;$B$3&amp;"]("&amp;B$4&amp;markmap!$I2311&amp;".md)")</f>
        <v>### 1.1.2 Stakeholder Approval[📃](./db/e6b0-12a1a111.html) [✏️](./db/e6b0-12a1a111.md)</v>
      </c>
    </row>
    <row r="2312" spans="4:10" x14ac:dyDescent="0.5">
      <c r="D2312" t="s">
        <v>1575</v>
      </c>
      <c r="E2312">
        <v>2</v>
      </c>
      <c r="F2312" t="s">
        <v>1346</v>
      </c>
      <c r="G2312" t="str">
        <f ca="1">IF(markmap!$E2312="","",IF(markmap!$E2312&gt;OFFSET(markmap!$E2312,-1,0,1,1),IF(OFFSET(markmap!$G2312,-1,0,1,1)="","1",OFFSET(markmap!$G2312,-1,0,1,1))&amp;REPT(".1",markmap!$E2312-MAX(OFFSET(markmap!$E2312,-1,0,1,1),1)),IF(ISERROR(FIND(".",OFFSET(markmap!$G2312,-1,0,1,1))),REPT("1.",markmap!$E2312-1)&amp;IFERROR(VALUE(OFFSET(markmap!$G2312,-1,0,1,1))+1,"1"),IF(markmap!$E2312=1,"",IFERROR(LEFT(OFFSET(markmap!$G2312,-1,0,1,1),FIND("^",SUBSTITUTE(OFFSET(markmap!$G2312,-1,0,1,1),".","^",markmap!$E2312-1))),""))&amp;VALUE(TRIM(MID(SUBSTITUTE(OFFSET(markmap!$G2312,-1,0,1,1),".",REPT(" ",LEN(OFFSET(markmap!$G2312,-1,0,1,1)))),(markmap!$E2312-1)*LEN(OFFSET(markmap!$G2312,-1,0,1,1))+1,LEN(OFFSET(markmap!$G2312,-1,0,1,1)))))+1)))</f>
        <v>25.2</v>
      </c>
      <c r="H2312" t="str">
        <f t="shared" ca="1" si="36"/>
        <v>1.2</v>
      </c>
      <c r="I2312" t="str" cm="1">
        <f t="array" aca="1" ref="I2312" ca="1">pseudoGuid</f>
        <v>e6b0-92fa1241</v>
      </c>
      <c r="J2312" t="str">
        <f ca="1">IF(E2312="","",REPT("#",markmap!$E2312)&amp;" "&amp;(IF(B$1="mindmap",markmap!$F2312,markmap!$H2312&amp;" "&amp;markmap!$F2312))&amp;"["&amp;B$2&amp;"]("&amp;B$4&amp;markmap!$I2312&amp;".html)"&amp;" ["&amp;$B$3&amp;"]("&amp;B$4&amp;markmap!$I2312&amp;".md)")</f>
        <v>## 1.2 Definition[📃](./db/e6b0-92fa1241.html) [✏️](./db/e6b0-92fa1241.md)</v>
      </c>
    </row>
    <row r="2313" spans="4:10" x14ac:dyDescent="0.5">
      <c r="D2313" t="s">
        <v>1575</v>
      </c>
      <c r="E2313">
        <v>3</v>
      </c>
      <c r="F2313" t="s">
        <v>1347</v>
      </c>
      <c r="G2313" t="str">
        <f ca="1">IF(markmap!$E2313="","",IF(markmap!$E2313&gt;OFFSET(markmap!$E2313,-1,0,1,1),IF(OFFSET(markmap!$G2313,-1,0,1,1)="","1",OFFSET(markmap!$G2313,-1,0,1,1))&amp;REPT(".1",markmap!$E2313-MAX(OFFSET(markmap!$E2313,-1,0,1,1),1)),IF(ISERROR(FIND(".",OFFSET(markmap!$G2313,-1,0,1,1))),REPT("1.",markmap!$E2313-1)&amp;IFERROR(VALUE(OFFSET(markmap!$G2313,-1,0,1,1))+1,"1"),IF(markmap!$E2313=1,"",IFERROR(LEFT(OFFSET(markmap!$G2313,-1,0,1,1),FIND("^",SUBSTITUTE(OFFSET(markmap!$G2313,-1,0,1,1),".","^",markmap!$E2313-1))),""))&amp;VALUE(TRIM(MID(SUBSTITUTE(OFFSET(markmap!$G2313,-1,0,1,1),".",REPT(" ",LEN(OFFSET(markmap!$G2313,-1,0,1,1)))),(markmap!$E2313-1)*LEN(OFFSET(markmap!$G2313,-1,0,1,1))+1,LEN(OFFSET(markmap!$G2313,-1,0,1,1)))))+1)))</f>
        <v>25.2.1</v>
      </c>
      <c r="H2313" t="str">
        <f t="shared" ca="1" si="36"/>
        <v>1.2.1</v>
      </c>
      <c r="I2313" t="str" cm="1">
        <f t="array" aca="1" ref="I2313" ca="1">pseudoGuid</f>
        <v>e6b0-d94ce81a</v>
      </c>
      <c r="J2313" t="str">
        <f ca="1">IF(E2313="","",REPT("#",markmap!$E2313)&amp;" "&amp;(IF(B$1="mindmap",markmap!$F2313,markmap!$H2313&amp;" "&amp;markmap!$F2313))&amp;"["&amp;B$2&amp;"]("&amp;B$4&amp;markmap!$I2313&amp;".html)"&amp;" ["&amp;$B$3&amp;"]("&amp;B$4&amp;markmap!$I2313&amp;".md)")</f>
        <v>### 1.2.1 Requirements Development[📃](./db/e6b0-d94ce81a.html) [✏️](./db/e6b0-d94ce81a.md)</v>
      </c>
    </row>
    <row r="2314" spans="4:10" x14ac:dyDescent="0.5">
      <c r="D2314" t="s">
        <v>1575</v>
      </c>
      <c r="E2314">
        <v>4</v>
      </c>
      <c r="F2314" t="s">
        <v>1348</v>
      </c>
      <c r="G2314" t="str">
        <f ca="1">IF(markmap!$E2314="","",IF(markmap!$E2314&gt;OFFSET(markmap!$E2314,-1,0,1,1),IF(OFFSET(markmap!$G2314,-1,0,1,1)="","1",OFFSET(markmap!$G2314,-1,0,1,1))&amp;REPT(".1",markmap!$E2314-MAX(OFFSET(markmap!$E2314,-1,0,1,1),1)),IF(ISERROR(FIND(".",OFFSET(markmap!$G2314,-1,0,1,1))),REPT("1.",markmap!$E2314-1)&amp;IFERROR(VALUE(OFFSET(markmap!$G2314,-1,0,1,1))+1,"1"),IF(markmap!$E2314=1,"",IFERROR(LEFT(OFFSET(markmap!$G2314,-1,0,1,1),FIND("^",SUBSTITUTE(OFFSET(markmap!$G2314,-1,0,1,1),".","^",markmap!$E2314-1))),""))&amp;VALUE(TRIM(MID(SUBSTITUTE(OFFSET(markmap!$G2314,-1,0,1,1),".",REPT(" ",LEN(OFFSET(markmap!$G2314,-1,0,1,1)))),(markmap!$E2314-1)*LEN(OFFSET(markmap!$G2314,-1,0,1,1))+1,LEN(OFFSET(markmap!$G2314,-1,0,1,1)))))+1)))</f>
        <v>25.2.1.1</v>
      </c>
      <c r="H2314" t="str">
        <f t="shared" ca="1" si="36"/>
        <v>1.2.1.1</v>
      </c>
      <c r="I2314" t="str" cm="1">
        <f t="array" aca="1" ref="I2314" ca="1">pseudoGuid</f>
        <v>e6b0-1651ba6e</v>
      </c>
      <c r="J2314" t="str">
        <f ca="1">IF(E2314="","",REPT("#",markmap!$E2314)&amp;" "&amp;(IF(B$1="mindmap",markmap!$F2314,markmap!$H2314&amp;" "&amp;markmap!$F2314))&amp;"["&amp;B$2&amp;"]("&amp;B$4&amp;markmap!$I2314&amp;".html)"&amp;" ["&amp;$B$3&amp;"]("&amp;B$4&amp;markmap!$I2314&amp;".md)")</f>
        <v>#### 1.2.1.1 Business Requirements Development[📃](./db/e6b0-1651ba6e.html) [✏️](./db/e6b0-1651ba6e.md)</v>
      </c>
    </row>
    <row r="2315" spans="4:10" x14ac:dyDescent="0.5">
      <c r="D2315" t="s">
        <v>1575</v>
      </c>
      <c r="E2315">
        <v>4</v>
      </c>
      <c r="F2315" t="s">
        <v>1349</v>
      </c>
      <c r="G2315" t="str">
        <f ca="1">IF(markmap!$E2315="","",IF(markmap!$E2315&gt;OFFSET(markmap!$E2315,-1,0,1,1),IF(OFFSET(markmap!$G2315,-1,0,1,1)="","1",OFFSET(markmap!$G2315,-1,0,1,1))&amp;REPT(".1",markmap!$E2315-MAX(OFFSET(markmap!$E2315,-1,0,1,1),1)),IF(ISERROR(FIND(".",OFFSET(markmap!$G2315,-1,0,1,1))),REPT("1.",markmap!$E2315-1)&amp;IFERROR(VALUE(OFFSET(markmap!$G2315,-1,0,1,1))+1,"1"),IF(markmap!$E2315=1,"",IFERROR(LEFT(OFFSET(markmap!$G2315,-1,0,1,1),FIND("^",SUBSTITUTE(OFFSET(markmap!$G2315,-1,0,1,1),".","^",markmap!$E2315-1))),""))&amp;VALUE(TRIM(MID(SUBSTITUTE(OFFSET(markmap!$G2315,-1,0,1,1),".",REPT(" ",LEN(OFFSET(markmap!$G2315,-1,0,1,1)))),(markmap!$E2315-1)*LEN(OFFSET(markmap!$G2315,-1,0,1,1))+1,LEN(OFFSET(markmap!$G2315,-1,0,1,1)))))+1)))</f>
        <v>25.2.1.2</v>
      </c>
      <c r="H2315" t="str">
        <f t="shared" ca="1" si="36"/>
        <v>1.2.1.2</v>
      </c>
      <c r="I2315" t="str" cm="1">
        <f t="array" aca="1" ref="I2315" ca="1">pseudoGuid</f>
        <v>e6b0-8964ca78</v>
      </c>
      <c r="J2315" t="str">
        <f ca="1">IF(E2315="","",REPT("#",markmap!$E2315)&amp;" "&amp;(IF(B$1="mindmap",markmap!$F2315,markmap!$H2315&amp;" "&amp;markmap!$F2315))&amp;"["&amp;B$2&amp;"]("&amp;B$4&amp;markmap!$I2315&amp;".html)"&amp;" ["&amp;$B$3&amp;"]("&amp;B$4&amp;markmap!$I2315&amp;".md)")</f>
        <v>#### 1.2.1.2 System Requirements Development[📃](./db/e6b0-8964ca78.html) [✏️](./db/e6b0-8964ca78.md)</v>
      </c>
    </row>
    <row r="2316" spans="4:10" x14ac:dyDescent="0.5">
      <c r="D2316" t="s">
        <v>1575</v>
      </c>
      <c r="E2316">
        <v>3</v>
      </c>
      <c r="F2316" t="s">
        <v>1350</v>
      </c>
      <c r="G2316" t="str">
        <f ca="1">IF(markmap!$E2316="","",IF(markmap!$E2316&gt;OFFSET(markmap!$E2316,-1,0,1,1),IF(OFFSET(markmap!$G2316,-1,0,1,1)="","1",OFFSET(markmap!$G2316,-1,0,1,1))&amp;REPT(".1",markmap!$E2316-MAX(OFFSET(markmap!$E2316,-1,0,1,1),1)),IF(ISERROR(FIND(".",OFFSET(markmap!$G2316,-1,0,1,1))),REPT("1.",markmap!$E2316-1)&amp;IFERROR(VALUE(OFFSET(markmap!$G2316,-1,0,1,1))+1,"1"),IF(markmap!$E2316=1,"",IFERROR(LEFT(OFFSET(markmap!$G2316,-1,0,1,1),FIND("^",SUBSTITUTE(OFFSET(markmap!$G2316,-1,0,1,1),".","^",markmap!$E2316-1))),""))&amp;VALUE(TRIM(MID(SUBSTITUTE(OFFSET(markmap!$G2316,-1,0,1,1),".",REPT(" ",LEN(OFFSET(markmap!$G2316,-1,0,1,1)))),(markmap!$E2316-1)*LEN(OFFSET(markmap!$G2316,-1,0,1,1))+1,LEN(OFFSET(markmap!$G2316,-1,0,1,1)))))+1)))</f>
        <v>25.2.2</v>
      </c>
      <c r="H2316" t="str">
        <f t="shared" ca="1" si="36"/>
        <v>1.2.2</v>
      </c>
      <c r="I2316" t="str" cm="1">
        <f t="array" aca="1" ref="I2316" ca="1">pseudoGuid</f>
        <v>e6b0-6b34be69</v>
      </c>
      <c r="J2316" t="str">
        <f ca="1">IF(E2316="","",REPT("#",markmap!$E2316)&amp;" "&amp;(IF(B$1="mindmap",markmap!$F2316,markmap!$H2316&amp;" "&amp;markmap!$F2316))&amp;"["&amp;B$2&amp;"]("&amp;B$4&amp;markmap!$I2316&amp;".html)"&amp;" ["&amp;$B$3&amp;"]("&amp;B$4&amp;markmap!$I2316&amp;".md)")</f>
        <v>### 1.2.2 Conceptual Design Development[📃](./db/e6b0-6b34be69.html) [✏️](./db/e6b0-6b34be69.md)</v>
      </c>
    </row>
    <row r="2317" spans="4:10" x14ac:dyDescent="0.5">
      <c r="D2317" t="s">
        <v>1575</v>
      </c>
      <c r="E2317">
        <v>4</v>
      </c>
      <c r="F2317" t="s">
        <v>1351</v>
      </c>
      <c r="G2317" t="str">
        <f ca="1">IF(markmap!$E2317="","",IF(markmap!$E2317&gt;OFFSET(markmap!$E2317,-1,0,1,1),IF(OFFSET(markmap!$G2317,-1,0,1,1)="","1",OFFSET(markmap!$G2317,-1,0,1,1))&amp;REPT(".1",markmap!$E2317-MAX(OFFSET(markmap!$E2317,-1,0,1,1),1)),IF(ISERROR(FIND(".",OFFSET(markmap!$G2317,-1,0,1,1))),REPT("1.",markmap!$E2317-1)&amp;IFERROR(VALUE(OFFSET(markmap!$G2317,-1,0,1,1))+1,"1"),IF(markmap!$E2317=1,"",IFERROR(LEFT(OFFSET(markmap!$G2317,-1,0,1,1),FIND("^",SUBSTITUTE(OFFSET(markmap!$G2317,-1,0,1,1),".","^",markmap!$E2317-1))),""))&amp;VALUE(TRIM(MID(SUBSTITUTE(OFFSET(markmap!$G2317,-1,0,1,1),".",REPT(" ",LEN(OFFSET(markmap!$G2317,-1,0,1,1)))),(markmap!$E2317-1)*LEN(OFFSET(markmap!$G2317,-1,0,1,1))+1,LEN(OFFSET(markmap!$G2317,-1,0,1,1)))))+1)))</f>
        <v>25.2.2.1</v>
      </c>
      <c r="H2317" t="str">
        <f t="shared" ca="1" si="36"/>
        <v>1.2.2.1</v>
      </c>
      <c r="I2317" t="str" cm="1">
        <f t="array" aca="1" ref="I2317" ca="1">pseudoGuid</f>
        <v>e6b0-21f9829e</v>
      </c>
      <c r="J2317" t="str">
        <f ca="1">IF(E2317="","",REPT("#",markmap!$E2317)&amp;" "&amp;(IF(B$1="mindmap",markmap!$F2317,markmap!$H2317&amp;" "&amp;markmap!$F2317))&amp;"["&amp;B$2&amp;"]("&amp;B$4&amp;markmap!$I2317&amp;".html)"&amp;" ["&amp;$B$3&amp;"]("&amp;B$4&amp;markmap!$I2317&amp;".md)")</f>
        <v>#### 1.2.2.1 Conceptual Data Design[📃](./db/e6b0-21f9829e.html) [✏️](./db/e6b0-21f9829e.md)</v>
      </c>
    </row>
    <row r="2318" spans="4:10" x14ac:dyDescent="0.5">
      <c r="D2318" t="s">
        <v>1575</v>
      </c>
      <c r="E2318">
        <v>4</v>
      </c>
      <c r="F2318" t="s">
        <v>1352</v>
      </c>
      <c r="G2318" t="str">
        <f ca="1">IF(markmap!$E2318="","",IF(markmap!$E2318&gt;OFFSET(markmap!$E2318,-1,0,1,1),IF(OFFSET(markmap!$G2318,-1,0,1,1)="","1",OFFSET(markmap!$G2318,-1,0,1,1))&amp;REPT(".1",markmap!$E2318-MAX(OFFSET(markmap!$E2318,-1,0,1,1),1)),IF(ISERROR(FIND(".",OFFSET(markmap!$G2318,-1,0,1,1))),REPT("1.",markmap!$E2318-1)&amp;IFERROR(VALUE(OFFSET(markmap!$G2318,-1,0,1,1))+1,"1"),IF(markmap!$E2318=1,"",IFERROR(LEFT(OFFSET(markmap!$G2318,-1,0,1,1),FIND("^",SUBSTITUTE(OFFSET(markmap!$G2318,-1,0,1,1),".","^",markmap!$E2318-1))),""))&amp;VALUE(TRIM(MID(SUBSTITUTE(OFFSET(markmap!$G2318,-1,0,1,1),".",REPT(" ",LEN(OFFSET(markmap!$G2318,-1,0,1,1)))),(markmap!$E2318-1)*LEN(OFFSET(markmap!$G2318,-1,0,1,1))+1,LEN(OFFSET(markmap!$G2318,-1,0,1,1)))))+1)))</f>
        <v>25.2.2.2</v>
      </c>
      <c r="H2318" t="str">
        <f t="shared" ca="1" si="36"/>
        <v>1.2.2.2</v>
      </c>
      <c r="I2318" t="str" cm="1">
        <f t="array" aca="1" ref="I2318" ca="1">pseudoGuid</f>
        <v>e6b0-70dfc160</v>
      </c>
      <c r="J2318" t="str">
        <f ca="1">IF(E2318="","",REPT("#",markmap!$E2318)&amp;" "&amp;(IF(B$1="mindmap",markmap!$F2318,markmap!$H2318&amp;" "&amp;markmap!$F2318))&amp;"["&amp;B$2&amp;"]("&amp;B$4&amp;markmap!$I2318&amp;".html)"&amp;" ["&amp;$B$3&amp;"]("&amp;B$4&amp;markmap!$I2318&amp;".md)")</f>
        <v>#### 1.2.2.2 Conceptual Process Design[📃](./db/e6b0-70dfc160.html) [✏️](./db/e6b0-70dfc160.md)</v>
      </c>
    </row>
    <row r="2319" spans="4:10" x14ac:dyDescent="0.5">
      <c r="D2319" t="s">
        <v>1575</v>
      </c>
      <c r="E2319">
        <v>3</v>
      </c>
      <c r="F2319" t="s">
        <v>1353</v>
      </c>
      <c r="G2319" t="str">
        <f ca="1">IF(markmap!$E2319="","",IF(markmap!$E2319&gt;OFFSET(markmap!$E2319,-1,0,1,1),IF(OFFSET(markmap!$G2319,-1,0,1,1)="","1",OFFSET(markmap!$G2319,-1,0,1,1))&amp;REPT(".1",markmap!$E2319-MAX(OFFSET(markmap!$E2319,-1,0,1,1),1)),IF(ISERROR(FIND(".",OFFSET(markmap!$G2319,-1,0,1,1))),REPT("1.",markmap!$E2319-1)&amp;IFERROR(VALUE(OFFSET(markmap!$G2319,-1,0,1,1))+1,"1"),IF(markmap!$E2319=1,"",IFERROR(LEFT(OFFSET(markmap!$G2319,-1,0,1,1),FIND("^",SUBSTITUTE(OFFSET(markmap!$G2319,-1,0,1,1),".","^",markmap!$E2319-1))),""))&amp;VALUE(TRIM(MID(SUBSTITUTE(OFFSET(markmap!$G2319,-1,0,1,1),".",REPT(" ",LEN(OFFSET(markmap!$G2319,-1,0,1,1)))),(markmap!$E2319-1)*LEN(OFFSET(markmap!$G2319,-1,0,1,1))+1,LEN(OFFSET(markmap!$G2319,-1,0,1,1)))))+1)))</f>
        <v>25.2.3</v>
      </c>
      <c r="H2319" t="str">
        <f t="shared" ca="1" si="36"/>
        <v>1.2.3</v>
      </c>
      <c r="I2319" t="str" cm="1">
        <f t="array" aca="1" ref="I2319" ca="1">pseudoGuid</f>
        <v>e6b0-865c8826</v>
      </c>
      <c r="J2319" t="str">
        <f ca="1">IF(E2319="","",REPT("#",markmap!$E2319)&amp;" "&amp;(IF(B$1="mindmap",markmap!$F2319,markmap!$H2319&amp;" "&amp;markmap!$F2319))&amp;"["&amp;B$2&amp;"]("&amp;B$4&amp;markmap!$I2319&amp;".html)"&amp;" ["&amp;$B$3&amp;"]("&amp;B$4&amp;markmap!$I2319&amp;".md)")</f>
        <v>### 1.2.3 Architectural Design Development[📃](./db/e6b0-865c8826.html) [✏️](./db/e6b0-865c8826.md)</v>
      </c>
    </row>
    <row r="2320" spans="4:10" x14ac:dyDescent="0.5">
      <c r="D2320" t="s">
        <v>1575</v>
      </c>
      <c r="E2320">
        <v>4</v>
      </c>
      <c r="F2320" t="s">
        <v>1354</v>
      </c>
      <c r="G2320" t="str">
        <f ca="1">IF(markmap!$E2320="","",IF(markmap!$E2320&gt;OFFSET(markmap!$E2320,-1,0,1,1),IF(OFFSET(markmap!$G2320,-1,0,1,1)="","1",OFFSET(markmap!$G2320,-1,0,1,1))&amp;REPT(".1",markmap!$E2320-MAX(OFFSET(markmap!$E2320,-1,0,1,1),1)),IF(ISERROR(FIND(".",OFFSET(markmap!$G2320,-1,0,1,1))),REPT("1.",markmap!$E2320-1)&amp;IFERROR(VALUE(OFFSET(markmap!$G2320,-1,0,1,1))+1,"1"),IF(markmap!$E2320=1,"",IFERROR(LEFT(OFFSET(markmap!$G2320,-1,0,1,1),FIND("^",SUBSTITUTE(OFFSET(markmap!$G2320,-1,0,1,1),".","^",markmap!$E2320-1))),""))&amp;VALUE(TRIM(MID(SUBSTITUTE(OFFSET(markmap!$G2320,-1,0,1,1),".",REPT(" ",LEN(OFFSET(markmap!$G2320,-1,0,1,1)))),(markmap!$E2320-1)*LEN(OFFSET(markmap!$G2320,-1,0,1,1))+1,LEN(OFFSET(markmap!$G2320,-1,0,1,1)))))+1)))</f>
        <v>25.2.3.1</v>
      </c>
      <c r="H2320" t="str">
        <f t="shared" ca="1" si="36"/>
        <v>1.2.3.1</v>
      </c>
      <c r="I2320" t="str" cm="1">
        <f t="array" aca="1" ref="I2320" ca="1">pseudoGuid</f>
        <v>e6b0-b756742b</v>
      </c>
      <c r="J2320" t="str">
        <f ca="1">IF(E2320="","",REPT("#",markmap!$E2320)&amp;" "&amp;(IF(B$1="mindmap",markmap!$F2320,markmap!$H2320&amp;" "&amp;markmap!$F2320))&amp;"["&amp;B$2&amp;"]("&amp;B$4&amp;markmap!$I2320&amp;".html)"&amp;" ["&amp;$B$3&amp;"]("&amp;B$4&amp;markmap!$I2320&amp;".md)")</f>
        <v>#### 1.2.3.1 Web Design Methods Evaluation[📃](./db/e6b0-b756742b.html) [✏️](./db/e6b0-b756742b.md)</v>
      </c>
    </row>
    <row r="2321" spans="4:10" x14ac:dyDescent="0.5">
      <c r="D2321" t="s">
        <v>1575</v>
      </c>
      <c r="E2321">
        <v>4</v>
      </c>
      <c r="F2321" t="s">
        <v>1355</v>
      </c>
      <c r="G2321" t="str">
        <f ca="1">IF(markmap!$E2321="","",IF(markmap!$E2321&gt;OFFSET(markmap!$E2321,-1,0,1,1),IF(OFFSET(markmap!$G2321,-1,0,1,1)="","1",OFFSET(markmap!$G2321,-1,0,1,1))&amp;REPT(".1",markmap!$E2321-MAX(OFFSET(markmap!$E2321,-1,0,1,1),1)),IF(ISERROR(FIND(".",OFFSET(markmap!$G2321,-1,0,1,1))),REPT("1.",markmap!$E2321-1)&amp;IFERROR(VALUE(OFFSET(markmap!$G2321,-1,0,1,1))+1,"1"),IF(markmap!$E2321=1,"",IFERROR(LEFT(OFFSET(markmap!$G2321,-1,0,1,1),FIND("^",SUBSTITUTE(OFFSET(markmap!$G2321,-1,0,1,1),".","^",markmap!$E2321-1))),""))&amp;VALUE(TRIM(MID(SUBSTITUTE(OFFSET(markmap!$G2321,-1,0,1,1),".",REPT(" ",LEN(OFFSET(markmap!$G2321,-1,0,1,1)))),(markmap!$E2321-1)*LEN(OFFSET(markmap!$G2321,-1,0,1,1))+1,LEN(OFFSET(markmap!$G2321,-1,0,1,1)))))+1)))</f>
        <v>25.2.3.2</v>
      </c>
      <c r="H2321" t="str">
        <f t="shared" ca="1" si="36"/>
        <v>1.2.3.2</v>
      </c>
      <c r="I2321" t="str" cm="1">
        <f t="array" aca="1" ref="I2321" ca="1">pseudoGuid</f>
        <v>e6b0-44ebb810</v>
      </c>
      <c r="J2321" t="str">
        <f ca="1">IF(E2321="","",REPT("#",markmap!$E2321)&amp;" "&amp;(IF(B$1="mindmap",markmap!$F2321,markmap!$H2321&amp;" "&amp;markmap!$F2321))&amp;"["&amp;B$2&amp;"]("&amp;B$4&amp;markmap!$I2321&amp;".html)"&amp;" ["&amp;$B$3&amp;"]("&amp;B$4&amp;markmap!$I2321&amp;".md)")</f>
        <v>#### 1.2.3.2 Web Design Method Selection[📃](./db/e6b0-44ebb810.html) [✏️](./db/e6b0-44ebb810.md)</v>
      </c>
    </row>
    <row r="2322" spans="4:10" x14ac:dyDescent="0.5">
      <c r="D2322" t="s">
        <v>1575</v>
      </c>
      <c r="E2322">
        <v>3</v>
      </c>
      <c r="F2322" t="s">
        <v>1356</v>
      </c>
      <c r="G2322" t="str">
        <f ca="1">IF(markmap!$E2322="","",IF(markmap!$E2322&gt;OFFSET(markmap!$E2322,-1,0,1,1),IF(OFFSET(markmap!$G2322,-1,0,1,1)="","1",OFFSET(markmap!$G2322,-1,0,1,1))&amp;REPT(".1",markmap!$E2322-MAX(OFFSET(markmap!$E2322,-1,0,1,1),1)),IF(ISERROR(FIND(".",OFFSET(markmap!$G2322,-1,0,1,1))),REPT("1.",markmap!$E2322-1)&amp;IFERROR(VALUE(OFFSET(markmap!$G2322,-1,0,1,1))+1,"1"),IF(markmap!$E2322=1,"",IFERROR(LEFT(OFFSET(markmap!$G2322,-1,0,1,1),FIND("^",SUBSTITUTE(OFFSET(markmap!$G2322,-1,0,1,1),".","^",markmap!$E2322-1))),""))&amp;VALUE(TRIM(MID(SUBSTITUTE(OFFSET(markmap!$G2322,-1,0,1,1),".",REPT(" ",LEN(OFFSET(markmap!$G2322,-1,0,1,1)))),(markmap!$E2322-1)*LEN(OFFSET(markmap!$G2322,-1,0,1,1))+1,LEN(OFFSET(markmap!$G2322,-1,0,1,1)))))+1)))</f>
        <v>25.2.4</v>
      </c>
      <c r="H2322" t="str">
        <f t="shared" ca="1" si="36"/>
        <v>1.2.4</v>
      </c>
      <c r="I2322" t="str" cm="1">
        <f t="array" aca="1" ref="I2322" ca="1">pseudoGuid</f>
        <v>e6b0-c4d8e8d9</v>
      </c>
      <c r="J2322" t="str">
        <f ca="1">IF(E2322="","",REPT("#",markmap!$E2322)&amp;" "&amp;(IF(B$1="mindmap",markmap!$F2322,markmap!$H2322&amp;" "&amp;markmap!$F2322))&amp;"["&amp;B$2&amp;"]("&amp;B$4&amp;markmap!$I2322&amp;".html)"&amp;" ["&amp;$B$3&amp;"]("&amp;B$4&amp;markmap!$I2322&amp;".md)")</f>
        <v>### 1.2.4 Bill of Materials (BoM) Creation[📃](./db/e6b0-c4d8e8d9.html) [✏️](./db/e6b0-c4d8e8d9.md)</v>
      </c>
    </row>
    <row r="2323" spans="4:10" x14ac:dyDescent="0.5">
      <c r="D2323" t="s">
        <v>1575</v>
      </c>
      <c r="E2323">
        <v>3</v>
      </c>
      <c r="F2323" t="s">
        <v>1357</v>
      </c>
      <c r="G2323" t="str">
        <f ca="1">IF(markmap!$E2323="","",IF(markmap!$E2323&gt;OFFSET(markmap!$E2323,-1,0,1,1),IF(OFFSET(markmap!$G2323,-1,0,1,1)="","1",OFFSET(markmap!$G2323,-1,0,1,1))&amp;REPT(".1",markmap!$E2323-MAX(OFFSET(markmap!$E2323,-1,0,1,1),1)),IF(ISERROR(FIND(".",OFFSET(markmap!$G2323,-1,0,1,1))),REPT("1.",markmap!$E2323-1)&amp;IFERROR(VALUE(OFFSET(markmap!$G2323,-1,0,1,1))+1,"1"),IF(markmap!$E2323=1,"",IFERROR(LEFT(OFFSET(markmap!$G2323,-1,0,1,1),FIND("^",SUBSTITUTE(OFFSET(markmap!$G2323,-1,0,1,1),".","^",markmap!$E2323-1))),""))&amp;VALUE(TRIM(MID(SUBSTITUTE(OFFSET(markmap!$G2323,-1,0,1,1),".",REPT(" ",LEN(OFFSET(markmap!$G2323,-1,0,1,1)))),(markmap!$E2323-1)*LEN(OFFSET(markmap!$G2323,-1,0,1,1))+1,LEN(OFFSET(markmap!$G2323,-1,0,1,1)))))+1)))</f>
        <v>25.2.5</v>
      </c>
      <c r="H2323" t="str">
        <f t="shared" ca="1" si="36"/>
        <v>1.2.5</v>
      </c>
      <c r="I2323" t="str" cm="1">
        <f t="array" aca="1" ref="I2323" ca="1">pseudoGuid</f>
        <v>e6b0-c6a8b3c8</v>
      </c>
      <c r="J2323" t="str">
        <f ca="1">IF(E2323="","",REPT("#",markmap!$E2323)&amp;" "&amp;(IF(B$1="mindmap",markmap!$F2323,markmap!$H2323&amp;" "&amp;markmap!$F2323))&amp;"["&amp;B$2&amp;"]("&amp;B$4&amp;markmap!$I2323&amp;".html)"&amp;" ["&amp;$B$3&amp;"]("&amp;B$4&amp;markmap!$I2323&amp;".md)")</f>
        <v>### 1.2.5 Resource Procurement[📃](./db/e6b0-c6a8b3c8.html) [✏️](./db/e6b0-c6a8b3c8.md)</v>
      </c>
    </row>
    <row r="2324" spans="4:10" x14ac:dyDescent="0.5">
      <c r="D2324" t="s">
        <v>1575</v>
      </c>
      <c r="E2324">
        <v>4</v>
      </c>
      <c r="F2324" t="s">
        <v>1358</v>
      </c>
      <c r="G2324" t="str">
        <f ca="1">IF(markmap!$E2324="","",IF(markmap!$E2324&gt;OFFSET(markmap!$E2324,-1,0,1,1),IF(OFFSET(markmap!$G2324,-1,0,1,1)="","1",OFFSET(markmap!$G2324,-1,0,1,1))&amp;REPT(".1",markmap!$E2324-MAX(OFFSET(markmap!$E2324,-1,0,1,1),1)),IF(ISERROR(FIND(".",OFFSET(markmap!$G2324,-1,0,1,1))),REPT("1.",markmap!$E2324-1)&amp;IFERROR(VALUE(OFFSET(markmap!$G2324,-1,0,1,1))+1,"1"),IF(markmap!$E2324=1,"",IFERROR(LEFT(OFFSET(markmap!$G2324,-1,0,1,1),FIND("^",SUBSTITUTE(OFFSET(markmap!$G2324,-1,0,1,1),".","^",markmap!$E2324-1))),""))&amp;VALUE(TRIM(MID(SUBSTITUTE(OFFSET(markmap!$G2324,-1,0,1,1),".",REPT(" ",LEN(OFFSET(markmap!$G2324,-1,0,1,1)))),(markmap!$E2324-1)*LEN(OFFSET(markmap!$G2324,-1,0,1,1))+1,LEN(OFFSET(markmap!$G2324,-1,0,1,1)))))+1)))</f>
        <v>25.2.5.1</v>
      </c>
      <c r="H2324" t="str">
        <f t="shared" ca="1" si="36"/>
        <v>1.2.5.1</v>
      </c>
      <c r="I2324" t="str" cm="1">
        <f t="array" aca="1" ref="I2324" ca="1">pseudoGuid</f>
        <v>e6b0-a3271c2b</v>
      </c>
      <c r="J2324" t="str">
        <f ca="1">IF(E2324="","",REPT("#",markmap!$E2324)&amp;" "&amp;(IF(B$1="mindmap",markmap!$F2324,markmap!$H2324&amp;" "&amp;markmap!$F2324))&amp;"["&amp;B$2&amp;"]("&amp;B$4&amp;markmap!$I2324&amp;".html)"&amp;" ["&amp;$B$3&amp;"]("&amp;B$4&amp;markmap!$I2324&amp;".md)")</f>
        <v>#### 1.2.5.1 Human Resources Procurement[📃](./db/e6b0-a3271c2b.html) [✏️](./db/e6b0-a3271c2b.md)</v>
      </c>
    </row>
    <row r="2325" spans="4:10" x14ac:dyDescent="0.5">
      <c r="D2325" t="s">
        <v>1575</v>
      </c>
      <c r="E2325">
        <v>4</v>
      </c>
      <c r="F2325" t="s">
        <v>1359</v>
      </c>
      <c r="G2325" t="str">
        <f ca="1">IF(markmap!$E2325="","",IF(markmap!$E2325&gt;OFFSET(markmap!$E2325,-1,0,1,1),IF(OFFSET(markmap!$G2325,-1,0,1,1)="","1",OFFSET(markmap!$G2325,-1,0,1,1))&amp;REPT(".1",markmap!$E2325-MAX(OFFSET(markmap!$E2325,-1,0,1,1),1)),IF(ISERROR(FIND(".",OFFSET(markmap!$G2325,-1,0,1,1))),REPT("1.",markmap!$E2325-1)&amp;IFERROR(VALUE(OFFSET(markmap!$G2325,-1,0,1,1))+1,"1"),IF(markmap!$E2325=1,"",IFERROR(LEFT(OFFSET(markmap!$G2325,-1,0,1,1),FIND("^",SUBSTITUTE(OFFSET(markmap!$G2325,-1,0,1,1),".","^",markmap!$E2325-1))),""))&amp;VALUE(TRIM(MID(SUBSTITUTE(OFFSET(markmap!$G2325,-1,0,1,1),".",REPT(" ",LEN(OFFSET(markmap!$G2325,-1,0,1,1)))),(markmap!$E2325-1)*LEN(OFFSET(markmap!$G2325,-1,0,1,1))+1,LEN(OFFSET(markmap!$G2325,-1,0,1,1)))))+1)))</f>
        <v>25.2.5.2</v>
      </c>
      <c r="H2325" t="str">
        <f t="shared" ca="1" si="36"/>
        <v>1.2.5.2</v>
      </c>
      <c r="I2325" t="str" cm="1">
        <f t="array" aca="1" ref="I2325" ca="1">pseudoGuid</f>
        <v>e6b0-11c08c91</v>
      </c>
      <c r="J2325" t="str">
        <f ca="1">IF(E2325="","",REPT("#",markmap!$E2325)&amp;" "&amp;(IF(B$1="mindmap",markmap!$F2325,markmap!$H2325&amp;" "&amp;markmap!$F2325))&amp;"["&amp;B$2&amp;"]("&amp;B$4&amp;markmap!$I2325&amp;".html)"&amp;" ["&amp;$B$3&amp;"]("&amp;B$4&amp;markmap!$I2325&amp;".md)")</f>
        <v>#### 1.2.5.2 Hardware Procurement[📃](./db/e6b0-11c08c91.html) [✏️](./db/e6b0-11c08c91.md)</v>
      </c>
    </row>
    <row r="2326" spans="4:10" x14ac:dyDescent="0.5">
      <c r="D2326" t="s">
        <v>1575</v>
      </c>
      <c r="E2326">
        <v>4</v>
      </c>
      <c r="F2326" t="s">
        <v>1360</v>
      </c>
      <c r="G2326" t="str">
        <f ca="1">IF(markmap!$E2326="","",IF(markmap!$E2326&gt;OFFSET(markmap!$E2326,-1,0,1,1),IF(OFFSET(markmap!$G2326,-1,0,1,1)="","1",OFFSET(markmap!$G2326,-1,0,1,1))&amp;REPT(".1",markmap!$E2326-MAX(OFFSET(markmap!$E2326,-1,0,1,1),1)),IF(ISERROR(FIND(".",OFFSET(markmap!$G2326,-1,0,1,1))),REPT("1.",markmap!$E2326-1)&amp;IFERROR(VALUE(OFFSET(markmap!$G2326,-1,0,1,1))+1,"1"),IF(markmap!$E2326=1,"",IFERROR(LEFT(OFFSET(markmap!$G2326,-1,0,1,1),FIND("^",SUBSTITUTE(OFFSET(markmap!$G2326,-1,0,1,1),".","^",markmap!$E2326-1))),""))&amp;VALUE(TRIM(MID(SUBSTITUTE(OFFSET(markmap!$G2326,-1,0,1,1),".",REPT(" ",LEN(OFFSET(markmap!$G2326,-1,0,1,1)))),(markmap!$E2326-1)*LEN(OFFSET(markmap!$G2326,-1,0,1,1))+1,LEN(OFFSET(markmap!$G2326,-1,0,1,1)))))+1)))</f>
        <v>25.2.5.3</v>
      </c>
      <c r="H2326" t="str">
        <f t="shared" ca="1" si="36"/>
        <v>1.2.5.3</v>
      </c>
      <c r="I2326" t="str" cm="1">
        <f t="array" aca="1" ref="I2326" ca="1">pseudoGuid</f>
        <v>e6b0-62a66a72</v>
      </c>
      <c r="J2326" t="str">
        <f ca="1">IF(E2326="","",REPT("#",markmap!$E2326)&amp;" "&amp;(IF(B$1="mindmap",markmap!$F2326,markmap!$H2326&amp;" "&amp;markmap!$F2326))&amp;"["&amp;B$2&amp;"]("&amp;B$4&amp;markmap!$I2326&amp;".html)"&amp;" ["&amp;$B$3&amp;"]("&amp;B$4&amp;markmap!$I2326&amp;".md)")</f>
        <v>#### 1.2.5.3 Software Procurement[📃](./db/e6b0-62a66a72.html) [✏️](./db/e6b0-62a66a72.md)</v>
      </c>
    </row>
    <row r="2327" spans="4:10" x14ac:dyDescent="0.5">
      <c r="D2327" t="s">
        <v>1575</v>
      </c>
      <c r="E2327">
        <v>4</v>
      </c>
      <c r="F2327" t="s">
        <v>1361</v>
      </c>
      <c r="G2327" t="str">
        <f ca="1">IF(markmap!$E2327="","",IF(markmap!$E2327&gt;OFFSET(markmap!$E2327,-1,0,1,1),IF(OFFSET(markmap!$G2327,-1,0,1,1)="","1",OFFSET(markmap!$G2327,-1,0,1,1))&amp;REPT(".1",markmap!$E2327-MAX(OFFSET(markmap!$E2327,-1,0,1,1),1)),IF(ISERROR(FIND(".",OFFSET(markmap!$G2327,-1,0,1,1))),REPT("1.",markmap!$E2327-1)&amp;IFERROR(VALUE(OFFSET(markmap!$G2327,-1,0,1,1))+1,"1"),IF(markmap!$E2327=1,"",IFERROR(LEFT(OFFSET(markmap!$G2327,-1,0,1,1),FIND("^",SUBSTITUTE(OFFSET(markmap!$G2327,-1,0,1,1),".","^",markmap!$E2327-1))),""))&amp;VALUE(TRIM(MID(SUBSTITUTE(OFFSET(markmap!$G2327,-1,0,1,1),".",REPT(" ",LEN(OFFSET(markmap!$G2327,-1,0,1,1)))),(markmap!$E2327-1)*LEN(OFFSET(markmap!$G2327,-1,0,1,1))+1,LEN(OFFSET(markmap!$G2327,-1,0,1,1)))))+1)))</f>
        <v>25.2.5.4</v>
      </c>
      <c r="H2327" t="str">
        <f t="shared" ca="1" si="36"/>
        <v>1.2.5.4</v>
      </c>
      <c r="I2327" t="str" cm="1">
        <f t="array" aca="1" ref="I2327" ca="1">pseudoGuid</f>
        <v>e6b0-86c7097d</v>
      </c>
      <c r="J2327" t="str">
        <f ca="1">IF(E2327="","",REPT("#",markmap!$E2327)&amp;" "&amp;(IF(B$1="mindmap",markmap!$F2327,markmap!$H2327&amp;" "&amp;markmap!$F2327))&amp;"["&amp;B$2&amp;"]("&amp;B$4&amp;markmap!$I2327&amp;".html)"&amp;" ["&amp;$B$3&amp;"]("&amp;B$4&amp;markmap!$I2327&amp;".md)")</f>
        <v>#### 1.2.5.4 Telecommunications Procurement[📃](./db/e6b0-86c7097d.html) [✏️](./db/e6b0-86c7097d.md)</v>
      </c>
    </row>
    <row r="2328" spans="4:10" x14ac:dyDescent="0.5">
      <c r="D2328" t="s">
        <v>1575</v>
      </c>
      <c r="E2328">
        <v>2</v>
      </c>
      <c r="F2328" t="s">
        <v>1158</v>
      </c>
      <c r="G2328" t="str">
        <f ca="1">IF(markmap!$E2328="","",IF(markmap!$E2328&gt;OFFSET(markmap!$E2328,-1,0,1,1),IF(OFFSET(markmap!$G2328,-1,0,1,1)="","1",OFFSET(markmap!$G2328,-1,0,1,1))&amp;REPT(".1",markmap!$E2328-MAX(OFFSET(markmap!$E2328,-1,0,1,1),1)),IF(ISERROR(FIND(".",OFFSET(markmap!$G2328,-1,0,1,1))),REPT("1.",markmap!$E2328-1)&amp;IFERROR(VALUE(OFFSET(markmap!$G2328,-1,0,1,1))+1,"1"),IF(markmap!$E2328=1,"",IFERROR(LEFT(OFFSET(markmap!$G2328,-1,0,1,1),FIND("^",SUBSTITUTE(OFFSET(markmap!$G2328,-1,0,1,1),".","^",markmap!$E2328-1))),""))&amp;VALUE(TRIM(MID(SUBSTITUTE(OFFSET(markmap!$G2328,-1,0,1,1),".",REPT(" ",LEN(OFFSET(markmap!$G2328,-1,0,1,1)))),(markmap!$E2328-1)*LEN(OFFSET(markmap!$G2328,-1,0,1,1))+1,LEN(OFFSET(markmap!$G2328,-1,0,1,1)))))+1)))</f>
        <v>25.3</v>
      </c>
      <c r="H2328" t="str">
        <f t="shared" ca="1" si="36"/>
        <v>1.3</v>
      </c>
      <c r="I2328" t="str" cm="1">
        <f t="array" aca="1" ref="I2328" ca="1">pseudoGuid</f>
        <v>e6b0-7be900c8</v>
      </c>
      <c r="J2328" t="str">
        <f ca="1">IF(E2328="","",REPT("#",markmap!$E2328)&amp;" "&amp;(IF(B$1="mindmap",markmap!$F2328,markmap!$H2328&amp;" "&amp;markmap!$F2328))&amp;"["&amp;B$2&amp;"]("&amp;B$4&amp;markmap!$I2328&amp;".html)"&amp;" ["&amp;$B$3&amp;"]("&amp;B$4&amp;markmap!$I2328&amp;".md)")</f>
        <v>## 1.3 Construction[📃](./db/e6b0-7be900c8.html) [✏️](./db/e6b0-7be900c8.md)</v>
      </c>
    </row>
    <row r="2329" spans="4:10" x14ac:dyDescent="0.5">
      <c r="D2329" t="s">
        <v>1575</v>
      </c>
      <c r="E2329">
        <v>3</v>
      </c>
      <c r="F2329" t="s">
        <v>1362</v>
      </c>
      <c r="G2329" t="str">
        <f ca="1">IF(markmap!$E2329="","",IF(markmap!$E2329&gt;OFFSET(markmap!$E2329,-1,0,1,1),IF(OFFSET(markmap!$G2329,-1,0,1,1)="","1",OFFSET(markmap!$G2329,-1,0,1,1))&amp;REPT(".1",markmap!$E2329-MAX(OFFSET(markmap!$E2329,-1,0,1,1),1)),IF(ISERROR(FIND(".",OFFSET(markmap!$G2329,-1,0,1,1))),REPT("1.",markmap!$E2329-1)&amp;IFERROR(VALUE(OFFSET(markmap!$G2329,-1,0,1,1))+1,"1"),IF(markmap!$E2329=1,"",IFERROR(LEFT(OFFSET(markmap!$G2329,-1,0,1,1),FIND("^",SUBSTITUTE(OFFSET(markmap!$G2329,-1,0,1,1),".","^",markmap!$E2329-1))),""))&amp;VALUE(TRIM(MID(SUBSTITUTE(OFFSET(markmap!$G2329,-1,0,1,1),".",REPT(" ",LEN(OFFSET(markmap!$G2329,-1,0,1,1)))),(markmap!$E2329-1)*LEN(OFFSET(markmap!$G2329,-1,0,1,1))+1,LEN(OFFSET(markmap!$G2329,-1,0,1,1)))))+1)))</f>
        <v>25.3.1</v>
      </c>
      <c r="H2329" t="str">
        <f t="shared" ca="1" si="36"/>
        <v>1.3.1</v>
      </c>
      <c r="I2329" t="str" cm="1">
        <f t="array" aca="1" ref="I2329" ca="1">pseudoGuid</f>
        <v>e6b0-79340614</v>
      </c>
      <c r="J2329" t="str">
        <f ca="1">IF(E2329="","",REPT("#",markmap!$E2329)&amp;" "&amp;(IF(B$1="mindmap",markmap!$F2329,markmap!$H2329&amp;" "&amp;markmap!$F2329))&amp;"["&amp;B$2&amp;"]("&amp;B$4&amp;markmap!$I2329&amp;".html)"&amp;" ["&amp;$B$3&amp;"]("&amp;B$4&amp;markmap!$I2329&amp;".md)")</f>
        <v>### 1.3.1 Detailed Design Development[📃](./db/e6b0-79340614.html) [✏️](./db/e6b0-79340614.md)</v>
      </c>
    </row>
    <row r="2330" spans="4:10" x14ac:dyDescent="0.5">
      <c r="D2330" t="s">
        <v>1575</v>
      </c>
      <c r="E2330">
        <v>4</v>
      </c>
      <c r="F2330" t="s">
        <v>1363</v>
      </c>
      <c r="G2330" t="str">
        <f ca="1">IF(markmap!$E2330="","",IF(markmap!$E2330&gt;OFFSET(markmap!$E2330,-1,0,1,1),IF(OFFSET(markmap!$G2330,-1,0,1,1)="","1",OFFSET(markmap!$G2330,-1,0,1,1))&amp;REPT(".1",markmap!$E2330-MAX(OFFSET(markmap!$E2330,-1,0,1,1),1)),IF(ISERROR(FIND(".",OFFSET(markmap!$G2330,-1,0,1,1))),REPT("1.",markmap!$E2330-1)&amp;IFERROR(VALUE(OFFSET(markmap!$G2330,-1,0,1,1))+1,"1"),IF(markmap!$E2330=1,"",IFERROR(LEFT(OFFSET(markmap!$G2330,-1,0,1,1),FIND("^",SUBSTITUTE(OFFSET(markmap!$G2330,-1,0,1,1),".","^",markmap!$E2330-1))),""))&amp;VALUE(TRIM(MID(SUBSTITUTE(OFFSET(markmap!$G2330,-1,0,1,1),".",REPT(" ",LEN(OFFSET(markmap!$G2330,-1,0,1,1)))),(markmap!$E2330-1)*LEN(OFFSET(markmap!$G2330,-1,0,1,1))+1,LEN(OFFSET(markmap!$G2330,-1,0,1,1)))))+1)))</f>
        <v>25.3.1.1</v>
      </c>
      <c r="H2330" t="str">
        <f t="shared" ca="1" si="36"/>
        <v>1.3.1.1</v>
      </c>
      <c r="I2330" t="str" cm="1">
        <f t="array" aca="1" ref="I2330" ca="1">pseudoGuid</f>
        <v>e6b0-3dec33f0</v>
      </c>
      <c r="J2330" t="str">
        <f ca="1">IF(E2330="","",REPT("#",markmap!$E2330)&amp;" "&amp;(IF(B$1="mindmap",markmap!$F2330,markmap!$H2330&amp;" "&amp;markmap!$F2330))&amp;"["&amp;B$2&amp;"]("&amp;B$4&amp;markmap!$I2330&amp;".html)"&amp;" ["&amp;$B$3&amp;"]("&amp;B$4&amp;markmap!$I2330&amp;".md)")</f>
        <v>#### 1.3.1.1 Data Design[📃](./db/e6b0-3dec33f0.html) [✏️](./db/e6b0-3dec33f0.md)</v>
      </c>
    </row>
    <row r="2331" spans="4:10" x14ac:dyDescent="0.5">
      <c r="D2331" t="s">
        <v>1575</v>
      </c>
      <c r="E2331">
        <v>4</v>
      </c>
      <c r="F2331" t="s">
        <v>1364</v>
      </c>
      <c r="G2331" t="str">
        <f ca="1">IF(markmap!$E2331="","",IF(markmap!$E2331&gt;OFFSET(markmap!$E2331,-1,0,1,1),IF(OFFSET(markmap!$G2331,-1,0,1,1)="","1",OFFSET(markmap!$G2331,-1,0,1,1))&amp;REPT(".1",markmap!$E2331-MAX(OFFSET(markmap!$E2331,-1,0,1,1),1)),IF(ISERROR(FIND(".",OFFSET(markmap!$G2331,-1,0,1,1))),REPT("1.",markmap!$E2331-1)&amp;IFERROR(VALUE(OFFSET(markmap!$G2331,-1,0,1,1))+1,"1"),IF(markmap!$E2331=1,"",IFERROR(LEFT(OFFSET(markmap!$G2331,-1,0,1,1),FIND("^",SUBSTITUTE(OFFSET(markmap!$G2331,-1,0,1,1),".","^",markmap!$E2331-1))),""))&amp;VALUE(TRIM(MID(SUBSTITUTE(OFFSET(markmap!$G2331,-1,0,1,1),".",REPT(" ",LEN(OFFSET(markmap!$G2331,-1,0,1,1)))),(markmap!$E2331-1)*LEN(OFFSET(markmap!$G2331,-1,0,1,1))+1,LEN(OFFSET(markmap!$G2331,-1,0,1,1)))))+1)))</f>
        <v>25.3.1.2</v>
      </c>
      <c r="H2331" t="str">
        <f t="shared" ca="1" si="36"/>
        <v>1.3.1.2</v>
      </c>
      <c r="I2331" t="str" cm="1">
        <f t="array" aca="1" ref="I2331" ca="1">pseudoGuid</f>
        <v>e6b0-4e9deb84</v>
      </c>
      <c r="J2331" t="str">
        <f ca="1">IF(E2331="","",REPT("#",markmap!$E2331)&amp;" "&amp;(IF(B$1="mindmap",markmap!$F2331,markmap!$H2331&amp;" "&amp;markmap!$F2331))&amp;"["&amp;B$2&amp;"]("&amp;B$4&amp;markmap!$I2331&amp;".html)"&amp;" ["&amp;$B$3&amp;"]("&amp;B$4&amp;markmap!$I2331&amp;".md)")</f>
        <v>#### 1.3.1.2 Business Logic Design[📃](./db/e6b0-4e9deb84.html) [✏️](./db/e6b0-4e9deb84.md)</v>
      </c>
    </row>
    <row r="2332" spans="4:10" x14ac:dyDescent="0.5">
      <c r="D2332" t="s">
        <v>1575</v>
      </c>
      <c r="E2332">
        <v>4</v>
      </c>
      <c r="F2332" t="s">
        <v>1365</v>
      </c>
      <c r="G2332" t="str">
        <f ca="1">IF(markmap!$E2332="","",IF(markmap!$E2332&gt;OFFSET(markmap!$E2332,-1,0,1,1),IF(OFFSET(markmap!$G2332,-1,0,1,1)="","1",OFFSET(markmap!$G2332,-1,0,1,1))&amp;REPT(".1",markmap!$E2332-MAX(OFFSET(markmap!$E2332,-1,0,1,1),1)),IF(ISERROR(FIND(".",OFFSET(markmap!$G2332,-1,0,1,1))),REPT("1.",markmap!$E2332-1)&amp;IFERROR(VALUE(OFFSET(markmap!$G2332,-1,0,1,1))+1,"1"),IF(markmap!$E2332=1,"",IFERROR(LEFT(OFFSET(markmap!$G2332,-1,0,1,1),FIND("^",SUBSTITUTE(OFFSET(markmap!$G2332,-1,0,1,1),".","^",markmap!$E2332-1))),""))&amp;VALUE(TRIM(MID(SUBSTITUTE(OFFSET(markmap!$G2332,-1,0,1,1),".",REPT(" ",LEN(OFFSET(markmap!$G2332,-1,0,1,1)))),(markmap!$E2332-1)*LEN(OFFSET(markmap!$G2332,-1,0,1,1))+1,LEN(OFFSET(markmap!$G2332,-1,0,1,1)))))+1)))</f>
        <v>25.3.1.3</v>
      </c>
      <c r="H2332" t="str">
        <f t="shared" ca="1" si="36"/>
        <v>1.3.1.3</v>
      </c>
      <c r="I2332" t="str" cm="1">
        <f t="array" aca="1" ref="I2332" ca="1">pseudoGuid</f>
        <v>e6b0-2662640a</v>
      </c>
      <c r="J2332" t="str">
        <f ca="1">IF(E2332="","",REPT("#",markmap!$E2332)&amp;" "&amp;(IF(B$1="mindmap",markmap!$F2332,markmap!$H2332&amp;" "&amp;markmap!$F2332))&amp;"["&amp;B$2&amp;"]("&amp;B$4&amp;markmap!$I2332&amp;".html)"&amp;" ["&amp;$B$3&amp;"]("&amp;B$4&amp;markmap!$I2332&amp;".md)")</f>
        <v>#### 1.3.1.3 User Interface Design[📃](./db/e6b0-2662640a.html) [✏️](./db/e6b0-2662640a.md)</v>
      </c>
    </row>
    <row r="2333" spans="4:10" x14ac:dyDescent="0.5">
      <c r="D2333" t="s">
        <v>1575</v>
      </c>
      <c r="E2333">
        <v>4</v>
      </c>
      <c r="F2333" t="s">
        <v>1366</v>
      </c>
      <c r="G2333" t="str">
        <f ca="1">IF(markmap!$E2333="","",IF(markmap!$E2333&gt;OFFSET(markmap!$E2333,-1,0,1,1),IF(OFFSET(markmap!$G2333,-1,0,1,1)="","1",OFFSET(markmap!$G2333,-1,0,1,1))&amp;REPT(".1",markmap!$E2333-MAX(OFFSET(markmap!$E2333,-1,0,1,1),1)),IF(ISERROR(FIND(".",OFFSET(markmap!$G2333,-1,0,1,1))),REPT("1.",markmap!$E2333-1)&amp;IFERROR(VALUE(OFFSET(markmap!$G2333,-1,0,1,1))+1,"1"),IF(markmap!$E2333=1,"",IFERROR(LEFT(OFFSET(markmap!$G2333,-1,0,1,1),FIND("^",SUBSTITUTE(OFFSET(markmap!$G2333,-1,0,1,1),".","^",markmap!$E2333-1))),""))&amp;VALUE(TRIM(MID(SUBSTITUTE(OFFSET(markmap!$G2333,-1,0,1,1),".",REPT(" ",LEN(OFFSET(markmap!$G2333,-1,0,1,1)))),(markmap!$E2333-1)*LEN(OFFSET(markmap!$G2333,-1,0,1,1))+1,LEN(OFFSET(markmap!$G2333,-1,0,1,1)))))+1)))</f>
        <v>25.3.1.4</v>
      </c>
      <c r="H2333" t="str">
        <f t="shared" ca="1" si="36"/>
        <v>1.3.1.4</v>
      </c>
      <c r="I2333" t="str" cm="1">
        <f t="array" aca="1" ref="I2333" ca="1">pseudoGuid</f>
        <v>e6b0-6db634b7</v>
      </c>
      <c r="J2333" t="str">
        <f ca="1">IF(E2333="","",REPT("#",markmap!$E2333)&amp;" "&amp;(IF(B$1="mindmap",markmap!$F2333,markmap!$H2333&amp;" "&amp;markmap!$F2333))&amp;"["&amp;B$2&amp;"]("&amp;B$4&amp;markmap!$I2333&amp;".html)"&amp;" ["&amp;$B$3&amp;"]("&amp;B$4&amp;markmap!$I2333&amp;".md)")</f>
        <v>#### 1.3.1.4 Internal Design Standards Consultation[📃](./db/e6b0-6db634b7.html) [✏️](./db/e6b0-6db634b7.md)</v>
      </c>
    </row>
    <row r="2334" spans="4:10" x14ac:dyDescent="0.5">
      <c r="D2334" t="s">
        <v>1575</v>
      </c>
      <c r="E2334">
        <v>4</v>
      </c>
      <c r="F2334" t="s">
        <v>1367</v>
      </c>
      <c r="G2334" t="str">
        <f ca="1">IF(markmap!$E2334="","",IF(markmap!$E2334&gt;OFFSET(markmap!$E2334,-1,0,1,1),IF(OFFSET(markmap!$G2334,-1,0,1,1)="","1",OFFSET(markmap!$G2334,-1,0,1,1))&amp;REPT(".1",markmap!$E2334-MAX(OFFSET(markmap!$E2334,-1,0,1,1),1)),IF(ISERROR(FIND(".",OFFSET(markmap!$G2334,-1,0,1,1))),REPT("1.",markmap!$E2334-1)&amp;IFERROR(VALUE(OFFSET(markmap!$G2334,-1,0,1,1))+1,"1"),IF(markmap!$E2334=1,"",IFERROR(LEFT(OFFSET(markmap!$G2334,-1,0,1,1),FIND("^",SUBSTITUTE(OFFSET(markmap!$G2334,-1,0,1,1),".","^",markmap!$E2334-1))),""))&amp;VALUE(TRIM(MID(SUBSTITUTE(OFFSET(markmap!$G2334,-1,0,1,1),".",REPT(" ",LEN(OFFSET(markmap!$G2334,-1,0,1,1)))),(markmap!$E2334-1)*LEN(OFFSET(markmap!$G2334,-1,0,1,1))+1,LEN(OFFSET(markmap!$G2334,-1,0,1,1)))))+1)))</f>
        <v>25.3.1.5</v>
      </c>
      <c r="H2334" t="str">
        <f t="shared" ca="1" si="36"/>
        <v>1.3.1.5</v>
      </c>
      <c r="I2334" t="str" cm="1">
        <f t="array" aca="1" ref="I2334" ca="1">pseudoGuid</f>
        <v>e6b0-363c14c0</v>
      </c>
      <c r="J2334" t="str">
        <f ca="1">IF(E2334="","",REPT("#",markmap!$E2334)&amp;" "&amp;(IF(B$1="mindmap",markmap!$F2334,markmap!$H2334&amp;" "&amp;markmap!$F2334))&amp;"["&amp;B$2&amp;"]("&amp;B$4&amp;markmap!$I2334&amp;".html)"&amp;" ["&amp;$B$3&amp;"]("&amp;B$4&amp;markmap!$I2334&amp;".md)")</f>
        <v>#### 1.3.1.5 Industry Design Standards Consultation[📃](./db/e6b0-363c14c0.html) [✏️](./db/e6b0-363c14c0.md)</v>
      </c>
    </row>
    <row r="2335" spans="4:10" x14ac:dyDescent="0.5">
      <c r="D2335" t="s">
        <v>1575</v>
      </c>
      <c r="E2335">
        <v>3</v>
      </c>
      <c r="F2335" t="s">
        <v>1368</v>
      </c>
      <c r="G2335" t="str">
        <f ca="1">IF(markmap!$E2335="","",IF(markmap!$E2335&gt;OFFSET(markmap!$E2335,-1,0,1,1),IF(OFFSET(markmap!$G2335,-1,0,1,1)="","1",OFFSET(markmap!$G2335,-1,0,1,1))&amp;REPT(".1",markmap!$E2335-MAX(OFFSET(markmap!$E2335,-1,0,1,1),1)),IF(ISERROR(FIND(".",OFFSET(markmap!$G2335,-1,0,1,1))),REPT("1.",markmap!$E2335-1)&amp;IFERROR(VALUE(OFFSET(markmap!$G2335,-1,0,1,1))+1,"1"),IF(markmap!$E2335=1,"",IFERROR(LEFT(OFFSET(markmap!$G2335,-1,0,1,1),FIND("^",SUBSTITUTE(OFFSET(markmap!$G2335,-1,0,1,1),".","^",markmap!$E2335-1))),""))&amp;VALUE(TRIM(MID(SUBSTITUTE(OFFSET(markmap!$G2335,-1,0,1,1),".",REPT(" ",LEN(OFFSET(markmap!$G2335,-1,0,1,1)))),(markmap!$E2335-1)*LEN(OFFSET(markmap!$G2335,-1,0,1,1))+1,LEN(OFFSET(markmap!$G2335,-1,0,1,1)))))+1)))</f>
        <v>25.3.2</v>
      </c>
      <c r="H2335" t="str">
        <f t="shared" ca="1" si="36"/>
        <v>1.3.2</v>
      </c>
      <c r="I2335" t="str" cm="1">
        <f t="array" aca="1" ref="I2335" ca="1">pseudoGuid</f>
        <v>e6b0-34703fd5</v>
      </c>
      <c r="J2335" t="str">
        <f ca="1">IF(E2335="","",REPT("#",markmap!$E2335)&amp;" "&amp;(IF(B$1="mindmap",markmap!$F2335,markmap!$H2335&amp;" "&amp;markmap!$F2335))&amp;"["&amp;B$2&amp;"]("&amp;B$4&amp;markmap!$I2335&amp;".html)"&amp;" ["&amp;$B$3&amp;"]("&amp;B$4&amp;markmap!$I2335&amp;".md)")</f>
        <v>### 1.3.2 High-Level Test Plan Development[📃](./db/e6b0-34703fd5.html) [✏️](./db/e6b0-34703fd5.md)</v>
      </c>
    </row>
    <row r="2336" spans="4:10" x14ac:dyDescent="0.5">
      <c r="D2336" t="s">
        <v>1575</v>
      </c>
      <c r="E2336">
        <v>3</v>
      </c>
      <c r="F2336" t="s">
        <v>1369</v>
      </c>
      <c r="G2336" t="str">
        <f ca="1">IF(markmap!$E2336="","",IF(markmap!$E2336&gt;OFFSET(markmap!$E2336,-1,0,1,1),IF(OFFSET(markmap!$G2336,-1,0,1,1)="","1",OFFSET(markmap!$G2336,-1,0,1,1))&amp;REPT(".1",markmap!$E2336-MAX(OFFSET(markmap!$E2336,-1,0,1,1),1)),IF(ISERROR(FIND(".",OFFSET(markmap!$G2336,-1,0,1,1))),REPT("1.",markmap!$E2336-1)&amp;IFERROR(VALUE(OFFSET(markmap!$G2336,-1,0,1,1))+1,"1"),IF(markmap!$E2336=1,"",IFERROR(LEFT(OFFSET(markmap!$G2336,-1,0,1,1),FIND("^",SUBSTITUTE(OFFSET(markmap!$G2336,-1,0,1,1),".","^",markmap!$E2336-1))),""))&amp;VALUE(TRIM(MID(SUBSTITUTE(OFFSET(markmap!$G2336,-1,0,1,1),".",REPT(" ",LEN(OFFSET(markmap!$G2336,-1,0,1,1)))),(markmap!$E2336-1)*LEN(OFFSET(markmap!$G2336,-1,0,1,1))+1,LEN(OFFSET(markmap!$G2336,-1,0,1,1)))))+1)))</f>
        <v>25.3.3</v>
      </c>
      <c r="H2336" t="str">
        <f t="shared" ca="1" si="36"/>
        <v>1.3.3</v>
      </c>
      <c r="I2336" t="str" cm="1">
        <f t="array" aca="1" ref="I2336" ca="1">pseudoGuid</f>
        <v>e6b0-f083fe0a</v>
      </c>
      <c r="J2336" t="str">
        <f ca="1">IF(E2336="","",REPT("#",markmap!$E2336)&amp;" "&amp;(IF(B$1="mindmap",markmap!$F2336,markmap!$H2336&amp;" "&amp;markmap!$F2336))&amp;"["&amp;B$2&amp;"]("&amp;B$4&amp;markmap!$I2336&amp;".html)"&amp;" ["&amp;$B$3&amp;"]("&amp;B$4&amp;markmap!$I2336&amp;".md)")</f>
        <v>### 1.3.3 System Components—Code[📃](./db/e6b0-f083fe0a.html) [✏️](./db/e6b0-f083fe0a.md)</v>
      </c>
    </row>
    <row r="2337" spans="4:10" x14ac:dyDescent="0.5">
      <c r="D2337" t="s">
        <v>1575</v>
      </c>
      <c r="E2337">
        <v>4</v>
      </c>
      <c r="F2337" t="s">
        <v>1370</v>
      </c>
      <c r="G2337" t="str">
        <f ca="1">IF(markmap!$E2337="","",IF(markmap!$E2337&gt;OFFSET(markmap!$E2337,-1,0,1,1),IF(OFFSET(markmap!$G2337,-1,0,1,1)="","1",OFFSET(markmap!$G2337,-1,0,1,1))&amp;REPT(".1",markmap!$E2337-MAX(OFFSET(markmap!$E2337,-1,0,1,1),1)),IF(ISERROR(FIND(".",OFFSET(markmap!$G2337,-1,0,1,1))),REPT("1.",markmap!$E2337-1)&amp;IFERROR(VALUE(OFFSET(markmap!$G2337,-1,0,1,1))+1,"1"),IF(markmap!$E2337=1,"",IFERROR(LEFT(OFFSET(markmap!$G2337,-1,0,1,1),FIND("^",SUBSTITUTE(OFFSET(markmap!$G2337,-1,0,1,1),".","^",markmap!$E2337-1))),""))&amp;VALUE(TRIM(MID(SUBSTITUTE(OFFSET(markmap!$G2337,-1,0,1,1),".",REPT(" ",LEN(OFFSET(markmap!$G2337,-1,0,1,1)))),(markmap!$E2337-1)*LEN(OFFSET(markmap!$G2337,-1,0,1,1))+1,LEN(OFFSET(markmap!$G2337,-1,0,1,1)))))+1)))</f>
        <v>25.3.3.1</v>
      </c>
      <c r="H2337" t="str">
        <f t="shared" ca="1" si="36"/>
        <v>1.3.3.1</v>
      </c>
      <c r="I2337" t="str" cm="1">
        <f t="array" aca="1" ref="I2337" ca="1">pseudoGuid</f>
        <v>e6b0-46b2c179</v>
      </c>
      <c r="J2337" t="str">
        <f ca="1">IF(E2337="","",REPT("#",markmap!$E2337)&amp;" "&amp;(IF(B$1="mindmap",markmap!$F2337,markmap!$H2337&amp;" "&amp;markmap!$F2337))&amp;"["&amp;B$2&amp;"]("&amp;B$4&amp;markmap!$I2337&amp;".html)"&amp;" ["&amp;$B$3&amp;"]("&amp;B$4&amp;markmap!$I2337&amp;".md)")</f>
        <v>#### 1.3.3.1 Database Components[📃](./db/e6b0-46b2c179.html) [✏️](./db/e6b0-46b2c179.md)</v>
      </c>
    </row>
    <row r="2338" spans="4:10" x14ac:dyDescent="0.5">
      <c r="D2338" t="s">
        <v>1575</v>
      </c>
      <c r="E2338">
        <v>4</v>
      </c>
      <c r="F2338" t="s">
        <v>1371</v>
      </c>
      <c r="G2338" t="str">
        <f ca="1">IF(markmap!$E2338="","",IF(markmap!$E2338&gt;OFFSET(markmap!$E2338,-1,0,1,1),IF(OFFSET(markmap!$G2338,-1,0,1,1)="","1",OFFSET(markmap!$G2338,-1,0,1,1))&amp;REPT(".1",markmap!$E2338-MAX(OFFSET(markmap!$E2338,-1,0,1,1),1)),IF(ISERROR(FIND(".",OFFSET(markmap!$G2338,-1,0,1,1))),REPT("1.",markmap!$E2338-1)&amp;IFERROR(VALUE(OFFSET(markmap!$G2338,-1,0,1,1))+1,"1"),IF(markmap!$E2338=1,"",IFERROR(LEFT(OFFSET(markmap!$G2338,-1,0,1,1),FIND("^",SUBSTITUTE(OFFSET(markmap!$G2338,-1,0,1,1),".","^",markmap!$E2338-1))),""))&amp;VALUE(TRIM(MID(SUBSTITUTE(OFFSET(markmap!$G2338,-1,0,1,1),".",REPT(" ",LEN(OFFSET(markmap!$G2338,-1,0,1,1)))),(markmap!$E2338-1)*LEN(OFFSET(markmap!$G2338,-1,0,1,1))+1,LEN(OFFSET(markmap!$G2338,-1,0,1,1)))))+1)))</f>
        <v>25.3.3.2</v>
      </c>
      <c r="H2338" t="str">
        <f t="shared" ca="1" si="36"/>
        <v>1.3.3.2</v>
      </c>
      <c r="I2338" t="str" cm="1">
        <f t="array" aca="1" ref="I2338" ca="1">pseudoGuid</f>
        <v>e6b0-7a058dd3</v>
      </c>
      <c r="J2338" t="str">
        <f ca="1">IF(E2338="","",REPT("#",markmap!$E2338)&amp;" "&amp;(IF(B$1="mindmap",markmap!$F2338,markmap!$H2338&amp;" "&amp;markmap!$F2338))&amp;"["&amp;B$2&amp;"]("&amp;B$4&amp;markmap!$I2338&amp;".html)"&amp;" ["&amp;$B$3&amp;"]("&amp;B$4&amp;markmap!$I2338&amp;".md)")</f>
        <v>#### 1.3.3.2 Code/Logic Components[📃](./db/e6b0-7a058dd3.html) [✏️](./db/e6b0-7a058dd3.md)</v>
      </c>
    </row>
    <row r="2339" spans="4:10" x14ac:dyDescent="0.5">
      <c r="D2339" t="s">
        <v>1575</v>
      </c>
      <c r="E2339">
        <v>4</v>
      </c>
      <c r="F2339" t="s">
        <v>1372</v>
      </c>
      <c r="G2339" t="str">
        <f ca="1">IF(markmap!$E2339="","",IF(markmap!$E2339&gt;OFFSET(markmap!$E2339,-1,0,1,1),IF(OFFSET(markmap!$G2339,-1,0,1,1)="","1",OFFSET(markmap!$G2339,-1,0,1,1))&amp;REPT(".1",markmap!$E2339-MAX(OFFSET(markmap!$E2339,-1,0,1,1),1)),IF(ISERROR(FIND(".",OFFSET(markmap!$G2339,-1,0,1,1))),REPT("1.",markmap!$E2339-1)&amp;IFERROR(VALUE(OFFSET(markmap!$G2339,-1,0,1,1))+1,"1"),IF(markmap!$E2339=1,"",IFERROR(LEFT(OFFSET(markmap!$G2339,-1,0,1,1),FIND("^",SUBSTITUTE(OFFSET(markmap!$G2339,-1,0,1,1),".","^",markmap!$E2339-1))),""))&amp;VALUE(TRIM(MID(SUBSTITUTE(OFFSET(markmap!$G2339,-1,0,1,1),".",REPT(" ",LEN(OFFSET(markmap!$G2339,-1,0,1,1)))),(markmap!$E2339-1)*LEN(OFFSET(markmap!$G2339,-1,0,1,1))+1,LEN(OFFSET(markmap!$G2339,-1,0,1,1)))))+1)))</f>
        <v>25.3.3.3</v>
      </c>
      <c r="H2339" t="str">
        <f t="shared" ca="1" si="36"/>
        <v>1.3.3.3</v>
      </c>
      <c r="I2339" t="str" cm="1">
        <f t="array" aca="1" ref="I2339" ca="1">pseudoGuid</f>
        <v>e6b0-4a597ac8</v>
      </c>
      <c r="J2339" t="str">
        <f ca="1">IF(E2339="","",REPT("#",markmap!$E2339)&amp;" "&amp;(IF(B$1="mindmap",markmap!$F2339,markmap!$H2339&amp;" "&amp;markmap!$F2339))&amp;"["&amp;B$2&amp;"]("&amp;B$4&amp;markmap!$I2339&amp;".html)"&amp;" ["&amp;$B$3&amp;"]("&amp;B$4&amp;markmap!$I2339&amp;".md)")</f>
        <v>#### 1.3.3.3 Web GUI Interface Components[📃](./db/e6b0-4a597ac8.html) [✏️](./db/e6b0-4a597ac8.md)</v>
      </c>
    </row>
    <row r="2340" spans="4:10" x14ac:dyDescent="0.5">
      <c r="D2340" t="s">
        <v>1575</v>
      </c>
      <c r="E2340">
        <v>3</v>
      </c>
      <c r="F2340" t="s">
        <v>1373</v>
      </c>
      <c r="G2340" t="str">
        <f ca="1">IF(markmap!$E2340="","",IF(markmap!$E2340&gt;OFFSET(markmap!$E2340,-1,0,1,1),IF(OFFSET(markmap!$G2340,-1,0,1,1)="","1",OFFSET(markmap!$G2340,-1,0,1,1))&amp;REPT(".1",markmap!$E2340-MAX(OFFSET(markmap!$E2340,-1,0,1,1),1)),IF(ISERROR(FIND(".",OFFSET(markmap!$G2340,-1,0,1,1))),REPT("1.",markmap!$E2340-1)&amp;IFERROR(VALUE(OFFSET(markmap!$G2340,-1,0,1,1))+1,"1"),IF(markmap!$E2340=1,"",IFERROR(LEFT(OFFSET(markmap!$G2340,-1,0,1,1),FIND("^",SUBSTITUTE(OFFSET(markmap!$G2340,-1,0,1,1),".","^",markmap!$E2340-1))),""))&amp;VALUE(TRIM(MID(SUBSTITUTE(OFFSET(markmap!$G2340,-1,0,1,1),".",REPT(" ",LEN(OFFSET(markmap!$G2340,-1,0,1,1)))),(markmap!$E2340-1)*LEN(OFFSET(markmap!$G2340,-1,0,1,1))+1,LEN(OFFSET(markmap!$G2340,-1,0,1,1)))))+1)))</f>
        <v>25.3.4</v>
      </c>
      <c r="H2340" t="str">
        <f t="shared" ca="1" si="36"/>
        <v>1.3.4</v>
      </c>
      <c r="I2340" t="str" cm="1">
        <f t="array" aca="1" ref="I2340" ca="1">pseudoGuid</f>
        <v>e6b0-8a821c73</v>
      </c>
      <c r="J2340" t="str">
        <f ca="1">IF(E2340="","",REPT("#",markmap!$E2340)&amp;" "&amp;(IF(B$1="mindmap",markmap!$F2340,markmap!$H2340&amp;" "&amp;markmap!$F2340))&amp;"["&amp;B$2&amp;"]("&amp;B$4&amp;markmap!$I2340&amp;".html)"&amp;" ["&amp;$B$3&amp;"]("&amp;B$4&amp;markmap!$I2340&amp;".md)")</f>
        <v>### 1.3.4 System Installation (Configure)[📃](./db/e6b0-8a821c73.html) [✏️](./db/e6b0-8a821c73.md)</v>
      </c>
    </row>
    <row r="2341" spans="4:10" x14ac:dyDescent="0.5">
      <c r="D2341" t="s">
        <v>1575</v>
      </c>
      <c r="E2341">
        <v>2</v>
      </c>
      <c r="F2341" t="s">
        <v>150</v>
      </c>
      <c r="G2341" t="str">
        <f ca="1">IF(markmap!$E2341="","",IF(markmap!$E2341&gt;OFFSET(markmap!$E2341,-1,0,1,1),IF(OFFSET(markmap!$G2341,-1,0,1,1)="","1",OFFSET(markmap!$G2341,-1,0,1,1))&amp;REPT(".1",markmap!$E2341-MAX(OFFSET(markmap!$E2341,-1,0,1,1),1)),IF(ISERROR(FIND(".",OFFSET(markmap!$G2341,-1,0,1,1))),REPT("1.",markmap!$E2341-1)&amp;IFERROR(VALUE(OFFSET(markmap!$G2341,-1,0,1,1))+1,"1"),IF(markmap!$E2341=1,"",IFERROR(LEFT(OFFSET(markmap!$G2341,-1,0,1,1),FIND("^",SUBSTITUTE(OFFSET(markmap!$G2341,-1,0,1,1),".","^",markmap!$E2341-1))),""))&amp;VALUE(TRIM(MID(SUBSTITUTE(OFFSET(markmap!$G2341,-1,0,1,1),".",REPT(" ",LEN(OFFSET(markmap!$G2341,-1,0,1,1)))),(markmap!$E2341-1)*LEN(OFFSET(markmap!$G2341,-1,0,1,1))+1,LEN(OFFSET(markmap!$G2341,-1,0,1,1)))))+1)))</f>
        <v>25.4</v>
      </c>
      <c r="H2341" t="str">
        <f t="shared" ca="1" si="36"/>
        <v>1.4</v>
      </c>
      <c r="I2341" t="str" cm="1">
        <f t="array" aca="1" ref="I2341" ca="1">pseudoGuid</f>
        <v>e6b0-8d8f152c</v>
      </c>
      <c r="J2341" t="str">
        <f ca="1">IF(E2341="","",REPT("#",markmap!$E2341)&amp;" "&amp;(IF(B$1="mindmap",markmap!$F2341,markmap!$H2341&amp;" "&amp;markmap!$F2341))&amp;"["&amp;B$2&amp;"]("&amp;B$4&amp;markmap!$I2341&amp;".html)"&amp;" ["&amp;$B$3&amp;"]("&amp;B$4&amp;markmap!$I2341&amp;".md)")</f>
        <v>## 1.4 Testing[📃](./db/e6b0-8d8f152c.html) [✏️](./db/e6b0-8d8f152c.md)</v>
      </c>
    </row>
    <row r="2342" spans="4:10" x14ac:dyDescent="0.5">
      <c r="D2342" t="s">
        <v>1575</v>
      </c>
      <c r="E2342">
        <v>3</v>
      </c>
      <c r="F2342" t="s">
        <v>1374</v>
      </c>
      <c r="G2342" t="str">
        <f ca="1">IF(markmap!$E2342="","",IF(markmap!$E2342&gt;OFFSET(markmap!$E2342,-1,0,1,1),IF(OFFSET(markmap!$G2342,-1,0,1,1)="","1",OFFSET(markmap!$G2342,-1,0,1,1))&amp;REPT(".1",markmap!$E2342-MAX(OFFSET(markmap!$E2342,-1,0,1,1),1)),IF(ISERROR(FIND(".",OFFSET(markmap!$G2342,-1,0,1,1))),REPT("1.",markmap!$E2342-1)&amp;IFERROR(VALUE(OFFSET(markmap!$G2342,-1,0,1,1))+1,"1"),IF(markmap!$E2342=1,"",IFERROR(LEFT(OFFSET(markmap!$G2342,-1,0,1,1),FIND("^",SUBSTITUTE(OFFSET(markmap!$G2342,-1,0,1,1),".","^",markmap!$E2342-1))),""))&amp;VALUE(TRIM(MID(SUBSTITUTE(OFFSET(markmap!$G2342,-1,0,1,1),".",REPT(" ",LEN(OFFSET(markmap!$G2342,-1,0,1,1)))),(markmap!$E2342-1)*LEN(OFFSET(markmap!$G2342,-1,0,1,1))+1,LEN(OFFSET(markmap!$G2342,-1,0,1,1)))))+1)))</f>
        <v>25.4.1</v>
      </c>
      <c r="H2342" t="str">
        <f t="shared" ca="1" si="36"/>
        <v>1.4.1</v>
      </c>
      <c r="I2342" t="str" cm="1">
        <f t="array" aca="1" ref="I2342" ca="1">pseudoGuid</f>
        <v>e6b0-675b64a5</v>
      </c>
      <c r="J2342" t="str">
        <f ca="1">IF(E2342="","",REPT("#",markmap!$E2342)&amp;" "&amp;(IF(B$1="mindmap",markmap!$F2342,markmap!$H2342&amp;" "&amp;markmap!$F2342))&amp;"["&amp;B$2&amp;"]("&amp;B$4&amp;markmap!$I2342&amp;".html)"&amp;" ["&amp;$B$3&amp;"]("&amp;B$4&amp;markmap!$I2342&amp;".md)")</f>
        <v>### 1.4.1 Testing Execution[📃](./db/e6b0-675b64a5.html) [✏️](./db/e6b0-675b64a5.md)</v>
      </c>
    </row>
    <row r="2343" spans="4:10" x14ac:dyDescent="0.5">
      <c r="D2343" t="s">
        <v>1575</v>
      </c>
      <c r="E2343">
        <v>4</v>
      </c>
      <c r="F2343" t="s">
        <v>1194</v>
      </c>
      <c r="G2343" t="str">
        <f ca="1">IF(markmap!$E2343="","",IF(markmap!$E2343&gt;OFFSET(markmap!$E2343,-1,0,1,1),IF(OFFSET(markmap!$G2343,-1,0,1,1)="","1",OFFSET(markmap!$G2343,-1,0,1,1))&amp;REPT(".1",markmap!$E2343-MAX(OFFSET(markmap!$E2343,-1,0,1,1),1)),IF(ISERROR(FIND(".",OFFSET(markmap!$G2343,-1,0,1,1))),REPT("1.",markmap!$E2343-1)&amp;IFERROR(VALUE(OFFSET(markmap!$G2343,-1,0,1,1))+1,"1"),IF(markmap!$E2343=1,"",IFERROR(LEFT(OFFSET(markmap!$G2343,-1,0,1,1),FIND("^",SUBSTITUTE(OFFSET(markmap!$G2343,-1,0,1,1),".","^",markmap!$E2343-1))),""))&amp;VALUE(TRIM(MID(SUBSTITUTE(OFFSET(markmap!$G2343,-1,0,1,1),".",REPT(" ",LEN(OFFSET(markmap!$G2343,-1,0,1,1)))),(markmap!$E2343-1)*LEN(OFFSET(markmap!$G2343,-1,0,1,1))+1,LEN(OFFSET(markmap!$G2343,-1,0,1,1)))))+1)))</f>
        <v>25.4.1.1</v>
      </c>
      <c r="H2343" t="str">
        <f t="shared" ca="1" si="36"/>
        <v>1.4.1.1</v>
      </c>
      <c r="I2343" t="str" cm="1">
        <f t="array" aca="1" ref="I2343" ca="1">pseudoGuid</f>
        <v>e6b0-efaf41ce</v>
      </c>
      <c r="J2343" t="str">
        <f ca="1">IF(E2343="","",REPT("#",markmap!$E2343)&amp;" "&amp;(IF(B$1="mindmap",markmap!$F2343,markmap!$H2343&amp;" "&amp;markmap!$F2343))&amp;"["&amp;B$2&amp;"]("&amp;B$4&amp;markmap!$I2343&amp;".html)"&amp;" ["&amp;$B$3&amp;"]("&amp;B$4&amp;markmap!$I2343&amp;".md)")</f>
        <v>#### 1.4.1.1 System Test[📃](./db/e6b0-efaf41ce.html) [✏️](./db/e6b0-efaf41ce.md)</v>
      </c>
    </row>
    <row r="2344" spans="4:10" x14ac:dyDescent="0.5">
      <c r="D2344" t="s">
        <v>1575</v>
      </c>
      <c r="E2344">
        <v>4</v>
      </c>
      <c r="F2344" t="s">
        <v>1375</v>
      </c>
      <c r="G2344" t="str">
        <f ca="1">IF(markmap!$E2344="","",IF(markmap!$E2344&gt;OFFSET(markmap!$E2344,-1,0,1,1),IF(OFFSET(markmap!$G2344,-1,0,1,1)="","1",OFFSET(markmap!$G2344,-1,0,1,1))&amp;REPT(".1",markmap!$E2344-MAX(OFFSET(markmap!$E2344,-1,0,1,1),1)),IF(ISERROR(FIND(".",OFFSET(markmap!$G2344,-1,0,1,1))),REPT("1.",markmap!$E2344-1)&amp;IFERROR(VALUE(OFFSET(markmap!$G2344,-1,0,1,1))+1,"1"),IF(markmap!$E2344=1,"",IFERROR(LEFT(OFFSET(markmap!$G2344,-1,0,1,1),FIND("^",SUBSTITUTE(OFFSET(markmap!$G2344,-1,0,1,1),".","^",markmap!$E2344-1))),""))&amp;VALUE(TRIM(MID(SUBSTITUTE(OFFSET(markmap!$G2344,-1,0,1,1),".",REPT(" ",LEN(OFFSET(markmap!$G2344,-1,0,1,1)))),(markmap!$E2344-1)*LEN(OFFSET(markmap!$G2344,-1,0,1,1))+1,LEN(OFFSET(markmap!$G2344,-1,0,1,1)))))+1)))</f>
        <v>25.4.1.2</v>
      </c>
      <c r="H2344" t="str">
        <f t="shared" ca="1" si="36"/>
        <v>1.4.1.2</v>
      </c>
      <c r="I2344" t="str" cm="1">
        <f t="array" aca="1" ref="I2344" ca="1">pseudoGuid</f>
        <v>e6b0-636edbde</v>
      </c>
      <c r="J2344" t="str">
        <f ca="1">IF(E2344="","",REPT("#",markmap!$E2344)&amp;" "&amp;(IF(B$1="mindmap",markmap!$F2344,markmap!$H2344&amp;" "&amp;markmap!$F2344))&amp;"["&amp;B$2&amp;"]("&amp;B$4&amp;markmap!$I2344&amp;".html)"&amp;" ["&amp;$B$3&amp;"]("&amp;B$4&amp;markmap!$I2344&amp;".md)")</f>
        <v>#### 1.4.1.2 User Acceptance Test[📃](./db/e6b0-636edbde.html) [✏️](./db/e6b0-636edbde.md)</v>
      </c>
    </row>
    <row r="2345" spans="4:10" x14ac:dyDescent="0.5">
      <c r="D2345" t="s">
        <v>1575</v>
      </c>
      <c r="E2345">
        <v>4</v>
      </c>
      <c r="F2345" t="s">
        <v>1376</v>
      </c>
      <c r="G2345" t="str">
        <f ca="1">IF(markmap!$E2345="","",IF(markmap!$E2345&gt;OFFSET(markmap!$E2345,-1,0,1,1),IF(OFFSET(markmap!$G2345,-1,0,1,1)="","1",OFFSET(markmap!$G2345,-1,0,1,1))&amp;REPT(".1",markmap!$E2345-MAX(OFFSET(markmap!$E2345,-1,0,1,1),1)),IF(ISERROR(FIND(".",OFFSET(markmap!$G2345,-1,0,1,1))),REPT("1.",markmap!$E2345-1)&amp;IFERROR(VALUE(OFFSET(markmap!$G2345,-1,0,1,1))+1,"1"),IF(markmap!$E2345=1,"",IFERROR(LEFT(OFFSET(markmap!$G2345,-1,0,1,1),FIND("^",SUBSTITUTE(OFFSET(markmap!$G2345,-1,0,1,1),".","^",markmap!$E2345-1))),""))&amp;VALUE(TRIM(MID(SUBSTITUTE(OFFSET(markmap!$G2345,-1,0,1,1),".",REPT(" ",LEN(OFFSET(markmap!$G2345,-1,0,1,1)))),(markmap!$E2345-1)*LEN(OFFSET(markmap!$G2345,-1,0,1,1))+1,LEN(OFFSET(markmap!$G2345,-1,0,1,1)))))+1)))</f>
        <v>25.4.1.3</v>
      </c>
      <c r="H2345" t="str">
        <f t="shared" ca="1" si="36"/>
        <v>1.4.1.3</v>
      </c>
      <c r="I2345" t="str" cm="1">
        <f t="array" aca="1" ref="I2345" ca="1">pseudoGuid</f>
        <v>e6b0-08db0895</v>
      </c>
      <c r="J2345" t="str">
        <f ca="1">IF(E2345="","",REPT("#",markmap!$E2345)&amp;" "&amp;(IF(B$1="mindmap",markmap!$F2345,markmap!$H2345&amp;" "&amp;markmap!$F2345))&amp;"["&amp;B$2&amp;"]("&amp;B$4&amp;markmap!$I2345&amp;".html)"&amp;" ["&amp;$B$3&amp;"]("&amp;B$4&amp;markmap!$I2345&amp;".md)")</f>
        <v>#### 1.4.1.3 Performance Test[📃](./db/e6b0-08db0895.html) [✏️](./db/e6b0-08db0895.md)</v>
      </c>
    </row>
    <row r="2346" spans="4:10" x14ac:dyDescent="0.5">
      <c r="D2346" t="s">
        <v>1575</v>
      </c>
      <c r="E2346">
        <v>3</v>
      </c>
      <c r="F2346" t="s">
        <v>1377</v>
      </c>
      <c r="G2346" t="str">
        <f ca="1">IF(markmap!$E2346="","",IF(markmap!$E2346&gt;OFFSET(markmap!$E2346,-1,0,1,1),IF(OFFSET(markmap!$G2346,-1,0,1,1)="","1",OFFSET(markmap!$G2346,-1,0,1,1))&amp;REPT(".1",markmap!$E2346-MAX(OFFSET(markmap!$E2346,-1,0,1,1),1)),IF(ISERROR(FIND(".",OFFSET(markmap!$G2346,-1,0,1,1))),REPT("1.",markmap!$E2346-1)&amp;IFERROR(VALUE(OFFSET(markmap!$G2346,-1,0,1,1))+1,"1"),IF(markmap!$E2346=1,"",IFERROR(LEFT(OFFSET(markmap!$G2346,-1,0,1,1),FIND("^",SUBSTITUTE(OFFSET(markmap!$G2346,-1,0,1,1),".","^",markmap!$E2346-1))),""))&amp;VALUE(TRIM(MID(SUBSTITUTE(OFFSET(markmap!$G2346,-1,0,1,1),".",REPT(" ",LEN(OFFSET(markmap!$G2346,-1,0,1,1)))),(markmap!$E2346-1)*LEN(OFFSET(markmap!$G2346,-1,0,1,1))+1,LEN(OFFSET(markmap!$G2346,-1,0,1,1)))))+1)))</f>
        <v>25.4.2</v>
      </c>
      <c r="H2346" t="str">
        <f t="shared" ca="1" si="36"/>
        <v>1.4.2</v>
      </c>
      <c r="I2346" t="str" cm="1">
        <f t="array" aca="1" ref="I2346" ca="1">pseudoGuid</f>
        <v>e6b0-b32a0d2d</v>
      </c>
      <c r="J2346" t="str">
        <f ca="1">IF(E2346="","",REPT("#",markmap!$E2346)&amp;" "&amp;(IF(B$1="mindmap",markmap!$F2346,markmap!$H2346&amp;" "&amp;markmap!$F2346))&amp;"["&amp;B$2&amp;"]("&amp;B$4&amp;markmap!$I2346&amp;".html)"&amp;" ["&amp;$B$3&amp;"]("&amp;B$4&amp;markmap!$I2346&amp;".md)")</f>
        <v>### 1.4.2 Analyze Defects/Correct[📃](./db/e6b0-b32a0d2d.html) [✏️](./db/e6b0-b32a0d2d.md)</v>
      </c>
    </row>
    <row r="2347" spans="4:10" x14ac:dyDescent="0.5">
      <c r="D2347" t="s">
        <v>1575</v>
      </c>
      <c r="E2347">
        <v>3</v>
      </c>
      <c r="F2347" t="s">
        <v>1378</v>
      </c>
      <c r="G2347" t="str">
        <f ca="1">IF(markmap!$E2347="","",IF(markmap!$E2347&gt;OFFSET(markmap!$E2347,-1,0,1,1),IF(OFFSET(markmap!$G2347,-1,0,1,1)="","1",OFFSET(markmap!$G2347,-1,0,1,1))&amp;REPT(".1",markmap!$E2347-MAX(OFFSET(markmap!$E2347,-1,0,1,1),1)),IF(ISERROR(FIND(".",OFFSET(markmap!$G2347,-1,0,1,1))),REPT("1.",markmap!$E2347-1)&amp;IFERROR(VALUE(OFFSET(markmap!$G2347,-1,0,1,1))+1,"1"),IF(markmap!$E2347=1,"",IFERROR(LEFT(OFFSET(markmap!$G2347,-1,0,1,1),FIND("^",SUBSTITUTE(OFFSET(markmap!$G2347,-1,0,1,1),".","^",markmap!$E2347-1))),""))&amp;VALUE(TRIM(MID(SUBSTITUTE(OFFSET(markmap!$G2347,-1,0,1,1),".",REPT(" ",LEN(OFFSET(markmap!$G2347,-1,0,1,1)))),(markmap!$E2347-1)*LEN(OFFSET(markmap!$G2347,-1,0,1,1))+1,LEN(OFFSET(markmap!$G2347,-1,0,1,1)))))+1)))</f>
        <v>25.4.3</v>
      </c>
      <c r="H2347" t="str">
        <f t="shared" ca="1" si="36"/>
        <v>1.4.3</v>
      </c>
      <c r="I2347" t="str" cm="1">
        <f t="array" aca="1" ref="I2347" ca="1">pseudoGuid</f>
        <v>e6b0-a51a1ba2</v>
      </c>
      <c r="J2347" t="str">
        <f ca="1">IF(E2347="","",REPT("#",markmap!$E2347)&amp;" "&amp;(IF(B$1="mindmap",markmap!$F2347,markmap!$H2347&amp;" "&amp;markmap!$F2347))&amp;"["&amp;B$2&amp;"]("&amp;B$4&amp;markmap!$I2347&amp;".html)"&amp;" ["&amp;$B$3&amp;"]("&amp;B$4&amp;markmap!$I2347&amp;".md)")</f>
        <v>### 1.4.3 Production Readiness Verification[📃](./db/e6b0-a51a1ba2.html) [✏️](./db/e6b0-a51a1ba2.md)</v>
      </c>
    </row>
    <row r="2348" spans="4:10" x14ac:dyDescent="0.5">
      <c r="D2348" t="s">
        <v>1575</v>
      </c>
      <c r="E2348">
        <v>2</v>
      </c>
      <c r="F2348" t="s">
        <v>1333</v>
      </c>
      <c r="G2348" t="str">
        <f ca="1">IF(markmap!$E2348="","",IF(markmap!$E2348&gt;OFFSET(markmap!$E2348,-1,0,1,1),IF(OFFSET(markmap!$G2348,-1,0,1,1)="","1",OFFSET(markmap!$G2348,-1,0,1,1))&amp;REPT(".1",markmap!$E2348-MAX(OFFSET(markmap!$E2348,-1,0,1,1),1)),IF(ISERROR(FIND(".",OFFSET(markmap!$G2348,-1,0,1,1))),REPT("1.",markmap!$E2348-1)&amp;IFERROR(VALUE(OFFSET(markmap!$G2348,-1,0,1,1))+1,"1"),IF(markmap!$E2348=1,"",IFERROR(LEFT(OFFSET(markmap!$G2348,-1,0,1,1),FIND("^",SUBSTITUTE(OFFSET(markmap!$G2348,-1,0,1,1),".","^",markmap!$E2348-1))),""))&amp;VALUE(TRIM(MID(SUBSTITUTE(OFFSET(markmap!$G2348,-1,0,1,1),".",REPT(" ",LEN(OFFSET(markmap!$G2348,-1,0,1,1)))),(markmap!$E2348-1)*LEN(OFFSET(markmap!$G2348,-1,0,1,1))+1,LEN(OFFSET(markmap!$G2348,-1,0,1,1)))))+1)))</f>
        <v>25.5</v>
      </c>
      <c r="H2348" t="str">
        <f t="shared" ca="1" si="36"/>
        <v>1.5</v>
      </c>
      <c r="I2348" t="str" cm="1">
        <f t="array" aca="1" ref="I2348" ca="1">pseudoGuid</f>
        <v>e6b0-7e68cde5</v>
      </c>
      <c r="J2348" t="str">
        <f ca="1">IF(E2348="","",REPT("#",markmap!$E2348)&amp;" "&amp;(IF(B$1="mindmap",markmap!$F2348,markmap!$H2348&amp;" "&amp;markmap!$F2348))&amp;"["&amp;B$2&amp;"]("&amp;B$4&amp;markmap!$I2348&amp;".html)"&amp;" ["&amp;$B$3&amp;"]("&amp;B$4&amp;markmap!$I2348&amp;".md)")</f>
        <v>## 1.5 Deployment[📃](./db/e6b0-7e68cde5.html) [✏️](./db/e6b0-7e68cde5.md)</v>
      </c>
    </row>
    <row r="2349" spans="4:10" x14ac:dyDescent="0.5">
      <c r="D2349" t="s">
        <v>1575</v>
      </c>
      <c r="E2349">
        <v>3</v>
      </c>
      <c r="F2349" t="s">
        <v>1379</v>
      </c>
      <c r="G2349" t="str">
        <f ca="1">IF(markmap!$E2349="","",IF(markmap!$E2349&gt;OFFSET(markmap!$E2349,-1,0,1,1),IF(OFFSET(markmap!$G2349,-1,0,1,1)="","1",OFFSET(markmap!$G2349,-1,0,1,1))&amp;REPT(".1",markmap!$E2349-MAX(OFFSET(markmap!$E2349,-1,0,1,1),1)),IF(ISERROR(FIND(".",OFFSET(markmap!$G2349,-1,0,1,1))),REPT("1.",markmap!$E2349-1)&amp;IFERROR(VALUE(OFFSET(markmap!$G2349,-1,0,1,1))+1,"1"),IF(markmap!$E2349=1,"",IFERROR(LEFT(OFFSET(markmap!$G2349,-1,0,1,1),FIND("^",SUBSTITUTE(OFFSET(markmap!$G2349,-1,0,1,1),".","^",markmap!$E2349-1))),""))&amp;VALUE(TRIM(MID(SUBSTITUTE(OFFSET(markmap!$G2349,-1,0,1,1),".",REPT(" ",LEN(OFFSET(markmap!$G2349,-1,0,1,1)))),(markmap!$E2349-1)*LEN(OFFSET(markmap!$G2349,-1,0,1,1))+1,LEN(OFFSET(markmap!$G2349,-1,0,1,1)))))+1)))</f>
        <v>25.5.1</v>
      </c>
      <c r="H2349" t="str">
        <f t="shared" ca="1" si="36"/>
        <v>1.5.1</v>
      </c>
      <c r="I2349" t="str" cm="1">
        <f t="array" aca="1" ref="I2349" ca="1">pseudoGuid</f>
        <v>e6b0-eb9d4f30</v>
      </c>
      <c r="J2349" t="str">
        <f ca="1">IF(E2349="","",REPT("#",markmap!$E2349)&amp;" "&amp;(IF(B$1="mindmap",markmap!$F2349,markmap!$H2349&amp;" "&amp;markmap!$F2349))&amp;"["&amp;B$2&amp;"]("&amp;B$4&amp;markmap!$I2349&amp;".html)"&amp;" ["&amp;$B$3&amp;"]("&amp;B$4&amp;markmap!$I2349&amp;".md)")</f>
        <v>### 1.5.1 Transition[📃](./db/e6b0-eb9d4f30.html) [✏️](./db/e6b0-eb9d4f30.md)</v>
      </c>
    </row>
    <row r="2350" spans="4:10" x14ac:dyDescent="0.5">
      <c r="D2350" t="s">
        <v>1575</v>
      </c>
      <c r="E2350">
        <v>4</v>
      </c>
      <c r="F2350" t="s">
        <v>1380</v>
      </c>
      <c r="G2350" t="str">
        <f ca="1">IF(markmap!$E2350="","",IF(markmap!$E2350&gt;OFFSET(markmap!$E2350,-1,0,1,1),IF(OFFSET(markmap!$G2350,-1,0,1,1)="","1",OFFSET(markmap!$G2350,-1,0,1,1))&amp;REPT(".1",markmap!$E2350-MAX(OFFSET(markmap!$E2350,-1,0,1,1),1)),IF(ISERROR(FIND(".",OFFSET(markmap!$G2350,-1,0,1,1))),REPT("1.",markmap!$E2350-1)&amp;IFERROR(VALUE(OFFSET(markmap!$G2350,-1,0,1,1))+1,"1"),IF(markmap!$E2350=1,"",IFERROR(LEFT(OFFSET(markmap!$G2350,-1,0,1,1),FIND("^",SUBSTITUTE(OFFSET(markmap!$G2350,-1,0,1,1),".","^",markmap!$E2350-1))),""))&amp;VALUE(TRIM(MID(SUBSTITUTE(OFFSET(markmap!$G2350,-1,0,1,1),".",REPT(" ",LEN(OFFSET(markmap!$G2350,-1,0,1,1)))),(markmap!$E2350-1)*LEN(OFFSET(markmap!$G2350,-1,0,1,1))+1,LEN(OFFSET(markmap!$G2350,-1,0,1,1)))))+1)))</f>
        <v>25.5.1.1</v>
      </c>
      <c r="H2350" t="str">
        <f t="shared" ca="1" si="36"/>
        <v>1.5.1.1</v>
      </c>
      <c r="I2350" t="str" cm="1">
        <f t="array" aca="1" ref="I2350" ca="1">pseudoGuid</f>
        <v>e6b0-55846374</v>
      </c>
      <c r="J2350" t="str">
        <f ca="1">IF(E2350="","",REPT("#",markmap!$E2350)&amp;" "&amp;(IF(B$1="mindmap",markmap!$F2350,markmap!$H2350&amp;" "&amp;markmap!$F2350))&amp;"["&amp;B$2&amp;"]("&amp;B$4&amp;markmap!$I2350&amp;".html)"&amp;" ["&amp;$B$3&amp;"]("&amp;B$4&amp;markmap!$I2350&amp;".md)")</f>
        <v>#### 1.5.1.1 Support Personnel Training[📃](./db/e6b0-55846374.html) [✏️](./db/e6b0-55846374.md)</v>
      </c>
    </row>
    <row r="2351" spans="4:10" x14ac:dyDescent="0.5">
      <c r="D2351" t="s">
        <v>1575</v>
      </c>
      <c r="E2351">
        <v>4</v>
      </c>
      <c r="F2351" t="s">
        <v>1381</v>
      </c>
      <c r="G2351" t="str">
        <f ca="1">IF(markmap!$E2351="","",IF(markmap!$E2351&gt;OFFSET(markmap!$E2351,-1,0,1,1),IF(OFFSET(markmap!$G2351,-1,0,1,1)="","1",OFFSET(markmap!$G2351,-1,0,1,1))&amp;REPT(".1",markmap!$E2351-MAX(OFFSET(markmap!$E2351,-1,0,1,1),1)),IF(ISERROR(FIND(".",OFFSET(markmap!$G2351,-1,0,1,1))),REPT("1.",markmap!$E2351-1)&amp;IFERROR(VALUE(OFFSET(markmap!$G2351,-1,0,1,1))+1,"1"),IF(markmap!$E2351=1,"",IFERROR(LEFT(OFFSET(markmap!$G2351,-1,0,1,1),FIND("^",SUBSTITUTE(OFFSET(markmap!$G2351,-1,0,1,1),".","^",markmap!$E2351-1))),""))&amp;VALUE(TRIM(MID(SUBSTITUTE(OFFSET(markmap!$G2351,-1,0,1,1),".",REPT(" ",LEN(OFFSET(markmap!$G2351,-1,0,1,1)))),(markmap!$E2351-1)*LEN(OFFSET(markmap!$G2351,-1,0,1,1))+1,LEN(OFFSET(markmap!$G2351,-1,0,1,1)))))+1)))</f>
        <v>25.5.1.2</v>
      </c>
      <c r="H2351" t="str">
        <f t="shared" ca="1" si="36"/>
        <v>1.5.1.2</v>
      </c>
      <c r="I2351" t="str" cm="1">
        <f t="array" aca="1" ref="I2351" ca="1">pseudoGuid</f>
        <v>e6b0-ab3fe74c</v>
      </c>
      <c r="J2351" t="str">
        <f ca="1">IF(E2351="","",REPT("#",markmap!$E2351)&amp;" "&amp;(IF(B$1="mindmap",markmap!$F2351,markmap!$H2351&amp;" "&amp;markmap!$F2351))&amp;"["&amp;B$2&amp;"]("&amp;B$4&amp;markmap!$I2351&amp;".html)"&amp;" ["&amp;$B$3&amp;"]("&amp;B$4&amp;markmap!$I2351&amp;".md)")</f>
        <v>#### 1.5.1.2 Support Procedures Documentation[📃](./db/e6b0-ab3fe74c.html) [✏️](./db/e6b0-ab3fe74c.md)</v>
      </c>
    </row>
    <row r="2352" spans="4:10" x14ac:dyDescent="0.5">
      <c r="D2352" t="s">
        <v>1575</v>
      </c>
      <c r="E2352">
        <v>4</v>
      </c>
      <c r="F2352" t="s">
        <v>1382</v>
      </c>
      <c r="G2352" t="str">
        <f ca="1">IF(markmap!$E2352&gt;OFFSET(markmap!$E2352,-1,0,1,1),IF(OFFSET(markmap!$G2352,-1,0,1,1)="","1",OFFSET(markmap!$G2352,-1,0,1,1))&amp;REPT(".1",markmap!$E2352-MAX(OFFSET(markmap!$E2352,-1,0,1,1),1)),IF(ISERROR(FIND(".",OFFSET(markmap!$G2352,-1,0,1,1))),REPT("1.",markmap!$E2352-1)&amp;IFERROR(VALUE(OFFSET(markmap!$G2352,-1,0,1,1))+1,"1"),IF(markmap!$E2352=1,"",IFERROR(LEFT(OFFSET(markmap!$G2352,-1,0,1,1),FIND("^",SUBSTITUTE(OFFSET(markmap!$G2352,-1,0,1,1),".","^",markmap!$E2352-1))),""))&amp;VALUE(TRIM(MID(SUBSTITUTE(OFFSET(markmap!$G2352,-1,0,1,1),".",REPT(" ",LEN(OFFSET(markmap!$G2352,-1,0,1,1)))),(markmap!$E2352-1)*LEN(OFFSET(markmap!$G2352,-1,0,1,1))+1,LEN(OFFSET(markmap!$G2352,-1,0,1,1)))))+1))</f>
        <v>25.5.1.3</v>
      </c>
      <c r="H2352" t="str">
        <f t="shared" ca="1" si="36"/>
        <v>1.5.1.3</v>
      </c>
      <c r="I2352" t="str" cm="1">
        <f t="array" aca="1" ref="I2352" ca="1">pseudoGuid</f>
        <v>e6b0-eccc8966</v>
      </c>
      <c r="J2352" t="str">
        <f ca="1">IF(E2352="","",REPT("#",markmap!$E2352)&amp;" "&amp;(IF(B$1="mindmap",markmap!$F2352,markmap!$H2352&amp;" "&amp;markmap!$F2352))&amp;"["&amp;B$2&amp;"]("&amp;B$4&amp;markmap!$I2352&amp;".html)"&amp;" ["&amp;$B$3&amp;"]("&amp;B$4&amp;markmap!$I2352&amp;".md)")</f>
        <v>#### 1.5.1.3 Software[📃](./db/e6b0-eccc8966.html) [✏️](./db/e6b0-eccc8966.md)</v>
      </c>
    </row>
    <row r="2353" spans="4:10" x14ac:dyDescent="0.5">
      <c r="D2353" t="s">
        <v>1575</v>
      </c>
      <c r="E2353">
        <v>4</v>
      </c>
      <c r="F2353" t="s">
        <v>1277</v>
      </c>
      <c r="G2353" t="str">
        <f ca="1">IF(markmap!$E2353&gt;OFFSET(markmap!$E2353,-1,0,1,1),IF(OFFSET(markmap!$G2353,-1,0,1,1)="","1",OFFSET(markmap!$G2353,-1,0,1,1))&amp;REPT(".1",markmap!$E2353-MAX(OFFSET(markmap!$E2353,-1,0,1,1),1)),IF(ISERROR(FIND(".",OFFSET(markmap!$G2353,-1,0,1,1))),REPT("1.",markmap!$E2353-1)&amp;IFERROR(VALUE(OFFSET(markmap!$G2353,-1,0,1,1))+1,"1"),IF(markmap!$E2353=1,"",IFERROR(LEFT(OFFSET(markmap!$G2353,-1,0,1,1),FIND("^",SUBSTITUTE(OFFSET(markmap!$G2353,-1,0,1,1),".","^",markmap!$E2353-1))),""))&amp;VALUE(TRIM(MID(SUBSTITUTE(OFFSET(markmap!$G2353,-1,0,1,1),".",REPT(" ",LEN(OFFSET(markmap!$G2353,-1,0,1,1)))),(markmap!$E2353-1)*LEN(OFFSET(markmap!$G2353,-1,0,1,1))+1,LEN(OFFSET(markmap!$G2353,-1,0,1,1)))))+1))</f>
        <v>25.5.1.4</v>
      </c>
      <c r="H2353" t="str">
        <f t="shared" ca="1" si="36"/>
        <v>1.5.1.4</v>
      </c>
      <c r="I2353" t="str" cm="1">
        <f t="array" aca="1" ref="I2353" ca="1">pseudoGuid</f>
        <v>e6b0-a5e45559</v>
      </c>
      <c r="J2353" t="str">
        <f ca="1">IF(E2353="","",REPT("#",markmap!$E2353)&amp;" "&amp;(IF(B$1="mindmap",markmap!$F2353,markmap!$H2353&amp;" "&amp;markmap!$F2353))&amp;"["&amp;B$2&amp;"]("&amp;B$4&amp;markmap!$I2353&amp;".html)"&amp;" ["&amp;$B$3&amp;"]("&amp;B$4&amp;markmap!$I2353&amp;".md)")</f>
        <v>#### 1.5.1.4 Hardware[📃](./db/e6b0-a5e45559.html) [✏️](./db/e6b0-a5e45559.md)</v>
      </c>
    </row>
    <row r="2354" spans="4:10" x14ac:dyDescent="0.5">
      <c r="D2354" t="s">
        <v>1575</v>
      </c>
      <c r="E2354">
        <v>3</v>
      </c>
      <c r="F2354" t="s">
        <v>1383</v>
      </c>
      <c r="G2354" t="str">
        <f ca="1">IF(markmap!$E2354&gt;OFFSET(markmap!$E2354,-1,0,1,1),IF(OFFSET(markmap!$G2354,-1,0,1,1)="","1",OFFSET(markmap!$G2354,-1,0,1,1))&amp;REPT(".1",markmap!$E2354-MAX(OFFSET(markmap!$E2354,-1,0,1,1),1)),IF(ISERROR(FIND(".",OFFSET(markmap!$G2354,-1,0,1,1))),REPT("1.",markmap!$E2354-1)&amp;IFERROR(VALUE(OFFSET(markmap!$G2354,-1,0,1,1))+1,"1"),IF(markmap!$E2354=1,"",IFERROR(LEFT(OFFSET(markmap!$G2354,-1,0,1,1),FIND("^",SUBSTITUTE(OFFSET(markmap!$G2354,-1,0,1,1),".","^",markmap!$E2354-1))),""))&amp;VALUE(TRIM(MID(SUBSTITUTE(OFFSET(markmap!$G2354,-1,0,1,1),".",REPT(" ",LEN(OFFSET(markmap!$G2354,-1,0,1,1)))),(markmap!$E2354-1)*LEN(OFFSET(markmap!$G2354,-1,0,1,1))+1,LEN(OFFSET(markmap!$G2354,-1,0,1,1)))))+1))</f>
        <v>25.5.2</v>
      </c>
      <c r="H2354" t="str">
        <f t="shared" ca="1" si="36"/>
        <v>1.5.2</v>
      </c>
      <c r="I2354" t="str" cm="1">
        <f t="array" aca="1" ref="I2354" ca="1">pseudoGuid</f>
        <v>e6b0-045e8e6f</v>
      </c>
      <c r="J2354" t="str">
        <f ca="1">IF(E2354="","",REPT("#",markmap!$E2354)&amp;" "&amp;(IF(B$1="mindmap",markmap!$F2354,markmap!$H2354&amp;" "&amp;markmap!$F2354))&amp;"["&amp;B$2&amp;"]("&amp;B$4&amp;markmap!$I2354&amp;".html)"&amp;" ["&amp;$B$3&amp;"]("&amp;B$4&amp;markmap!$I2354&amp;".md)")</f>
        <v>### 1.5.2 Legacy System Decommissioning[📃](./db/e6b0-045e8e6f.html) [✏️](./db/e6b0-045e8e6f.md)</v>
      </c>
    </row>
    <row r="2355" spans="4:10" x14ac:dyDescent="0.5">
      <c r="D2355" t="s">
        <v>1575</v>
      </c>
      <c r="E2355">
        <v>2</v>
      </c>
      <c r="F2355" t="s">
        <v>154</v>
      </c>
      <c r="G2355" t="str">
        <f ca="1">IF(markmap!$E2355&gt;OFFSET(markmap!$E2355,-1,0,1,1),IF(OFFSET(markmap!$G2355,-1,0,1,1)="","1",OFFSET(markmap!$G2355,-1,0,1,1))&amp;REPT(".1",markmap!$E2355-MAX(OFFSET(markmap!$E2355,-1,0,1,1),1)),IF(ISERROR(FIND(".",OFFSET(markmap!$G2355,-1,0,1,1))),REPT("1.",markmap!$E2355-1)&amp;IFERROR(VALUE(OFFSET(markmap!$G2355,-1,0,1,1))+1,"1"),IF(markmap!$E2355=1,"",IFERROR(LEFT(OFFSET(markmap!$G2355,-1,0,1,1),FIND("^",SUBSTITUTE(OFFSET(markmap!$G2355,-1,0,1,1),".","^",markmap!$E2355-1))),""))&amp;VALUE(TRIM(MID(SUBSTITUTE(OFFSET(markmap!$G2355,-1,0,1,1),".",REPT(" ",LEN(OFFSET(markmap!$G2355,-1,0,1,1)))),(markmap!$E2355-1)*LEN(OFFSET(markmap!$G2355,-1,0,1,1))+1,LEN(OFFSET(markmap!$G2355,-1,0,1,1)))))+1))</f>
        <v>25.6</v>
      </c>
      <c r="H2355" t="str">
        <f t="shared" ca="1" si="36"/>
        <v>1.6</v>
      </c>
      <c r="I2355" t="str" cm="1">
        <f t="array" aca="1" ref="I2355" ca="1">pseudoGuid</f>
        <v>e6b0-7546a36b</v>
      </c>
      <c r="J2355" t="str">
        <f ca="1">IF(E2355="","",REPT("#",markmap!$E2355)&amp;" "&amp;(IF(B$1="mindmap",markmap!$F2355,markmap!$H2355&amp;" "&amp;markmap!$F2355))&amp;"["&amp;B$2&amp;"]("&amp;B$4&amp;markmap!$I2355&amp;".html)"&amp;" ["&amp;$B$3&amp;"]("&amp;B$4&amp;markmap!$I2355&amp;".md)")</f>
        <v>## 1.6 Project Management[📃](./db/e6b0-7546a36b.html) [✏️](./db/e6b0-7546a36b.md)</v>
      </c>
    </row>
  </sheetData>
  <dataValidations count="2">
    <dataValidation type="list" allowBlank="1" showInputMessage="1" showErrorMessage="1" sqref="B1" xr:uid="{B78316ED-2BFE-4682-A345-65E226DEC7D3}">
      <formula1>"mindmap,WBS"</formula1>
    </dataValidation>
    <dataValidation type="list" allowBlank="1" showInputMessage="1" showErrorMessage="1" sqref="L1" xr:uid="{8D1D70E3-1A99-4222-9EC9-F163EAD6DAAB}">
      <formula1>_xlfn.ANCHORARRAY($P$1)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84DE-EB95-400E-8EC2-4CD46604E42E}">
  <dimension ref="A1:B14"/>
  <sheetViews>
    <sheetView workbookViewId="0">
      <selection sqref="A1:B14"/>
    </sheetView>
  </sheetViews>
  <sheetFormatPr defaultRowHeight="14.35" x14ac:dyDescent="0.5"/>
  <cols>
    <col min="1" max="1" width="38.41015625" bestFit="1" customWidth="1"/>
    <col min="2" max="2" width="20.52734375" bestFit="1" customWidth="1"/>
  </cols>
  <sheetData>
    <row r="1" spans="1:2" x14ac:dyDescent="0.5">
      <c r="A1" t="s">
        <v>1722</v>
      </c>
      <c r="B1" t="s">
        <v>1723</v>
      </c>
    </row>
    <row r="2" spans="1:2" x14ac:dyDescent="0.5">
      <c r="A2" t="s">
        <v>1725</v>
      </c>
      <c r="B2" t="s">
        <v>1552</v>
      </c>
    </row>
    <row r="3" spans="1:2" x14ac:dyDescent="0.5">
      <c r="A3" t="s">
        <v>1726</v>
      </c>
      <c r="B3" t="s">
        <v>1554</v>
      </c>
    </row>
    <row r="4" spans="1:2" x14ac:dyDescent="0.5">
      <c r="A4" t="s">
        <v>1727</v>
      </c>
      <c r="B4" t="s">
        <v>1546</v>
      </c>
    </row>
    <row r="5" spans="1:2" x14ac:dyDescent="0.5">
      <c r="A5" t="s">
        <v>1728</v>
      </c>
      <c r="B5" t="s">
        <v>1543</v>
      </c>
    </row>
    <row r="6" spans="1:2" x14ac:dyDescent="0.5">
      <c r="A6" t="s">
        <v>1729</v>
      </c>
      <c r="B6" t="s">
        <v>1549</v>
      </c>
    </row>
    <row r="7" spans="1:2" x14ac:dyDescent="0.5">
      <c r="A7" t="s">
        <v>1730</v>
      </c>
      <c r="B7" t="s">
        <v>1539</v>
      </c>
    </row>
    <row r="8" spans="1:2" x14ac:dyDescent="0.5">
      <c r="A8" t="s">
        <v>1731</v>
      </c>
      <c r="B8" t="s">
        <v>1542</v>
      </c>
    </row>
    <row r="9" spans="1:2" x14ac:dyDescent="0.5">
      <c r="A9" t="s">
        <v>1732</v>
      </c>
      <c r="B9" t="s">
        <v>1540</v>
      </c>
    </row>
    <row r="10" spans="1:2" x14ac:dyDescent="0.5">
      <c r="A10" t="s">
        <v>1733</v>
      </c>
      <c r="B10" t="s">
        <v>1553</v>
      </c>
    </row>
    <row r="11" spans="1:2" x14ac:dyDescent="0.5">
      <c r="A11" t="s">
        <v>1734</v>
      </c>
      <c r="B11" t="s">
        <v>154</v>
      </c>
    </row>
    <row r="12" spans="1:2" x14ac:dyDescent="0.5">
      <c r="A12" t="s">
        <v>1735</v>
      </c>
      <c r="B12" t="s">
        <v>1552</v>
      </c>
    </row>
    <row r="13" spans="1:2" x14ac:dyDescent="0.5">
      <c r="A13" t="s">
        <v>1736</v>
      </c>
      <c r="B13" t="s">
        <v>1724</v>
      </c>
    </row>
    <row r="14" spans="1:2" x14ac:dyDescent="0.5">
      <c r="A14" t="s">
        <v>1737</v>
      </c>
      <c r="B14" t="s">
        <v>1540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055-1070-4999-950D-DF2D953AFDCC}">
  <dimension ref="A1:H149"/>
  <sheetViews>
    <sheetView workbookViewId="0">
      <selection activeCell="D13" sqref="D13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21.1171875" bestFit="1" customWidth="1"/>
    <col min="4" max="4" width="108.9375" customWidth="1"/>
    <col min="6" max="6" width="108.9375" bestFit="1" customWidth="1"/>
  </cols>
  <sheetData>
    <row r="1" spans="1:8" x14ac:dyDescent="0.5">
      <c r="A1" s="2" t="s">
        <v>1386</v>
      </c>
      <c r="B1" t="s">
        <v>1720</v>
      </c>
      <c r="F1" t="s">
        <v>1721</v>
      </c>
    </row>
    <row r="2" spans="1:8" x14ac:dyDescent="0.5">
      <c r="A2" s="2" t="s">
        <v>1387</v>
      </c>
      <c r="B2" t="s">
        <v>1719</v>
      </c>
      <c r="F2" t="str" cm="1">
        <f t="array" aca="1" ref="F2:F39" ca="1">wbsToMarkmap4[markmapMM]</f>
        <v>4[&lt;a href='./db/054c5639-d590-7531-93a5-56e623509e8f'&gt;2 Frame Set&lt;/a&gt;]</v>
      </c>
    </row>
    <row r="3" spans="1:8" x14ac:dyDescent="0.5">
      <c r="A3" s="2" t="s">
        <v>1388</v>
      </c>
      <c r="B3" t="str">
        <f>"./db/"</f>
        <v>./db/</v>
      </c>
      <c r="D3">
        <v>1</v>
      </c>
      <c r="F3" t="str">
        <f ca="1"/>
        <v>5[&lt;a href='./db/054c5639-da28-7531-9851-e494555f9416'&gt;3 Frame&lt;/a&gt;]</v>
      </c>
    </row>
    <row r="4" spans="1:8" x14ac:dyDescent="0.5">
      <c r="A4" s="2"/>
      <c r="B4" t="s">
        <v>1740</v>
      </c>
      <c r="C4" t="s">
        <v>1741</v>
      </c>
      <c r="F4" t="str">
        <f ca="1"/>
        <v>6[&lt;a href='./db/054c5639-63c5-7531-f7de-f80106f8b97a'&gt;3 Handlebar&lt;/a&gt;]</v>
      </c>
    </row>
    <row r="5" spans="1:8" x14ac:dyDescent="0.5">
      <c r="A5" s="2" t="s">
        <v>1742</v>
      </c>
      <c r="B5" t="s">
        <v>1738</v>
      </c>
      <c r="C5" t="s">
        <v>1739</v>
      </c>
      <c r="F5" t="str">
        <f ca="1"/>
        <v>7[&lt;a href='./db/054c5639-e994-7531-f4ba-c614ee247d81'&gt;3 Fork&lt;/a&gt;]</v>
      </c>
    </row>
    <row r="6" spans="1:8" x14ac:dyDescent="0.5">
      <c r="A6" s="2"/>
      <c r="F6" t="str">
        <f ca="1"/>
        <v>8[&lt;a href='./db/054c5639-5d53-7531-7e16-d6085bbd5d03'&gt;3 Seat&lt;/a&gt;]</v>
      </c>
    </row>
    <row r="7" spans="1:8" x14ac:dyDescent="0.5">
      <c r="F7" t="str">
        <f ca="1"/>
        <v>9[&lt;a href='./db/054c5639-31fc-7531-5dff-d06b433e8e01'&gt;2 Crank Set&lt;/a&gt;]</v>
      </c>
    </row>
    <row r="8" spans="1:8" x14ac:dyDescent="0.5">
      <c r="A8" t="s">
        <v>1</v>
      </c>
      <c r="B8" t="s">
        <v>0</v>
      </c>
      <c r="C8" t="s">
        <v>2</v>
      </c>
      <c r="D8" t="s">
        <v>1385</v>
      </c>
      <c r="F8" t="str">
        <f ca="1"/>
        <v>10[&lt;a href='./db/054c5639-2326-7531-e63e-e33d718b5e88'&gt;2 Wheels&lt;/a&gt;]</v>
      </c>
    </row>
    <row r="9" spans="1:8" x14ac:dyDescent="0.5">
      <c r="A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</v>
      </c>
      <c r="B9">
        <v>2</v>
      </c>
      <c r="C9" t="s">
        <v>135</v>
      </c>
      <c r="D9" t="str" cm="1">
        <f t="array" aca="1" ref="D9" ca="1">ROW()-5&amp;"[&lt;a href='"&amp;$B$3&amp;guid&amp;"'&gt;"&amp;IF($B$1="WBS",wbsToMarkmap4[[#This Row],[level]]&amp;" " &amp; wbsToMarkmap4[[#This Row],[element]],wbsToMarkmap4[[#This Row],[element]])&amp;"&lt;/a&gt;]"</f>
        <v>4[&lt;a href='./db/054c5639-d590-7531-93a5-56e623509e8f'&gt;2 Frame Set&lt;/a&gt;]</v>
      </c>
      <c r="F9" t="str">
        <f ca="1"/>
        <v>11[&lt;a href='./db/054c5639-297a-7531-b167-21e869a889b0'&gt;3 Front Wheel&lt;/a&gt;]</v>
      </c>
    </row>
    <row r="10" spans="1:8" x14ac:dyDescent="0.5">
      <c r="A1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1.1.1</v>
      </c>
      <c r="B10">
        <v>3</v>
      </c>
      <c r="C10" t="s">
        <v>136</v>
      </c>
      <c r="D10" t="str" cm="1">
        <f t="array" aca="1" ref="D10" ca="1">ROW()-5&amp;"[&lt;a href='"&amp;$B$3&amp;guid&amp;"'&gt;"&amp;IF($B$1="WBS",wbsToMarkmap4[[#This Row],[level]]&amp;" " &amp; wbsToMarkmap4[[#This Row],[element]],wbsToMarkmap4[[#This Row],[element]])&amp;"&lt;/a&gt;]"</f>
        <v>5[&lt;a href='./db/054c5639-da28-7531-9851-e494555f9416'&gt;3 Frame&lt;/a&gt;]</v>
      </c>
      <c r="F10" t="str">
        <f ca="1"/>
        <v>12[&lt;a href='./db/054c5639-d9d9-7531-0bfd-796e24d2912a'&gt;3 Rear Wheel&lt;/a&gt;]</v>
      </c>
      <c r="H10" t="s">
        <v>1396</v>
      </c>
    </row>
    <row r="11" spans="1:8" x14ac:dyDescent="0.5">
      <c r="A1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1.1.2</v>
      </c>
      <c r="B11">
        <v>3</v>
      </c>
      <c r="C11" t="s">
        <v>137</v>
      </c>
      <c r="D11" t="str" cm="1">
        <f t="array" aca="1" ref="D11" ca="1">ROW()-5&amp;"[&lt;a href='"&amp;$B$3&amp;guid&amp;"'&gt;"&amp;IF($B$1="WBS",wbsToMarkmap4[[#This Row],[level]]&amp;" " &amp; wbsToMarkmap4[[#This Row],[element]],wbsToMarkmap4[[#This Row],[element]])&amp;"&lt;/a&gt;]"</f>
        <v>6[&lt;a href='./db/054c5639-63c5-7531-f7de-f80106f8b97a'&gt;3 Handlebar&lt;/a&gt;]</v>
      </c>
      <c r="F11" t="str">
        <f ca="1"/>
        <v>13[&lt;a href='./db/054c5639-a18c-7531-0b3c-46b22d4a920d'&gt;2 Braking System&lt;/a&gt;]</v>
      </c>
      <c r="H11" t="s">
        <v>1397</v>
      </c>
    </row>
    <row r="12" spans="1:8" x14ac:dyDescent="0.5">
      <c r="A1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1.1.3</v>
      </c>
      <c r="B12">
        <v>3</v>
      </c>
      <c r="C12" t="s">
        <v>138</v>
      </c>
      <c r="D12" t="str" cm="1">
        <f t="array" aca="1" ref="D12" ca="1">ROW()-5&amp;"[&lt;a href='"&amp;$B$3&amp;guid&amp;"'&gt;"&amp;IF($B$1="WBS",wbsToMarkmap4[[#This Row],[level]]&amp;" " &amp; wbsToMarkmap4[[#This Row],[element]],wbsToMarkmap4[[#This Row],[element]])&amp;"&lt;/a&gt;]"</f>
        <v>7[&lt;a href='./db/054c5639-e994-7531-f4ba-c614ee247d81'&gt;3 Fork&lt;/a&gt;]</v>
      </c>
      <c r="F12" t="str">
        <f ca="1"/>
        <v>14[&lt;a href='./db/054c5639-d076-7531-5d81-4c4ed5022b35'&gt;2 Shifting System&lt;/a&gt;]</v>
      </c>
      <c r="H12" t="s">
        <v>1398</v>
      </c>
    </row>
    <row r="13" spans="1:8" x14ac:dyDescent="0.5">
      <c r="A1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1.1.4</v>
      </c>
      <c r="B13">
        <v>3</v>
      </c>
      <c r="C13" t="s">
        <v>139</v>
      </c>
      <c r="D13" t="str" cm="1">
        <f t="array" aca="1" ref="D13" ca="1">ROW()-5&amp;"[&lt;a href='"&amp;$B$3&amp;guid&amp;"'&gt;"&amp;IF($B$1="WBS",wbsToMarkmap4[[#This Row],[level]]&amp;" " &amp; wbsToMarkmap4[[#This Row],[element]],wbsToMarkmap4[[#This Row],[element]])&amp;"&lt;/a&gt;]"</f>
        <v>8[&lt;a href='./db/054c5639-5d53-7531-7e16-d6085bbd5d03'&gt;3 Seat&lt;/a&gt;]</v>
      </c>
      <c r="F13" t="str">
        <f ca="1"/>
        <v>15[&lt;a href='./db/054c5639-812e-7531-b8b2-973116ba0d7e'&gt;2 Integration&lt;/a&gt;]</v>
      </c>
      <c r="H13" t="s">
        <v>1399</v>
      </c>
    </row>
    <row r="14" spans="1:8" x14ac:dyDescent="0.5">
      <c r="A1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1.2</v>
      </c>
      <c r="B14">
        <v>2</v>
      </c>
      <c r="C14" t="s">
        <v>140</v>
      </c>
      <c r="D14" t="str" cm="1">
        <f t="array" aca="1" ref="D14" ca="1">ROW()-5&amp;"[&lt;a href='"&amp;$B$3&amp;guid&amp;"'&gt;"&amp;IF($B$1="WBS",wbsToMarkmap4[[#This Row],[level]]&amp;" " &amp; wbsToMarkmap4[[#This Row],[element]],wbsToMarkmap4[[#This Row],[element]])&amp;"&lt;/a&gt;]"</f>
        <v>9[&lt;a href='./db/054c5639-31fc-7531-5dff-d06b433e8e01'&gt;2 Crank Set&lt;/a&gt;]</v>
      </c>
      <c r="F14" t="str">
        <f ca="1"/>
        <v>16[&lt;a href='./db/054c5639-5af5-7531-7889-778fccf3b173'&gt;3 Concept&lt;/a&gt;]</v>
      </c>
      <c r="H14" t="s">
        <v>1450</v>
      </c>
    </row>
    <row r="15" spans="1:8" x14ac:dyDescent="0.5">
      <c r="A1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</v>
      </c>
      <c r="B15">
        <v>2</v>
      </c>
      <c r="C15" t="s">
        <v>141</v>
      </c>
      <c r="D15" t="str" cm="1">
        <f t="array" aca="1" ref="D15" ca="1">ROW()-5&amp;"[&lt;a href='"&amp;$B$3&amp;guid&amp;"'&gt;"&amp;IF($B$1="WBS",wbsToMarkmap4[[#This Row],[level]]&amp;" " &amp; wbsToMarkmap4[[#This Row],[element]],wbsToMarkmap4[[#This Row],[element]])&amp;"&lt;/a&gt;]"</f>
        <v>10[&lt;a href='./db/054c5639-2326-7531-e63e-e33d718b5e88'&gt;2 Wheels&lt;/a&gt;]</v>
      </c>
      <c r="F15" t="str">
        <f ca="1"/>
        <v>17[&lt;a href='./db/054c5639-e4a4-7531-e9b3-ad1e2e4eaeff'&gt;3 Design&lt;/a&gt;]</v>
      </c>
      <c r="H15" t="s">
        <v>1451</v>
      </c>
    </row>
    <row r="16" spans="1:8" x14ac:dyDescent="0.5">
      <c r="A1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1.3.1</v>
      </c>
      <c r="B16">
        <v>3</v>
      </c>
      <c r="C16" t="s">
        <v>142</v>
      </c>
      <c r="D16" t="str" cm="1">
        <f t="array" aca="1" ref="D16" ca="1">ROW()-5&amp;"[&lt;a href='"&amp;$B$3&amp;guid&amp;"'&gt;"&amp;IF($B$1="WBS",wbsToMarkmap4[[#This Row],[level]]&amp;" " &amp; wbsToMarkmap4[[#This Row],[element]],wbsToMarkmap4[[#This Row],[element]])&amp;"&lt;/a&gt;]"</f>
        <v>11[&lt;a href='./db/054c5639-297a-7531-b167-21e869a889b0'&gt;3 Front Wheel&lt;/a&gt;]</v>
      </c>
      <c r="F16" t="str">
        <f ca="1"/>
        <v>18[&lt;a href='./db/054c5639-da67-7531-a1a6-a1f5c3ba80c9'&gt;3 Assembly&lt;/a&gt;]</v>
      </c>
      <c r="H16" t="s">
        <v>1452</v>
      </c>
    </row>
    <row r="17" spans="1:8" x14ac:dyDescent="0.5">
      <c r="A1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1.3.2</v>
      </c>
      <c r="B17">
        <v>3</v>
      </c>
      <c r="C17" t="s">
        <v>143</v>
      </c>
      <c r="D17" t="str" cm="1">
        <f t="array" aca="1" ref="D17" ca="1">ROW()-5&amp;"[&lt;a href='"&amp;$B$3&amp;guid&amp;"'&gt;"&amp;IF($B$1="WBS",wbsToMarkmap4[[#This Row],[level]]&amp;" " &amp; wbsToMarkmap4[[#This Row],[element]],wbsToMarkmap4[[#This Row],[element]])&amp;"&lt;/a&gt;]"</f>
        <v>12[&lt;a href='./db/054c5639-d9d9-7531-0bfd-796e24d2912a'&gt;3 Rear Wheel&lt;/a&gt;]</v>
      </c>
      <c r="F17" t="str">
        <f ca="1"/>
        <v>19[&lt;a href='./db/054c5639-844c-7531-1e4d-62b5924b51e6'&gt;3 Testing&lt;/a&gt;]</v>
      </c>
      <c r="H17" t="s">
        <v>1453</v>
      </c>
    </row>
    <row r="18" spans="1:8" x14ac:dyDescent="0.5">
      <c r="A1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1.4</v>
      </c>
      <c r="B18">
        <v>2</v>
      </c>
      <c r="C18" t="s">
        <v>144</v>
      </c>
      <c r="D18" t="str" cm="1">
        <f t="array" aca="1" ref="D18" ca="1">ROW()-5&amp;"[&lt;a href='"&amp;$B$3&amp;guid&amp;"'&gt;"&amp;IF($B$1="WBS",wbsToMarkmap4[[#This Row],[level]]&amp;" " &amp; wbsToMarkmap4[[#This Row],[element]],wbsToMarkmap4[[#This Row],[element]])&amp;"&lt;/a&gt;]"</f>
        <v>13[&lt;a href='./db/054c5639-a18c-7531-0b3c-46b22d4a920d'&gt;2 Braking System&lt;/a&gt;]</v>
      </c>
      <c r="F18" t="str">
        <f ca="1"/>
        <v>20[&lt;a href='./db/054c5639-3a00-7531-d2f1-cdd8493e2f1a'&gt;4 Component Test RFP&lt;/a&gt;]</v>
      </c>
      <c r="H18" t="s">
        <v>1400</v>
      </c>
    </row>
    <row r="19" spans="1:8" x14ac:dyDescent="0.5">
      <c r="A1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1.5</v>
      </c>
      <c r="B19">
        <v>2</v>
      </c>
      <c r="C19" t="s">
        <v>145</v>
      </c>
      <c r="D19" t="str" cm="1">
        <f t="array" aca="1" ref="D19" ca="1">ROW()-5&amp;"[&lt;a href='"&amp;$B$3&amp;guid&amp;"'&gt;"&amp;IF($B$1="WBS",wbsToMarkmap4[[#This Row],[level]]&amp;" " &amp; wbsToMarkmap4[[#This Row],[element]],wbsToMarkmap4[[#This Row],[element]])&amp;"&lt;/a&gt;]"</f>
        <v>14[&lt;a href='./db/054c5639-d076-7531-5d81-4c4ed5022b35'&gt;2 Shifting System&lt;/a&gt;]</v>
      </c>
      <c r="F19" t="str">
        <f ca="1"/>
        <v>21[&lt;a href='./db/054c5639-00ce-7531-fa71-ea3242ed00d7'&gt;5 Mechanical Engineer&lt;/a&gt;]</v>
      </c>
      <c r="H19" t="s">
        <v>1454</v>
      </c>
    </row>
    <row r="20" spans="1:8" x14ac:dyDescent="0.5">
      <c r="A2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</v>
      </c>
      <c r="B20">
        <v>2</v>
      </c>
      <c r="C20" t="s">
        <v>146</v>
      </c>
      <c r="D20" t="str" cm="1">
        <f t="array" aca="1" ref="D20" ca="1">ROW()-5&amp;"[&lt;a href='"&amp;$B$3&amp;guid&amp;"'&gt;"&amp;IF($B$1="WBS",wbsToMarkmap4[[#This Row],[level]]&amp;" " &amp; wbsToMarkmap4[[#This Row],[element]],wbsToMarkmap4[[#This Row],[element]])&amp;"&lt;/a&gt;]"</f>
        <v>15[&lt;a href='./db/054c5639-812e-7531-b8b2-973116ba0d7e'&gt;2 Integration&lt;/a&gt;]</v>
      </c>
      <c r="F20" t="str">
        <f ca="1"/>
        <v>22[&lt;a href='./db/054c5639-482d-7531-06f1-671fa52da62c'&gt;6 mechEngrL4_JD.docx&lt;/a&gt;]</v>
      </c>
      <c r="H20" t="s">
        <v>1455</v>
      </c>
    </row>
    <row r="21" spans="1:8" x14ac:dyDescent="0.5">
      <c r="A2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1.6.1</v>
      </c>
      <c r="B21">
        <v>3</v>
      </c>
      <c r="C21" t="s">
        <v>147</v>
      </c>
      <c r="D21" t="str" cm="1">
        <f t="array" aca="1" ref="D21" ca="1">ROW()-5&amp;"[&lt;a href='"&amp;$B$3&amp;guid&amp;"'&gt;"&amp;IF($B$1="WBS",wbsToMarkmap4[[#This Row],[level]]&amp;" " &amp; wbsToMarkmap4[[#This Row],[element]],wbsToMarkmap4[[#This Row],[element]])&amp;"&lt;/a&gt;]"</f>
        <v>16[&lt;a href='./db/054c5639-5af5-7531-7889-778fccf3b173'&gt;3 Concept&lt;/a&gt;]</v>
      </c>
      <c r="F21" t="str">
        <f ca="1"/>
        <v>23[&lt;a href='./db/054c5639-f368-7531-fb8c-54142b70ecf2'&gt;5 Industrial Designer&lt;/a&gt;]</v>
      </c>
      <c r="H21" t="s">
        <v>1456</v>
      </c>
    </row>
    <row r="22" spans="1:8" x14ac:dyDescent="0.5">
      <c r="A2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1.6.2</v>
      </c>
      <c r="B22">
        <v>3</v>
      </c>
      <c r="C22" t="s">
        <v>148</v>
      </c>
      <c r="D22" t="str" cm="1">
        <f t="array" aca="1" ref="D22" ca="1">ROW()-5&amp;"[&lt;a href='"&amp;$B$3&amp;guid&amp;"'&gt;"&amp;IF($B$1="WBS",wbsToMarkmap4[[#This Row],[level]]&amp;" " &amp; wbsToMarkmap4[[#This Row],[element]],wbsToMarkmap4[[#This Row],[element]])&amp;"&lt;/a&gt;]"</f>
        <v>17[&lt;a href='./db/054c5639-e4a4-7531-e9b3-ad1e2e4eaeff'&gt;3 Design&lt;/a&gt;]</v>
      </c>
      <c r="F22" t="str">
        <f ca="1"/>
        <v>24[&lt;a href='./db/054c5639-a4e0-7531-dae2-ec30db16283c'&gt;5 Materials Scientist&lt;/a&gt;]</v>
      </c>
      <c r="H22" t="s">
        <v>1457</v>
      </c>
    </row>
    <row r="23" spans="1:8" x14ac:dyDescent="0.5">
      <c r="A2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1.6.3</v>
      </c>
      <c r="B23">
        <v>3</v>
      </c>
      <c r="C23" t="s">
        <v>149</v>
      </c>
      <c r="D23" t="str" cm="1">
        <f t="array" aca="1" ref="D23" ca="1">ROW()-5&amp;"[&lt;a href='"&amp;$B$3&amp;guid&amp;"'&gt;"&amp;IF($B$1="WBS",wbsToMarkmap4[[#This Row],[level]]&amp;" " &amp; wbsToMarkmap4[[#This Row],[element]],wbsToMarkmap4[[#This Row],[element]])&amp;"&lt;/a&gt;]"</f>
        <v>18[&lt;a href='./db/054c5639-da67-7531-a1a6-a1f5c3ba80c9'&gt;3 Assembly&lt;/a&gt;]</v>
      </c>
      <c r="F23" t="str">
        <f ca="1"/>
        <v>25[&lt;a href='./db/054c5639-6e53-7531-dab1-9b601e8737da'&gt;6 acme_SOW.docx&lt;/a&gt;]</v>
      </c>
      <c r="H23" t="s">
        <v>1401</v>
      </c>
    </row>
    <row r="24" spans="1:8" x14ac:dyDescent="0.5">
      <c r="A2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</v>
      </c>
      <c r="B24">
        <v>3</v>
      </c>
      <c r="C24" t="s">
        <v>150</v>
      </c>
      <c r="D24" t="str" cm="1">
        <f t="array" aca="1" ref="D24" ca="1">ROW()-5&amp;"[&lt;a href='"&amp;$B$3&amp;guid&amp;"'&gt;"&amp;IF($B$1="WBS",wbsToMarkmap4[[#This Row],[level]]&amp;" " &amp; wbsToMarkmap4[[#This Row],[element]],wbsToMarkmap4[[#This Row],[element]])&amp;"&lt;/a&gt;]"</f>
        <v>19[&lt;a href='./db/054c5639-844c-7531-1e4d-62b5924b51e6'&gt;3 Testing&lt;/a&gt;]</v>
      </c>
      <c r="F24" t="str">
        <f ca="1"/>
        <v>26[&lt;a href='./db/054c5639-c569-7531-7b1b-dcf3eaa39030'&gt;6 acme_quote.xlsx&lt;/a&gt;]</v>
      </c>
      <c r="H24" t="s">
        <v>1458</v>
      </c>
    </row>
    <row r="25" spans="1:8" x14ac:dyDescent="0.5">
      <c r="A2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</v>
      </c>
      <c r="B25">
        <v>4</v>
      </c>
      <c r="C25" t="s">
        <v>1539</v>
      </c>
      <c r="D25" t="str" cm="1">
        <f t="array" aca="1" ref="D25" ca="1">ROW()-5&amp;"[&lt;a href='"&amp;$B$3&amp;guid&amp;"'&gt;"&amp;IF($B$1="WBS",wbsToMarkmap4[[#This Row],[level]]&amp;" " &amp; wbsToMarkmap4[[#This Row],[element]],wbsToMarkmap4[[#This Row],[element]])&amp;"&lt;/a&gt;]"</f>
        <v>20[&lt;a href='./db/054c5639-3a00-7531-d2f1-cdd8493e2f1a'&gt;4 Component Test RFP&lt;/a&gt;]</v>
      </c>
      <c r="F25" t="str">
        <f ca="1"/>
        <v>27[&lt;a href='./db/054c5639-8c15-7531-3863-3174c503d408'&gt;5 Prototypes&lt;/a&gt;]</v>
      </c>
      <c r="H25" t="s">
        <v>1459</v>
      </c>
    </row>
    <row r="26" spans="1:8" x14ac:dyDescent="0.5">
      <c r="A2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</v>
      </c>
      <c r="B26">
        <v>5</v>
      </c>
      <c r="C26" t="s">
        <v>1540</v>
      </c>
      <c r="D26" t="str" cm="1">
        <f t="array" aca="1" ref="D26" ca="1">ROW()-5&amp;"[&lt;a href='"&amp;$B$3&amp;guid&amp;"'&gt;"&amp;IF($B$1="WBS",wbsToMarkmap4[[#This Row],[level]]&amp;" " &amp; wbsToMarkmap4[[#This Row],[element]],wbsToMarkmap4[[#This Row],[element]])&amp;"&lt;/a&gt;]"</f>
        <v>21[&lt;a href='./db/054c5639-00ce-7531-fa71-ea3242ed00d7'&gt;5 Mechanical Engineer&lt;/a&gt;]</v>
      </c>
      <c r="F26" t="str">
        <f ca="1"/>
        <v>28[&lt;a href='./db/054c5639-4bfa-7531-c2b2-5c5b52425e0a'&gt;6 supplierA.xlsx&lt;/a&gt;]</v>
      </c>
      <c r="H26" t="s">
        <v>1460</v>
      </c>
    </row>
    <row r="27" spans="1:8" x14ac:dyDescent="0.5">
      <c r="A2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1.6.4.1.1.1</v>
      </c>
      <c r="B27">
        <v>6</v>
      </c>
      <c r="C27" t="s">
        <v>1541</v>
      </c>
      <c r="D27" t="str" cm="1">
        <f t="array" aca="1" ref="D27" ca="1">ROW()-5&amp;"[&lt;a href='"&amp;$B$3&amp;guid&amp;"'&gt;"&amp;IF($B$1="WBS",wbsToMarkmap4[[#This Row],[level]]&amp;" " &amp; wbsToMarkmap4[[#This Row],[element]],wbsToMarkmap4[[#This Row],[element]])&amp;"&lt;/a&gt;]"</f>
        <v>22[&lt;a href='./db/054c5639-482d-7531-06f1-671fa52da62c'&gt;6 mechEngrL4_JD.docx&lt;/a&gt;]</v>
      </c>
      <c r="F27" t="str">
        <f ca="1"/>
        <v>29[&lt;a href='./db/054c5639-bb8f-7531-e705-238ce903ad25'&gt;6 supplierB.xlsx&lt;/a&gt;]</v>
      </c>
      <c r="H27" t="s">
        <v>1461</v>
      </c>
    </row>
    <row r="28" spans="1:8" x14ac:dyDescent="0.5">
      <c r="A2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1.6.4.1.2</v>
      </c>
      <c r="B28">
        <v>5</v>
      </c>
      <c r="C28" t="s">
        <v>1542</v>
      </c>
      <c r="D28" t="str" cm="1">
        <f t="array" aca="1" ref="D28" ca="1">ROW()-5&amp;"[&lt;a href='"&amp;$B$3&amp;guid&amp;"'&gt;"&amp;IF($B$1="WBS",wbsToMarkmap4[[#This Row],[level]]&amp;" " &amp; wbsToMarkmap4[[#This Row],[element]],wbsToMarkmap4[[#This Row],[element]])&amp;"&lt;/a&gt;]"</f>
        <v>23[&lt;a href='./db/054c5639-f368-7531-fb8c-54142b70ecf2'&gt;5 Industrial Designer&lt;/a&gt;]</v>
      </c>
      <c r="F28" t="str">
        <f ca="1"/>
        <v>30[&lt;a href='./db/054c5639-8512-7531-9a17-05cbe0443616'&gt;5 Test Engineer&lt;/a&gt;]</v>
      </c>
      <c r="H28" t="s">
        <v>1402</v>
      </c>
    </row>
    <row r="29" spans="1:8" x14ac:dyDescent="0.5">
      <c r="A2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</v>
      </c>
      <c r="B29">
        <v>5</v>
      </c>
      <c r="C29" t="s">
        <v>1543</v>
      </c>
      <c r="D29" t="str" cm="1">
        <f t="array" aca="1" ref="D29" ca="1">ROW()-5&amp;"[&lt;a href='"&amp;$B$3&amp;guid&amp;"'&gt;"&amp;IF($B$1="WBS",wbsToMarkmap4[[#This Row],[level]]&amp;" " &amp; wbsToMarkmap4[[#This Row],[element]],wbsToMarkmap4[[#This Row],[element]])&amp;"&lt;/a&gt;]"</f>
        <v>24[&lt;a href='./db/054c5639-a4e0-7531-dae2-ec30db16283c'&gt;5 Materials Scientist&lt;/a&gt;]</v>
      </c>
      <c r="F29" t="str">
        <f ca="1"/>
        <v>31[&lt;a href='./db/054c5639-5bbf-7531-2b2b-8105aa51be6e'&gt;5 ComponentTestPlan.docx&lt;/a&gt;]</v>
      </c>
      <c r="H29" t="s">
        <v>1462</v>
      </c>
    </row>
    <row r="30" spans="1:8" x14ac:dyDescent="0.5">
      <c r="A3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1.6.4.1.3.1</v>
      </c>
      <c r="B30">
        <v>6</v>
      </c>
      <c r="C30" t="s">
        <v>1544</v>
      </c>
      <c r="D30" t="str" cm="1">
        <f t="array" aca="1" ref="D30" ca="1">ROW()-5&amp;"[&lt;a href='"&amp;$B$3&amp;guid&amp;"'&gt;"&amp;IF($B$1="WBS",wbsToMarkmap4[[#This Row],[level]]&amp;" " &amp; wbsToMarkmap4[[#This Row],[element]],wbsToMarkmap4[[#This Row],[element]])&amp;"&lt;/a&gt;]"</f>
        <v>25[&lt;a href='./db/054c5639-6e53-7531-dab1-9b601e8737da'&gt;6 acme_SOW.docx&lt;/a&gt;]</v>
      </c>
      <c r="F30" t="str">
        <f ca="1"/>
        <v>32[&lt;a href='./db/054c5639-df30-7531-e601-6b0439846bcc'&gt;5 ProtoBreakdown.xlsx&lt;/a&gt;]</v>
      </c>
      <c r="H30" t="s">
        <v>1463</v>
      </c>
    </row>
    <row r="31" spans="1:8" x14ac:dyDescent="0.5">
      <c r="A3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1.6.4.1.3.2</v>
      </c>
      <c r="B31">
        <v>6</v>
      </c>
      <c r="C31" t="s">
        <v>1545</v>
      </c>
      <c r="D31" t="str" cm="1">
        <f t="array" aca="1" ref="D31" ca="1">ROW()-5&amp;"[&lt;a href='"&amp;$B$3&amp;guid&amp;"'&gt;"&amp;IF($B$1="WBS",wbsToMarkmap4[[#This Row],[level]]&amp;" " &amp; wbsToMarkmap4[[#This Row],[element]],wbsToMarkmap4[[#This Row],[element]])&amp;"&lt;/a&gt;]"</f>
        <v>26[&lt;a href='./db/054c5639-c569-7531-7b1b-dcf3eaa39030'&gt;6 acme_quote.xlsx&lt;/a&gt;]</v>
      </c>
      <c r="F31" t="str">
        <f ca="1"/>
        <v>33[&lt;a href='./db/054c5639-ea6f-7531-b3f7-422808dc6379'&gt;4 Product Test&lt;/a&gt;]</v>
      </c>
      <c r="H31" t="s">
        <v>1464</v>
      </c>
    </row>
    <row r="32" spans="1:8" x14ac:dyDescent="0.5">
      <c r="A3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</v>
      </c>
      <c r="B32">
        <v>5</v>
      </c>
      <c r="C32" t="s">
        <v>1546</v>
      </c>
      <c r="D32" t="str" cm="1">
        <f t="array" aca="1" ref="D32" ca="1">ROW()-5&amp;"[&lt;a href='"&amp;$B$3&amp;guid&amp;"'&gt;"&amp;IF($B$1="WBS",wbsToMarkmap4[[#This Row],[level]]&amp;" " &amp; wbsToMarkmap4[[#This Row],[element]],wbsToMarkmap4[[#This Row],[element]])&amp;"&lt;/a&gt;]"</f>
        <v>27[&lt;a href='./db/054c5639-8c15-7531-3863-3174c503d408'&gt;5 Prototypes&lt;/a&gt;]</v>
      </c>
      <c r="F32" t="str">
        <f ca="1"/>
        <v>34[&lt;a href='./db/054c5639-4ac3-7531-8176-bacf0f73ceae'&gt;5 Product Test Engineer&lt;/a&gt;]</v>
      </c>
      <c r="H32" t="s">
        <v>1465</v>
      </c>
    </row>
    <row r="33" spans="1:8" x14ac:dyDescent="0.5">
      <c r="A3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1.6.4.1.4.1</v>
      </c>
      <c r="B33">
        <v>6</v>
      </c>
      <c r="C33" t="s">
        <v>1547</v>
      </c>
      <c r="D33" t="str" cm="1">
        <f t="array" aca="1" ref="D33" ca="1">ROW()-5&amp;"[&lt;a href='"&amp;$B$3&amp;guid&amp;"'&gt;"&amp;IF($B$1="WBS",wbsToMarkmap4[[#This Row],[level]]&amp;" " &amp; wbsToMarkmap4[[#This Row],[element]],wbsToMarkmap4[[#This Row],[element]])&amp;"&lt;/a&gt;]"</f>
        <v>28[&lt;a href='./db/054c5639-4bfa-7531-c2b2-5c5b52425e0a'&gt;6 supplierA.xlsx&lt;/a&gt;]</v>
      </c>
      <c r="F33" t="str">
        <f ca="1"/>
        <v>35[&lt;a href='./db/054c5639-1abe-7531-9908-868d7fdf84be'&gt;5 Mechanical Engineer&lt;/a&gt;]</v>
      </c>
      <c r="H33" t="s">
        <v>1403</v>
      </c>
    </row>
    <row r="34" spans="1:8" x14ac:dyDescent="0.5">
      <c r="A3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1.6.4.1.4.2</v>
      </c>
      <c r="B34">
        <v>6</v>
      </c>
      <c r="C34" t="s">
        <v>1548</v>
      </c>
      <c r="D34" t="str" cm="1">
        <f t="array" aca="1" ref="D34" ca="1">ROW()-5&amp;"[&lt;a href='"&amp;$B$3&amp;guid&amp;"'&gt;"&amp;IF($B$1="WBS",wbsToMarkmap4[[#This Row],[level]]&amp;" " &amp; wbsToMarkmap4[[#This Row],[element]],wbsToMarkmap4[[#This Row],[element]])&amp;"&lt;/a&gt;]"</f>
        <v>29[&lt;a href='./db/054c5639-bb8f-7531-e705-238ce903ad25'&gt;6 supplierB.xlsx&lt;/a&gt;]</v>
      </c>
      <c r="F34" t="str">
        <f ca="1"/>
        <v>36[&lt;a href='./db/054c5639-85f0-7531-08a2-46172c1f2454'&gt;4 Customer Test&lt;/a&gt;]</v>
      </c>
      <c r="H34" t="s">
        <v>1404</v>
      </c>
    </row>
    <row r="35" spans="1:8" x14ac:dyDescent="0.5">
      <c r="A3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1.6.4.1.5</v>
      </c>
      <c r="B35">
        <v>5</v>
      </c>
      <c r="C35" t="s">
        <v>1549</v>
      </c>
      <c r="D35" t="str" cm="1">
        <f t="array" aca="1" ref="D35" ca="1">ROW()-5&amp;"[&lt;a href='"&amp;$B$3&amp;guid&amp;"'&gt;"&amp;IF($B$1="WBS",wbsToMarkmap4[[#This Row],[level]]&amp;" " &amp; wbsToMarkmap4[[#This Row],[element]],wbsToMarkmap4[[#This Row],[element]])&amp;"&lt;/a&gt;]"</f>
        <v>30[&lt;a href='./db/054c5639-8512-7531-9a17-05cbe0443616'&gt;5 Test Engineer&lt;/a&gt;]</v>
      </c>
      <c r="F35" t="str">
        <f ca="1"/>
        <v>37[&lt;a href='./db/054c5639-b9a8-7531-d759-57c2cdb97646'&gt;5 Product Test Engineer&lt;/a&gt;]</v>
      </c>
      <c r="H35" t="s">
        <v>1405</v>
      </c>
    </row>
    <row r="36" spans="1:8" x14ac:dyDescent="0.5">
      <c r="A3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1.6.4.1.6</v>
      </c>
      <c r="B36">
        <v>5</v>
      </c>
      <c r="C36" t="s">
        <v>1550</v>
      </c>
      <c r="D36" t="str" cm="1">
        <f t="array" aca="1" ref="D36" ca="1">ROW()-5&amp;"[&lt;a href='"&amp;$B$3&amp;guid&amp;"'&gt;"&amp;IF($B$1="WBS",wbsToMarkmap4[[#This Row],[level]]&amp;" " &amp; wbsToMarkmap4[[#This Row],[element]],wbsToMarkmap4[[#This Row],[element]])&amp;"&lt;/a&gt;]"</f>
        <v>31[&lt;a href='./db/054c5639-5bbf-7531-2b2b-8105aa51be6e'&gt;5 ComponentTestPlan.docx&lt;/a&gt;]</v>
      </c>
      <c r="F36" t="str">
        <f ca="1"/>
        <v>38[&lt;a href='./db/054c5639-29a8-7531-ea7e-422fc45ad3e9'&gt;5 User Testing&lt;/a&gt;]</v>
      </c>
      <c r="H36" t="s">
        <v>1466</v>
      </c>
    </row>
    <row r="37" spans="1:8" x14ac:dyDescent="0.5">
      <c r="A3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1.6.4.1.7</v>
      </c>
      <c r="B37">
        <v>5</v>
      </c>
      <c r="C37" t="s">
        <v>1551</v>
      </c>
      <c r="D37" t="str" cm="1">
        <f t="array" aca="1" ref="D37" ca="1">ROW()-5&amp;"[&lt;a href='"&amp;$B$3&amp;guid&amp;"'&gt;"&amp;IF($B$1="WBS",wbsToMarkmap4[[#This Row],[level]]&amp;" " &amp; wbsToMarkmap4[[#This Row],[element]],wbsToMarkmap4[[#This Row],[element]])&amp;"&lt;/a&gt;]"</f>
        <v>32[&lt;a href='./db/054c5639-df30-7531-e601-6b0439846bcc'&gt;5 ProtoBreakdown.xlsx&lt;/a&gt;]</v>
      </c>
      <c r="F37" t="str">
        <f ca="1"/>
        <v>39[&lt;a href='./db/054c5639-ed1e-7531-65dc-37c41cd375ac'&gt;2 Project Management&lt;/a&gt;]</v>
      </c>
      <c r="H37" t="s">
        <v>1467</v>
      </c>
    </row>
    <row r="38" spans="1:8" x14ac:dyDescent="0.5">
      <c r="A3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</v>
      </c>
      <c r="B38">
        <v>4</v>
      </c>
      <c r="C38" t="s">
        <v>152</v>
      </c>
      <c r="D38" t="str" cm="1">
        <f t="array" aca="1" ref="D38" ca="1">ROW()-5&amp;"[&lt;a href='"&amp;$B$3&amp;guid&amp;"'&gt;"&amp;IF($B$1="WBS",wbsToMarkmap4[[#This Row],[level]]&amp;" " &amp; wbsToMarkmap4[[#This Row],[element]],wbsToMarkmap4[[#This Row],[element]])&amp;"&lt;/a&gt;]"</f>
        <v>33[&lt;a href='./db/054c5639-ea6f-7531-b3f7-422808dc6379'&gt;4 Product Test&lt;/a&gt;]</v>
      </c>
      <c r="F38" t="str">
        <f ca="1"/>
        <v>40[&lt;a href='./db/054c5639-9f66-7531-98ee-253f55ab22a1'&gt;3 Testing&lt;/a&gt;]</v>
      </c>
      <c r="H38" t="s">
        <v>1468</v>
      </c>
    </row>
    <row r="39" spans="1:8" x14ac:dyDescent="0.5">
      <c r="A3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1.6.4.2.1</v>
      </c>
      <c r="B39">
        <v>5</v>
      </c>
      <c r="C39" t="s">
        <v>1552</v>
      </c>
      <c r="D39" t="str" cm="1">
        <f t="array" aca="1" ref="D39" ca="1">ROW()-5&amp;"[&lt;a href='"&amp;$B$3&amp;guid&amp;"'&gt;"&amp;IF($B$1="WBS",wbsToMarkmap4[[#This Row],[level]]&amp;" " &amp; wbsToMarkmap4[[#This Row],[element]],wbsToMarkmap4[[#This Row],[element]])&amp;"&lt;/a&gt;]"</f>
        <v>34[&lt;a href='./db/054c5639-4ac3-7531-8176-bacf0f73ceae'&gt;5 Product Test Engineer&lt;/a&gt;]</v>
      </c>
      <c r="F39" t="str">
        <f ca="1"/>
        <v>41[&lt;a href='./db/054c5639-5b47-7531-4070-3db9fc887394'&gt;4 Project Manager&lt;/a&gt;]</v>
      </c>
      <c r="H39" t="s">
        <v>1469</v>
      </c>
    </row>
    <row r="40" spans="1:8" x14ac:dyDescent="0.5">
      <c r="A4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1.6.4.2.2</v>
      </c>
      <c r="B40">
        <v>5</v>
      </c>
      <c r="C40" t="s">
        <v>1540</v>
      </c>
      <c r="D40" t="str" cm="1">
        <f t="array" aca="1" ref="D40" ca="1">ROW()-5&amp;"[&lt;a href='"&amp;$B$3&amp;guid&amp;"'&gt;"&amp;IF($B$1="WBS",wbsToMarkmap4[[#This Row],[level]]&amp;" " &amp; wbsToMarkmap4[[#This Row],[element]],wbsToMarkmap4[[#This Row],[element]])&amp;"&lt;/a&gt;]"</f>
        <v>35[&lt;a href='./db/054c5639-1abe-7531-9908-868d7fdf84be'&gt;5 Mechanical Engineer&lt;/a&gt;]</v>
      </c>
      <c r="H40" t="s">
        <v>1406</v>
      </c>
    </row>
    <row r="41" spans="1:8" x14ac:dyDescent="0.5">
      <c r="A4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</v>
      </c>
      <c r="B41">
        <v>4</v>
      </c>
      <c r="C41" t="s">
        <v>153</v>
      </c>
      <c r="D41" t="str" cm="1">
        <f t="array" aca="1" ref="D41" ca="1">ROW()-5&amp;"[&lt;a href='"&amp;$B$3&amp;guid&amp;"'&gt;"&amp;IF($B$1="WBS",wbsToMarkmap4[[#This Row],[level]]&amp;" " &amp; wbsToMarkmap4[[#This Row],[element]],wbsToMarkmap4[[#This Row],[element]])&amp;"&lt;/a&gt;]"</f>
        <v>36[&lt;a href='./db/054c5639-85f0-7531-08a2-46172c1f2454'&gt;4 Customer Test&lt;/a&gt;]</v>
      </c>
      <c r="H41" t="s">
        <v>1470</v>
      </c>
    </row>
    <row r="42" spans="1:8" x14ac:dyDescent="0.5">
      <c r="A4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1.6.4.3.1</v>
      </c>
      <c r="B42">
        <v>5</v>
      </c>
      <c r="C42" t="s">
        <v>1552</v>
      </c>
      <c r="D42" t="str" cm="1">
        <f t="array" aca="1" ref="D42" ca="1">ROW()-5&amp;"[&lt;a href='"&amp;$B$3&amp;guid&amp;"'&gt;"&amp;IF($B$1="WBS",wbsToMarkmap4[[#This Row],[level]]&amp;" " &amp; wbsToMarkmap4[[#This Row],[element]],wbsToMarkmap4[[#This Row],[element]])&amp;"&lt;/a&gt;]"</f>
        <v>37[&lt;a href='./db/054c5639-b9a8-7531-d759-57c2cdb97646'&gt;5 Product Test Engineer&lt;/a&gt;]</v>
      </c>
      <c r="H42" t="s">
        <v>1471</v>
      </c>
    </row>
    <row r="43" spans="1:8" x14ac:dyDescent="0.5">
      <c r="A4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1.6.4.3.2</v>
      </c>
      <c r="B43">
        <v>5</v>
      </c>
      <c r="C43" t="s">
        <v>1553</v>
      </c>
      <c r="D43" t="str" cm="1">
        <f t="array" aca="1" ref="D43" ca="1">ROW()-5&amp;"[&lt;a href='"&amp;$B$3&amp;guid&amp;"'&gt;"&amp;IF($B$1="WBS",wbsToMarkmap4[[#This Row],[level]]&amp;" " &amp; wbsToMarkmap4[[#This Row],[element]],wbsToMarkmap4[[#This Row],[element]])&amp;"&lt;/a&gt;]"</f>
        <v>38[&lt;a href='./db/054c5639-29a8-7531-ea7e-422fc45ad3e9'&gt;5 User Testing&lt;/a&gt;]</v>
      </c>
      <c r="H43" t="s">
        <v>1472</v>
      </c>
    </row>
    <row r="44" spans="1:8" x14ac:dyDescent="0.5">
      <c r="A4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</v>
      </c>
      <c r="B44">
        <v>2</v>
      </c>
      <c r="C44" t="s">
        <v>154</v>
      </c>
      <c r="D44" t="str" cm="1">
        <f t="array" aca="1" ref="D44" ca="1">ROW()-5&amp;"[&lt;a href='"&amp;$B$3&amp;guid&amp;"'&gt;"&amp;IF($B$1="WBS",wbsToMarkmap4[[#This Row],[level]]&amp;" " &amp; wbsToMarkmap4[[#This Row],[element]],wbsToMarkmap4[[#This Row],[element]])&amp;"&lt;/a&gt;]"</f>
        <v>39[&lt;a href='./db/054c5639-ed1e-7531-65dc-37c41cd375ac'&gt;2 Project Management&lt;/a&gt;]</v>
      </c>
      <c r="H44" t="s">
        <v>1473</v>
      </c>
    </row>
    <row r="45" spans="1:8" x14ac:dyDescent="0.5">
      <c r="A4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</v>
      </c>
      <c r="B45">
        <v>3</v>
      </c>
      <c r="C45" t="s">
        <v>150</v>
      </c>
      <c r="D45" t="str" cm="1">
        <f t="array" aca="1" ref="D45" ca="1">ROW()-5&amp;"[&lt;a href='"&amp;$B$3&amp;guid&amp;"'&gt;"&amp;IF($B$1="WBS",wbsToMarkmap4[[#This Row],[level]]&amp;" " &amp; wbsToMarkmap4[[#This Row],[element]],wbsToMarkmap4[[#This Row],[element]])&amp;"&lt;/a&gt;]"</f>
        <v>40[&lt;a href='./db/054c5639-9f66-7531-98ee-253f55ab22a1'&gt;3 Testing&lt;/a&gt;]</v>
      </c>
      <c r="H45" t="s">
        <v>1407</v>
      </c>
    </row>
    <row r="46" spans="1:8" x14ac:dyDescent="0.5">
      <c r="A4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1.7.1.1</v>
      </c>
      <c r="B46">
        <v>4</v>
      </c>
      <c r="C46" t="s">
        <v>1554</v>
      </c>
      <c r="D46" t="str" cm="1">
        <f t="array" aca="1" ref="D46" ca="1">ROW()-5&amp;"[&lt;a href='"&amp;$B$3&amp;guid&amp;"'&gt;"&amp;IF($B$1="WBS",wbsToMarkmap4[[#This Row],[level]]&amp;" " &amp; wbsToMarkmap4[[#This Row],[element]],wbsToMarkmap4[[#This Row],[element]])&amp;"&lt;/a&gt;]"</f>
        <v>41[&lt;a href='./db/054c5639-5b47-7531-4070-3db9fc887394'&gt;4 Project Manager&lt;/a&gt;]</v>
      </c>
      <c r="H46" t="s">
        <v>1408</v>
      </c>
    </row>
    <row r="47" spans="1:8" x14ac:dyDescent="0.5">
      <c r="H47" t="s">
        <v>1409</v>
      </c>
    </row>
    <row r="48" spans="1:8" x14ac:dyDescent="0.5">
      <c r="H48" t="s">
        <v>1474</v>
      </c>
    </row>
    <row r="49" spans="8:8" x14ac:dyDescent="0.5">
      <c r="H49" t="s">
        <v>1475</v>
      </c>
    </row>
    <row r="50" spans="8:8" x14ac:dyDescent="0.5">
      <c r="H50" t="s">
        <v>1476</v>
      </c>
    </row>
    <row r="51" spans="8:8" x14ac:dyDescent="0.5">
      <c r="H51" t="s">
        <v>1477</v>
      </c>
    </row>
    <row r="52" spans="8:8" x14ac:dyDescent="0.5">
      <c r="H52" t="s">
        <v>1410</v>
      </c>
    </row>
    <row r="53" spans="8:8" x14ac:dyDescent="0.5">
      <c r="H53" t="s">
        <v>1478</v>
      </c>
    </row>
    <row r="54" spans="8:8" x14ac:dyDescent="0.5">
      <c r="H54" t="s">
        <v>1479</v>
      </c>
    </row>
    <row r="55" spans="8:8" x14ac:dyDescent="0.5">
      <c r="H55" t="s">
        <v>1480</v>
      </c>
    </row>
    <row r="56" spans="8:8" x14ac:dyDescent="0.5">
      <c r="H56" t="s">
        <v>1411</v>
      </c>
    </row>
    <row r="57" spans="8:8" x14ac:dyDescent="0.5">
      <c r="H57" t="s">
        <v>1481</v>
      </c>
    </row>
    <row r="58" spans="8:8" x14ac:dyDescent="0.5">
      <c r="H58" t="s">
        <v>1482</v>
      </c>
    </row>
    <row r="59" spans="8:8" x14ac:dyDescent="0.5">
      <c r="H59" t="s">
        <v>1483</v>
      </c>
    </row>
    <row r="60" spans="8:8" x14ac:dyDescent="0.5">
      <c r="H60" t="s">
        <v>1412</v>
      </c>
    </row>
    <row r="61" spans="8:8" x14ac:dyDescent="0.5">
      <c r="H61" t="s">
        <v>1484</v>
      </c>
    </row>
    <row r="62" spans="8:8" x14ac:dyDescent="0.5">
      <c r="H62" t="s">
        <v>1485</v>
      </c>
    </row>
    <row r="63" spans="8:8" x14ac:dyDescent="0.5">
      <c r="H63" t="s">
        <v>1486</v>
      </c>
    </row>
    <row r="64" spans="8:8" x14ac:dyDescent="0.5">
      <c r="H64" t="s">
        <v>1413</v>
      </c>
    </row>
    <row r="65" spans="8:8" x14ac:dyDescent="0.5">
      <c r="H65" t="s">
        <v>1414</v>
      </c>
    </row>
    <row r="66" spans="8:8" x14ac:dyDescent="0.5">
      <c r="H66" t="s">
        <v>1415</v>
      </c>
    </row>
    <row r="67" spans="8:8" x14ac:dyDescent="0.5">
      <c r="H67" t="s">
        <v>1487</v>
      </c>
    </row>
    <row r="68" spans="8:8" x14ac:dyDescent="0.5">
      <c r="H68" t="s">
        <v>1488</v>
      </c>
    </row>
    <row r="69" spans="8:8" x14ac:dyDescent="0.5">
      <c r="H69" t="s">
        <v>1489</v>
      </c>
    </row>
    <row r="70" spans="8:8" x14ac:dyDescent="0.5">
      <c r="H70" t="s">
        <v>1490</v>
      </c>
    </row>
    <row r="71" spans="8:8" x14ac:dyDescent="0.5">
      <c r="H71" t="s">
        <v>1416</v>
      </c>
    </row>
    <row r="72" spans="8:8" x14ac:dyDescent="0.5">
      <c r="H72" t="s">
        <v>1491</v>
      </c>
    </row>
    <row r="73" spans="8:8" x14ac:dyDescent="0.5">
      <c r="H73" t="s">
        <v>1492</v>
      </c>
    </row>
    <row r="74" spans="8:8" x14ac:dyDescent="0.5">
      <c r="H74" t="s">
        <v>1493</v>
      </c>
    </row>
    <row r="75" spans="8:8" x14ac:dyDescent="0.5">
      <c r="H75" t="s">
        <v>1417</v>
      </c>
    </row>
    <row r="76" spans="8:8" x14ac:dyDescent="0.5">
      <c r="H76" t="s">
        <v>1494</v>
      </c>
    </row>
    <row r="77" spans="8:8" x14ac:dyDescent="0.5">
      <c r="H77" t="s">
        <v>1495</v>
      </c>
    </row>
    <row r="78" spans="8:8" x14ac:dyDescent="0.5">
      <c r="H78" t="s">
        <v>1496</v>
      </c>
    </row>
    <row r="79" spans="8:8" x14ac:dyDescent="0.5">
      <c r="H79" t="s">
        <v>1418</v>
      </c>
    </row>
    <row r="80" spans="8:8" x14ac:dyDescent="0.5">
      <c r="H80" t="s">
        <v>1419</v>
      </c>
    </row>
    <row r="81" spans="8:8" x14ac:dyDescent="0.5">
      <c r="H81" t="s">
        <v>1420</v>
      </c>
    </row>
    <row r="82" spans="8:8" x14ac:dyDescent="0.5">
      <c r="H82" t="s">
        <v>1497</v>
      </c>
    </row>
    <row r="83" spans="8:8" x14ac:dyDescent="0.5">
      <c r="H83" t="s">
        <v>1498</v>
      </c>
    </row>
    <row r="84" spans="8:8" x14ac:dyDescent="0.5">
      <c r="H84" t="s">
        <v>1499</v>
      </c>
    </row>
    <row r="85" spans="8:8" x14ac:dyDescent="0.5">
      <c r="H85" t="s">
        <v>1500</v>
      </c>
    </row>
    <row r="86" spans="8:8" x14ac:dyDescent="0.5">
      <c r="H86" t="s">
        <v>1421</v>
      </c>
    </row>
    <row r="87" spans="8:8" x14ac:dyDescent="0.5">
      <c r="H87" t="s">
        <v>1501</v>
      </c>
    </row>
    <row r="88" spans="8:8" x14ac:dyDescent="0.5">
      <c r="H88" t="s">
        <v>1502</v>
      </c>
    </row>
    <row r="89" spans="8:8" x14ac:dyDescent="0.5">
      <c r="H89" t="s">
        <v>1503</v>
      </c>
    </row>
    <row r="90" spans="8:8" x14ac:dyDescent="0.5">
      <c r="H90" t="s">
        <v>1422</v>
      </c>
    </row>
    <row r="91" spans="8:8" x14ac:dyDescent="0.5">
      <c r="H91" t="s">
        <v>1423</v>
      </c>
    </row>
    <row r="92" spans="8:8" x14ac:dyDescent="0.5">
      <c r="H92" t="s">
        <v>1424</v>
      </c>
    </row>
    <row r="93" spans="8:8" x14ac:dyDescent="0.5">
      <c r="H93" t="s">
        <v>1504</v>
      </c>
    </row>
    <row r="94" spans="8:8" x14ac:dyDescent="0.5">
      <c r="H94" t="s">
        <v>1505</v>
      </c>
    </row>
    <row r="95" spans="8:8" x14ac:dyDescent="0.5">
      <c r="H95" t="s">
        <v>1506</v>
      </c>
    </row>
    <row r="96" spans="8:8" x14ac:dyDescent="0.5">
      <c r="H96" t="s">
        <v>1425</v>
      </c>
    </row>
    <row r="97" spans="8:8" x14ac:dyDescent="0.5">
      <c r="H97" t="s">
        <v>1507</v>
      </c>
    </row>
    <row r="98" spans="8:8" x14ac:dyDescent="0.5">
      <c r="H98" t="s">
        <v>1508</v>
      </c>
    </row>
    <row r="99" spans="8:8" x14ac:dyDescent="0.5">
      <c r="H99" t="s">
        <v>1426</v>
      </c>
    </row>
    <row r="100" spans="8:8" x14ac:dyDescent="0.5">
      <c r="H100" t="s">
        <v>1509</v>
      </c>
    </row>
    <row r="101" spans="8:8" x14ac:dyDescent="0.5">
      <c r="H101" t="s">
        <v>1510</v>
      </c>
    </row>
    <row r="102" spans="8:8" x14ac:dyDescent="0.5">
      <c r="H102" t="s">
        <v>1427</v>
      </c>
    </row>
    <row r="103" spans="8:8" x14ac:dyDescent="0.5">
      <c r="H103" t="s">
        <v>1428</v>
      </c>
    </row>
    <row r="104" spans="8:8" x14ac:dyDescent="0.5">
      <c r="H104" t="s">
        <v>1429</v>
      </c>
    </row>
    <row r="105" spans="8:8" x14ac:dyDescent="0.5">
      <c r="H105" t="s">
        <v>1511</v>
      </c>
    </row>
    <row r="106" spans="8:8" x14ac:dyDescent="0.5">
      <c r="H106" t="s">
        <v>1512</v>
      </c>
    </row>
    <row r="107" spans="8:8" x14ac:dyDescent="0.5">
      <c r="H107" t="s">
        <v>1513</v>
      </c>
    </row>
    <row r="108" spans="8:8" x14ac:dyDescent="0.5">
      <c r="H108" t="s">
        <v>1430</v>
      </c>
    </row>
    <row r="109" spans="8:8" x14ac:dyDescent="0.5">
      <c r="H109" t="s">
        <v>1514</v>
      </c>
    </row>
    <row r="110" spans="8:8" x14ac:dyDescent="0.5">
      <c r="H110" t="s">
        <v>1515</v>
      </c>
    </row>
    <row r="111" spans="8:8" x14ac:dyDescent="0.5">
      <c r="H111" t="s">
        <v>1431</v>
      </c>
    </row>
    <row r="112" spans="8:8" x14ac:dyDescent="0.5">
      <c r="H112" t="s">
        <v>1432</v>
      </c>
    </row>
    <row r="113" spans="8:8" x14ac:dyDescent="0.5">
      <c r="H113" t="s">
        <v>1433</v>
      </c>
    </row>
    <row r="114" spans="8:8" x14ac:dyDescent="0.5">
      <c r="H114" t="s">
        <v>1516</v>
      </c>
    </row>
    <row r="115" spans="8:8" x14ac:dyDescent="0.5">
      <c r="H115" t="s">
        <v>1517</v>
      </c>
    </row>
    <row r="116" spans="8:8" x14ac:dyDescent="0.5">
      <c r="H116" t="s">
        <v>1518</v>
      </c>
    </row>
    <row r="117" spans="8:8" x14ac:dyDescent="0.5">
      <c r="H117" t="s">
        <v>1434</v>
      </c>
    </row>
    <row r="118" spans="8:8" x14ac:dyDescent="0.5">
      <c r="H118" t="s">
        <v>1519</v>
      </c>
    </row>
    <row r="119" spans="8:8" x14ac:dyDescent="0.5">
      <c r="H119" t="s">
        <v>1520</v>
      </c>
    </row>
    <row r="120" spans="8:8" x14ac:dyDescent="0.5">
      <c r="H120" t="s">
        <v>1521</v>
      </c>
    </row>
    <row r="121" spans="8:8" x14ac:dyDescent="0.5">
      <c r="H121" t="s">
        <v>1435</v>
      </c>
    </row>
    <row r="122" spans="8:8" x14ac:dyDescent="0.5">
      <c r="H122" t="s">
        <v>1522</v>
      </c>
    </row>
    <row r="123" spans="8:8" x14ac:dyDescent="0.5">
      <c r="H123" t="s">
        <v>1523</v>
      </c>
    </row>
    <row r="124" spans="8:8" x14ac:dyDescent="0.5">
      <c r="H124" t="s">
        <v>1436</v>
      </c>
    </row>
    <row r="125" spans="8:8" x14ac:dyDescent="0.5">
      <c r="H125" t="s">
        <v>1437</v>
      </c>
    </row>
    <row r="126" spans="8:8" x14ac:dyDescent="0.5">
      <c r="H126" t="s">
        <v>1438</v>
      </c>
    </row>
    <row r="127" spans="8:8" x14ac:dyDescent="0.5">
      <c r="H127" t="s">
        <v>1524</v>
      </c>
    </row>
    <row r="128" spans="8:8" x14ac:dyDescent="0.5">
      <c r="H128" t="s">
        <v>1525</v>
      </c>
    </row>
    <row r="129" spans="8:8" x14ac:dyDescent="0.5">
      <c r="H129" t="s">
        <v>1526</v>
      </c>
    </row>
    <row r="130" spans="8:8" x14ac:dyDescent="0.5">
      <c r="H130" t="s">
        <v>1439</v>
      </c>
    </row>
    <row r="131" spans="8:8" x14ac:dyDescent="0.5">
      <c r="H131" t="s">
        <v>1527</v>
      </c>
    </row>
    <row r="132" spans="8:8" x14ac:dyDescent="0.5">
      <c r="H132" t="s">
        <v>1528</v>
      </c>
    </row>
    <row r="133" spans="8:8" x14ac:dyDescent="0.5">
      <c r="H133" t="s">
        <v>1529</v>
      </c>
    </row>
    <row r="134" spans="8:8" x14ac:dyDescent="0.5">
      <c r="H134" t="s">
        <v>1440</v>
      </c>
    </row>
    <row r="135" spans="8:8" x14ac:dyDescent="0.5">
      <c r="H135" t="s">
        <v>1441</v>
      </c>
    </row>
    <row r="136" spans="8:8" x14ac:dyDescent="0.5">
      <c r="H136" t="s">
        <v>1442</v>
      </c>
    </row>
    <row r="137" spans="8:8" x14ac:dyDescent="0.5">
      <c r="H137" t="s">
        <v>1530</v>
      </c>
    </row>
    <row r="138" spans="8:8" x14ac:dyDescent="0.5">
      <c r="H138" t="s">
        <v>1531</v>
      </c>
    </row>
    <row r="139" spans="8:8" x14ac:dyDescent="0.5">
      <c r="H139" t="s">
        <v>1443</v>
      </c>
    </row>
    <row r="140" spans="8:8" x14ac:dyDescent="0.5">
      <c r="H140" t="s">
        <v>1532</v>
      </c>
    </row>
    <row r="141" spans="8:8" x14ac:dyDescent="0.5">
      <c r="H141" t="s">
        <v>1444</v>
      </c>
    </row>
    <row r="142" spans="8:8" x14ac:dyDescent="0.5">
      <c r="H142" t="s">
        <v>1445</v>
      </c>
    </row>
    <row r="143" spans="8:8" x14ac:dyDescent="0.5">
      <c r="H143" t="s">
        <v>1446</v>
      </c>
    </row>
    <row r="144" spans="8:8" x14ac:dyDescent="0.5">
      <c r="H144" t="s">
        <v>1533</v>
      </c>
    </row>
    <row r="145" spans="8:8" x14ac:dyDescent="0.5">
      <c r="H145" t="s">
        <v>1534</v>
      </c>
    </row>
    <row r="146" spans="8:8" x14ac:dyDescent="0.5">
      <c r="H146" t="s">
        <v>1447</v>
      </c>
    </row>
    <row r="147" spans="8:8" x14ac:dyDescent="0.5">
      <c r="H147" t="s">
        <v>1448</v>
      </c>
    </row>
    <row r="148" spans="8:8" x14ac:dyDescent="0.5">
      <c r="H148" t="s">
        <v>1449</v>
      </c>
    </row>
    <row r="149" spans="8:8" x14ac:dyDescent="0.5">
      <c r="H149" t="s">
        <v>1535</v>
      </c>
    </row>
  </sheetData>
  <dataValidations count="1">
    <dataValidation type="list" allowBlank="1" showInputMessage="1" showErrorMessage="1" sqref="B1" xr:uid="{32997CC3-2B61-4662-8890-844992E40F8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J148"/>
  <sheetViews>
    <sheetView workbookViewId="0">
      <selection activeCell="E1" sqref="E1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23.703125" bestFit="1" customWidth="1"/>
    <col min="4" max="4" width="13.3515625" bestFit="1" customWidth="1"/>
    <col min="5" max="6" width="108.9375" customWidth="1"/>
    <col min="8" max="8" width="108.9375" bestFit="1" customWidth="1"/>
  </cols>
  <sheetData>
    <row r="1" spans="1:10" x14ac:dyDescent="0.5">
      <c r="A1" s="2" t="s">
        <v>1386</v>
      </c>
      <c r="B1" t="s">
        <v>1720</v>
      </c>
      <c r="H1" t="s">
        <v>1389</v>
      </c>
    </row>
    <row r="2" spans="1:10" x14ac:dyDescent="0.5">
      <c r="A2" s="2" t="s">
        <v>1743</v>
      </c>
      <c r="B2" t="s">
        <v>1719</v>
      </c>
      <c r="H2" t="s">
        <v>1390</v>
      </c>
    </row>
    <row r="3" spans="1:10" x14ac:dyDescent="0.5">
      <c r="A3" s="2" t="s">
        <v>1744</v>
      </c>
      <c r="B3" t="s">
        <v>1745</v>
      </c>
    </row>
    <row r="4" spans="1:10" x14ac:dyDescent="0.5">
      <c r="A4" s="2" t="s">
        <v>1388</v>
      </c>
      <c r="B4" t="str">
        <f>"./db/"</f>
        <v>./db/</v>
      </c>
      <c r="H4" t="s">
        <v>1391</v>
      </c>
    </row>
    <row r="5" spans="1:10" x14ac:dyDescent="0.5">
      <c r="A5" s="2" t="s">
        <v>1747</v>
      </c>
      <c r="B5" t="s">
        <v>1748</v>
      </c>
    </row>
    <row r="6" spans="1:10" x14ac:dyDescent="0.5">
      <c r="H6" t="s">
        <v>1392</v>
      </c>
    </row>
    <row r="7" spans="1:10" x14ac:dyDescent="0.5">
      <c r="A7" t="s">
        <v>1</v>
      </c>
      <c r="B7" t="s">
        <v>0</v>
      </c>
      <c r="C7" t="s">
        <v>2</v>
      </c>
      <c r="D7" t="s">
        <v>1746</v>
      </c>
      <c r="E7" t="s">
        <v>1385</v>
      </c>
      <c r="F7" t="s">
        <v>1576</v>
      </c>
      <c r="H7" t="s">
        <v>1395</v>
      </c>
    </row>
    <row r="8" spans="1:10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8">
        <v>1</v>
      </c>
      <c r="C8" t="s">
        <v>1538</v>
      </c>
      <c r="D8" t="str" cm="1">
        <f t="array" aca="1" ref="D8" ca="1">pseudoGuid</f>
        <v>e6b0-cd508fa1</v>
      </c>
      <c r="E8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 1 WBS for Bicycle UI Simulation[📃](./db/e6b0-cd508fa1.html) [✏️](./db/e6b0-cd508fa1.md)</v>
      </c>
      <c r="H8" t="s">
        <v>1393</v>
      </c>
    </row>
    <row r="9" spans="1:10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9">
        <v>2</v>
      </c>
      <c r="C9" t="s">
        <v>135</v>
      </c>
      <c r="D9" t="str" cm="1">
        <f t="array" aca="1" ref="D9" ca="1">pseudoGuid</f>
        <v>e6b0-5fd1d5a2</v>
      </c>
      <c r="E9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1.1 Frame Set[📃](./db/e6b0-5fd1d5a2.html) [✏️](./db/e6b0-5fd1d5a2.md)</v>
      </c>
      <c r="H9" t="s">
        <v>1389</v>
      </c>
      <c r="J9" t="s">
        <v>1396</v>
      </c>
    </row>
    <row r="10" spans="1:10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10">
        <v>3</v>
      </c>
      <c r="C10" t="s">
        <v>136</v>
      </c>
      <c r="D10" t="str" cm="1">
        <f t="array" aca="1" ref="D10" ca="1">pseudoGuid</f>
        <v>e6b0-c98792d7</v>
      </c>
      <c r="E10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1.1.1 Frame[📃](./db/e6b0-c98792d7.html) [✏️](./db/e6b0-c98792d7.md)</v>
      </c>
      <c r="H10" t="str" cm="1">
        <f t="array" aca="1" ref="H10:H48" ca="1">wbsToMarkmap[markmapMM]</f>
        <v># 1 WBS for Bicycle UI Simulation[📃](./db/e6b0-cd508fa1.html) [✏️](./db/e6b0-cd508fa1.md)</v>
      </c>
      <c r="J10" t="s">
        <v>1397</v>
      </c>
    </row>
    <row r="11" spans="1:10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11">
        <v>3</v>
      </c>
      <c r="C11" t="s">
        <v>137</v>
      </c>
      <c r="D11" t="str" cm="1">
        <f t="array" aca="1" ref="D11" ca="1">pseudoGuid</f>
        <v>e6b0-4bcaf140</v>
      </c>
      <c r="E11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1.1.2 Handlebar[📃](./db/e6b0-4bcaf140.html) [✏️](./db/e6b0-4bcaf140.md)</v>
      </c>
      <c r="H11" t="str">
        <f ca="1"/>
        <v>## 1.1 Frame Set[📃](./db/e6b0-5fd1d5a2.html) [✏️](./db/e6b0-5fd1d5a2.md)</v>
      </c>
      <c r="J11" t="s">
        <v>1398</v>
      </c>
    </row>
    <row r="12" spans="1:10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2">
        <v>3</v>
      </c>
      <c r="C12" t="s">
        <v>138</v>
      </c>
      <c r="D12" t="str" cm="1">
        <f t="array" aca="1" ref="D12" ca="1">pseudoGuid</f>
        <v>e6b0-a4a88eff</v>
      </c>
      <c r="E12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1.1.3 Fork[📃](./db/e6b0-a4a88eff.html) [✏️](./db/e6b0-a4a88eff.md)</v>
      </c>
      <c r="H12" t="str">
        <f ca="1"/>
        <v>### 1.1.1 Frame[📃](./db/e6b0-c98792d7.html) [✏️](./db/e6b0-c98792d7.md)</v>
      </c>
      <c r="J12" t="s">
        <v>1399</v>
      </c>
    </row>
    <row r="13" spans="1:10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3">
        <v>3</v>
      </c>
      <c r="C13" t="s">
        <v>139</v>
      </c>
      <c r="D13" t="str" cm="1">
        <f t="array" aca="1" ref="D13" ca="1">pseudoGuid</f>
        <v>e6b0-deb40d09</v>
      </c>
      <c r="E13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1.1.4 Seat[📃](./db/e6b0-deb40d09.html) [✏️](./db/e6b0-deb40d09.md)</v>
      </c>
      <c r="H13" t="str">
        <f ca="1"/>
        <v>### 1.1.2 Handlebar[📃](./db/e6b0-4bcaf140.html) [✏️](./db/e6b0-4bcaf140.md)</v>
      </c>
      <c r="J13" t="s">
        <v>1450</v>
      </c>
    </row>
    <row r="14" spans="1:10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4">
        <v>2</v>
      </c>
      <c r="C14" t="s">
        <v>140</v>
      </c>
      <c r="D14" t="str" cm="1">
        <f t="array" aca="1" ref="D14" ca="1">pseudoGuid</f>
        <v>e6b0-37e5186c</v>
      </c>
      <c r="E14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1.2 Crank Set[📃](./db/e6b0-37e5186c.html) [✏️](./db/e6b0-37e5186c.md)</v>
      </c>
      <c r="H14" t="str">
        <f ca="1"/>
        <v>### 1.1.3 Fork[📃](./db/e6b0-a4a88eff.html) [✏️](./db/e6b0-a4a88eff.md)</v>
      </c>
      <c r="J14" t="s">
        <v>1451</v>
      </c>
    </row>
    <row r="15" spans="1:10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5">
        <v>2</v>
      </c>
      <c r="C15" t="s">
        <v>141</v>
      </c>
      <c r="D15" t="str" cm="1">
        <f t="array" aca="1" ref="D15" ca="1">pseudoGuid</f>
        <v>e6b0-ea6c407f</v>
      </c>
      <c r="E15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1.3 Wheels[📃](./db/e6b0-ea6c407f.html) [✏️](./db/e6b0-ea6c407f.md)</v>
      </c>
      <c r="H15" t="str">
        <f ca="1"/>
        <v>### 1.1.4 Seat[📃](./db/e6b0-deb40d09.html) [✏️](./db/e6b0-deb40d09.md)</v>
      </c>
      <c r="J15" t="s">
        <v>1452</v>
      </c>
    </row>
    <row r="16" spans="1:10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6">
        <v>3</v>
      </c>
      <c r="C16" t="s">
        <v>142</v>
      </c>
      <c r="D16" t="str" cm="1">
        <f t="array" aca="1" ref="D16" ca="1">pseudoGuid</f>
        <v>e6b0-6d8a54e6</v>
      </c>
      <c r="E16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1.3.1 Front Wheel[📃](./db/e6b0-6d8a54e6.html) [✏️](./db/e6b0-6d8a54e6.md)</v>
      </c>
      <c r="H16" t="str">
        <f ca="1"/>
        <v>## 1.2 Crank Set[📃](./db/e6b0-37e5186c.html) [✏️](./db/e6b0-37e5186c.md)</v>
      </c>
      <c r="J16" t="s">
        <v>1453</v>
      </c>
    </row>
    <row r="17" spans="1:10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7">
        <v>3</v>
      </c>
      <c r="C17" t="s">
        <v>143</v>
      </c>
      <c r="D17" t="str" cm="1">
        <f t="array" aca="1" ref="D17" ca="1">pseudoGuid</f>
        <v>e6b0-79e5431d</v>
      </c>
      <c r="E17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1.3.2 Rear Wheel[📃](./db/e6b0-79e5431d.html) [✏️](./db/e6b0-79e5431d.md)</v>
      </c>
      <c r="H17" t="str">
        <f ca="1"/>
        <v>## 1.3 Wheels[📃](./db/e6b0-ea6c407f.html) [✏️](./db/e6b0-ea6c407f.md)</v>
      </c>
      <c r="J17" t="s">
        <v>1400</v>
      </c>
    </row>
    <row r="18" spans="1:10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8">
        <v>2</v>
      </c>
      <c r="C18" t="s">
        <v>144</v>
      </c>
      <c r="D18" t="str" cm="1">
        <f t="array" aca="1" ref="D18" ca="1">pseudoGuid</f>
        <v>e6b0-21010d45</v>
      </c>
      <c r="E18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1.4 Braking System[📃](./db/e6b0-21010d45.html) [✏️](./db/e6b0-21010d45.md)</v>
      </c>
      <c r="H18" t="str">
        <f ca="1"/>
        <v>### 1.3.1 Front Wheel[📃](./db/e6b0-6d8a54e6.html) [✏️](./db/e6b0-6d8a54e6.md)</v>
      </c>
      <c r="J18" t="s">
        <v>1454</v>
      </c>
    </row>
    <row r="19" spans="1:10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9">
        <v>2</v>
      </c>
      <c r="C19" t="s">
        <v>145</v>
      </c>
      <c r="D19" t="str" cm="1">
        <f t="array" aca="1" ref="D19" ca="1">pseudoGuid</f>
        <v>e6b0-42cd725e</v>
      </c>
      <c r="E19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1.5 Shifting System[📃](./db/e6b0-42cd725e.html) [✏️](./db/e6b0-42cd725e.md)</v>
      </c>
      <c r="H19" t="str">
        <f ca="1"/>
        <v>### 1.3.2 Rear Wheel[📃](./db/e6b0-79e5431d.html) [✏️](./db/e6b0-79e5431d.md)</v>
      </c>
      <c r="J19" t="s">
        <v>1455</v>
      </c>
    </row>
    <row r="20" spans="1:10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20">
        <v>2</v>
      </c>
      <c r="C20" t="s">
        <v>146</v>
      </c>
      <c r="D20" t="str" cm="1">
        <f t="array" aca="1" ref="D20" ca="1">pseudoGuid</f>
        <v>e6b0-0ad76ca9</v>
      </c>
      <c r="E20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1.6 Integration[📃](./db/e6b0-0ad76ca9.html) [✏️](./db/e6b0-0ad76ca9.md)</v>
      </c>
      <c r="H20" t="str">
        <f ca="1"/>
        <v>## 1.4 Braking System[📃](./db/e6b0-21010d45.html) [✏️](./db/e6b0-21010d45.md)</v>
      </c>
      <c r="J20" t="s">
        <v>1456</v>
      </c>
    </row>
    <row r="21" spans="1:10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21">
        <v>3</v>
      </c>
      <c r="C21" t="s">
        <v>147</v>
      </c>
      <c r="D21" t="str" cm="1">
        <f t="array" aca="1" ref="D21" ca="1">pseudoGuid</f>
        <v>e6b0-ffa516b8</v>
      </c>
      <c r="E21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1.6.1 Concept[📃](./db/e6b0-ffa516b8.html) [✏️](./db/e6b0-ffa516b8.md)</v>
      </c>
      <c r="H21" t="str">
        <f ca="1"/>
        <v>## 1.5 Shifting System[📃](./db/e6b0-42cd725e.html) [✏️](./db/e6b0-42cd725e.md)</v>
      </c>
      <c r="J21" t="s">
        <v>1457</v>
      </c>
    </row>
    <row r="22" spans="1:10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2">
        <v>3</v>
      </c>
      <c r="C22" t="s">
        <v>148</v>
      </c>
      <c r="D22" t="str" cm="1">
        <f t="array" aca="1" ref="D22" ca="1">pseudoGuid</f>
        <v>e6b0-36e10e24</v>
      </c>
      <c r="E22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1.6.2 Design[📃](./db/e6b0-36e10e24.html) [✏️](./db/e6b0-36e10e24.md)</v>
      </c>
      <c r="H22" t="str">
        <f ca="1"/>
        <v>## 1.6 Integration[📃](./db/e6b0-0ad76ca9.html) [✏️](./db/e6b0-0ad76ca9.md)</v>
      </c>
      <c r="J22" t="s">
        <v>1401</v>
      </c>
    </row>
    <row r="23" spans="1:10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3">
        <v>3</v>
      </c>
      <c r="C23" t="s">
        <v>149</v>
      </c>
      <c r="D23" t="str" cm="1">
        <f t="array" aca="1" ref="D23" ca="1">pseudoGuid</f>
        <v>e6b0-980d1b23</v>
      </c>
      <c r="E23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1.6.3 Assembly[📃](./db/e6b0-980d1b23.html) [✏️](./db/e6b0-980d1b23.md)</v>
      </c>
      <c r="H23" t="str">
        <f ca="1"/>
        <v>### 1.6.1 Concept[📃](./db/e6b0-ffa516b8.html) [✏️](./db/e6b0-ffa516b8.md)</v>
      </c>
      <c r="J23" t="s">
        <v>1458</v>
      </c>
    </row>
    <row r="24" spans="1:10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4">
        <v>3</v>
      </c>
      <c r="C24" t="s">
        <v>150</v>
      </c>
      <c r="D24" t="str" cm="1">
        <f t="array" aca="1" ref="D24" ca="1">pseudoGuid</f>
        <v>e6b0-bd8c4bfb</v>
      </c>
      <c r="E24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1.6.4 Testing[📃](./db/e6b0-bd8c4bfb.html) [✏️](./db/e6b0-bd8c4bfb.md)</v>
      </c>
      <c r="H24" t="str">
        <f ca="1"/>
        <v>### 1.6.2 Design[📃](./db/e6b0-36e10e24.html) [✏️](./db/e6b0-36e10e24.md)</v>
      </c>
      <c r="J24" t="s">
        <v>1459</v>
      </c>
    </row>
    <row r="25" spans="1:10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5">
        <v>4</v>
      </c>
      <c r="C25" t="s">
        <v>1539</v>
      </c>
      <c r="D25" t="str" cm="1">
        <f t="array" aca="1" ref="D25" ca="1">pseudoGuid</f>
        <v>e6b0-2a7e2468</v>
      </c>
      <c r="E25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 1.6.4.1 Component Test RFP[📃](./db/e6b0-2a7e2468.html) [✏️](./db/e6b0-2a7e2468.md)</v>
      </c>
      <c r="H25" t="str">
        <f ca="1"/>
        <v>### 1.6.3 Assembly[📃](./db/e6b0-980d1b23.html) [✏️](./db/e6b0-980d1b23.md)</v>
      </c>
      <c r="J25" t="s">
        <v>1460</v>
      </c>
    </row>
    <row r="26" spans="1:10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6">
        <v>5</v>
      </c>
      <c r="C26" t="s">
        <v>1540</v>
      </c>
      <c r="D26" t="str" cm="1">
        <f t="array" aca="1" ref="D26" ca="1">pseudoGuid</f>
        <v>e6b0-2ce4eb26</v>
      </c>
      <c r="E26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1.6.4.1.1 Mechanical Engineer[📃](./db/e6b0-2ce4eb26.html) [✏️](./db/e6b0-2ce4eb26.md)</v>
      </c>
      <c r="H26" t="str">
        <f ca="1"/>
        <v>### 1.6.4 Testing[📃](./db/e6b0-bd8c4bfb.html) [✏️](./db/e6b0-bd8c4bfb.md)</v>
      </c>
      <c r="J26" t="s">
        <v>1461</v>
      </c>
    </row>
    <row r="27" spans="1:10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7">
        <v>6</v>
      </c>
      <c r="C27" t="s">
        <v>1541</v>
      </c>
      <c r="D27" t="str" cm="1">
        <f t="array" aca="1" ref="D27" ca="1">pseudoGuid</f>
        <v>e6b0-e02e6431</v>
      </c>
      <c r="E27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###### 1.6.4.1.1.1 mechEngrL4_JD.docx[📃](./db/e6b0-e02e6431.html) [✏️](./db/e6b0-e02e6431.md)</v>
      </c>
      <c r="H27" t="str">
        <f ca="1"/>
        <v>#### 1.6.4.1 Component Test RFP[📃](./db/e6b0-2a7e2468.html) [✏️](./db/e6b0-2a7e2468.md)</v>
      </c>
      <c r="J27" t="s">
        <v>1402</v>
      </c>
    </row>
    <row r="28" spans="1:10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8">
        <v>5</v>
      </c>
      <c r="C28" t="s">
        <v>1542</v>
      </c>
      <c r="D28" t="str" cm="1">
        <f t="array" aca="1" ref="D28" ca="1">pseudoGuid</f>
        <v>e6b0-85602354</v>
      </c>
      <c r="E28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1.6.4.1.2 Industrial Designer[📃](./db/e6b0-85602354.html) [✏️](./db/e6b0-85602354.md)</v>
      </c>
      <c r="H28" t="str">
        <f ca="1"/>
        <v>##### 1.6.4.1.1 Mechanical Engineer[📃](./db/e6b0-2ce4eb26.html) [✏️](./db/e6b0-2ce4eb26.md)</v>
      </c>
      <c r="J28" t="s">
        <v>1462</v>
      </c>
    </row>
    <row r="29" spans="1:10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9">
        <v>5</v>
      </c>
      <c r="C29" t="s">
        <v>1543</v>
      </c>
      <c r="D29" t="str" cm="1">
        <f t="array" aca="1" ref="D29" ca="1">pseudoGuid</f>
        <v>e6b0-d9aa24df</v>
      </c>
      <c r="E29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1.6.4.1.3 Materials Scientist[📃](./db/e6b0-d9aa24df.html) [✏️](./db/e6b0-d9aa24df.md)</v>
      </c>
      <c r="H29" t="str">
        <f ca="1"/>
        <v>###### 1.6.4.1.1.1 mechEngrL4_JD.docx[📃](./db/e6b0-e02e6431.html) [✏️](./db/e6b0-e02e6431.md)</v>
      </c>
      <c r="J29" t="s">
        <v>1463</v>
      </c>
    </row>
    <row r="30" spans="1:10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30">
        <v>6</v>
      </c>
      <c r="C30" t="s">
        <v>1544</v>
      </c>
      <c r="D30" t="str" cm="1">
        <f t="array" aca="1" ref="D30" ca="1">pseudoGuid</f>
        <v>e6b0-25b50c94</v>
      </c>
      <c r="E30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###### 1.6.4.1.3.1 acme_SOW.docx[📃](./db/e6b0-25b50c94.html) [✏️](./db/e6b0-25b50c94.md)</v>
      </c>
      <c r="H30" t="str">
        <f ca="1"/>
        <v>##### 1.6.4.1.2 Industrial Designer[📃](./db/e6b0-85602354.html) [✏️](./db/e6b0-85602354.md)</v>
      </c>
      <c r="J30" t="s">
        <v>1464</v>
      </c>
    </row>
    <row r="31" spans="1:10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31">
        <v>6</v>
      </c>
      <c r="C31" t="s">
        <v>1545</v>
      </c>
      <c r="D31" t="str" cm="1">
        <f t="array" aca="1" ref="D31" ca="1">pseudoGuid</f>
        <v>e6b0-33afcefb</v>
      </c>
      <c r="E31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###### 1.6.4.1.3.2 acme_quote.xlsx[📃](./db/e6b0-33afcefb.html) [✏️](./db/e6b0-33afcefb.md)</v>
      </c>
      <c r="H31" t="str">
        <f ca="1"/>
        <v>##### 1.6.4.1.3 Materials Scientist[📃](./db/e6b0-d9aa24df.html) [✏️](./db/e6b0-d9aa24df.md)</v>
      </c>
      <c r="J31" t="s">
        <v>1465</v>
      </c>
    </row>
    <row r="32" spans="1:10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2">
        <v>5</v>
      </c>
      <c r="C32" t="s">
        <v>1546</v>
      </c>
      <c r="D32" t="str" cm="1">
        <f t="array" aca="1" ref="D32" ca="1">pseudoGuid</f>
        <v>e6b0-8e0bf192</v>
      </c>
      <c r="E32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1.6.4.1.4 Prototypes[📃](./db/e6b0-8e0bf192.html) [✏️](./db/e6b0-8e0bf192.md)</v>
      </c>
      <c r="H32" t="str">
        <f ca="1"/>
        <v>###### 1.6.4.1.3.1 acme_SOW.docx[📃](./db/e6b0-25b50c94.html) [✏️](./db/e6b0-25b50c94.md)</v>
      </c>
      <c r="J32" t="s">
        <v>1403</v>
      </c>
    </row>
    <row r="33" spans="1:10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3">
        <v>6</v>
      </c>
      <c r="C33" t="s">
        <v>1547</v>
      </c>
      <c r="D33" t="str" cm="1">
        <f t="array" aca="1" ref="D33" ca="1">pseudoGuid</f>
        <v>e6b0-8058c828</v>
      </c>
      <c r="E33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###### 1.6.4.1.4.1 supplierA.xlsx[📃](./db/e6b0-8058c828.html) [✏️](./db/e6b0-8058c828.md)</v>
      </c>
      <c r="H33" t="str">
        <f ca="1"/>
        <v>###### 1.6.4.1.3.2 acme_quote.xlsx[📃](./db/e6b0-33afcefb.html) [✏️](./db/e6b0-33afcefb.md)</v>
      </c>
      <c r="J33" t="s">
        <v>1404</v>
      </c>
    </row>
    <row r="34" spans="1:10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4">
        <v>6</v>
      </c>
      <c r="C34" t="s">
        <v>1548</v>
      </c>
      <c r="D34" t="str" cm="1">
        <f t="array" aca="1" ref="D34" ca="1">pseudoGuid</f>
        <v>e6b0-6a68049b</v>
      </c>
      <c r="E34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###### 1.6.4.1.4.2 supplierB.xlsx[📃](./db/e6b0-6a68049b.html) [✏️](./db/e6b0-6a68049b.md)</v>
      </c>
      <c r="H34" t="str">
        <f ca="1"/>
        <v>##### 1.6.4.1.4 Prototypes[📃](./db/e6b0-8e0bf192.html) [✏️](./db/e6b0-8e0bf192.md)</v>
      </c>
      <c r="J34" t="s">
        <v>1405</v>
      </c>
    </row>
    <row r="35" spans="1:10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5">
        <v>5</v>
      </c>
      <c r="C35" t="s">
        <v>1549</v>
      </c>
      <c r="D35" t="str" cm="1">
        <f t="array" aca="1" ref="D35" ca="1">pseudoGuid</f>
        <v>e6b0-6a39fd65</v>
      </c>
      <c r="E35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1.6.4.1.5 Test Engineer[📃](./db/e6b0-6a39fd65.html) [✏️](./db/e6b0-6a39fd65.md)</v>
      </c>
      <c r="H35" t="str">
        <f ca="1"/>
        <v>###### 1.6.4.1.4.1 supplierA.xlsx[📃](./db/e6b0-8058c828.html) [✏️](./db/e6b0-8058c828.md)</v>
      </c>
      <c r="J35" t="s">
        <v>1466</v>
      </c>
    </row>
    <row r="36" spans="1:10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6">
        <v>5</v>
      </c>
      <c r="C36" t="s">
        <v>1550</v>
      </c>
      <c r="D36" t="str" cm="1">
        <f t="array" aca="1" ref="D36" ca="1">pseudoGuid</f>
        <v>e6b0-9543bb51</v>
      </c>
      <c r="E36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1.6.4.1.6 ComponentTestPlan.docx[📃](./db/e6b0-9543bb51.html) [✏️](./db/e6b0-9543bb51.md)</v>
      </c>
      <c r="H36" t="str">
        <f ca="1"/>
        <v>###### 1.6.4.1.4.2 supplierB.xlsx[📃](./db/e6b0-6a68049b.html) [✏️](./db/e6b0-6a68049b.md)</v>
      </c>
      <c r="J36" t="s">
        <v>1467</v>
      </c>
    </row>
    <row r="37" spans="1:10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7">
        <v>5</v>
      </c>
      <c r="C37" t="s">
        <v>1551</v>
      </c>
      <c r="D37" t="str" cm="1">
        <f t="array" aca="1" ref="D37" ca="1">pseudoGuid</f>
        <v>e6b0-41e2700a</v>
      </c>
      <c r="E37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1.6.4.1.7 ProtoBreakdown.xlsx[📃](./db/e6b0-41e2700a.html) [✏️](./db/e6b0-41e2700a.md)</v>
      </c>
      <c r="H37" t="str">
        <f ca="1"/>
        <v>##### 1.6.4.1.5 Test Engineer[📃](./db/e6b0-6a39fd65.html) [✏️](./db/e6b0-6a39fd65.md)</v>
      </c>
      <c r="J37" t="s">
        <v>1468</v>
      </c>
    </row>
    <row r="38" spans="1:10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8">
        <v>4</v>
      </c>
      <c r="C38" t="s">
        <v>152</v>
      </c>
      <c r="D38" t="str" cm="1">
        <f t="array" aca="1" ref="D38" ca="1">pseudoGuid</f>
        <v>e6b0-d9d8409f</v>
      </c>
      <c r="E38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 1.6.4.2 Product Test[📃](./db/e6b0-d9d8409f.html) [✏️](./db/e6b0-d9d8409f.md)</v>
      </c>
      <c r="H38" t="str">
        <f ca="1"/>
        <v>##### 1.6.4.1.6 ComponentTestPlan.docx[📃](./db/e6b0-9543bb51.html) [✏️](./db/e6b0-9543bb51.md)</v>
      </c>
      <c r="J38" t="s">
        <v>1469</v>
      </c>
    </row>
    <row r="39" spans="1:10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9">
        <v>5</v>
      </c>
      <c r="C39" t="s">
        <v>1552</v>
      </c>
      <c r="D39" t="str" cm="1">
        <f t="array" aca="1" ref="D39" ca="1">pseudoGuid</f>
        <v>e6b0-c212de19</v>
      </c>
      <c r="E39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1.6.4.2.1 Product Test Engineer[📃](./db/e6b0-c212de19.html) [✏️](./db/e6b0-c212de19.md)</v>
      </c>
      <c r="H39" t="str">
        <f ca="1"/>
        <v>##### 1.6.4.1.7 ProtoBreakdown.xlsx[📃](./db/e6b0-41e2700a.html) [✏️](./db/e6b0-41e2700a.md)</v>
      </c>
      <c r="J39" t="s">
        <v>1406</v>
      </c>
    </row>
    <row r="40" spans="1:10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40">
        <v>5</v>
      </c>
      <c r="C40" t="s">
        <v>1540</v>
      </c>
      <c r="D40" t="str" cm="1">
        <f t="array" aca="1" ref="D40" ca="1">pseudoGuid</f>
        <v>e6b0-000bc673</v>
      </c>
      <c r="E40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1.6.4.2.2 Mechanical Engineer[📃](./db/e6b0-000bc673.html) [✏️](./db/e6b0-000bc673.md)</v>
      </c>
      <c r="H40" t="str">
        <f ca="1"/>
        <v>#### 1.6.4.2 Product Test[📃](./db/e6b0-d9d8409f.html) [✏️](./db/e6b0-d9d8409f.md)</v>
      </c>
      <c r="J40" t="s">
        <v>1470</v>
      </c>
    </row>
    <row r="41" spans="1:10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41">
        <v>4</v>
      </c>
      <c r="C41" t="s">
        <v>153</v>
      </c>
      <c r="D41" t="str" cm="1">
        <f t="array" aca="1" ref="D41" ca="1">pseudoGuid</f>
        <v>e6b0-4765f605</v>
      </c>
      <c r="E41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 1.6.4.3 Customer Test[📃](./db/e6b0-4765f605.html) [✏️](./db/e6b0-4765f605.md)</v>
      </c>
      <c r="H41" t="str">
        <f ca="1"/>
        <v>##### 1.6.4.2.1 Product Test Engineer[📃](./db/e6b0-c212de19.html) [✏️](./db/e6b0-c212de19.md)</v>
      </c>
      <c r="J41" t="s">
        <v>1471</v>
      </c>
    </row>
    <row r="42" spans="1:10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2">
        <v>5</v>
      </c>
      <c r="C42" t="s">
        <v>1552</v>
      </c>
      <c r="D42" t="str" cm="1">
        <f t="array" aca="1" ref="D42" ca="1">pseudoGuid</f>
        <v>e6b0-27c4da18</v>
      </c>
      <c r="E42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1.6.4.3.1 Product Test Engineer[📃](./db/e6b0-27c4da18.html) [✏️](./db/e6b0-27c4da18.md)</v>
      </c>
      <c r="H42" t="str">
        <f ca="1"/>
        <v>##### 1.6.4.2.2 Mechanical Engineer[📃](./db/e6b0-000bc673.html) [✏️](./db/e6b0-000bc673.md)</v>
      </c>
      <c r="J42" t="s">
        <v>1472</v>
      </c>
    </row>
    <row r="43" spans="1:10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3">
        <v>5</v>
      </c>
      <c r="C43" t="s">
        <v>1553</v>
      </c>
      <c r="D43" t="str" cm="1">
        <f t="array" aca="1" ref="D43" ca="1">pseudoGuid</f>
        <v>e6b0-fab15a8e</v>
      </c>
      <c r="E43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##### 1.6.4.3.2 User Testing[📃](./db/e6b0-fab15a8e.html) [✏️](./db/e6b0-fab15a8e.md)</v>
      </c>
      <c r="H43" t="str">
        <f ca="1"/>
        <v>#### 1.6.4.3 Customer Test[📃](./db/e6b0-4765f605.html) [✏️](./db/e6b0-4765f605.md)</v>
      </c>
      <c r="J43" t="s">
        <v>1473</v>
      </c>
    </row>
    <row r="44" spans="1:10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4">
        <v>2</v>
      </c>
      <c r="C44" t="s">
        <v>154</v>
      </c>
      <c r="D44" t="str" cm="1">
        <f t="array" aca="1" ref="D44" ca="1">pseudoGuid</f>
        <v>e6b0-b0fc8f22</v>
      </c>
      <c r="E44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 1.7 Project Management[📃](./db/e6b0-b0fc8f22.html) [✏️](./db/e6b0-b0fc8f22.md)</v>
      </c>
      <c r="H44" t="str">
        <f ca="1"/>
        <v>##### 1.6.4.3.1 Product Test Engineer[📃](./db/e6b0-27c4da18.html) [✏️](./db/e6b0-27c4da18.md)</v>
      </c>
      <c r="J44" t="s">
        <v>1407</v>
      </c>
    </row>
    <row r="45" spans="1:10" x14ac:dyDescent="0.5">
      <c r="A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5">
        <v>3</v>
      </c>
      <c r="C45" t="s">
        <v>150</v>
      </c>
      <c r="D45" t="str" cm="1">
        <f t="array" aca="1" ref="D45" ca="1">pseudoGuid</f>
        <v>e6b0-791bfd6b</v>
      </c>
      <c r="E45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 1.7.1 Testing[📃](./db/e6b0-791bfd6b.html) [✏️](./db/e6b0-791bfd6b.md)</v>
      </c>
      <c r="H45" t="str">
        <f ca="1"/>
        <v>##### 1.6.4.3.2 User Testing[📃](./db/e6b0-fab15a8e.html) [✏️](./db/e6b0-fab15a8e.md)</v>
      </c>
      <c r="J45" t="s">
        <v>1408</v>
      </c>
    </row>
    <row r="46" spans="1:10" x14ac:dyDescent="0.5">
      <c r="A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6">
        <v>4</v>
      </c>
      <c r="C46" t="s">
        <v>1554</v>
      </c>
      <c r="D46" t="str" cm="1">
        <f t="array" aca="1" ref="D46" ca="1">pseudoGuid</f>
        <v>e6b0-2ccd9acb</v>
      </c>
      <c r="E46" t="str">
        <f ca="1">REPT("#",wbsToMarkmap[[#This Row],[level]])&amp; " " &amp; (IF(B$1="mindmap",wbsToMarkmap[[#This Row],[element]],wbsToMarkmap[[#This Row],[wbsNo]]&amp; " " &amp; wbsToMarkmap[[#This Row],[element]])) &amp; "["&amp;B$2&amp;"]("&amp;B$4&amp;wbsToMarkmap[[#This Row],[pseudoGuid]]&amp;".html)" &amp; " ["&amp;$B$3&amp;"]("&amp;B$4&amp;wbsToMarkmap[[#This Row],[pseudoGuid]]&amp;".md)"</f>
        <v>#### 1.7.1.1 Project Manager[📃](./db/e6b0-2ccd9acb.html) [✏️](./db/e6b0-2ccd9acb.md)</v>
      </c>
      <c r="H46" t="str">
        <f ca="1"/>
        <v>## 1.7 Project Management[📃](./db/e6b0-b0fc8f22.html) [✏️](./db/e6b0-b0fc8f22.md)</v>
      </c>
      <c r="J46" t="s">
        <v>1409</v>
      </c>
    </row>
    <row r="47" spans="1:10" x14ac:dyDescent="0.5">
      <c r="H47" t="str">
        <f ca="1"/>
        <v>### 1.7.1 Testing[📃](./db/e6b0-791bfd6b.html) [✏️](./db/e6b0-791bfd6b.md)</v>
      </c>
      <c r="J47" t="s">
        <v>1474</v>
      </c>
    </row>
    <row r="48" spans="1:10" x14ac:dyDescent="0.5">
      <c r="H48" t="str">
        <f ca="1"/>
        <v>#### 1.7.1.1 Project Manager[📃](./db/e6b0-2ccd9acb.html) [✏️](./db/e6b0-2ccd9acb.md)</v>
      </c>
      <c r="J48" t="s">
        <v>1475</v>
      </c>
    </row>
    <row r="49" spans="10:10" x14ac:dyDescent="0.5">
      <c r="J49" t="s">
        <v>1476</v>
      </c>
    </row>
    <row r="50" spans="10:10" x14ac:dyDescent="0.5">
      <c r="J50" t="s">
        <v>1477</v>
      </c>
    </row>
    <row r="51" spans="10:10" x14ac:dyDescent="0.5">
      <c r="J51" t="s">
        <v>1410</v>
      </c>
    </row>
    <row r="52" spans="10:10" x14ac:dyDescent="0.5">
      <c r="J52" t="s">
        <v>1478</v>
      </c>
    </row>
    <row r="53" spans="10:10" x14ac:dyDescent="0.5">
      <c r="J53" t="s">
        <v>1479</v>
      </c>
    </row>
    <row r="54" spans="10:10" x14ac:dyDescent="0.5">
      <c r="J54" t="s">
        <v>1480</v>
      </c>
    </row>
    <row r="55" spans="10:10" x14ac:dyDescent="0.5">
      <c r="J55" t="s">
        <v>1411</v>
      </c>
    </row>
    <row r="56" spans="10:10" x14ac:dyDescent="0.5">
      <c r="J56" t="s">
        <v>1481</v>
      </c>
    </row>
    <row r="57" spans="10:10" x14ac:dyDescent="0.5">
      <c r="J57" t="s">
        <v>1482</v>
      </c>
    </row>
    <row r="58" spans="10:10" x14ac:dyDescent="0.5">
      <c r="J58" t="s">
        <v>1483</v>
      </c>
    </row>
    <row r="59" spans="10:10" x14ac:dyDescent="0.5">
      <c r="J59" t="s">
        <v>1412</v>
      </c>
    </row>
    <row r="60" spans="10:10" x14ac:dyDescent="0.5">
      <c r="J60" t="s">
        <v>1484</v>
      </c>
    </row>
    <row r="61" spans="10:10" x14ac:dyDescent="0.5">
      <c r="J61" t="s">
        <v>1485</v>
      </c>
    </row>
    <row r="62" spans="10:10" x14ac:dyDescent="0.5">
      <c r="J62" t="s">
        <v>1486</v>
      </c>
    </row>
    <row r="63" spans="10:10" x14ac:dyDescent="0.5">
      <c r="J63" t="s">
        <v>1413</v>
      </c>
    </row>
    <row r="64" spans="10:10" x14ac:dyDescent="0.5">
      <c r="J64" t="s">
        <v>1414</v>
      </c>
    </row>
    <row r="65" spans="10:10" x14ac:dyDescent="0.5">
      <c r="J65" t="s">
        <v>1415</v>
      </c>
    </row>
    <row r="66" spans="10:10" x14ac:dyDescent="0.5">
      <c r="J66" t="s">
        <v>1487</v>
      </c>
    </row>
    <row r="67" spans="10:10" x14ac:dyDescent="0.5">
      <c r="J67" t="s">
        <v>1488</v>
      </c>
    </row>
    <row r="68" spans="10:10" x14ac:dyDescent="0.5">
      <c r="J68" t="s">
        <v>1489</v>
      </c>
    </row>
    <row r="69" spans="10:10" x14ac:dyDescent="0.5">
      <c r="J69" t="s">
        <v>1490</v>
      </c>
    </row>
    <row r="70" spans="10:10" x14ac:dyDescent="0.5">
      <c r="J70" t="s">
        <v>1416</v>
      </c>
    </row>
    <row r="71" spans="10:10" x14ac:dyDescent="0.5">
      <c r="J71" t="s">
        <v>1491</v>
      </c>
    </row>
    <row r="72" spans="10:10" x14ac:dyDescent="0.5">
      <c r="J72" t="s">
        <v>1492</v>
      </c>
    </row>
    <row r="73" spans="10:10" x14ac:dyDescent="0.5">
      <c r="J73" t="s">
        <v>1493</v>
      </c>
    </row>
    <row r="74" spans="10:10" x14ac:dyDescent="0.5">
      <c r="J74" t="s">
        <v>1417</v>
      </c>
    </row>
    <row r="75" spans="10:10" x14ac:dyDescent="0.5">
      <c r="J75" t="s">
        <v>1494</v>
      </c>
    </row>
    <row r="76" spans="10:10" x14ac:dyDescent="0.5">
      <c r="J76" t="s">
        <v>1495</v>
      </c>
    </row>
    <row r="77" spans="10:10" x14ac:dyDescent="0.5">
      <c r="J77" t="s">
        <v>1496</v>
      </c>
    </row>
    <row r="78" spans="10:10" x14ac:dyDescent="0.5">
      <c r="J78" t="s">
        <v>1418</v>
      </c>
    </row>
    <row r="79" spans="10:10" x14ac:dyDescent="0.5">
      <c r="J79" t="s">
        <v>1419</v>
      </c>
    </row>
    <row r="80" spans="10:10" x14ac:dyDescent="0.5">
      <c r="J80" t="s">
        <v>1420</v>
      </c>
    </row>
    <row r="81" spans="10:10" x14ac:dyDescent="0.5">
      <c r="J81" t="s">
        <v>1497</v>
      </c>
    </row>
    <row r="82" spans="10:10" x14ac:dyDescent="0.5">
      <c r="J82" t="s">
        <v>1498</v>
      </c>
    </row>
    <row r="83" spans="10:10" x14ac:dyDescent="0.5">
      <c r="J83" t="s">
        <v>1499</v>
      </c>
    </row>
    <row r="84" spans="10:10" x14ac:dyDescent="0.5">
      <c r="J84" t="s">
        <v>1500</v>
      </c>
    </row>
    <row r="85" spans="10:10" x14ac:dyDescent="0.5">
      <c r="J85" t="s">
        <v>1421</v>
      </c>
    </row>
    <row r="86" spans="10:10" x14ac:dyDescent="0.5">
      <c r="J86" t="s">
        <v>1501</v>
      </c>
    </row>
    <row r="87" spans="10:10" x14ac:dyDescent="0.5">
      <c r="J87" t="s">
        <v>1502</v>
      </c>
    </row>
    <row r="88" spans="10:10" x14ac:dyDescent="0.5">
      <c r="J88" t="s">
        <v>1503</v>
      </c>
    </row>
    <row r="89" spans="10:10" x14ac:dyDescent="0.5">
      <c r="J89" t="s">
        <v>1422</v>
      </c>
    </row>
    <row r="90" spans="10:10" x14ac:dyDescent="0.5">
      <c r="J90" t="s">
        <v>1423</v>
      </c>
    </row>
    <row r="91" spans="10:10" x14ac:dyDescent="0.5">
      <c r="J91" t="s">
        <v>1424</v>
      </c>
    </row>
    <row r="92" spans="10:10" x14ac:dyDescent="0.5">
      <c r="J92" t="s">
        <v>1504</v>
      </c>
    </row>
    <row r="93" spans="10:10" x14ac:dyDescent="0.5">
      <c r="J93" t="s">
        <v>1505</v>
      </c>
    </row>
    <row r="94" spans="10:10" x14ac:dyDescent="0.5">
      <c r="J94" t="s">
        <v>1506</v>
      </c>
    </row>
    <row r="95" spans="10:10" x14ac:dyDescent="0.5">
      <c r="J95" t="s">
        <v>1425</v>
      </c>
    </row>
    <row r="96" spans="10:10" x14ac:dyDescent="0.5">
      <c r="J96" t="s">
        <v>1507</v>
      </c>
    </row>
    <row r="97" spans="10:10" x14ac:dyDescent="0.5">
      <c r="J97" t="s">
        <v>1508</v>
      </c>
    </row>
    <row r="98" spans="10:10" x14ac:dyDescent="0.5">
      <c r="J98" t="s">
        <v>1426</v>
      </c>
    </row>
    <row r="99" spans="10:10" x14ac:dyDescent="0.5">
      <c r="J99" t="s">
        <v>1509</v>
      </c>
    </row>
    <row r="100" spans="10:10" x14ac:dyDescent="0.5">
      <c r="J100" t="s">
        <v>1510</v>
      </c>
    </row>
    <row r="101" spans="10:10" x14ac:dyDescent="0.5">
      <c r="J101" t="s">
        <v>1427</v>
      </c>
    </row>
    <row r="102" spans="10:10" x14ac:dyDescent="0.5">
      <c r="J102" t="s">
        <v>1428</v>
      </c>
    </row>
    <row r="103" spans="10:10" x14ac:dyDescent="0.5">
      <c r="J103" t="s">
        <v>1429</v>
      </c>
    </row>
    <row r="104" spans="10:10" x14ac:dyDescent="0.5">
      <c r="J104" t="s">
        <v>1511</v>
      </c>
    </row>
    <row r="105" spans="10:10" x14ac:dyDescent="0.5">
      <c r="J105" t="s">
        <v>1512</v>
      </c>
    </row>
    <row r="106" spans="10:10" x14ac:dyDescent="0.5">
      <c r="J106" t="s">
        <v>1513</v>
      </c>
    </row>
    <row r="107" spans="10:10" x14ac:dyDescent="0.5">
      <c r="J107" t="s">
        <v>1430</v>
      </c>
    </row>
    <row r="108" spans="10:10" x14ac:dyDescent="0.5">
      <c r="J108" t="s">
        <v>1514</v>
      </c>
    </row>
    <row r="109" spans="10:10" x14ac:dyDescent="0.5">
      <c r="J109" t="s">
        <v>1515</v>
      </c>
    </row>
    <row r="110" spans="10:10" x14ac:dyDescent="0.5">
      <c r="J110" t="s">
        <v>1431</v>
      </c>
    </row>
    <row r="111" spans="10:10" x14ac:dyDescent="0.5">
      <c r="J111" t="s">
        <v>1432</v>
      </c>
    </row>
    <row r="112" spans="10:10" x14ac:dyDescent="0.5">
      <c r="J112" t="s">
        <v>1433</v>
      </c>
    </row>
    <row r="113" spans="10:10" x14ac:dyDescent="0.5">
      <c r="J113" t="s">
        <v>1516</v>
      </c>
    </row>
    <row r="114" spans="10:10" x14ac:dyDescent="0.5">
      <c r="J114" t="s">
        <v>1517</v>
      </c>
    </row>
    <row r="115" spans="10:10" x14ac:dyDescent="0.5">
      <c r="J115" t="s">
        <v>1518</v>
      </c>
    </row>
    <row r="116" spans="10:10" x14ac:dyDescent="0.5">
      <c r="J116" t="s">
        <v>1434</v>
      </c>
    </row>
    <row r="117" spans="10:10" x14ac:dyDescent="0.5">
      <c r="J117" t="s">
        <v>1519</v>
      </c>
    </row>
    <row r="118" spans="10:10" x14ac:dyDescent="0.5">
      <c r="J118" t="s">
        <v>1520</v>
      </c>
    </row>
    <row r="119" spans="10:10" x14ac:dyDescent="0.5">
      <c r="J119" t="s">
        <v>1521</v>
      </c>
    </row>
    <row r="120" spans="10:10" x14ac:dyDescent="0.5">
      <c r="J120" t="s">
        <v>1435</v>
      </c>
    </row>
    <row r="121" spans="10:10" x14ac:dyDescent="0.5">
      <c r="J121" t="s">
        <v>1522</v>
      </c>
    </row>
    <row r="122" spans="10:10" x14ac:dyDescent="0.5">
      <c r="J122" t="s">
        <v>1523</v>
      </c>
    </row>
    <row r="123" spans="10:10" x14ac:dyDescent="0.5">
      <c r="J123" t="s">
        <v>1436</v>
      </c>
    </row>
    <row r="124" spans="10:10" x14ac:dyDescent="0.5">
      <c r="J124" t="s">
        <v>1437</v>
      </c>
    </row>
    <row r="125" spans="10:10" x14ac:dyDescent="0.5">
      <c r="J125" t="s">
        <v>1438</v>
      </c>
    </row>
    <row r="126" spans="10:10" x14ac:dyDescent="0.5">
      <c r="J126" t="s">
        <v>1524</v>
      </c>
    </row>
    <row r="127" spans="10:10" x14ac:dyDescent="0.5">
      <c r="J127" t="s">
        <v>1525</v>
      </c>
    </row>
    <row r="128" spans="10:10" x14ac:dyDescent="0.5">
      <c r="J128" t="s">
        <v>1526</v>
      </c>
    </row>
    <row r="129" spans="10:10" x14ac:dyDescent="0.5">
      <c r="J129" t="s">
        <v>1439</v>
      </c>
    </row>
    <row r="130" spans="10:10" x14ac:dyDescent="0.5">
      <c r="J130" t="s">
        <v>1527</v>
      </c>
    </row>
    <row r="131" spans="10:10" x14ac:dyDescent="0.5">
      <c r="J131" t="s">
        <v>1528</v>
      </c>
    </row>
    <row r="132" spans="10:10" x14ac:dyDescent="0.5">
      <c r="J132" t="s">
        <v>1529</v>
      </c>
    </row>
    <row r="133" spans="10:10" x14ac:dyDescent="0.5">
      <c r="J133" t="s">
        <v>1440</v>
      </c>
    </row>
    <row r="134" spans="10:10" x14ac:dyDescent="0.5">
      <c r="J134" t="s">
        <v>1441</v>
      </c>
    </row>
    <row r="135" spans="10:10" x14ac:dyDescent="0.5">
      <c r="J135" t="s">
        <v>1442</v>
      </c>
    </row>
    <row r="136" spans="10:10" x14ac:dyDescent="0.5">
      <c r="J136" t="s">
        <v>1530</v>
      </c>
    </row>
    <row r="137" spans="10:10" x14ac:dyDescent="0.5">
      <c r="J137" t="s">
        <v>1531</v>
      </c>
    </row>
    <row r="138" spans="10:10" x14ac:dyDescent="0.5">
      <c r="J138" t="s">
        <v>1443</v>
      </c>
    </row>
    <row r="139" spans="10:10" x14ac:dyDescent="0.5">
      <c r="J139" t="s">
        <v>1532</v>
      </c>
    </row>
    <row r="140" spans="10:10" x14ac:dyDescent="0.5">
      <c r="J140" t="s">
        <v>1444</v>
      </c>
    </row>
    <row r="141" spans="10:10" x14ac:dyDescent="0.5">
      <c r="J141" t="s">
        <v>1445</v>
      </c>
    </row>
    <row r="142" spans="10:10" x14ac:dyDescent="0.5">
      <c r="J142" t="s">
        <v>1446</v>
      </c>
    </row>
    <row r="143" spans="10:10" x14ac:dyDescent="0.5">
      <c r="J143" t="s">
        <v>1533</v>
      </c>
    </row>
    <row r="144" spans="10:10" x14ac:dyDescent="0.5">
      <c r="J144" t="s">
        <v>1534</v>
      </c>
    </row>
    <row r="145" spans="10:10" x14ac:dyDescent="0.5">
      <c r="J145" t="s">
        <v>1447</v>
      </c>
    </row>
    <row r="146" spans="10:10" x14ac:dyDescent="0.5">
      <c r="J146" t="s">
        <v>1448</v>
      </c>
    </row>
    <row r="147" spans="10:10" x14ac:dyDescent="0.5">
      <c r="J147" t="s">
        <v>1449</v>
      </c>
    </row>
    <row r="148" spans="10:10" x14ac:dyDescent="0.5">
      <c r="J148" t="s">
        <v>1535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141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A2207" workbookViewId="0">
      <selection activeCell="A2" sqref="A2:C2355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1537</v>
      </c>
      <c r="P144">
        <v>1</v>
      </c>
      <c r="Q144" t="s">
        <v>134</v>
      </c>
    </row>
    <row r="145" spans="1:17" x14ac:dyDescent="0.5">
      <c r="A145" t="s">
        <v>1537</v>
      </c>
      <c r="B145">
        <v>1</v>
      </c>
      <c r="C145" t="s">
        <v>134</v>
      </c>
      <c r="O145" t="s">
        <v>1537</v>
      </c>
      <c r="P145">
        <v>2</v>
      </c>
      <c r="Q145" t="s">
        <v>135</v>
      </c>
    </row>
    <row r="146" spans="1:17" x14ac:dyDescent="0.5">
      <c r="A146" t="s">
        <v>1537</v>
      </c>
      <c r="B146">
        <v>2</v>
      </c>
      <c r="C146" t="s">
        <v>135</v>
      </c>
      <c r="O146" t="s">
        <v>1537</v>
      </c>
      <c r="P146">
        <v>3</v>
      </c>
      <c r="Q146" t="s">
        <v>136</v>
      </c>
    </row>
    <row r="147" spans="1:17" x14ac:dyDescent="0.5">
      <c r="A147" t="s">
        <v>1537</v>
      </c>
      <c r="B147">
        <v>3</v>
      </c>
      <c r="C147" t="s">
        <v>136</v>
      </c>
      <c r="O147" t="s">
        <v>1537</v>
      </c>
      <c r="P147">
        <v>3</v>
      </c>
      <c r="Q147" t="s">
        <v>137</v>
      </c>
    </row>
    <row r="148" spans="1:17" x14ac:dyDescent="0.5">
      <c r="A148" t="s">
        <v>1537</v>
      </c>
      <c r="B148">
        <v>3</v>
      </c>
      <c r="C148" t="s">
        <v>137</v>
      </c>
      <c r="O148" t="s">
        <v>1537</v>
      </c>
      <c r="P148">
        <v>3</v>
      </c>
      <c r="Q148" t="s">
        <v>138</v>
      </c>
    </row>
    <row r="149" spans="1:17" x14ac:dyDescent="0.5">
      <c r="A149" t="s">
        <v>1537</v>
      </c>
      <c r="B149">
        <v>3</v>
      </c>
      <c r="C149" t="s">
        <v>138</v>
      </c>
      <c r="O149" t="s">
        <v>1537</v>
      </c>
      <c r="P149">
        <v>3</v>
      </c>
      <c r="Q149" t="s">
        <v>139</v>
      </c>
    </row>
    <row r="150" spans="1:17" x14ac:dyDescent="0.5">
      <c r="A150" t="s">
        <v>1537</v>
      </c>
      <c r="B150">
        <v>3</v>
      </c>
      <c r="C150" t="s">
        <v>139</v>
      </c>
      <c r="O150" t="s">
        <v>1537</v>
      </c>
      <c r="P150">
        <v>2</v>
      </c>
      <c r="Q150" t="s">
        <v>140</v>
      </c>
    </row>
    <row r="151" spans="1:17" x14ac:dyDescent="0.5">
      <c r="A151" t="s">
        <v>1537</v>
      </c>
      <c r="B151">
        <v>2</v>
      </c>
      <c r="C151" t="s">
        <v>140</v>
      </c>
      <c r="O151" t="s">
        <v>1537</v>
      </c>
      <c r="P151">
        <v>2</v>
      </c>
      <c r="Q151" t="s">
        <v>141</v>
      </c>
    </row>
    <row r="152" spans="1:17" x14ac:dyDescent="0.5">
      <c r="A152" t="s">
        <v>1537</v>
      </c>
      <c r="B152">
        <v>2</v>
      </c>
      <c r="C152" t="s">
        <v>141</v>
      </c>
      <c r="O152" t="s">
        <v>1537</v>
      </c>
      <c r="P152">
        <v>3</v>
      </c>
      <c r="Q152" t="s">
        <v>142</v>
      </c>
    </row>
    <row r="153" spans="1:17" x14ac:dyDescent="0.5">
      <c r="A153" t="s">
        <v>1537</v>
      </c>
      <c r="B153">
        <v>3</v>
      </c>
      <c r="C153" t="s">
        <v>142</v>
      </c>
      <c r="O153" t="s">
        <v>1537</v>
      </c>
      <c r="P153">
        <v>3</v>
      </c>
      <c r="Q153" t="s">
        <v>143</v>
      </c>
    </row>
    <row r="154" spans="1:17" x14ac:dyDescent="0.5">
      <c r="A154" t="s">
        <v>1537</v>
      </c>
      <c r="B154">
        <v>3</v>
      </c>
      <c r="C154" t="s">
        <v>143</v>
      </c>
      <c r="O154" t="s">
        <v>1537</v>
      </c>
      <c r="P154">
        <v>2</v>
      </c>
      <c r="Q154" t="s">
        <v>144</v>
      </c>
    </row>
    <row r="155" spans="1:17" x14ac:dyDescent="0.5">
      <c r="A155" t="s">
        <v>1537</v>
      </c>
      <c r="B155">
        <v>2</v>
      </c>
      <c r="C155" t="s">
        <v>144</v>
      </c>
      <c r="O155" t="s">
        <v>1537</v>
      </c>
      <c r="P155">
        <v>2</v>
      </c>
      <c r="Q155" t="s">
        <v>145</v>
      </c>
    </row>
    <row r="156" spans="1:17" x14ac:dyDescent="0.5">
      <c r="A156" t="s">
        <v>1537</v>
      </c>
      <c r="B156">
        <v>2</v>
      </c>
      <c r="C156" t="s">
        <v>145</v>
      </c>
      <c r="O156" t="s">
        <v>1537</v>
      </c>
      <c r="P156">
        <v>2</v>
      </c>
      <c r="Q156" t="s">
        <v>146</v>
      </c>
    </row>
    <row r="157" spans="1:17" x14ac:dyDescent="0.5">
      <c r="A157" t="s">
        <v>1537</v>
      </c>
      <c r="B157">
        <v>2</v>
      </c>
      <c r="C157" t="s">
        <v>146</v>
      </c>
      <c r="O157" t="s">
        <v>1537</v>
      </c>
      <c r="P157">
        <v>3</v>
      </c>
      <c r="Q157" t="s">
        <v>147</v>
      </c>
    </row>
    <row r="158" spans="1:17" x14ac:dyDescent="0.5">
      <c r="A158" t="s">
        <v>1537</v>
      </c>
      <c r="B158">
        <v>3</v>
      </c>
      <c r="C158" t="s">
        <v>147</v>
      </c>
      <c r="O158" t="s">
        <v>1537</v>
      </c>
      <c r="P158">
        <v>3</v>
      </c>
      <c r="Q158" t="s">
        <v>148</v>
      </c>
    </row>
    <row r="159" spans="1:17" x14ac:dyDescent="0.5">
      <c r="A159" t="s">
        <v>1537</v>
      </c>
      <c r="B159">
        <v>3</v>
      </c>
      <c r="C159" t="s">
        <v>148</v>
      </c>
      <c r="O159" t="s">
        <v>1537</v>
      </c>
      <c r="P159">
        <v>3</v>
      </c>
      <c r="Q159" t="s">
        <v>149</v>
      </c>
    </row>
    <row r="160" spans="1:17" x14ac:dyDescent="0.5">
      <c r="A160" t="s">
        <v>1537</v>
      </c>
      <c r="B160">
        <v>3</v>
      </c>
      <c r="C160" t="s">
        <v>149</v>
      </c>
      <c r="O160" t="s">
        <v>1537</v>
      </c>
      <c r="P160">
        <v>3</v>
      </c>
      <c r="Q160" t="s">
        <v>150</v>
      </c>
    </row>
    <row r="161" spans="1:17" x14ac:dyDescent="0.5">
      <c r="A161" t="s">
        <v>1537</v>
      </c>
      <c r="B161">
        <v>3</v>
      </c>
      <c r="C161" t="s">
        <v>150</v>
      </c>
      <c r="O161" t="s">
        <v>1537</v>
      </c>
      <c r="P161">
        <v>4</v>
      </c>
      <c r="Q161" t="s">
        <v>151</v>
      </c>
    </row>
    <row r="162" spans="1:17" x14ac:dyDescent="0.5">
      <c r="A162" t="s">
        <v>1537</v>
      </c>
      <c r="B162">
        <v>4</v>
      </c>
      <c r="C162" t="s">
        <v>151</v>
      </c>
      <c r="O162" t="s">
        <v>1537</v>
      </c>
      <c r="P162">
        <v>4</v>
      </c>
      <c r="Q162" t="s">
        <v>152</v>
      </c>
    </row>
    <row r="163" spans="1:17" x14ac:dyDescent="0.5">
      <c r="A163" t="s">
        <v>1537</v>
      </c>
      <c r="B163">
        <v>4</v>
      </c>
      <c r="C163" t="s">
        <v>152</v>
      </c>
      <c r="O163" t="s">
        <v>1537</v>
      </c>
      <c r="P163">
        <v>4</v>
      </c>
      <c r="Q163" t="s">
        <v>153</v>
      </c>
    </row>
    <row r="164" spans="1:17" x14ac:dyDescent="0.5">
      <c r="A164" t="s">
        <v>1537</v>
      </c>
      <c r="B164">
        <v>4</v>
      </c>
      <c r="C164" t="s">
        <v>153</v>
      </c>
      <c r="O164" t="s">
        <v>1537</v>
      </c>
      <c r="P164">
        <v>2</v>
      </c>
      <c r="Q164" t="s">
        <v>154</v>
      </c>
    </row>
    <row r="165" spans="1:17" x14ac:dyDescent="0.5">
      <c r="A165" t="s">
        <v>1537</v>
      </c>
      <c r="B165">
        <v>2</v>
      </c>
      <c r="C165" t="s">
        <v>154</v>
      </c>
      <c r="O165" t="s">
        <v>1555</v>
      </c>
      <c r="P165">
        <v>1</v>
      </c>
      <c r="Q165" t="s">
        <v>1538</v>
      </c>
    </row>
    <row r="166" spans="1:17" x14ac:dyDescent="0.5">
      <c r="A166" t="s">
        <v>1555</v>
      </c>
      <c r="B166">
        <v>1</v>
      </c>
      <c r="C166" t="s">
        <v>1538</v>
      </c>
      <c r="O166" t="s">
        <v>1555</v>
      </c>
      <c r="P166">
        <v>2</v>
      </c>
      <c r="Q166" t="s">
        <v>135</v>
      </c>
    </row>
    <row r="167" spans="1:17" x14ac:dyDescent="0.5">
      <c r="A167" t="s">
        <v>1555</v>
      </c>
      <c r="B167">
        <v>2</v>
      </c>
      <c r="C167" t="s">
        <v>135</v>
      </c>
      <c r="O167" t="s">
        <v>1555</v>
      </c>
      <c r="P167">
        <v>3</v>
      </c>
      <c r="Q167" t="s">
        <v>136</v>
      </c>
    </row>
    <row r="168" spans="1:17" x14ac:dyDescent="0.5">
      <c r="A168" t="s">
        <v>1555</v>
      </c>
      <c r="B168">
        <v>3</v>
      </c>
      <c r="C168" t="s">
        <v>136</v>
      </c>
      <c r="O168" t="s">
        <v>1555</v>
      </c>
      <c r="P168">
        <v>3</v>
      </c>
      <c r="Q168" t="s">
        <v>137</v>
      </c>
    </row>
    <row r="169" spans="1:17" x14ac:dyDescent="0.5">
      <c r="A169" t="s">
        <v>1555</v>
      </c>
      <c r="B169">
        <v>3</v>
      </c>
      <c r="C169" t="s">
        <v>137</v>
      </c>
      <c r="O169" t="s">
        <v>1555</v>
      </c>
      <c r="P169">
        <v>3</v>
      </c>
      <c r="Q169" t="s">
        <v>138</v>
      </c>
    </row>
    <row r="170" spans="1:17" x14ac:dyDescent="0.5">
      <c r="A170" t="s">
        <v>1555</v>
      </c>
      <c r="B170">
        <v>3</v>
      </c>
      <c r="C170" t="s">
        <v>138</v>
      </c>
      <c r="O170" t="s">
        <v>1555</v>
      </c>
      <c r="P170">
        <v>3</v>
      </c>
      <c r="Q170" t="s">
        <v>139</v>
      </c>
    </row>
    <row r="171" spans="1:17" x14ac:dyDescent="0.5">
      <c r="A171" t="s">
        <v>1555</v>
      </c>
      <c r="B171">
        <v>3</v>
      </c>
      <c r="C171" t="s">
        <v>139</v>
      </c>
      <c r="O171" t="s">
        <v>1555</v>
      </c>
      <c r="P171">
        <v>2</v>
      </c>
      <c r="Q171" t="s">
        <v>140</v>
      </c>
    </row>
    <row r="172" spans="1:17" x14ac:dyDescent="0.5">
      <c r="A172" t="s">
        <v>1555</v>
      </c>
      <c r="B172">
        <v>2</v>
      </c>
      <c r="C172" t="s">
        <v>140</v>
      </c>
      <c r="O172" t="s">
        <v>1555</v>
      </c>
      <c r="P172">
        <v>2</v>
      </c>
      <c r="Q172" t="s">
        <v>141</v>
      </c>
    </row>
    <row r="173" spans="1:17" x14ac:dyDescent="0.5">
      <c r="A173" t="s">
        <v>1555</v>
      </c>
      <c r="B173">
        <v>2</v>
      </c>
      <c r="C173" t="s">
        <v>141</v>
      </c>
      <c r="O173" t="s">
        <v>1555</v>
      </c>
      <c r="P173">
        <v>3</v>
      </c>
      <c r="Q173" t="s">
        <v>142</v>
      </c>
    </row>
    <row r="174" spans="1:17" x14ac:dyDescent="0.5">
      <c r="A174" t="s">
        <v>1555</v>
      </c>
      <c r="B174">
        <v>3</v>
      </c>
      <c r="C174" t="s">
        <v>142</v>
      </c>
      <c r="O174" t="s">
        <v>1555</v>
      </c>
      <c r="P174">
        <v>3</v>
      </c>
      <c r="Q174" t="s">
        <v>143</v>
      </c>
    </row>
    <row r="175" spans="1:17" x14ac:dyDescent="0.5">
      <c r="A175" t="s">
        <v>1555</v>
      </c>
      <c r="B175">
        <v>3</v>
      </c>
      <c r="C175" t="s">
        <v>143</v>
      </c>
      <c r="O175" t="s">
        <v>1555</v>
      </c>
      <c r="P175">
        <v>2</v>
      </c>
      <c r="Q175" t="s">
        <v>144</v>
      </c>
    </row>
    <row r="176" spans="1:17" x14ac:dyDescent="0.5">
      <c r="A176" t="s">
        <v>1555</v>
      </c>
      <c r="B176">
        <v>2</v>
      </c>
      <c r="C176" t="s">
        <v>144</v>
      </c>
      <c r="O176" t="s">
        <v>1555</v>
      </c>
      <c r="P176">
        <v>2</v>
      </c>
      <c r="Q176" t="s">
        <v>145</v>
      </c>
    </row>
    <row r="177" spans="1:17" x14ac:dyDescent="0.5">
      <c r="A177" t="s">
        <v>1555</v>
      </c>
      <c r="B177">
        <v>2</v>
      </c>
      <c r="C177" t="s">
        <v>145</v>
      </c>
      <c r="O177" t="s">
        <v>1555</v>
      </c>
      <c r="P177">
        <v>2</v>
      </c>
      <c r="Q177" t="s">
        <v>146</v>
      </c>
    </row>
    <row r="178" spans="1:17" x14ac:dyDescent="0.5">
      <c r="A178" t="s">
        <v>1555</v>
      </c>
      <c r="B178">
        <v>2</v>
      </c>
      <c r="C178" t="s">
        <v>146</v>
      </c>
      <c r="O178" t="s">
        <v>1555</v>
      </c>
      <c r="P178">
        <v>3</v>
      </c>
      <c r="Q178" t="s">
        <v>147</v>
      </c>
    </row>
    <row r="179" spans="1:17" x14ac:dyDescent="0.5">
      <c r="A179" t="s">
        <v>1555</v>
      </c>
      <c r="B179">
        <v>3</v>
      </c>
      <c r="C179" t="s">
        <v>147</v>
      </c>
      <c r="O179" t="s">
        <v>1555</v>
      </c>
      <c r="P179">
        <v>3</v>
      </c>
      <c r="Q179" t="s">
        <v>148</v>
      </c>
    </row>
    <row r="180" spans="1:17" x14ac:dyDescent="0.5">
      <c r="A180" t="s">
        <v>1555</v>
      </c>
      <c r="B180">
        <v>3</v>
      </c>
      <c r="C180" t="s">
        <v>148</v>
      </c>
      <c r="O180" t="s">
        <v>1555</v>
      </c>
      <c r="P180">
        <v>3</v>
      </c>
      <c r="Q180" t="s">
        <v>149</v>
      </c>
    </row>
    <row r="181" spans="1:17" x14ac:dyDescent="0.5">
      <c r="A181" t="s">
        <v>1555</v>
      </c>
      <c r="B181">
        <v>3</v>
      </c>
      <c r="C181" t="s">
        <v>149</v>
      </c>
      <c r="O181" t="s">
        <v>1555</v>
      </c>
      <c r="P181">
        <v>3</v>
      </c>
      <c r="Q181" t="s">
        <v>150</v>
      </c>
    </row>
    <row r="182" spans="1:17" x14ac:dyDescent="0.5">
      <c r="A182" t="s">
        <v>1555</v>
      </c>
      <c r="B182">
        <v>3</v>
      </c>
      <c r="C182" t="s">
        <v>150</v>
      </c>
      <c r="O182" t="s">
        <v>1555</v>
      </c>
      <c r="P182">
        <v>4</v>
      </c>
      <c r="Q182" t="s">
        <v>1539</v>
      </c>
    </row>
    <row r="183" spans="1:17" x14ac:dyDescent="0.5">
      <c r="A183" t="s">
        <v>1555</v>
      </c>
      <c r="B183">
        <v>4</v>
      </c>
      <c r="C183" t="s">
        <v>1539</v>
      </c>
      <c r="O183" t="s">
        <v>1555</v>
      </c>
      <c r="P183">
        <v>5</v>
      </c>
      <c r="Q183" t="s">
        <v>1540</v>
      </c>
    </row>
    <row r="184" spans="1:17" x14ac:dyDescent="0.5">
      <c r="A184" t="s">
        <v>1555</v>
      </c>
      <c r="B184">
        <v>5</v>
      </c>
      <c r="C184" t="s">
        <v>1540</v>
      </c>
      <c r="O184" t="s">
        <v>1555</v>
      </c>
      <c r="P184">
        <v>6</v>
      </c>
      <c r="Q184" t="s">
        <v>1541</v>
      </c>
    </row>
    <row r="185" spans="1:17" x14ac:dyDescent="0.5">
      <c r="A185" t="s">
        <v>1555</v>
      </c>
      <c r="B185">
        <v>6</v>
      </c>
      <c r="C185" t="s">
        <v>1541</v>
      </c>
      <c r="O185" t="s">
        <v>1555</v>
      </c>
      <c r="P185">
        <v>5</v>
      </c>
      <c r="Q185" t="s">
        <v>1542</v>
      </c>
    </row>
    <row r="186" spans="1:17" x14ac:dyDescent="0.5">
      <c r="A186" t="s">
        <v>1555</v>
      </c>
      <c r="B186">
        <v>5</v>
      </c>
      <c r="C186" t="s">
        <v>1542</v>
      </c>
      <c r="O186" t="s">
        <v>1555</v>
      </c>
      <c r="P186">
        <v>5</v>
      </c>
      <c r="Q186" t="s">
        <v>1543</v>
      </c>
    </row>
    <row r="187" spans="1:17" x14ac:dyDescent="0.5">
      <c r="A187" t="s">
        <v>1555</v>
      </c>
      <c r="B187">
        <v>5</v>
      </c>
      <c r="C187" t="s">
        <v>1543</v>
      </c>
      <c r="O187" t="s">
        <v>1555</v>
      </c>
      <c r="P187">
        <v>6</v>
      </c>
      <c r="Q187" t="s">
        <v>1544</v>
      </c>
    </row>
    <row r="188" spans="1:17" x14ac:dyDescent="0.5">
      <c r="A188" t="s">
        <v>1555</v>
      </c>
      <c r="B188">
        <v>6</v>
      </c>
      <c r="C188" t="s">
        <v>1544</v>
      </c>
      <c r="O188" t="s">
        <v>1555</v>
      </c>
      <c r="P188">
        <v>6</v>
      </c>
      <c r="Q188" t="s">
        <v>1545</v>
      </c>
    </row>
    <row r="189" spans="1:17" x14ac:dyDescent="0.5">
      <c r="A189" t="s">
        <v>1555</v>
      </c>
      <c r="B189">
        <v>6</v>
      </c>
      <c r="C189" t="s">
        <v>1545</v>
      </c>
      <c r="O189" t="s">
        <v>1555</v>
      </c>
      <c r="P189">
        <v>5</v>
      </c>
      <c r="Q189" t="s">
        <v>1546</v>
      </c>
    </row>
    <row r="190" spans="1:17" x14ac:dyDescent="0.5">
      <c r="A190" t="s">
        <v>1555</v>
      </c>
      <c r="B190">
        <v>5</v>
      </c>
      <c r="C190" t="s">
        <v>1546</v>
      </c>
      <c r="O190" t="s">
        <v>1555</v>
      </c>
      <c r="P190">
        <v>6</v>
      </c>
      <c r="Q190" t="s">
        <v>1547</v>
      </c>
    </row>
    <row r="191" spans="1:17" x14ac:dyDescent="0.5">
      <c r="A191" t="s">
        <v>1555</v>
      </c>
      <c r="B191">
        <v>6</v>
      </c>
      <c r="C191" t="s">
        <v>1547</v>
      </c>
      <c r="O191" t="s">
        <v>1555</v>
      </c>
      <c r="P191">
        <v>6</v>
      </c>
      <c r="Q191" t="s">
        <v>1548</v>
      </c>
    </row>
    <row r="192" spans="1:17" x14ac:dyDescent="0.5">
      <c r="A192" t="s">
        <v>1555</v>
      </c>
      <c r="B192">
        <v>6</v>
      </c>
      <c r="C192" t="s">
        <v>1548</v>
      </c>
      <c r="O192" t="s">
        <v>1555</v>
      </c>
      <c r="P192">
        <v>5</v>
      </c>
      <c r="Q192" t="s">
        <v>1549</v>
      </c>
    </row>
    <row r="193" spans="1:17" x14ac:dyDescent="0.5">
      <c r="A193" t="s">
        <v>1555</v>
      </c>
      <c r="B193">
        <v>5</v>
      </c>
      <c r="C193" t="s">
        <v>1549</v>
      </c>
      <c r="O193" t="s">
        <v>1555</v>
      </c>
      <c r="P193">
        <v>5</v>
      </c>
      <c r="Q193" t="s">
        <v>1550</v>
      </c>
    </row>
    <row r="194" spans="1:17" x14ac:dyDescent="0.5">
      <c r="A194" t="s">
        <v>1555</v>
      </c>
      <c r="B194">
        <v>5</v>
      </c>
      <c r="C194" t="s">
        <v>1550</v>
      </c>
      <c r="O194" t="s">
        <v>1555</v>
      </c>
      <c r="P194">
        <v>5</v>
      </c>
      <c r="Q194" t="s">
        <v>1551</v>
      </c>
    </row>
    <row r="195" spans="1:17" x14ac:dyDescent="0.5">
      <c r="A195" t="s">
        <v>1555</v>
      </c>
      <c r="B195">
        <v>5</v>
      </c>
      <c r="C195" t="s">
        <v>1551</v>
      </c>
      <c r="O195" t="s">
        <v>1555</v>
      </c>
      <c r="P195">
        <v>4</v>
      </c>
      <c r="Q195" t="s">
        <v>152</v>
      </c>
    </row>
    <row r="196" spans="1:17" x14ac:dyDescent="0.5">
      <c r="A196" t="s">
        <v>1555</v>
      </c>
      <c r="B196">
        <v>4</v>
      </c>
      <c r="C196" t="s">
        <v>152</v>
      </c>
      <c r="O196" t="s">
        <v>1555</v>
      </c>
      <c r="P196">
        <v>5</v>
      </c>
      <c r="Q196" t="s">
        <v>1552</v>
      </c>
    </row>
    <row r="197" spans="1:17" x14ac:dyDescent="0.5">
      <c r="A197" t="s">
        <v>1555</v>
      </c>
      <c r="B197">
        <v>5</v>
      </c>
      <c r="C197" t="s">
        <v>1552</v>
      </c>
      <c r="O197" t="s">
        <v>1555</v>
      </c>
      <c r="P197">
        <v>5</v>
      </c>
      <c r="Q197" t="s">
        <v>1540</v>
      </c>
    </row>
    <row r="198" spans="1:17" x14ac:dyDescent="0.5">
      <c r="A198" t="s">
        <v>1555</v>
      </c>
      <c r="B198">
        <v>5</v>
      </c>
      <c r="C198" t="s">
        <v>1540</v>
      </c>
      <c r="O198" t="s">
        <v>1555</v>
      </c>
      <c r="P198">
        <v>4</v>
      </c>
      <c r="Q198" t="s">
        <v>153</v>
      </c>
    </row>
    <row r="199" spans="1:17" x14ac:dyDescent="0.5">
      <c r="A199" t="s">
        <v>1555</v>
      </c>
      <c r="B199">
        <v>4</v>
      </c>
      <c r="C199" t="s">
        <v>153</v>
      </c>
      <c r="O199" t="s">
        <v>1555</v>
      </c>
      <c r="P199">
        <v>5</v>
      </c>
      <c r="Q199" t="s">
        <v>1552</v>
      </c>
    </row>
    <row r="200" spans="1:17" x14ac:dyDescent="0.5">
      <c r="A200" t="s">
        <v>1555</v>
      </c>
      <c r="B200">
        <v>5</v>
      </c>
      <c r="C200" t="s">
        <v>1552</v>
      </c>
      <c r="O200" t="s">
        <v>1555</v>
      </c>
      <c r="P200">
        <v>5</v>
      </c>
      <c r="Q200" t="s">
        <v>1553</v>
      </c>
    </row>
    <row r="201" spans="1:17" x14ac:dyDescent="0.5">
      <c r="A201" t="s">
        <v>1555</v>
      </c>
      <c r="B201">
        <v>5</v>
      </c>
      <c r="C201" t="s">
        <v>1553</v>
      </c>
      <c r="O201" t="s">
        <v>1555</v>
      </c>
      <c r="P201">
        <v>2</v>
      </c>
      <c r="Q201" t="s">
        <v>154</v>
      </c>
    </row>
    <row r="202" spans="1:17" x14ac:dyDescent="0.5">
      <c r="A202" t="s">
        <v>1555</v>
      </c>
      <c r="B202">
        <v>2</v>
      </c>
      <c r="C202" t="s">
        <v>154</v>
      </c>
      <c r="O202" t="s">
        <v>1555</v>
      </c>
      <c r="P202">
        <v>3</v>
      </c>
      <c r="Q202" t="s">
        <v>150</v>
      </c>
    </row>
    <row r="203" spans="1:17" x14ac:dyDescent="0.5">
      <c r="A203" t="s">
        <v>1555</v>
      </c>
      <c r="B203">
        <v>3</v>
      </c>
      <c r="C203" t="s">
        <v>150</v>
      </c>
      <c r="O203" t="s">
        <v>1555</v>
      </c>
      <c r="P203">
        <v>4</v>
      </c>
      <c r="Q203" t="s">
        <v>1554</v>
      </c>
    </row>
    <row r="204" spans="1:17" x14ac:dyDescent="0.5">
      <c r="A204" t="s">
        <v>1555</v>
      </c>
      <c r="B204">
        <v>4</v>
      </c>
      <c r="C204" t="s">
        <v>1554</v>
      </c>
      <c r="O204" t="s">
        <v>1556</v>
      </c>
      <c r="P204">
        <v>1</v>
      </c>
      <c r="Q204" t="s">
        <v>155</v>
      </c>
    </row>
    <row r="205" spans="1:17" x14ac:dyDescent="0.5">
      <c r="A205" t="s">
        <v>1556</v>
      </c>
      <c r="B205">
        <v>1</v>
      </c>
      <c r="C205" t="s">
        <v>155</v>
      </c>
      <c r="O205" t="s">
        <v>1556</v>
      </c>
      <c r="P205">
        <v>2</v>
      </c>
      <c r="Q205" t="s">
        <v>156</v>
      </c>
    </row>
    <row r="206" spans="1:17" x14ac:dyDescent="0.5">
      <c r="A206" t="s">
        <v>1556</v>
      </c>
      <c r="B206">
        <v>2</v>
      </c>
      <c r="C206" t="s">
        <v>156</v>
      </c>
      <c r="O206" t="s">
        <v>1556</v>
      </c>
      <c r="P206">
        <v>3</v>
      </c>
      <c r="Q206" t="s">
        <v>157</v>
      </c>
    </row>
    <row r="207" spans="1:17" x14ac:dyDescent="0.5">
      <c r="A207" t="s">
        <v>1556</v>
      </c>
      <c r="B207">
        <v>3</v>
      </c>
      <c r="C207" t="s">
        <v>157</v>
      </c>
      <c r="O207" t="s">
        <v>1556</v>
      </c>
      <c r="P207">
        <v>3</v>
      </c>
      <c r="Q207" t="s">
        <v>158</v>
      </c>
    </row>
    <row r="208" spans="1:17" x14ac:dyDescent="0.5">
      <c r="A208" t="s">
        <v>1556</v>
      </c>
      <c r="B208">
        <v>3</v>
      </c>
      <c r="C208" t="s">
        <v>158</v>
      </c>
      <c r="O208" t="s">
        <v>1556</v>
      </c>
      <c r="P208">
        <v>4</v>
      </c>
      <c r="Q208" t="s">
        <v>159</v>
      </c>
    </row>
    <row r="209" spans="1:17" x14ac:dyDescent="0.5">
      <c r="A209" t="s">
        <v>1556</v>
      </c>
      <c r="B209">
        <v>4</v>
      </c>
      <c r="C209" t="s">
        <v>159</v>
      </c>
      <c r="O209" t="s">
        <v>1556</v>
      </c>
      <c r="P209">
        <v>4</v>
      </c>
      <c r="Q209" t="s">
        <v>160</v>
      </c>
    </row>
    <row r="210" spans="1:17" x14ac:dyDescent="0.5">
      <c r="A210" t="s">
        <v>1556</v>
      </c>
      <c r="B210">
        <v>4</v>
      </c>
      <c r="C210" t="s">
        <v>160</v>
      </c>
      <c r="O210" t="s">
        <v>1556</v>
      </c>
      <c r="P210">
        <v>4</v>
      </c>
      <c r="Q210" t="s">
        <v>161</v>
      </c>
    </row>
    <row r="211" spans="1:17" x14ac:dyDescent="0.5">
      <c r="A211" t="s">
        <v>1556</v>
      </c>
      <c r="B211">
        <v>4</v>
      </c>
      <c r="C211" t="s">
        <v>161</v>
      </c>
      <c r="O211" t="s">
        <v>1556</v>
      </c>
      <c r="P211">
        <v>3</v>
      </c>
      <c r="Q211" t="s">
        <v>162</v>
      </c>
    </row>
    <row r="212" spans="1:17" x14ac:dyDescent="0.5">
      <c r="A212" t="s">
        <v>1556</v>
      </c>
      <c r="B212">
        <v>3</v>
      </c>
      <c r="C212" t="s">
        <v>162</v>
      </c>
      <c r="O212" t="s">
        <v>1556</v>
      </c>
      <c r="P212">
        <v>4</v>
      </c>
      <c r="Q212" t="s">
        <v>163</v>
      </c>
    </row>
    <row r="213" spans="1:17" x14ac:dyDescent="0.5">
      <c r="A213" t="s">
        <v>1556</v>
      </c>
      <c r="B213">
        <v>4</v>
      </c>
      <c r="C213" t="s">
        <v>163</v>
      </c>
      <c r="O213" t="s">
        <v>1556</v>
      </c>
      <c r="P213">
        <v>4</v>
      </c>
      <c r="Q213" t="s">
        <v>164</v>
      </c>
    </row>
    <row r="214" spans="1:17" x14ac:dyDescent="0.5">
      <c r="A214" t="s">
        <v>1556</v>
      </c>
      <c r="B214">
        <v>4</v>
      </c>
      <c r="C214" t="s">
        <v>164</v>
      </c>
      <c r="O214" t="s">
        <v>1556</v>
      </c>
      <c r="P214">
        <v>2</v>
      </c>
      <c r="Q214" t="s">
        <v>165</v>
      </c>
    </row>
    <row r="215" spans="1:17" x14ac:dyDescent="0.5">
      <c r="A215" t="s">
        <v>1556</v>
      </c>
      <c r="B215">
        <v>2</v>
      </c>
      <c r="C215" t="s">
        <v>165</v>
      </c>
      <c r="O215" t="s">
        <v>1556</v>
      </c>
      <c r="P215">
        <v>2</v>
      </c>
      <c r="Q215" t="s">
        <v>67</v>
      </c>
    </row>
    <row r="216" spans="1:17" x14ac:dyDescent="0.5">
      <c r="A216" t="s">
        <v>1556</v>
      </c>
      <c r="B216">
        <v>2</v>
      </c>
      <c r="C216" t="s">
        <v>67</v>
      </c>
      <c r="O216" t="s">
        <v>1556</v>
      </c>
      <c r="P216">
        <v>3</v>
      </c>
      <c r="Q216" t="s">
        <v>68</v>
      </c>
    </row>
    <row r="217" spans="1:17" x14ac:dyDescent="0.5">
      <c r="A217" t="s">
        <v>1556</v>
      </c>
      <c r="B217">
        <v>3</v>
      </c>
      <c r="C217" t="s">
        <v>68</v>
      </c>
      <c r="O217" t="s">
        <v>1556</v>
      </c>
      <c r="P217">
        <v>3</v>
      </c>
      <c r="Q217" t="s">
        <v>69</v>
      </c>
    </row>
    <row r="218" spans="1:17" x14ac:dyDescent="0.5">
      <c r="A218" t="s">
        <v>1556</v>
      </c>
      <c r="B218">
        <v>3</v>
      </c>
      <c r="C218" t="s">
        <v>69</v>
      </c>
      <c r="O218" t="s">
        <v>1556</v>
      </c>
      <c r="P218">
        <v>3</v>
      </c>
      <c r="Q218" t="s">
        <v>70</v>
      </c>
    </row>
    <row r="219" spans="1:17" x14ac:dyDescent="0.5">
      <c r="A219" t="s">
        <v>1556</v>
      </c>
      <c r="B219">
        <v>3</v>
      </c>
      <c r="C219" t="s">
        <v>70</v>
      </c>
      <c r="O219" t="s">
        <v>1556</v>
      </c>
      <c r="P219">
        <v>3</v>
      </c>
      <c r="Q219" t="s">
        <v>71</v>
      </c>
    </row>
    <row r="220" spans="1:17" x14ac:dyDescent="0.5">
      <c r="A220" t="s">
        <v>1556</v>
      </c>
      <c r="B220">
        <v>3</v>
      </c>
      <c r="C220" t="s">
        <v>71</v>
      </c>
      <c r="O220" t="s">
        <v>1556</v>
      </c>
      <c r="P220">
        <v>3</v>
      </c>
      <c r="Q220" t="s">
        <v>72</v>
      </c>
    </row>
    <row r="221" spans="1:17" x14ac:dyDescent="0.5">
      <c r="A221" t="s">
        <v>1556</v>
      </c>
      <c r="B221">
        <v>3</v>
      </c>
      <c r="C221" t="s">
        <v>72</v>
      </c>
      <c r="O221" t="s">
        <v>1556</v>
      </c>
      <c r="P221">
        <v>2</v>
      </c>
      <c r="Q221" t="s">
        <v>73</v>
      </c>
    </row>
    <row r="222" spans="1:17" x14ac:dyDescent="0.5">
      <c r="A222" t="s">
        <v>1556</v>
      </c>
      <c r="B222">
        <v>2</v>
      </c>
      <c r="C222" t="s">
        <v>73</v>
      </c>
      <c r="O222" t="s">
        <v>1556</v>
      </c>
      <c r="P222">
        <v>3</v>
      </c>
      <c r="Q222" t="s">
        <v>74</v>
      </c>
    </row>
    <row r="223" spans="1:17" x14ac:dyDescent="0.5">
      <c r="A223" t="s">
        <v>1556</v>
      </c>
      <c r="B223">
        <v>3</v>
      </c>
      <c r="C223" t="s">
        <v>74</v>
      </c>
      <c r="O223" t="s">
        <v>1556</v>
      </c>
      <c r="P223">
        <v>3</v>
      </c>
      <c r="Q223" t="s">
        <v>75</v>
      </c>
    </row>
    <row r="224" spans="1:17" x14ac:dyDescent="0.5">
      <c r="A224" t="s">
        <v>1556</v>
      </c>
      <c r="B224">
        <v>3</v>
      </c>
      <c r="C224" t="s">
        <v>75</v>
      </c>
      <c r="O224" t="s">
        <v>1556</v>
      </c>
      <c r="P224">
        <v>3</v>
      </c>
      <c r="Q224" t="s">
        <v>76</v>
      </c>
    </row>
    <row r="225" spans="1:17" x14ac:dyDescent="0.5">
      <c r="A225" t="s">
        <v>1556</v>
      </c>
      <c r="B225">
        <v>3</v>
      </c>
      <c r="C225" t="s">
        <v>76</v>
      </c>
      <c r="O225" t="s">
        <v>1556</v>
      </c>
      <c r="P225">
        <v>3</v>
      </c>
      <c r="Q225" t="s">
        <v>77</v>
      </c>
    </row>
    <row r="226" spans="1:17" x14ac:dyDescent="0.5">
      <c r="A226" t="s">
        <v>1556</v>
      </c>
      <c r="B226">
        <v>3</v>
      </c>
      <c r="C226" t="s">
        <v>77</v>
      </c>
      <c r="O226" t="s">
        <v>1556</v>
      </c>
      <c r="P226">
        <v>3</v>
      </c>
      <c r="Q226" t="s">
        <v>78</v>
      </c>
    </row>
    <row r="227" spans="1:17" x14ac:dyDescent="0.5">
      <c r="A227" t="s">
        <v>1556</v>
      </c>
      <c r="B227">
        <v>3</v>
      </c>
      <c r="C227" t="s">
        <v>78</v>
      </c>
      <c r="O227" t="s">
        <v>1556</v>
      </c>
      <c r="P227">
        <v>2</v>
      </c>
      <c r="Q227" t="s">
        <v>79</v>
      </c>
    </row>
    <row r="228" spans="1:17" x14ac:dyDescent="0.5">
      <c r="A228" t="s">
        <v>1556</v>
      </c>
      <c r="B228">
        <v>2</v>
      </c>
      <c r="C228" t="s">
        <v>79</v>
      </c>
      <c r="O228" t="s">
        <v>1556</v>
      </c>
      <c r="P228">
        <v>3</v>
      </c>
      <c r="Q228" t="s">
        <v>80</v>
      </c>
    </row>
    <row r="229" spans="1:17" x14ac:dyDescent="0.5">
      <c r="A229" t="s">
        <v>1556</v>
      </c>
      <c r="B229">
        <v>3</v>
      </c>
      <c r="C229" t="s">
        <v>80</v>
      </c>
      <c r="O229" t="s">
        <v>1556</v>
      </c>
      <c r="P229">
        <v>4</v>
      </c>
      <c r="Q229" t="s">
        <v>166</v>
      </c>
    </row>
    <row r="230" spans="1:17" x14ac:dyDescent="0.5">
      <c r="A230" t="s">
        <v>1556</v>
      </c>
      <c r="B230">
        <v>4</v>
      </c>
      <c r="C230" t="s">
        <v>166</v>
      </c>
      <c r="O230" t="s">
        <v>1556</v>
      </c>
      <c r="P230">
        <v>4</v>
      </c>
      <c r="Q230" t="s">
        <v>167</v>
      </c>
    </row>
    <row r="231" spans="1:17" x14ac:dyDescent="0.5">
      <c r="A231" t="s">
        <v>1556</v>
      </c>
      <c r="B231">
        <v>4</v>
      </c>
      <c r="C231" t="s">
        <v>167</v>
      </c>
      <c r="O231" t="s">
        <v>1556</v>
      </c>
      <c r="P231">
        <v>4</v>
      </c>
      <c r="Q231" t="s">
        <v>86</v>
      </c>
    </row>
    <row r="232" spans="1:17" x14ac:dyDescent="0.5">
      <c r="A232" t="s">
        <v>1556</v>
      </c>
      <c r="B232">
        <v>4</v>
      </c>
      <c r="C232" t="s">
        <v>86</v>
      </c>
      <c r="O232" t="s">
        <v>1556</v>
      </c>
      <c r="P232">
        <v>4</v>
      </c>
      <c r="Q232" t="s">
        <v>87</v>
      </c>
    </row>
    <row r="233" spans="1:17" x14ac:dyDescent="0.5">
      <c r="A233" t="s">
        <v>1556</v>
      </c>
      <c r="B233">
        <v>4</v>
      </c>
      <c r="C233" t="s">
        <v>87</v>
      </c>
      <c r="O233" t="s">
        <v>1556</v>
      </c>
      <c r="P233">
        <v>3</v>
      </c>
      <c r="Q233" t="s">
        <v>88</v>
      </c>
    </row>
    <row r="234" spans="1:17" x14ac:dyDescent="0.5">
      <c r="A234" t="s">
        <v>1556</v>
      </c>
      <c r="B234">
        <v>3</v>
      </c>
      <c r="C234" t="s">
        <v>88</v>
      </c>
      <c r="O234" t="s">
        <v>1556</v>
      </c>
      <c r="P234">
        <v>4</v>
      </c>
      <c r="Q234" t="s">
        <v>86</v>
      </c>
    </row>
    <row r="235" spans="1:17" x14ac:dyDescent="0.5">
      <c r="A235" t="s">
        <v>1556</v>
      </c>
      <c r="B235">
        <v>4</v>
      </c>
      <c r="C235" t="s">
        <v>86</v>
      </c>
      <c r="O235" t="s">
        <v>1556</v>
      </c>
      <c r="P235">
        <v>4</v>
      </c>
      <c r="Q235" t="s">
        <v>168</v>
      </c>
    </row>
    <row r="236" spans="1:17" x14ac:dyDescent="0.5">
      <c r="A236" t="s">
        <v>1556</v>
      </c>
      <c r="B236">
        <v>4</v>
      </c>
      <c r="C236" t="s">
        <v>168</v>
      </c>
      <c r="O236" t="s">
        <v>1556</v>
      </c>
      <c r="P236">
        <v>3</v>
      </c>
      <c r="Q236" t="s">
        <v>92</v>
      </c>
    </row>
    <row r="237" spans="1:17" x14ac:dyDescent="0.5">
      <c r="A237" t="s">
        <v>1556</v>
      </c>
      <c r="B237">
        <v>3</v>
      </c>
      <c r="C237" t="s">
        <v>92</v>
      </c>
      <c r="O237" t="s">
        <v>1556</v>
      </c>
      <c r="P237">
        <v>3</v>
      </c>
      <c r="Q237" t="s">
        <v>93</v>
      </c>
    </row>
    <row r="238" spans="1:17" x14ac:dyDescent="0.5">
      <c r="A238" t="s">
        <v>1556</v>
      </c>
      <c r="B238">
        <v>3</v>
      </c>
      <c r="C238" t="s">
        <v>93</v>
      </c>
      <c r="O238" t="s">
        <v>1556</v>
      </c>
      <c r="P238">
        <v>3</v>
      </c>
      <c r="Q238" t="s">
        <v>94</v>
      </c>
    </row>
    <row r="239" spans="1:17" x14ac:dyDescent="0.5">
      <c r="A239" t="s">
        <v>1556</v>
      </c>
      <c r="B239">
        <v>3</v>
      </c>
      <c r="C239" t="s">
        <v>94</v>
      </c>
      <c r="O239" t="s">
        <v>1556</v>
      </c>
      <c r="P239">
        <v>3</v>
      </c>
      <c r="Q239" t="s">
        <v>95</v>
      </c>
    </row>
    <row r="240" spans="1:17" x14ac:dyDescent="0.5">
      <c r="A240" t="s">
        <v>1556</v>
      </c>
      <c r="B240">
        <v>3</v>
      </c>
      <c r="C240" t="s">
        <v>95</v>
      </c>
      <c r="O240" t="s">
        <v>1556</v>
      </c>
      <c r="P240">
        <v>2</v>
      </c>
      <c r="Q240" t="s">
        <v>96</v>
      </c>
    </row>
    <row r="241" spans="1:17" x14ac:dyDescent="0.5">
      <c r="A241" t="s">
        <v>1556</v>
      </c>
      <c r="B241">
        <v>2</v>
      </c>
      <c r="C241" t="s">
        <v>96</v>
      </c>
      <c r="O241" t="s">
        <v>1556</v>
      </c>
      <c r="P241">
        <v>3</v>
      </c>
      <c r="Q241" t="s">
        <v>97</v>
      </c>
    </row>
    <row r="242" spans="1:17" x14ac:dyDescent="0.5">
      <c r="A242" t="s">
        <v>1556</v>
      </c>
      <c r="B242">
        <v>3</v>
      </c>
      <c r="C242" t="s">
        <v>97</v>
      </c>
      <c r="O242" t="s">
        <v>1556</v>
      </c>
      <c r="P242">
        <v>4</v>
      </c>
      <c r="Q242" t="s">
        <v>98</v>
      </c>
    </row>
    <row r="243" spans="1:17" x14ac:dyDescent="0.5">
      <c r="A243" t="s">
        <v>1556</v>
      </c>
      <c r="B243">
        <v>4</v>
      </c>
      <c r="C243" t="s">
        <v>98</v>
      </c>
      <c r="O243" t="s">
        <v>1556</v>
      </c>
      <c r="P243">
        <v>4</v>
      </c>
      <c r="Q243" t="s">
        <v>99</v>
      </c>
    </row>
    <row r="244" spans="1:17" x14ac:dyDescent="0.5">
      <c r="A244" t="s">
        <v>1556</v>
      </c>
      <c r="B244">
        <v>4</v>
      </c>
      <c r="C244" t="s">
        <v>99</v>
      </c>
      <c r="O244" t="s">
        <v>1556</v>
      </c>
      <c r="P244">
        <v>3</v>
      </c>
      <c r="Q244" t="s">
        <v>100</v>
      </c>
    </row>
    <row r="245" spans="1:17" x14ac:dyDescent="0.5">
      <c r="A245" t="s">
        <v>1556</v>
      </c>
      <c r="B245">
        <v>3</v>
      </c>
      <c r="C245" t="s">
        <v>100</v>
      </c>
      <c r="O245" t="s">
        <v>1556</v>
      </c>
      <c r="P245">
        <v>4</v>
      </c>
      <c r="Q245" t="s">
        <v>101</v>
      </c>
    </row>
    <row r="246" spans="1:17" x14ac:dyDescent="0.5">
      <c r="A246" t="s">
        <v>1556</v>
      </c>
      <c r="B246">
        <v>4</v>
      </c>
      <c r="C246" t="s">
        <v>101</v>
      </c>
      <c r="O246" t="s">
        <v>1556</v>
      </c>
      <c r="P246">
        <v>4</v>
      </c>
      <c r="Q246" t="s">
        <v>102</v>
      </c>
    </row>
    <row r="247" spans="1:17" x14ac:dyDescent="0.5">
      <c r="A247" t="s">
        <v>1556</v>
      </c>
      <c r="B247">
        <v>4</v>
      </c>
      <c r="C247" t="s">
        <v>102</v>
      </c>
      <c r="O247" t="s">
        <v>1556</v>
      </c>
      <c r="P247">
        <v>3</v>
      </c>
      <c r="Q247" t="s">
        <v>103</v>
      </c>
    </row>
    <row r="248" spans="1:17" x14ac:dyDescent="0.5">
      <c r="A248" t="s">
        <v>1556</v>
      </c>
      <c r="B248">
        <v>3</v>
      </c>
      <c r="C248" t="s">
        <v>103</v>
      </c>
      <c r="O248" t="s">
        <v>1556</v>
      </c>
      <c r="P248">
        <v>3</v>
      </c>
      <c r="Q248" t="s">
        <v>104</v>
      </c>
    </row>
    <row r="249" spans="1:17" x14ac:dyDescent="0.5">
      <c r="A249" t="s">
        <v>1556</v>
      </c>
      <c r="B249">
        <v>3</v>
      </c>
      <c r="C249" t="s">
        <v>104</v>
      </c>
      <c r="O249" t="s">
        <v>1556</v>
      </c>
      <c r="P249">
        <v>2</v>
      </c>
      <c r="Q249" t="s">
        <v>105</v>
      </c>
    </row>
    <row r="250" spans="1:17" x14ac:dyDescent="0.5">
      <c r="A250" t="s">
        <v>1556</v>
      </c>
      <c r="B250">
        <v>2</v>
      </c>
      <c r="C250" t="s">
        <v>105</v>
      </c>
      <c r="O250" t="s">
        <v>1556</v>
      </c>
      <c r="P250">
        <v>3</v>
      </c>
      <c r="Q250" t="s">
        <v>106</v>
      </c>
    </row>
    <row r="251" spans="1:17" x14ac:dyDescent="0.5">
      <c r="A251" t="s">
        <v>1556</v>
      </c>
      <c r="B251">
        <v>3</v>
      </c>
      <c r="C251" t="s">
        <v>106</v>
      </c>
      <c r="O251" t="s">
        <v>1556</v>
      </c>
      <c r="P251">
        <v>3</v>
      </c>
      <c r="Q251" t="s">
        <v>107</v>
      </c>
    </row>
    <row r="252" spans="1:17" x14ac:dyDescent="0.5">
      <c r="A252" t="s">
        <v>1556</v>
      </c>
      <c r="B252">
        <v>3</v>
      </c>
      <c r="C252" t="s">
        <v>107</v>
      </c>
      <c r="O252" t="s">
        <v>1556</v>
      </c>
      <c r="P252">
        <v>3</v>
      </c>
      <c r="Q252" t="s">
        <v>108</v>
      </c>
    </row>
    <row r="253" spans="1:17" x14ac:dyDescent="0.5">
      <c r="A253" t="s">
        <v>1556</v>
      </c>
      <c r="B253">
        <v>3</v>
      </c>
      <c r="C253" t="s">
        <v>108</v>
      </c>
      <c r="O253" t="s">
        <v>1556</v>
      </c>
      <c r="P253">
        <v>2</v>
      </c>
      <c r="Q253" t="s">
        <v>109</v>
      </c>
    </row>
    <row r="254" spans="1:17" x14ac:dyDescent="0.5">
      <c r="A254" t="s">
        <v>1556</v>
      </c>
      <c r="B254">
        <v>2</v>
      </c>
      <c r="C254" t="s">
        <v>109</v>
      </c>
      <c r="O254" t="s">
        <v>1556</v>
      </c>
      <c r="P254">
        <v>3</v>
      </c>
      <c r="Q254" t="s">
        <v>110</v>
      </c>
    </row>
    <row r="255" spans="1:17" x14ac:dyDescent="0.5">
      <c r="A255" t="s">
        <v>1556</v>
      </c>
      <c r="B255">
        <v>3</v>
      </c>
      <c r="C255" t="s">
        <v>110</v>
      </c>
      <c r="O255" t="s">
        <v>1556</v>
      </c>
      <c r="P255">
        <v>4</v>
      </c>
      <c r="Q255" t="s">
        <v>111</v>
      </c>
    </row>
    <row r="256" spans="1:17" x14ac:dyDescent="0.5">
      <c r="A256" t="s">
        <v>1556</v>
      </c>
      <c r="B256">
        <v>4</v>
      </c>
      <c r="C256" t="s">
        <v>111</v>
      </c>
      <c r="O256" t="s">
        <v>1556</v>
      </c>
      <c r="P256">
        <v>4</v>
      </c>
      <c r="Q256" t="s">
        <v>112</v>
      </c>
    </row>
    <row r="257" spans="1:17" x14ac:dyDescent="0.5">
      <c r="A257" t="s">
        <v>1556</v>
      </c>
      <c r="B257">
        <v>4</v>
      </c>
      <c r="C257" t="s">
        <v>112</v>
      </c>
      <c r="O257" t="s">
        <v>1556</v>
      </c>
      <c r="P257">
        <v>4</v>
      </c>
      <c r="Q257" t="s">
        <v>113</v>
      </c>
    </row>
    <row r="258" spans="1:17" x14ac:dyDescent="0.5">
      <c r="A258" t="s">
        <v>1556</v>
      </c>
      <c r="B258">
        <v>4</v>
      </c>
      <c r="C258" t="s">
        <v>113</v>
      </c>
      <c r="O258" t="s">
        <v>1556</v>
      </c>
      <c r="P258">
        <v>4</v>
      </c>
      <c r="Q258" t="s">
        <v>169</v>
      </c>
    </row>
    <row r="259" spans="1:17" x14ac:dyDescent="0.5">
      <c r="A259" t="s">
        <v>1556</v>
      </c>
      <c r="B259">
        <v>4</v>
      </c>
      <c r="C259" t="s">
        <v>169</v>
      </c>
      <c r="O259" t="s">
        <v>1556</v>
      </c>
      <c r="P259">
        <v>3</v>
      </c>
      <c r="Q259" t="s">
        <v>115</v>
      </c>
    </row>
    <row r="260" spans="1:17" x14ac:dyDescent="0.5">
      <c r="A260" t="s">
        <v>1556</v>
      </c>
      <c r="B260">
        <v>3</v>
      </c>
      <c r="C260" t="s">
        <v>115</v>
      </c>
      <c r="O260" t="s">
        <v>1556</v>
      </c>
      <c r="P260">
        <v>4</v>
      </c>
      <c r="Q260" t="s">
        <v>116</v>
      </c>
    </row>
    <row r="261" spans="1:17" x14ac:dyDescent="0.5">
      <c r="A261" t="s">
        <v>1556</v>
      </c>
      <c r="B261">
        <v>4</v>
      </c>
      <c r="C261" t="s">
        <v>116</v>
      </c>
      <c r="O261" t="s">
        <v>1556</v>
      </c>
      <c r="P261">
        <v>4</v>
      </c>
      <c r="Q261" t="s">
        <v>117</v>
      </c>
    </row>
    <row r="262" spans="1:17" x14ac:dyDescent="0.5">
      <c r="A262" t="s">
        <v>1556</v>
      </c>
      <c r="B262">
        <v>4</v>
      </c>
      <c r="C262" t="s">
        <v>117</v>
      </c>
      <c r="O262" t="s">
        <v>1556</v>
      </c>
      <c r="P262">
        <v>4</v>
      </c>
      <c r="Q262" t="s">
        <v>118</v>
      </c>
    </row>
    <row r="263" spans="1:17" x14ac:dyDescent="0.5">
      <c r="A263" t="s">
        <v>1556</v>
      </c>
      <c r="B263">
        <v>4</v>
      </c>
      <c r="C263" t="s">
        <v>118</v>
      </c>
      <c r="O263" t="s">
        <v>1556</v>
      </c>
      <c r="P263">
        <v>4</v>
      </c>
      <c r="Q263" t="s">
        <v>119</v>
      </c>
    </row>
    <row r="264" spans="1:17" x14ac:dyDescent="0.5">
      <c r="A264" t="s">
        <v>1556</v>
      </c>
      <c r="B264">
        <v>4</v>
      </c>
      <c r="C264" t="s">
        <v>119</v>
      </c>
      <c r="O264" t="s">
        <v>1556</v>
      </c>
      <c r="P264">
        <v>2</v>
      </c>
      <c r="Q264" t="s">
        <v>120</v>
      </c>
    </row>
    <row r="265" spans="1:17" x14ac:dyDescent="0.5">
      <c r="A265" t="s">
        <v>1556</v>
      </c>
      <c r="B265">
        <v>2</v>
      </c>
      <c r="C265" t="s">
        <v>120</v>
      </c>
      <c r="O265" t="s">
        <v>1556</v>
      </c>
      <c r="P265">
        <v>3</v>
      </c>
      <c r="Q265" t="s">
        <v>110</v>
      </c>
    </row>
    <row r="266" spans="1:17" x14ac:dyDescent="0.5">
      <c r="A266" t="s">
        <v>1556</v>
      </c>
      <c r="B266">
        <v>3</v>
      </c>
      <c r="C266" t="s">
        <v>110</v>
      </c>
      <c r="O266" t="s">
        <v>1556</v>
      </c>
      <c r="P266">
        <v>4</v>
      </c>
      <c r="Q266" t="s">
        <v>111</v>
      </c>
    </row>
    <row r="267" spans="1:17" x14ac:dyDescent="0.5">
      <c r="A267" t="s">
        <v>1556</v>
      </c>
      <c r="B267">
        <v>4</v>
      </c>
      <c r="C267" t="s">
        <v>111</v>
      </c>
      <c r="O267" t="s">
        <v>1556</v>
      </c>
      <c r="P267">
        <v>4</v>
      </c>
      <c r="Q267" t="s">
        <v>112</v>
      </c>
    </row>
    <row r="268" spans="1:17" x14ac:dyDescent="0.5">
      <c r="A268" t="s">
        <v>1556</v>
      </c>
      <c r="B268">
        <v>4</v>
      </c>
      <c r="C268" t="s">
        <v>112</v>
      </c>
      <c r="O268" t="s">
        <v>1556</v>
      </c>
      <c r="P268">
        <v>4</v>
      </c>
      <c r="Q268" t="s">
        <v>113</v>
      </c>
    </row>
    <row r="269" spans="1:17" x14ac:dyDescent="0.5">
      <c r="A269" t="s">
        <v>1556</v>
      </c>
      <c r="B269">
        <v>4</v>
      </c>
      <c r="C269" t="s">
        <v>113</v>
      </c>
      <c r="O269" t="s">
        <v>1556</v>
      </c>
      <c r="P269">
        <v>4</v>
      </c>
      <c r="Q269" t="s">
        <v>114</v>
      </c>
    </row>
    <row r="270" spans="1:17" x14ac:dyDescent="0.5">
      <c r="A270" t="s">
        <v>1556</v>
      </c>
      <c r="B270">
        <v>4</v>
      </c>
      <c r="C270" t="s">
        <v>114</v>
      </c>
      <c r="O270" t="s">
        <v>1556</v>
      </c>
      <c r="P270">
        <v>3</v>
      </c>
      <c r="Q270" t="s">
        <v>115</v>
      </c>
    </row>
    <row r="271" spans="1:17" x14ac:dyDescent="0.5">
      <c r="A271" t="s">
        <v>1556</v>
      </c>
      <c r="B271">
        <v>3</v>
      </c>
      <c r="C271" t="s">
        <v>115</v>
      </c>
      <c r="O271" t="s">
        <v>1556</v>
      </c>
      <c r="P271">
        <v>4</v>
      </c>
      <c r="Q271" t="s">
        <v>116</v>
      </c>
    </row>
    <row r="272" spans="1:17" x14ac:dyDescent="0.5">
      <c r="A272" t="s">
        <v>1556</v>
      </c>
      <c r="B272">
        <v>4</v>
      </c>
      <c r="C272" t="s">
        <v>116</v>
      </c>
      <c r="O272" t="s">
        <v>1556</v>
      </c>
      <c r="P272">
        <v>4</v>
      </c>
      <c r="Q272" t="s">
        <v>117</v>
      </c>
    </row>
    <row r="273" spans="1:17" x14ac:dyDescent="0.5">
      <c r="A273" t="s">
        <v>1556</v>
      </c>
      <c r="B273">
        <v>4</v>
      </c>
      <c r="C273" t="s">
        <v>117</v>
      </c>
      <c r="O273" t="s">
        <v>1556</v>
      </c>
      <c r="P273">
        <v>4</v>
      </c>
      <c r="Q273" t="s">
        <v>118</v>
      </c>
    </row>
    <row r="274" spans="1:17" x14ac:dyDescent="0.5">
      <c r="A274" t="s">
        <v>1556</v>
      </c>
      <c r="B274">
        <v>4</v>
      </c>
      <c r="C274" t="s">
        <v>118</v>
      </c>
      <c r="O274" t="s">
        <v>1556</v>
      </c>
      <c r="P274">
        <v>4</v>
      </c>
      <c r="Q274" t="s">
        <v>119</v>
      </c>
    </row>
    <row r="275" spans="1:17" x14ac:dyDescent="0.5">
      <c r="A275" t="s">
        <v>1556</v>
      </c>
      <c r="B275">
        <v>4</v>
      </c>
      <c r="C275" t="s">
        <v>119</v>
      </c>
      <c r="O275" t="s">
        <v>1556</v>
      </c>
      <c r="P275">
        <v>2</v>
      </c>
      <c r="Q275" t="s">
        <v>121</v>
      </c>
    </row>
    <row r="276" spans="1:17" x14ac:dyDescent="0.5">
      <c r="A276" t="s">
        <v>1556</v>
      </c>
      <c r="B276">
        <v>2</v>
      </c>
      <c r="C276" t="s">
        <v>121</v>
      </c>
      <c r="O276" t="s">
        <v>1556</v>
      </c>
      <c r="P276">
        <v>3</v>
      </c>
      <c r="Q276" t="s">
        <v>122</v>
      </c>
    </row>
    <row r="277" spans="1:17" x14ac:dyDescent="0.5">
      <c r="A277" t="s">
        <v>1556</v>
      </c>
      <c r="B277">
        <v>3</v>
      </c>
      <c r="C277" t="s">
        <v>122</v>
      </c>
      <c r="O277" t="s">
        <v>1556</v>
      </c>
      <c r="P277">
        <v>3</v>
      </c>
      <c r="Q277" t="s">
        <v>170</v>
      </c>
    </row>
    <row r="278" spans="1:17" x14ac:dyDescent="0.5">
      <c r="A278" t="s">
        <v>1556</v>
      </c>
      <c r="B278">
        <v>3</v>
      </c>
      <c r="C278" t="s">
        <v>170</v>
      </c>
      <c r="O278" t="s">
        <v>1556</v>
      </c>
      <c r="P278">
        <v>3</v>
      </c>
      <c r="Q278" t="s">
        <v>171</v>
      </c>
    </row>
    <row r="279" spans="1:17" x14ac:dyDescent="0.5">
      <c r="A279" t="s">
        <v>1556</v>
      </c>
      <c r="B279">
        <v>3</v>
      </c>
      <c r="C279" t="s">
        <v>171</v>
      </c>
      <c r="O279" t="s">
        <v>1556</v>
      </c>
      <c r="P279">
        <v>3</v>
      </c>
      <c r="Q279" t="s">
        <v>172</v>
      </c>
    </row>
    <row r="280" spans="1:17" x14ac:dyDescent="0.5">
      <c r="A280" t="s">
        <v>1556</v>
      </c>
      <c r="B280">
        <v>3</v>
      </c>
      <c r="C280" t="s">
        <v>172</v>
      </c>
      <c r="O280" t="s">
        <v>1556</v>
      </c>
      <c r="P280">
        <v>3</v>
      </c>
      <c r="Q280" t="s">
        <v>126</v>
      </c>
    </row>
    <row r="281" spans="1:17" x14ac:dyDescent="0.5">
      <c r="A281" t="s">
        <v>1556</v>
      </c>
      <c r="B281">
        <v>3</v>
      </c>
      <c r="C281" t="s">
        <v>126</v>
      </c>
      <c r="O281" t="s">
        <v>1556</v>
      </c>
      <c r="P281">
        <v>2</v>
      </c>
      <c r="Q281" t="s">
        <v>127</v>
      </c>
    </row>
    <row r="282" spans="1:17" x14ac:dyDescent="0.5">
      <c r="A282" t="s">
        <v>1556</v>
      </c>
      <c r="B282">
        <v>2</v>
      </c>
      <c r="C282" t="s">
        <v>127</v>
      </c>
      <c r="O282" t="s">
        <v>1556</v>
      </c>
      <c r="P282">
        <v>2</v>
      </c>
      <c r="Q282" t="s">
        <v>128</v>
      </c>
    </row>
    <row r="283" spans="1:17" x14ac:dyDescent="0.5">
      <c r="A283" t="s">
        <v>1556</v>
      </c>
      <c r="B283">
        <v>2</v>
      </c>
      <c r="C283" t="s">
        <v>128</v>
      </c>
      <c r="O283" t="s">
        <v>1556</v>
      </c>
      <c r="P283">
        <v>3</v>
      </c>
      <c r="Q283" t="s">
        <v>129</v>
      </c>
    </row>
    <row r="284" spans="1:17" x14ac:dyDescent="0.5">
      <c r="A284" t="s">
        <v>1556</v>
      </c>
      <c r="B284">
        <v>3</v>
      </c>
      <c r="C284" t="s">
        <v>129</v>
      </c>
      <c r="O284" t="s">
        <v>1556</v>
      </c>
      <c r="P284">
        <v>3</v>
      </c>
      <c r="Q284" t="s">
        <v>130</v>
      </c>
    </row>
    <row r="285" spans="1:17" x14ac:dyDescent="0.5">
      <c r="A285" t="s">
        <v>1556</v>
      </c>
      <c r="B285">
        <v>3</v>
      </c>
      <c r="C285" t="s">
        <v>130</v>
      </c>
      <c r="O285" t="s">
        <v>1556</v>
      </c>
      <c r="P285">
        <v>3</v>
      </c>
      <c r="Q285" t="s">
        <v>131</v>
      </c>
    </row>
    <row r="286" spans="1:17" x14ac:dyDescent="0.5">
      <c r="A286" t="s">
        <v>1556</v>
      </c>
      <c r="B286">
        <v>3</v>
      </c>
      <c r="C286" t="s">
        <v>131</v>
      </c>
      <c r="O286" t="s">
        <v>1556</v>
      </c>
      <c r="P286">
        <v>2</v>
      </c>
      <c r="Q286" t="s">
        <v>132</v>
      </c>
    </row>
    <row r="287" spans="1:17" x14ac:dyDescent="0.5">
      <c r="A287" t="s">
        <v>1556</v>
      </c>
      <c r="B287">
        <v>2</v>
      </c>
      <c r="C287" t="s">
        <v>132</v>
      </c>
      <c r="O287" t="s">
        <v>1557</v>
      </c>
      <c r="P287">
        <v>1</v>
      </c>
      <c r="Q287" t="s">
        <v>173</v>
      </c>
    </row>
    <row r="288" spans="1:17" x14ac:dyDescent="0.5">
      <c r="A288" t="s">
        <v>1557</v>
      </c>
      <c r="B288">
        <v>1</v>
      </c>
      <c r="C288" t="s">
        <v>173</v>
      </c>
      <c r="O288" t="s">
        <v>1557</v>
      </c>
      <c r="P288">
        <v>2</v>
      </c>
      <c r="Q288" t="s">
        <v>174</v>
      </c>
    </row>
    <row r="289" spans="1:17" x14ac:dyDescent="0.5">
      <c r="A289" t="s">
        <v>1557</v>
      </c>
      <c r="B289">
        <v>2</v>
      </c>
      <c r="C289" t="s">
        <v>174</v>
      </c>
      <c r="O289" t="s">
        <v>1557</v>
      </c>
      <c r="P289">
        <v>2</v>
      </c>
      <c r="Q289" t="s">
        <v>175</v>
      </c>
    </row>
    <row r="290" spans="1:17" x14ac:dyDescent="0.5">
      <c r="A290" t="s">
        <v>1557</v>
      </c>
      <c r="B290">
        <v>2</v>
      </c>
      <c r="C290" t="s">
        <v>175</v>
      </c>
      <c r="O290" t="s">
        <v>1557</v>
      </c>
      <c r="P290">
        <v>3</v>
      </c>
      <c r="Q290" t="s">
        <v>176</v>
      </c>
    </row>
    <row r="291" spans="1:17" x14ac:dyDescent="0.5">
      <c r="A291" t="s">
        <v>1557</v>
      </c>
      <c r="B291">
        <v>3</v>
      </c>
      <c r="C291" t="s">
        <v>176</v>
      </c>
      <c r="O291" t="s">
        <v>1557</v>
      </c>
      <c r="P291">
        <v>3</v>
      </c>
      <c r="Q291" t="s">
        <v>177</v>
      </c>
    </row>
    <row r="292" spans="1:17" x14ac:dyDescent="0.5">
      <c r="A292" t="s">
        <v>1557</v>
      </c>
      <c r="B292">
        <v>3</v>
      </c>
      <c r="C292" t="s">
        <v>177</v>
      </c>
      <c r="O292" t="s">
        <v>1557</v>
      </c>
      <c r="P292">
        <v>4</v>
      </c>
      <c r="Q292" t="s">
        <v>8</v>
      </c>
    </row>
    <row r="293" spans="1:17" x14ac:dyDescent="0.5">
      <c r="A293" t="s">
        <v>1557</v>
      </c>
      <c r="B293">
        <v>4</v>
      </c>
      <c r="C293" t="s">
        <v>8</v>
      </c>
      <c r="O293" t="s">
        <v>1557</v>
      </c>
      <c r="P293">
        <v>4</v>
      </c>
      <c r="Q293" t="s">
        <v>178</v>
      </c>
    </row>
    <row r="294" spans="1:17" x14ac:dyDescent="0.5">
      <c r="A294" t="s">
        <v>1557</v>
      </c>
      <c r="B294">
        <v>4</v>
      </c>
      <c r="C294" t="s">
        <v>178</v>
      </c>
      <c r="O294" t="s">
        <v>1557</v>
      </c>
      <c r="P294">
        <v>4</v>
      </c>
      <c r="Q294" t="s">
        <v>179</v>
      </c>
    </row>
    <row r="295" spans="1:17" x14ac:dyDescent="0.5">
      <c r="A295" t="s">
        <v>1557</v>
      </c>
      <c r="B295">
        <v>4</v>
      </c>
      <c r="C295" t="s">
        <v>179</v>
      </c>
      <c r="O295" t="s">
        <v>1557</v>
      </c>
      <c r="P295">
        <v>4</v>
      </c>
      <c r="Q295" t="s">
        <v>180</v>
      </c>
    </row>
    <row r="296" spans="1:17" x14ac:dyDescent="0.5">
      <c r="A296" t="s">
        <v>1557</v>
      </c>
      <c r="B296">
        <v>4</v>
      </c>
      <c r="C296" t="s">
        <v>180</v>
      </c>
      <c r="O296" t="s">
        <v>1557</v>
      </c>
      <c r="P296">
        <v>4</v>
      </c>
      <c r="Q296" t="s">
        <v>181</v>
      </c>
    </row>
    <row r="297" spans="1:17" x14ac:dyDescent="0.5">
      <c r="A297" t="s">
        <v>1557</v>
      </c>
      <c r="B297">
        <v>4</v>
      </c>
      <c r="C297" t="s">
        <v>181</v>
      </c>
      <c r="O297" t="s">
        <v>1557</v>
      </c>
      <c r="P297">
        <v>3</v>
      </c>
      <c r="Q297" t="s">
        <v>182</v>
      </c>
    </row>
    <row r="298" spans="1:17" x14ac:dyDescent="0.5">
      <c r="A298" t="s">
        <v>1557</v>
      </c>
      <c r="B298">
        <v>3</v>
      </c>
      <c r="C298" t="s">
        <v>182</v>
      </c>
      <c r="O298" t="s">
        <v>1557</v>
      </c>
      <c r="P298">
        <v>4</v>
      </c>
      <c r="Q298" t="s">
        <v>183</v>
      </c>
    </row>
    <row r="299" spans="1:17" x14ac:dyDescent="0.5">
      <c r="A299" t="s">
        <v>1557</v>
      </c>
      <c r="B299">
        <v>4</v>
      </c>
      <c r="C299" t="s">
        <v>183</v>
      </c>
      <c r="O299" t="s">
        <v>1557</v>
      </c>
      <c r="P299">
        <v>4</v>
      </c>
      <c r="Q299" t="s">
        <v>184</v>
      </c>
    </row>
    <row r="300" spans="1:17" x14ac:dyDescent="0.5">
      <c r="A300" t="s">
        <v>1557</v>
      </c>
      <c r="B300">
        <v>4</v>
      </c>
      <c r="C300" t="s">
        <v>184</v>
      </c>
      <c r="O300" t="s">
        <v>1557</v>
      </c>
      <c r="P300">
        <v>4</v>
      </c>
      <c r="Q300" t="s">
        <v>185</v>
      </c>
    </row>
    <row r="301" spans="1:17" x14ac:dyDescent="0.5">
      <c r="A301" t="s">
        <v>1557</v>
      </c>
      <c r="B301">
        <v>4</v>
      </c>
      <c r="C301" t="s">
        <v>185</v>
      </c>
      <c r="O301" t="s">
        <v>1557</v>
      </c>
      <c r="P301">
        <v>4</v>
      </c>
      <c r="Q301" t="s">
        <v>186</v>
      </c>
    </row>
    <row r="302" spans="1:17" x14ac:dyDescent="0.5">
      <c r="A302" t="s">
        <v>1557</v>
      </c>
      <c r="B302">
        <v>4</v>
      </c>
      <c r="C302" t="s">
        <v>186</v>
      </c>
      <c r="O302" t="s">
        <v>1557</v>
      </c>
      <c r="P302">
        <v>4</v>
      </c>
      <c r="Q302" t="s">
        <v>187</v>
      </c>
    </row>
    <row r="303" spans="1:17" x14ac:dyDescent="0.5">
      <c r="A303" t="s">
        <v>1557</v>
      </c>
      <c r="B303">
        <v>4</v>
      </c>
      <c r="C303" t="s">
        <v>187</v>
      </c>
      <c r="O303" t="s">
        <v>1557</v>
      </c>
      <c r="P303">
        <v>4</v>
      </c>
      <c r="Q303" t="s">
        <v>188</v>
      </c>
    </row>
    <row r="304" spans="1:17" x14ac:dyDescent="0.5">
      <c r="A304" t="s">
        <v>1557</v>
      </c>
      <c r="B304">
        <v>4</v>
      </c>
      <c r="C304" t="s">
        <v>188</v>
      </c>
      <c r="O304" t="s">
        <v>1557</v>
      </c>
      <c r="P304">
        <v>4</v>
      </c>
      <c r="Q304" t="s">
        <v>189</v>
      </c>
    </row>
    <row r="305" spans="1:17" x14ac:dyDescent="0.5">
      <c r="A305" t="s">
        <v>1557</v>
      </c>
      <c r="B305">
        <v>4</v>
      </c>
      <c r="C305" t="s">
        <v>189</v>
      </c>
      <c r="O305" t="s">
        <v>1557</v>
      </c>
      <c r="P305">
        <v>4</v>
      </c>
      <c r="Q305" t="s">
        <v>190</v>
      </c>
    </row>
    <row r="306" spans="1:17" x14ac:dyDescent="0.5">
      <c r="A306" t="s">
        <v>1557</v>
      </c>
      <c r="B306">
        <v>4</v>
      </c>
      <c r="C306" t="s">
        <v>190</v>
      </c>
      <c r="O306" t="s">
        <v>1557</v>
      </c>
      <c r="P306">
        <v>4</v>
      </c>
      <c r="Q306" t="s">
        <v>191</v>
      </c>
    </row>
    <row r="307" spans="1:17" x14ac:dyDescent="0.5">
      <c r="A307" t="s">
        <v>1557</v>
      </c>
      <c r="B307">
        <v>4</v>
      </c>
      <c r="C307" t="s">
        <v>191</v>
      </c>
      <c r="O307" t="s">
        <v>1557</v>
      </c>
      <c r="P307">
        <v>3</v>
      </c>
      <c r="Q307" t="s">
        <v>192</v>
      </c>
    </row>
    <row r="308" spans="1:17" x14ac:dyDescent="0.5">
      <c r="A308" t="s">
        <v>1557</v>
      </c>
      <c r="B308">
        <v>3</v>
      </c>
      <c r="C308" t="s">
        <v>192</v>
      </c>
      <c r="O308" t="s">
        <v>1557</v>
      </c>
      <c r="P308">
        <v>4</v>
      </c>
      <c r="Q308" t="s">
        <v>193</v>
      </c>
    </row>
    <row r="309" spans="1:17" x14ac:dyDescent="0.5">
      <c r="A309" t="s">
        <v>1557</v>
      </c>
      <c r="B309">
        <v>4</v>
      </c>
      <c r="C309" t="s">
        <v>193</v>
      </c>
      <c r="O309" t="s">
        <v>1557</v>
      </c>
      <c r="P309">
        <v>4</v>
      </c>
      <c r="Q309" t="s">
        <v>194</v>
      </c>
    </row>
    <row r="310" spans="1:17" x14ac:dyDescent="0.5">
      <c r="A310" t="s">
        <v>1557</v>
      </c>
      <c r="B310">
        <v>4</v>
      </c>
      <c r="C310" t="s">
        <v>194</v>
      </c>
      <c r="O310" t="s">
        <v>1557</v>
      </c>
      <c r="P310">
        <v>4</v>
      </c>
      <c r="Q310" t="s">
        <v>195</v>
      </c>
    </row>
    <row r="311" spans="1:17" x14ac:dyDescent="0.5">
      <c r="A311" t="s">
        <v>1557</v>
      </c>
      <c r="B311">
        <v>4</v>
      </c>
      <c r="C311" t="s">
        <v>195</v>
      </c>
      <c r="O311" t="s">
        <v>1557</v>
      </c>
      <c r="P311">
        <v>4</v>
      </c>
      <c r="Q311" t="s">
        <v>196</v>
      </c>
    </row>
    <row r="312" spans="1:17" x14ac:dyDescent="0.5">
      <c r="A312" t="s">
        <v>1557</v>
      </c>
      <c r="B312">
        <v>4</v>
      </c>
      <c r="C312" t="s">
        <v>196</v>
      </c>
      <c r="O312" t="s">
        <v>1557</v>
      </c>
      <c r="P312">
        <v>4</v>
      </c>
      <c r="Q312" t="s">
        <v>197</v>
      </c>
    </row>
    <row r="313" spans="1:17" x14ac:dyDescent="0.5">
      <c r="A313" t="s">
        <v>1557</v>
      </c>
      <c r="B313">
        <v>4</v>
      </c>
      <c r="C313" t="s">
        <v>197</v>
      </c>
      <c r="O313" t="s">
        <v>1557</v>
      </c>
      <c r="P313">
        <v>4</v>
      </c>
      <c r="Q313" t="s">
        <v>198</v>
      </c>
    </row>
    <row r="314" spans="1:17" x14ac:dyDescent="0.5">
      <c r="A314" t="s">
        <v>1557</v>
      </c>
      <c r="B314">
        <v>4</v>
      </c>
      <c r="C314" t="s">
        <v>198</v>
      </c>
      <c r="O314" t="s">
        <v>1557</v>
      </c>
      <c r="P314">
        <v>3</v>
      </c>
      <c r="Q314" t="s">
        <v>199</v>
      </c>
    </row>
    <row r="315" spans="1:17" x14ac:dyDescent="0.5">
      <c r="A315" t="s">
        <v>1557</v>
      </c>
      <c r="B315">
        <v>3</v>
      </c>
      <c r="C315" t="s">
        <v>199</v>
      </c>
      <c r="O315" t="s">
        <v>1557</v>
      </c>
      <c r="P315">
        <v>4</v>
      </c>
      <c r="Q315" t="s">
        <v>200</v>
      </c>
    </row>
    <row r="316" spans="1:17" x14ac:dyDescent="0.5">
      <c r="A316" t="s">
        <v>1557</v>
      </c>
      <c r="B316">
        <v>4</v>
      </c>
      <c r="C316" t="s">
        <v>200</v>
      </c>
      <c r="O316" t="s">
        <v>1557</v>
      </c>
      <c r="P316">
        <v>4</v>
      </c>
      <c r="Q316" t="s">
        <v>201</v>
      </c>
    </row>
    <row r="317" spans="1:17" x14ac:dyDescent="0.5">
      <c r="A317" t="s">
        <v>1557</v>
      </c>
      <c r="B317">
        <v>4</v>
      </c>
      <c r="C317" t="s">
        <v>201</v>
      </c>
      <c r="O317" t="s">
        <v>1557</v>
      </c>
      <c r="P317">
        <v>4</v>
      </c>
      <c r="Q317" t="s">
        <v>202</v>
      </c>
    </row>
    <row r="318" spans="1:17" x14ac:dyDescent="0.5">
      <c r="A318" t="s">
        <v>1557</v>
      </c>
      <c r="B318">
        <v>4</v>
      </c>
      <c r="C318" t="s">
        <v>202</v>
      </c>
      <c r="O318" t="s">
        <v>1557</v>
      </c>
      <c r="P318">
        <v>4</v>
      </c>
      <c r="Q318" t="s">
        <v>203</v>
      </c>
    </row>
    <row r="319" spans="1:17" x14ac:dyDescent="0.5">
      <c r="A319" t="s">
        <v>1557</v>
      </c>
      <c r="B319">
        <v>4</v>
      </c>
      <c r="C319" t="s">
        <v>203</v>
      </c>
      <c r="O319" t="s">
        <v>1557</v>
      </c>
      <c r="P319">
        <v>4</v>
      </c>
      <c r="Q319" t="s">
        <v>204</v>
      </c>
    </row>
    <row r="320" spans="1:17" x14ac:dyDescent="0.5">
      <c r="A320" t="s">
        <v>1557</v>
      </c>
      <c r="B320">
        <v>4</v>
      </c>
      <c r="C320" t="s">
        <v>204</v>
      </c>
      <c r="O320" t="s">
        <v>1557</v>
      </c>
      <c r="P320">
        <v>4</v>
      </c>
      <c r="Q320" t="s">
        <v>205</v>
      </c>
    </row>
    <row r="321" spans="1:17" x14ac:dyDescent="0.5">
      <c r="A321" t="s">
        <v>1557</v>
      </c>
      <c r="B321">
        <v>4</v>
      </c>
      <c r="C321" t="s">
        <v>205</v>
      </c>
      <c r="O321" t="s">
        <v>1557</v>
      </c>
      <c r="P321">
        <v>3</v>
      </c>
      <c r="Q321" t="s">
        <v>206</v>
      </c>
    </row>
    <row r="322" spans="1:17" x14ac:dyDescent="0.5">
      <c r="A322" t="s">
        <v>1557</v>
      </c>
      <c r="B322">
        <v>3</v>
      </c>
      <c r="C322" t="s">
        <v>206</v>
      </c>
      <c r="O322" t="s">
        <v>1557</v>
      </c>
      <c r="P322">
        <v>4</v>
      </c>
      <c r="Q322" t="s">
        <v>207</v>
      </c>
    </row>
    <row r="323" spans="1:17" x14ac:dyDescent="0.5">
      <c r="A323" t="s">
        <v>1557</v>
      </c>
      <c r="B323">
        <v>4</v>
      </c>
      <c r="C323" t="s">
        <v>207</v>
      </c>
      <c r="O323" t="s">
        <v>1557</v>
      </c>
      <c r="P323">
        <v>4</v>
      </c>
      <c r="Q323" t="s">
        <v>208</v>
      </c>
    </row>
    <row r="324" spans="1:17" x14ac:dyDescent="0.5">
      <c r="A324" t="s">
        <v>1557</v>
      </c>
      <c r="B324">
        <v>4</v>
      </c>
      <c r="C324" t="s">
        <v>208</v>
      </c>
      <c r="O324" t="s">
        <v>1557</v>
      </c>
      <c r="P324">
        <v>4</v>
      </c>
      <c r="Q324" t="s">
        <v>209</v>
      </c>
    </row>
    <row r="325" spans="1:17" x14ac:dyDescent="0.5">
      <c r="A325" t="s">
        <v>1557</v>
      </c>
      <c r="B325">
        <v>4</v>
      </c>
      <c r="C325" t="s">
        <v>209</v>
      </c>
      <c r="O325" t="s">
        <v>1557</v>
      </c>
      <c r="P325">
        <v>4</v>
      </c>
      <c r="Q325" t="s">
        <v>210</v>
      </c>
    </row>
    <row r="326" spans="1:17" x14ac:dyDescent="0.5">
      <c r="A326" t="s">
        <v>1557</v>
      </c>
      <c r="B326">
        <v>4</v>
      </c>
      <c r="C326" t="s">
        <v>210</v>
      </c>
      <c r="O326" t="s">
        <v>1557</v>
      </c>
      <c r="P326">
        <v>3</v>
      </c>
      <c r="Q326" t="s">
        <v>211</v>
      </c>
    </row>
    <row r="327" spans="1:17" x14ac:dyDescent="0.5">
      <c r="A327" t="s">
        <v>1557</v>
      </c>
      <c r="B327">
        <v>3</v>
      </c>
      <c r="C327" t="s">
        <v>211</v>
      </c>
      <c r="O327" t="s">
        <v>1557</v>
      </c>
      <c r="P327">
        <v>4</v>
      </c>
      <c r="Q327" t="s">
        <v>212</v>
      </c>
    </row>
    <row r="328" spans="1:17" x14ac:dyDescent="0.5">
      <c r="A328" t="s">
        <v>1557</v>
      </c>
      <c r="B328">
        <v>4</v>
      </c>
      <c r="C328" t="s">
        <v>212</v>
      </c>
      <c r="O328" t="s">
        <v>1557</v>
      </c>
      <c r="P328">
        <v>4</v>
      </c>
      <c r="Q328" t="s">
        <v>178</v>
      </c>
    </row>
    <row r="329" spans="1:17" x14ac:dyDescent="0.5">
      <c r="A329" t="s">
        <v>1557</v>
      </c>
      <c r="B329">
        <v>4</v>
      </c>
      <c r="C329" t="s">
        <v>178</v>
      </c>
      <c r="O329" t="s">
        <v>1557</v>
      </c>
      <c r="P329">
        <v>4</v>
      </c>
      <c r="Q329" t="s">
        <v>213</v>
      </c>
    </row>
    <row r="330" spans="1:17" x14ac:dyDescent="0.5">
      <c r="A330" t="s">
        <v>1557</v>
      </c>
      <c r="B330">
        <v>4</v>
      </c>
      <c r="C330" t="s">
        <v>213</v>
      </c>
      <c r="O330" t="s">
        <v>1557</v>
      </c>
      <c r="P330">
        <v>4</v>
      </c>
      <c r="Q330" t="s">
        <v>214</v>
      </c>
    </row>
    <row r="331" spans="1:17" x14ac:dyDescent="0.5">
      <c r="A331" t="s">
        <v>1557</v>
      </c>
      <c r="B331">
        <v>4</v>
      </c>
      <c r="C331" t="s">
        <v>214</v>
      </c>
      <c r="O331" t="s">
        <v>1557</v>
      </c>
      <c r="P331">
        <v>4</v>
      </c>
      <c r="Q331" t="s">
        <v>215</v>
      </c>
    </row>
    <row r="332" spans="1:17" x14ac:dyDescent="0.5">
      <c r="A332" t="s">
        <v>1557</v>
      </c>
      <c r="B332">
        <v>4</v>
      </c>
      <c r="C332" t="s">
        <v>215</v>
      </c>
      <c r="O332" t="s">
        <v>1557</v>
      </c>
      <c r="P332">
        <v>4</v>
      </c>
      <c r="Q332" t="s">
        <v>216</v>
      </c>
    </row>
    <row r="333" spans="1:17" x14ac:dyDescent="0.5">
      <c r="A333" t="s">
        <v>1557</v>
      </c>
      <c r="B333">
        <v>4</v>
      </c>
      <c r="C333" t="s">
        <v>216</v>
      </c>
      <c r="O333" t="s">
        <v>1557</v>
      </c>
      <c r="P333">
        <v>4</v>
      </c>
      <c r="Q333" t="s">
        <v>217</v>
      </c>
    </row>
    <row r="334" spans="1:17" x14ac:dyDescent="0.5">
      <c r="A334" t="s">
        <v>1557</v>
      </c>
      <c r="B334">
        <v>4</v>
      </c>
      <c r="C334" t="s">
        <v>217</v>
      </c>
      <c r="O334" t="s">
        <v>1557</v>
      </c>
      <c r="P334">
        <v>3</v>
      </c>
      <c r="Q334" t="s">
        <v>218</v>
      </c>
    </row>
    <row r="335" spans="1:17" x14ac:dyDescent="0.5">
      <c r="A335" t="s">
        <v>1557</v>
      </c>
      <c r="B335">
        <v>3</v>
      </c>
      <c r="C335" t="s">
        <v>218</v>
      </c>
      <c r="O335" t="s">
        <v>1557</v>
      </c>
      <c r="P335">
        <v>4</v>
      </c>
      <c r="Q335" t="s">
        <v>219</v>
      </c>
    </row>
    <row r="336" spans="1:17" x14ac:dyDescent="0.5">
      <c r="A336" t="s">
        <v>1557</v>
      </c>
      <c r="B336">
        <v>4</v>
      </c>
      <c r="C336" t="s">
        <v>219</v>
      </c>
      <c r="O336" t="s">
        <v>1557</v>
      </c>
      <c r="P336">
        <v>4</v>
      </c>
      <c r="Q336" t="s">
        <v>220</v>
      </c>
    </row>
    <row r="337" spans="1:17" x14ac:dyDescent="0.5">
      <c r="A337" t="s">
        <v>1557</v>
      </c>
      <c r="B337">
        <v>4</v>
      </c>
      <c r="C337" t="s">
        <v>220</v>
      </c>
      <c r="O337" t="s">
        <v>1557</v>
      </c>
      <c r="P337">
        <v>4</v>
      </c>
      <c r="Q337" t="s">
        <v>221</v>
      </c>
    </row>
    <row r="338" spans="1:17" x14ac:dyDescent="0.5">
      <c r="A338" t="s">
        <v>1557</v>
      </c>
      <c r="B338">
        <v>4</v>
      </c>
      <c r="C338" t="s">
        <v>221</v>
      </c>
      <c r="O338" t="s">
        <v>1557</v>
      </c>
      <c r="P338">
        <v>4</v>
      </c>
      <c r="Q338" t="s">
        <v>222</v>
      </c>
    </row>
    <row r="339" spans="1:17" x14ac:dyDescent="0.5">
      <c r="A339" t="s">
        <v>1557</v>
      </c>
      <c r="B339">
        <v>4</v>
      </c>
      <c r="C339" t="s">
        <v>222</v>
      </c>
      <c r="O339" t="s">
        <v>1557</v>
      </c>
      <c r="P339">
        <v>4</v>
      </c>
      <c r="Q339" t="s">
        <v>223</v>
      </c>
    </row>
    <row r="340" spans="1:17" x14ac:dyDescent="0.5">
      <c r="A340" t="s">
        <v>1557</v>
      </c>
      <c r="B340">
        <v>4</v>
      </c>
      <c r="C340" t="s">
        <v>223</v>
      </c>
      <c r="O340" t="s">
        <v>1557</v>
      </c>
      <c r="P340">
        <v>4</v>
      </c>
      <c r="Q340" t="s">
        <v>224</v>
      </c>
    </row>
    <row r="341" spans="1:17" x14ac:dyDescent="0.5">
      <c r="A341" t="s">
        <v>1557</v>
      </c>
      <c r="B341">
        <v>4</v>
      </c>
      <c r="C341" t="s">
        <v>224</v>
      </c>
      <c r="O341" t="s">
        <v>1557</v>
      </c>
      <c r="P341">
        <v>3</v>
      </c>
      <c r="Q341" t="s">
        <v>225</v>
      </c>
    </row>
    <row r="342" spans="1:17" x14ac:dyDescent="0.5">
      <c r="A342" t="s">
        <v>1557</v>
      </c>
      <c r="B342">
        <v>3</v>
      </c>
      <c r="C342" t="s">
        <v>225</v>
      </c>
      <c r="O342" t="s">
        <v>1557</v>
      </c>
      <c r="P342">
        <v>4</v>
      </c>
      <c r="Q342" t="s">
        <v>50</v>
      </c>
    </row>
    <row r="343" spans="1:17" x14ac:dyDescent="0.5">
      <c r="A343" t="s">
        <v>1557</v>
      </c>
      <c r="B343">
        <v>4</v>
      </c>
      <c r="C343" t="s">
        <v>50</v>
      </c>
      <c r="O343" t="s">
        <v>1557</v>
      </c>
      <c r="P343">
        <v>4</v>
      </c>
      <c r="Q343" t="s">
        <v>226</v>
      </c>
    </row>
    <row r="344" spans="1:17" x14ac:dyDescent="0.5">
      <c r="A344" t="s">
        <v>1557</v>
      </c>
      <c r="B344">
        <v>4</v>
      </c>
      <c r="C344" t="s">
        <v>226</v>
      </c>
      <c r="O344" t="s">
        <v>1557</v>
      </c>
      <c r="P344">
        <v>4</v>
      </c>
      <c r="Q344" t="s">
        <v>227</v>
      </c>
    </row>
    <row r="345" spans="1:17" x14ac:dyDescent="0.5">
      <c r="A345" t="s">
        <v>1557</v>
      </c>
      <c r="B345">
        <v>4</v>
      </c>
      <c r="C345" t="s">
        <v>227</v>
      </c>
      <c r="O345" t="s">
        <v>1557</v>
      </c>
      <c r="P345">
        <v>4</v>
      </c>
      <c r="Q345" t="s">
        <v>228</v>
      </c>
    </row>
    <row r="346" spans="1:17" x14ac:dyDescent="0.5">
      <c r="A346" t="s">
        <v>1557</v>
      </c>
      <c r="B346">
        <v>4</v>
      </c>
      <c r="C346" t="s">
        <v>228</v>
      </c>
      <c r="O346" t="s">
        <v>1557</v>
      </c>
      <c r="P346">
        <v>4</v>
      </c>
      <c r="Q346" t="s">
        <v>55</v>
      </c>
    </row>
    <row r="347" spans="1:17" x14ac:dyDescent="0.5">
      <c r="A347" t="s">
        <v>1557</v>
      </c>
      <c r="B347">
        <v>4</v>
      </c>
      <c r="C347" t="s">
        <v>55</v>
      </c>
      <c r="O347" t="s">
        <v>1557</v>
      </c>
      <c r="P347">
        <v>4</v>
      </c>
      <c r="Q347" t="s">
        <v>229</v>
      </c>
    </row>
    <row r="348" spans="1:17" x14ac:dyDescent="0.5">
      <c r="A348" t="s">
        <v>1557</v>
      </c>
      <c r="B348">
        <v>4</v>
      </c>
      <c r="C348" t="s">
        <v>229</v>
      </c>
      <c r="O348" t="s">
        <v>1557</v>
      </c>
      <c r="P348">
        <v>3</v>
      </c>
      <c r="Q348" t="s">
        <v>230</v>
      </c>
    </row>
    <row r="349" spans="1:17" x14ac:dyDescent="0.5">
      <c r="A349" t="s">
        <v>1557</v>
      </c>
      <c r="B349">
        <v>3</v>
      </c>
      <c r="C349" t="s">
        <v>230</v>
      </c>
      <c r="O349" t="s">
        <v>1557</v>
      </c>
      <c r="P349">
        <v>3</v>
      </c>
      <c r="Q349" t="s">
        <v>231</v>
      </c>
    </row>
    <row r="350" spans="1:17" x14ac:dyDescent="0.5">
      <c r="A350" t="s">
        <v>1557</v>
      </c>
      <c r="B350">
        <v>3</v>
      </c>
      <c r="C350" t="s">
        <v>231</v>
      </c>
      <c r="O350" t="s">
        <v>1557</v>
      </c>
      <c r="P350">
        <v>3</v>
      </c>
      <c r="Q350" t="s">
        <v>45</v>
      </c>
    </row>
    <row r="351" spans="1:17" x14ac:dyDescent="0.5">
      <c r="A351" t="s">
        <v>1557</v>
      </c>
      <c r="B351">
        <v>3</v>
      </c>
      <c r="C351" t="s">
        <v>45</v>
      </c>
      <c r="O351" t="s">
        <v>1557</v>
      </c>
      <c r="P351">
        <v>3</v>
      </c>
      <c r="Q351" t="s">
        <v>47</v>
      </c>
    </row>
    <row r="352" spans="1:17" x14ac:dyDescent="0.5">
      <c r="A352" t="s">
        <v>1557</v>
      </c>
      <c r="B352">
        <v>3</v>
      </c>
      <c r="C352" t="s">
        <v>47</v>
      </c>
      <c r="O352" t="s">
        <v>1557</v>
      </c>
      <c r="P352">
        <v>2</v>
      </c>
      <c r="Q352" t="s">
        <v>232</v>
      </c>
    </row>
    <row r="353" spans="1:17" x14ac:dyDescent="0.5">
      <c r="A353" t="s">
        <v>1557</v>
      </c>
      <c r="B353">
        <v>2</v>
      </c>
      <c r="C353" t="s">
        <v>232</v>
      </c>
      <c r="O353" t="s">
        <v>1557</v>
      </c>
      <c r="P353">
        <v>3</v>
      </c>
      <c r="Q353" t="s">
        <v>233</v>
      </c>
    </row>
    <row r="354" spans="1:17" x14ac:dyDescent="0.5">
      <c r="A354" t="s">
        <v>1557</v>
      </c>
      <c r="B354">
        <v>3</v>
      </c>
      <c r="C354" t="s">
        <v>233</v>
      </c>
      <c r="O354" t="s">
        <v>1557</v>
      </c>
      <c r="P354">
        <v>3</v>
      </c>
      <c r="Q354" t="s">
        <v>234</v>
      </c>
    </row>
    <row r="355" spans="1:17" x14ac:dyDescent="0.5">
      <c r="A355" t="s">
        <v>1557</v>
      </c>
      <c r="B355">
        <v>3</v>
      </c>
      <c r="C355" t="s">
        <v>234</v>
      </c>
      <c r="O355" t="s">
        <v>1557</v>
      </c>
      <c r="P355">
        <v>3</v>
      </c>
      <c r="Q355" t="s">
        <v>235</v>
      </c>
    </row>
    <row r="356" spans="1:17" x14ac:dyDescent="0.5">
      <c r="A356" t="s">
        <v>1557</v>
      </c>
      <c r="B356">
        <v>3</v>
      </c>
      <c r="C356" t="s">
        <v>235</v>
      </c>
      <c r="O356" t="s">
        <v>1557</v>
      </c>
      <c r="P356">
        <v>3</v>
      </c>
      <c r="Q356" t="s">
        <v>236</v>
      </c>
    </row>
    <row r="357" spans="1:17" x14ac:dyDescent="0.5">
      <c r="A357" t="s">
        <v>1557</v>
      </c>
      <c r="B357">
        <v>3</v>
      </c>
      <c r="C357" t="s">
        <v>236</v>
      </c>
      <c r="O357" t="s">
        <v>1557</v>
      </c>
      <c r="P357">
        <v>2</v>
      </c>
      <c r="Q357" t="s">
        <v>237</v>
      </c>
    </row>
    <row r="358" spans="1:17" x14ac:dyDescent="0.5">
      <c r="A358" t="s">
        <v>1557</v>
      </c>
      <c r="B358">
        <v>2</v>
      </c>
      <c r="C358" t="s">
        <v>237</v>
      </c>
      <c r="O358" t="s">
        <v>1557</v>
      </c>
      <c r="P358">
        <v>3</v>
      </c>
      <c r="Q358" t="s">
        <v>238</v>
      </c>
    </row>
    <row r="359" spans="1:17" x14ac:dyDescent="0.5">
      <c r="A359" t="s">
        <v>1557</v>
      </c>
      <c r="B359">
        <v>3</v>
      </c>
      <c r="C359" t="s">
        <v>238</v>
      </c>
      <c r="O359" t="s">
        <v>1557</v>
      </c>
      <c r="P359">
        <v>3</v>
      </c>
      <c r="Q359" t="s">
        <v>239</v>
      </c>
    </row>
    <row r="360" spans="1:17" x14ac:dyDescent="0.5">
      <c r="A360" t="s">
        <v>1557</v>
      </c>
      <c r="B360">
        <v>3</v>
      </c>
      <c r="C360" t="s">
        <v>239</v>
      </c>
      <c r="O360" t="s">
        <v>1557</v>
      </c>
      <c r="P360">
        <v>3</v>
      </c>
      <c r="Q360" t="s">
        <v>218</v>
      </c>
    </row>
    <row r="361" spans="1:17" x14ac:dyDescent="0.5">
      <c r="A361" t="s">
        <v>1557</v>
      </c>
      <c r="B361">
        <v>3</v>
      </c>
      <c r="C361" t="s">
        <v>218</v>
      </c>
      <c r="O361" t="s">
        <v>1557</v>
      </c>
      <c r="P361">
        <v>3</v>
      </c>
      <c r="Q361" t="s">
        <v>240</v>
      </c>
    </row>
    <row r="362" spans="1:17" x14ac:dyDescent="0.5">
      <c r="A362" t="s">
        <v>1557</v>
      </c>
      <c r="B362">
        <v>3</v>
      </c>
      <c r="C362" t="s">
        <v>240</v>
      </c>
      <c r="O362" t="s">
        <v>1557</v>
      </c>
      <c r="P362">
        <v>3</v>
      </c>
      <c r="Q362" t="s">
        <v>241</v>
      </c>
    </row>
    <row r="363" spans="1:17" x14ac:dyDescent="0.5">
      <c r="A363" t="s">
        <v>1557</v>
      </c>
      <c r="B363">
        <v>3</v>
      </c>
      <c r="C363" t="s">
        <v>241</v>
      </c>
      <c r="O363" t="s">
        <v>1557</v>
      </c>
      <c r="P363">
        <v>3</v>
      </c>
      <c r="Q363" t="s">
        <v>242</v>
      </c>
    </row>
    <row r="364" spans="1:17" x14ac:dyDescent="0.5">
      <c r="A364" t="s">
        <v>1557</v>
      </c>
      <c r="B364">
        <v>3</v>
      </c>
      <c r="C364" t="s">
        <v>242</v>
      </c>
      <c r="O364" t="s">
        <v>1557</v>
      </c>
      <c r="P364">
        <v>3</v>
      </c>
      <c r="Q364" t="s">
        <v>243</v>
      </c>
    </row>
    <row r="365" spans="1:17" x14ac:dyDescent="0.5">
      <c r="A365" t="s">
        <v>1557</v>
      </c>
      <c r="B365">
        <v>3</v>
      </c>
      <c r="C365" t="s">
        <v>243</v>
      </c>
      <c r="O365" t="s">
        <v>1557</v>
      </c>
      <c r="P365">
        <v>3</v>
      </c>
      <c r="Q365" t="s">
        <v>45</v>
      </c>
    </row>
    <row r="366" spans="1:17" x14ac:dyDescent="0.5">
      <c r="A366" t="s">
        <v>1557</v>
      </c>
      <c r="B366">
        <v>3</v>
      </c>
      <c r="C366" t="s">
        <v>45</v>
      </c>
      <c r="O366" t="s">
        <v>1557</v>
      </c>
      <c r="P366">
        <v>3</v>
      </c>
      <c r="Q366" t="s">
        <v>244</v>
      </c>
    </row>
    <row r="367" spans="1:17" x14ac:dyDescent="0.5">
      <c r="A367" t="s">
        <v>1557</v>
      </c>
      <c r="B367">
        <v>3</v>
      </c>
      <c r="C367" t="s">
        <v>244</v>
      </c>
      <c r="O367" t="s">
        <v>1557</v>
      </c>
      <c r="P367">
        <v>3</v>
      </c>
      <c r="Q367" t="s">
        <v>245</v>
      </c>
    </row>
    <row r="368" spans="1:17" x14ac:dyDescent="0.5">
      <c r="A368" t="s">
        <v>1557</v>
      </c>
      <c r="B368">
        <v>3</v>
      </c>
      <c r="C368" t="s">
        <v>245</v>
      </c>
      <c r="O368" t="s">
        <v>1557</v>
      </c>
      <c r="P368">
        <v>2</v>
      </c>
      <c r="Q368" t="s">
        <v>246</v>
      </c>
    </row>
    <row r="369" spans="1:17" x14ac:dyDescent="0.5">
      <c r="A369" t="s">
        <v>1557</v>
      </c>
      <c r="B369">
        <v>2</v>
      </c>
      <c r="C369" t="s">
        <v>246</v>
      </c>
      <c r="O369" t="s">
        <v>1557</v>
      </c>
      <c r="P369">
        <v>2</v>
      </c>
      <c r="Q369" t="s">
        <v>165</v>
      </c>
    </row>
    <row r="370" spans="1:17" x14ac:dyDescent="0.5">
      <c r="A370" t="s">
        <v>1557</v>
      </c>
      <c r="B370">
        <v>2</v>
      </c>
      <c r="C370" t="s">
        <v>165</v>
      </c>
      <c r="O370" t="s">
        <v>1557</v>
      </c>
      <c r="P370">
        <v>2</v>
      </c>
      <c r="Q370" t="s">
        <v>67</v>
      </c>
    </row>
    <row r="371" spans="1:17" x14ac:dyDescent="0.5">
      <c r="A371" t="s">
        <v>1557</v>
      </c>
      <c r="B371">
        <v>2</v>
      </c>
      <c r="C371" t="s">
        <v>67</v>
      </c>
      <c r="O371" t="s">
        <v>1557</v>
      </c>
      <c r="P371">
        <v>3</v>
      </c>
      <c r="Q371" t="s">
        <v>68</v>
      </c>
    </row>
    <row r="372" spans="1:17" x14ac:dyDescent="0.5">
      <c r="A372" t="s">
        <v>1557</v>
      </c>
      <c r="B372">
        <v>3</v>
      </c>
      <c r="C372" t="s">
        <v>68</v>
      </c>
      <c r="O372" t="s">
        <v>1557</v>
      </c>
      <c r="P372">
        <v>3</v>
      </c>
      <c r="Q372" t="s">
        <v>69</v>
      </c>
    </row>
    <row r="373" spans="1:17" x14ac:dyDescent="0.5">
      <c r="A373" t="s">
        <v>1557</v>
      </c>
      <c r="B373">
        <v>3</v>
      </c>
      <c r="C373" t="s">
        <v>69</v>
      </c>
      <c r="O373" t="s">
        <v>1557</v>
      </c>
      <c r="P373">
        <v>3</v>
      </c>
      <c r="Q373" t="s">
        <v>70</v>
      </c>
    </row>
    <row r="374" spans="1:17" x14ac:dyDescent="0.5">
      <c r="A374" t="s">
        <v>1557</v>
      </c>
      <c r="B374">
        <v>3</v>
      </c>
      <c r="C374" t="s">
        <v>70</v>
      </c>
      <c r="O374" t="s">
        <v>1557</v>
      </c>
      <c r="P374">
        <v>3</v>
      </c>
      <c r="Q374" t="s">
        <v>71</v>
      </c>
    </row>
    <row r="375" spans="1:17" x14ac:dyDescent="0.5">
      <c r="A375" t="s">
        <v>1557</v>
      </c>
      <c r="B375">
        <v>3</v>
      </c>
      <c r="C375" t="s">
        <v>71</v>
      </c>
      <c r="O375" t="s">
        <v>1557</v>
      </c>
      <c r="P375">
        <v>3</v>
      </c>
      <c r="Q375" t="s">
        <v>72</v>
      </c>
    </row>
    <row r="376" spans="1:17" x14ac:dyDescent="0.5">
      <c r="A376" t="s">
        <v>1557</v>
      </c>
      <c r="B376">
        <v>3</v>
      </c>
      <c r="C376" t="s">
        <v>72</v>
      </c>
      <c r="O376" t="s">
        <v>1557</v>
      </c>
      <c r="P376">
        <v>2</v>
      </c>
      <c r="Q376" t="s">
        <v>73</v>
      </c>
    </row>
    <row r="377" spans="1:17" x14ac:dyDescent="0.5">
      <c r="A377" t="s">
        <v>1557</v>
      </c>
      <c r="B377">
        <v>2</v>
      </c>
      <c r="C377" t="s">
        <v>73</v>
      </c>
      <c r="O377" t="s">
        <v>1557</v>
      </c>
      <c r="P377">
        <v>3</v>
      </c>
      <c r="Q377" t="s">
        <v>74</v>
      </c>
    </row>
    <row r="378" spans="1:17" x14ac:dyDescent="0.5">
      <c r="A378" t="s">
        <v>1557</v>
      </c>
      <c r="B378">
        <v>3</v>
      </c>
      <c r="C378" t="s">
        <v>74</v>
      </c>
      <c r="O378" t="s">
        <v>1557</v>
      </c>
      <c r="P378">
        <v>3</v>
      </c>
      <c r="Q378" t="s">
        <v>75</v>
      </c>
    </row>
    <row r="379" spans="1:17" x14ac:dyDescent="0.5">
      <c r="A379" t="s">
        <v>1557</v>
      </c>
      <c r="B379">
        <v>3</v>
      </c>
      <c r="C379" t="s">
        <v>75</v>
      </c>
      <c r="O379" t="s">
        <v>1557</v>
      </c>
      <c r="P379">
        <v>3</v>
      </c>
      <c r="Q379" t="s">
        <v>76</v>
      </c>
    </row>
    <row r="380" spans="1:17" x14ac:dyDescent="0.5">
      <c r="A380" t="s">
        <v>1557</v>
      </c>
      <c r="B380">
        <v>3</v>
      </c>
      <c r="C380" t="s">
        <v>76</v>
      </c>
      <c r="O380" t="s">
        <v>1557</v>
      </c>
      <c r="P380">
        <v>3</v>
      </c>
      <c r="Q380" t="s">
        <v>77</v>
      </c>
    </row>
    <row r="381" spans="1:17" x14ac:dyDescent="0.5">
      <c r="A381" t="s">
        <v>1557</v>
      </c>
      <c r="B381">
        <v>3</v>
      </c>
      <c r="C381" t="s">
        <v>77</v>
      </c>
      <c r="O381" t="s">
        <v>1557</v>
      </c>
      <c r="P381">
        <v>3</v>
      </c>
      <c r="Q381" t="s">
        <v>78</v>
      </c>
    </row>
    <row r="382" spans="1:17" x14ac:dyDescent="0.5">
      <c r="A382" t="s">
        <v>1557</v>
      </c>
      <c r="B382">
        <v>3</v>
      </c>
      <c r="C382" t="s">
        <v>78</v>
      </c>
      <c r="O382" t="s">
        <v>1557</v>
      </c>
      <c r="P382">
        <v>2</v>
      </c>
      <c r="Q382" t="s">
        <v>79</v>
      </c>
    </row>
    <row r="383" spans="1:17" x14ac:dyDescent="0.5">
      <c r="A383" t="s">
        <v>1557</v>
      </c>
      <c r="B383">
        <v>2</v>
      </c>
      <c r="C383" t="s">
        <v>79</v>
      </c>
      <c r="O383" t="s">
        <v>1557</v>
      </c>
      <c r="P383">
        <v>3</v>
      </c>
      <c r="Q383" t="s">
        <v>80</v>
      </c>
    </row>
    <row r="384" spans="1:17" x14ac:dyDescent="0.5">
      <c r="A384" t="s">
        <v>1557</v>
      </c>
      <c r="B384">
        <v>3</v>
      </c>
      <c r="C384" t="s">
        <v>80</v>
      </c>
      <c r="O384" t="s">
        <v>1557</v>
      </c>
      <c r="P384">
        <v>4</v>
      </c>
      <c r="Q384" t="s">
        <v>166</v>
      </c>
    </row>
    <row r="385" spans="1:17" x14ac:dyDescent="0.5">
      <c r="A385" t="s">
        <v>1557</v>
      </c>
      <c r="B385">
        <v>4</v>
      </c>
      <c r="C385" t="s">
        <v>166</v>
      </c>
      <c r="O385" t="s">
        <v>1557</v>
      </c>
      <c r="P385">
        <v>4</v>
      </c>
      <c r="Q385" t="s">
        <v>167</v>
      </c>
    </row>
    <row r="386" spans="1:17" x14ac:dyDescent="0.5">
      <c r="A386" t="s">
        <v>1557</v>
      </c>
      <c r="B386">
        <v>4</v>
      </c>
      <c r="C386" t="s">
        <v>167</v>
      </c>
      <c r="O386" t="s">
        <v>1557</v>
      </c>
      <c r="P386">
        <v>4</v>
      </c>
      <c r="Q386" t="s">
        <v>247</v>
      </c>
    </row>
    <row r="387" spans="1:17" x14ac:dyDescent="0.5">
      <c r="A387" t="s">
        <v>1557</v>
      </c>
      <c r="B387">
        <v>4</v>
      </c>
      <c r="C387" t="s">
        <v>247</v>
      </c>
      <c r="O387" t="s">
        <v>1557</v>
      </c>
      <c r="P387">
        <v>4</v>
      </c>
      <c r="Q387" t="s">
        <v>86</v>
      </c>
    </row>
    <row r="388" spans="1:17" x14ac:dyDescent="0.5">
      <c r="A388" t="s">
        <v>1557</v>
      </c>
      <c r="B388">
        <v>4</v>
      </c>
      <c r="C388" t="s">
        <v>86</v>
      </c>
      <c r="O388" t="s">
        <v>1557</v>
      </c>
      <c r="P388">
        <v>4</v>
      </c>
      <c r="Q388" t="s">
        <v>87</v>
      </c>
    </row>
    <row r="389" spans="1:17" x14ac:dyDescent="0.5">
      <c r="A389" t="s">
        <v>1557</v>
      </c>
      <c r="B389">
        <v>4</v>
      </c>
      <c r="C389" t="s">
        <v>87</v>
      </c>
      <c r="O389" t="s">
        <v>1557</v>
      </c>
      <c r="P389">
        <v>3</v>
      </c>
      <c r="Q389" t="s">
        <v>88</v>
      </c>
    </row>
    <row r="390" spans="1:17" x14ac:dyDescent="0.5">
      <c r="A390" t="s">
        <v>1557</v>
      </c>
      <c r="B390">
        <v>3</v>
      </c>
      <c r="C390" t="s">
        <v>88</v>
      </c>
      <c r="O390" t="s">
        <v>1557</v>
      </c>
      <c r="P390">
        <v>4</v>
      </c>
      <c r="Q390" t="s">
        <v>86</v>
      </c>
    </row>
    <row r="391" spans="1:17" x14ac:dyDescent="0.5">
      <c r="A391" t="s">
        <v>1557</v>
      </c>
      <c r="B391">
        <v>4</v>
      </c>
      <c r="C391" t="s">
        <v>86</v>
      </c>
      <c r="O391" t="s">
        <v>1557</v>
      </c>
      <c r="P391">
        <v>4</v>
      </c>
      <c r="Q391" t="s">
        <v>168</v>
      </c>
    </row>
    <row r="392" spans="1:17" x14ac:dyDescent="0.5">
      <c r="A392" t="s">
        <v>1557</v>
      </c>
      <c r="B392">
        <v>4</v>
      </c>
      <c r="C392" t="s">
        <v>168</v>
      </c>
      <c r="O392" t="s">
        <v>1557</v>
      </c>
      <c r="P392">
        <v>3</v>
      </c>
      <c r="Q392" t="s">
        <v>92</v>
      </c>
    </row>
    <row r="393" spans="1:17" x14ac:dyDescent="0.5">
      <c r="A393" t="s">
        <v>1557</v>
      </c>
      <c r="B393">
        <v>3</v>
      </c>
      <c r="C393" t="s">
        <v>92</v>
      </c>
      <c r="O393" t="s">
        <v>1557</v>
      </c>
      <c r="P393">
        <v>3</v>
      </c>
      <c r="Q393" t="s">
        <v>93</v>
      </c>
    </row>
    <row r="394" spans="1:17" x14ac:dyDescent="0.5">
      <c r="A394" t="s">
        <v>1557</v>
      </c>
      <c r="B394">
        <v>3</v>
      </c>
      <c r="C394" t="s">
        <v>93</v>
      </c>
      <c r="O394" t="s">
        <v>1557</v>
      </c>
      <c r="P394">
        <v>3</v>
      </c>
      <c r="Q394" t="s">
        <v>94</v>
      </c>
    </row>
    <row r="395" spans="1:17" x14ac:dyDescent="0.5">
      <c r="A395" t="s">
        <v>1557</v>
      </c>
      <c r="B395">
        <v>3</v>
      </c>
      <c r="C395" t="s">
        <v>94</v>
      </c>
      <c r="O395" t="s">
        <v>1557</v>
      </c>
      <c r="P395">
        <v>3</v>
      </c>
      <c r="Q395" t="s">
        <v>95</v>
      </c>
    </row>
    <row r="396" spans="1:17" x14ac:dyDescent="0.5">
      <c r="A396" t="s">
        <v>1557</v>
      </c>
      <c r="B396">
        <v>3</v>
      </c>
      <c r="C396" t="s">
        <v>95</v>
      </c>
      <c r="O396" t="s">
        <v>1557</v>
      </c>
      <c r="P396">
        <v>2</v>
      </c>
      <c r="Q396" t="s">
        <v>96</v>
      </c>
    </row>
    <row r="397" spans="1:17" x14ac:dyDescent="0.5">
      <c r="A397" t="s">
        <v>1557</v>
      </c>
      <c r="B397">
        <v>2</v>
      </c>
      <c r="C397" t="s">
        <v>96</v>
      </c>
      <c r="O397" t="s">
        <v>1557</v>
      </c>
      <c r="P397">
        <v>3</v>
      </c>
      <c r="Q397" t="s">
        <v>97</v>
      </c>
    </row>
    <row r="398" spans="1:17" x14ac:dyDescent="0.5">
      <c r="A398" t="s">
        <v>1557</v>
      </c>
      <c r="B398">
        <v>3</v>
      </c>
      <c r="C398" t="s">
        <v>97</v>
      </c>
      <c r="O398" t="s">
        <v>1557</v>
      </c>
      <c r="P398">
        <v>4</v>
      </c>
      <c r="Q398" t="s">
        <v>98</v>
      </c>
    </row>
    <row r="399" spans="1:17" x14ac:dyDescent="0.5">
      <c r="A399" t="s">
        <v>1557</v>
      </c>
      <c r="B399">
        <v>4</v>
      </c>
      <c r="C399" t="s">
        <v>98</v>
      </c>
      <c r="O399" t="s">
        <v>1557</v>
      </c>
      <c r="P399">
        <v>4</v>
      </c>
      <c r="Q399" t="s">
        <v>99</v>
      </c>
    </row>
    <row r="400" spans="1:17" x14ac:dyDescent="0.5">
      <c r="A400" t="s">
        <v>1557</v>
      </c>
      <c r="B400">
        <v>4</v>
      </c>
      <c r="C400" t="s">
        <v>99</v>
      </c>
      <c r="O400" t="s">
        <v>1557</v>
      </c>
      <c r="P400">
        <v>3</v>
      </c>
      <c r="Q400" t="s">
        <v>100</v>
      </c>
    </row>
    <row r="401" spans="1:17" x14ac:dyDescent="0.5">
      <c r="A401" t="s">
        <v>1557</v>
      </c>
      <c r="B401">
        <v>3</v>
      </c>
      <c r="C401" t="s">
        <v>100</v>
      </c>
      <c r="O401" t="s">
        <v>1557</v>
      </c>
      <c r="P401">
        <v>4</v>
      </c>
      <c r="Q401" t="s">
        <v>101</v>
      </c>
    </row>
    <row r="402" spans="1:17" x14ac:dyDescent="0.5">
      <c r="A402" t="s">
        <v>1557</v>
      </c>
      <c r="B402">
        <v>4</v>
      </c>
      <c r="C402" t="s">
        <v>101</v>
      </c>
      <c r="O402" t="s">
        <v>1557</v>
      </c>
      <c r="P402">
        <v>4</v>
      </c>
      <c r="Q402" t="s">
        <v>102</v>
      </c>
    </row>
    <row r="403" spans="1:17" x14ac:dyDescent="0.5">
      <c r="A403" t="s">
        <v>1557</v>
      </c>
      <c r="B403">
        <v>4</v>
      </c>
      <c r="C403" t="s">
        <v>102</v>
      </c>
      <c r="O403" t="s">
        <v>1557</v>
      </c>
      <c r="P403">
        <v>3</v>
      </c>
      <c r="Q403" t="s">
        <v>103</v>
      </c>
    </row>
    <row r="404" spans="1:17" x14ac:dyDescent="0.5">
      <c r="A404" t="s">
        <v>1557</v>
      </c>
      <c r="B404">
        <v>3</v>
      </c>
      <c r="C404" t="s">
        <v>103</v>
      </c>
      <c r="O404" t="s">
        <v>1557</v>
      </c>
      <c r="P404">
        <v>3</v>
      </c>
      <c r="Q404" t="s">
        <v>104</v>
      </c>
    </row>
    <row r="405" spans="1:17" x14ac:dyDescent="0.5">
      <c r="A405" t="s">
        <v>1557</v>
      </c>
      <c r="B405">
        <v>3</v>
      </c>
      <c r="C405" t="s">
        <v>104</v>
      </c>
      <c r="O405" t="s">
        <v>1557</v>
      </c>
      <c r="P405">
        <v>2</v>
      </c>
      <c r="Q405" t="s">
        <v>105</v>
      </c>
    </row>
    <row r="406" spans="1:17" x14ac:dyDescent="0.5">
      <c r="A406" t="s">
        <v>1557</v>
      </c>
      <c r="B406">
        <v>2</v>
      </c>
      <c r="C406" t="s">
        <v>105</v>
      </c>
      <c r="O406" t="s">
        <v>1557</v>
      </c>
      <c r="P406">
        <v>3</v>
      </c>
      <c r="Q406" t="s">
        <v>106</v>
      </c>
    </row>
    <row r="407" spans="1:17" x14ac:dyDescent="0.5">
      <c r="A407" t="s">
        <v>1557</v>
      </c>
      <c r="B407">
        <v>3</v>
      </c>
      <c r="C407" t="s">
        <v>106</v>
      </c>
      <c r="O407" t="s">
        <v>1557</v>
      </c>
      <c r="P407">
        <v>3</v>
      </c>
      <c r="Q407" t="s">
        <v>107</v>
      </c>
    </row>
    <row r="408" spans="1:17" x14ac:dyDescent="0.5">
      <c r="A408" t="s">
        <v>1557</v>
      </c>
      <c r="B408">
        <v>3</v>
      </c>
      <c r="C408" t="s">
        <v>107</v>
      </c>
      <c r="O408" t="s">
        <v>1557</v>
      </c>
      <c r="P408">
        <v>3</v>
      </c>
      <c r="Q408" t="s">
        <v>108</v>
      </c>
    </row>
    <row r="409" spans="1:17" x14ac:dyDescent="0.5">
      <c r="A409" t="s">
        <v>1557</v>
      </c>
      <c r="B409">
        <v>3</v>
      </c>
      <c r="C409" t="s">
        <v>108</v>
      </c>
      <c r="O409" t="s">
        <v>1557</v>
      </c>
      <c r="P409">
        <v>2</v>
      </c>
      <c r="Q409" t="s">
        <v>109</v>
      </c>
    </row>
    <row r="410" spans="1:17" x14ac:dyDescent="0.5">
      <c r="A410" t="s">
        <v>1557</v>
      </c>
      <c r="B410">
        <v>2</v>
      </c>
      <c r="C410" t="s">
        <v>109</v>
      </c>
      <c r="O410" t="s">
        <v>1557</v>
      </c>
      <c r="P410">
        <v>3</v>
      </c>
      <c r="Q410" t="s">
        <v>110</v>
      </c>
    </row>
    <row r="411" spans="1:17" x14ac:dyDescent="0.5">
      <c r="A411" t="s">
        <v>1557</v>
      </c>
      <c r="B411">
        <v>3</v>
      </c>
      <c r="C411" t="s">
        <v>110</v>
      </c>
      <c r="O411" t="s">
        <v>1557</v>
      </c>
      <c r="P411">
        <v>4</v>
      </c>
      <c r="Q411" t="s">
        <v>111</v>
      </c>
    </row>
    <row r="412" spans="1:17" x14ac:dyDescent="0.5">
      <c r="A412" t="s">
        <v>1557</v>
      </c>
      <c r="B412">
        <v>4</v>
      </c>
      <c r="C412" t="s">
        <v>111</v>
      </c>
      <c r="O412" t="s">
        <v>1557</v>
      </c>
      <c r="P412">
        <v>4</v>
      </c>
      <c r="Q412" t="s">
        <v>112</v>
      </c>
    </row>
    <row r="413" spans="1:17" x14ac:dyDescent="0.5">
      <c r="A413" t="s">
        <v>1557</v>
      </c>
      <c r="B413">
        <v>4</v>
      </c>
      <c r="C413" t="s">
        <v>112</v>
      </c>
      <c r="O413" t="s">
        <v>1557</v>
      </c>
      <c r="P413">
        <v>4</v>
      </c>
      <c r="Q413" t="s">
        <v>113</v>
      </c>
    </row>
    <row r="414" spans="1:17" x14ac:dyDescent="0.5">
      <c r="A414" t="s">
        <v>1557</v>
      </c>
      <c r="B414">
        <v>4</v>
      </c>
      <c r="C414" t="s">
        <v>113</v>
      </c>
      <c r="O414" t="s">
        <v>1557</v>
      </c>
      <c r="P414">
        <v>4</v>
      </c>
      <c r="Q414" t="s">
        <v>114</v>
      </c>
    </row>
    <row r="415" spans="1:17" x14ac:dyDescent="0.5">
      <c r="A415" t="s">
        <v>1557</v>
      </c>
      <c r="B415">
        <v>4</v>
      </c>
      <c r="C415" t="s">
        <v>114</v>
      </c>
      <c r="O415" t="s">
        <v>1557</v>
      </c>
      <c r="P415">
        <v>3</v>
      </c>
      <c r="Q415" t="s">
        <v>115</v>
      </c>
    </row>
    <row r="416" spans="1:17" x14ac:dyDescent="0.5">
      <c r="A416" t="s">
        <v>1557</v>
      </c>
      <c r="B416">
        <v>3</v>
      </c>
      <c r="C416" t="s">
        <v>115</v>
      </c>
      <c r="O416" t="s">
        <v>1557</v>
      </c>
      <c r="P416">
        <v>4</v>
      </c>
      <c r="Q416" t="s">
        <v>116</v>
      </c>
    </row>
    <row r="417" spans="1:17" x14ac:dyDescent="0.5">
      <c r="A417" t="s">
        <v>1557</v>
      </c>
      <c r="B417">
        <v>4</v>
      </c>
      <c r="C417" t="s">
        <v>116</v>
      </c>
      <c r="O417" t="s">
        <v>1557</v>
      </c>
      <c r="P417">
        <v>4</v>
      </c>
      <c r="Q417" t="s">
        <v>117</v>
      </c>
    </row>
    <row r="418" spans="1:17" x14ac:dyDescent="0.5">
      <c r="A418" t="s">
        <v>1557</v>
      </c>
      <c r="B418">
        <v>4</v>
      </c>
      <c r="C418" t="s">
        <v>117</v>
      </c>
      <c r="O418" t="s">
        <v>1557</v>
      </c>
      <c r="P418">
        <v>4</v>
      </c>
      <c r="Q418" t="s">
        <v>118</v>
      </c>
    </row>
    <row r="419" spans="1:17" x14ac:dyDescent="0.5">
      <c r="A419" t="s">
        <v>1557</v>
      </c>
      <c r="B419">
        <v>4</v>
      </c>
      <c r="C419" t="s">
        <v>118</v>
      </c>
      <c r="O419" t="s">
        <v>1557</v>
      </c>
      <c r="P419">
        <v>4</v>
      </c>
      <c r="Q419" t="s">
        <v>119</v>
      </c>
    </row>
    <row r="420" spans="1:17" x14ac:dyDescent="0.5">
      <c r="A420" t="s">
        <v>1557</v>
      </c>
      <c r="B420">
        <v>4</v>
      </c>
      <c r="C420" t="s">
        <v>119</v>
      </c>
      <c r="O420" t="s">
        <v>1557</v>
      </c>
      <c r="P420">
        <v>2</v>
      </c>
      <c r="Q420" t="s">
        <v>120</v>
      </c>
    </row>
    <row r="421" spans="1:17" x14ac:dyDescent="0.5">
      <c r="A421" t="s">
        <v>1557</v>
      </c>
      <c r="B421">
        <v>2</v>
      </c>
      <c r="C421" t="s">
        <v>120</v>
      </c>
      <c r="O421" t="s">
        <v>1557</v>
      </c>
      <c r="P421">
        <v>3</v>
      </c>
      <c r="Q421" t="s">
        <v>110</v>
      </c>
    </row>
    <row r="422" spans="1:17" x14ac:dyDescent="0.5">
      <c r="A422" t="s">
        <v>1557</v>
      </c>
      <c r="B422">
        <v>3</v>
      </c>
      <c r="C422" t="s">
        <v>110</v>
      </c>
      <c r="O422" t="s">
        <v>1557</v>
      </c>
      <c r="P422">
        <v>4</v>
      </c>
      <c r="Q422" t="s">
        <v>111</v>
      </c>
    </row>
    <row r="423" spans="1:17" x14ac:dyDescent="0.5">
      <c r="A423" t="s">
        <v>1557</v>
      </c>
      <c r="B423">
        <v>4</v>
      </c>
      <c r="C423" t="s">
        <v>111</v>
      </c>
      <c r="O423" t="s">
        <v>1557</v>
      </c>
      <c r="P423">
        <v>4</v>
      </c>
      <c r="Q423" t="s">
        <v>112</v>
      </c>
    </row>
    <row r="424" spans="1:17" x14ac:dyDescent="0.5">
      <c r="A424" t="s">
        <v>1557</v>
      </c>
      <c r="B424">
        <v>4</v>
      </c>
      <c r="C424" t="s">
        <v>112</v>
      </c>
      <c r="O424" t="s">
        <v>1557</v>
      </c>
      <c r="P424">
        <v>4</v>
      </c>
      <c r="Q424" t="s">
        <v>113</v>
      </c>
    </row>
    <row r="425" spans="1:17" x14ac:dyDescent="0.5">
      <c r="A425" t="s">
        <v>1557</v>
      </c>
      <c r="B425">
        <v>4</v>
      </c>
      <c r="C425" t="s">
        <v>113</v>
      </c>
      <c r="O425" t="s">
        <v>1557</v>
      </c>
      <c r="P425">
        <v>4</v>
      </c>
      <c r="Q425" t="s">
        <v>114</v>
      </c>
    </row>
    <row r="426" spans="1:17" x14ac:dyDescent="0.5">
      <c r="A426" t="s">
        <v>1557</v>
      </c>
      <c r="B426">
        <v>4</v>
      </c>
      <c r="C426" t="s">
        <v>114</v>
      </c>
      <c r="O426" t="s">
        <v>1557</v>
      </c>
      <c r="P426">
        <v>3</v>
      </c>
      <c r="Q426" t="s">
        <v>115</v>
      </c>
    </row>
    <row r="427" spans="1:17" x14ac:dyDescent="0.5">
      <c r="A427" t="s">
        <v>1557</v>
      </c>
      <c r="B427">
        <v>3</v>
      </c>
      <c r="C427" t="s">
        <v>115</v>
      </c>
      <c r="O427" t="s">
        <v>1557</v>
      </c>
      <c r="P427">
        <v>4</v>
      </c>
      <c r="Q427" t="s">
        <v>116</v>
      </c>
    </row>
    <row r="428" spans="1:17" x14ac:dyDescent="0.5">
      <c r="A428" t="s">
        <v>1557</v>
      </c>
      <c r="B428">
        <v>4</v>
      </c>
      <c r="C428" t="s">
        <v>116</v>
      </c>
      <c r="O428" t="s">
        <v>1557</v>
      </c>
      <c r="P428">
        <v>4</v>
      </c>
      <c r="Q428" t="s">
        <v>117</v>
      </c>
    </row>
    <row r="429" spans="1:17" x14ac:dyDescent="0.5">
      <c r="A429" t="s">
        <v>1557</v>
      </c>
      <c r="B429">
        <v>4</v>
      </c>
      <c r="C429" t="s">
        <v>117</v>
      </c>
      <c r="O429" t="s">
        <v>1557</v>
      </c>
      <c r="P429">
        <v>4</v>
      </c>
      <c r="Q429" t="s">
        <v>118</v>
      </c>
    </row>
    <row r="430" spans="1:17" x14ac:dyDescent="0.5">
      <c r="A430" t="s">
        <v>1557</v>
      </c>
      <c r="B430">
        <v>4</v>
      </c>
      <c r="C430" t="s">
        <v>118</v>
      </c>
      <c r="O430" t="s">
        <v>1557</v>
      </c>
      <c r="P430">
        <v>4</v>
      </c>
      <c r="Q430" t="s">
        <v>119</v>
      </c>
    </row>
    <row r="431" spans="1:17" x14ac:dyDescent="0.5">
      <c r="A431" t="s">
        <v>1557</v>
      </c>
      <c r="B431">
        <v>4</v>
      </c>
      <c r="C431" t="s">
        <v>119</v>
      </c>
      <c r="O431" t="s">
        <v>1557</v>
      </c>
      <c r="P431">
        <v>2</v>
      </c>
      <c r="Q431" t="s">
        <v>121</v>
      </c>
    </row>
    <row r="432" spans="1:17" x14ac:dyDescent="0.5">
      <c r="A432" t="s">
        <v>1557</v>
      </c>
      <c r="B432">
        <v>2</v>
      </c>
      <c r="C432" t="s">
        <v>121</v>
      </c>
      <c r="O432" t="s">
        <v>1557</v>
      </c>
      <c r="P432">
        <v>3</v>
      </c>
      <c r="Q432" t="s">
        <v>122</v>
      </c>
    </row>
    <row r="433" spans="1:17" x14ac:dyDescent="0.5">
      <c r="A433" t="s">
        <v>1557</v>
      </c>
      <c r="B433">
        <v>3</v>
      </c>
      <c r="C433" t="s">
        <v>122</v>
      </c>
      <c r="O433" t="s">
        <v>1557</v>
      </c>
      <c r="P433">
        <v>3</v>
      </c>
      <c r="Q433" t="s">
        <v>123</v>
      </c>
    </row>
    <row r="434" spans="1:17" x14ac:dyDescent="0.5">
      <c r="A434" t="s">
        <v>1557</v>
      </c>
      <c r="B434">
        <v>3</v>
      </c>
      <c r="C434" t="s">
        <v>123</v>
      </c>
      <c r="O434" t="s">
        <v>1557</v>
      </c>
      <c r="P434">
        <v>3</v>
      </c>
      <c r="Q434" t="s">
        <v>124</v>
      </c>
    </row>
    <row r="435" spans="1:17" x14ac:dyDescent="0.5">
      <c r="A435" t="s">
        <v>1557</v>
      </c>
      <c r="B435">
        <v>3</v>
      </c>
      <c r="C435" t="s">
        <v>124</v>
      </c>
      <c r="O435" t="s">
        <v>1557</v>
      </c>
      <c r="P435">
        <v>3</v>
      </c>
      <c r="Q435" t="s">
        <v>125</v>
      </c>
    </row>
    <row r="436" spans="1:17" x14ac:dyDescent="0.5">
      <c r="A436" t="s">
        <v>1557</v>
      </c>
      <c r="B436">
        <v>3</v>
      </c>
      <c r="C436" t="s">
        <v>125</v>
      </c>
      <c r="O436" t="s">
        <v>1557</v>
      </c>
      <c r="P436">
        <v>3</v>
      </c>
      <c r="Q436" t="s">
        <v>126</v>
      </c>
    </row>
    <row r="437" spans="1:17" x14ac:dyDescent="0.5">
      <c r="A437" t="s">
        <v>1557</v>
      </c>
      <c r="B437">
        <v>3</v>
      </c>
      <c r="C437" t="s">
        <v>126</v>
      </c>
      <c r="O437" t="s">
        <v>1557</v>
      </c>
      <c r="P437">
        <v>2</v>
      </c>
      <c r="Q437" t="s">
        <v>127</v>
      </c>
    </row>
    <row r="438" spans="1:17" x14ac:dyDescent="0.5">
      <c r="A438" t="s">
        <v>1557</v>
      </c>
      <c r="B438">
        <v>2</v>
      </c>
      <c r="C438" t="s">
        <v>127</v>
      </c>
      <c r="O438" t="s">
        <v>1557</v>
      </c>
      <c r="P438">
        <v>2</v>
      </c>
      <c r="Q438" t="s">
        <v>128</v>
      </c>
    </row>
    <row r="439" spans="1:17" x14ac:dyDescent="0.5">
      <c r="A439" t="s">
        <v>1557</v>
      </c>
      <c r="B439">
        <v>2</v>
      </c>
      <c r="C439" t="s">
        <v>128</v>
      </c>
      <c r="O439" t="s">
        <v>1557</v>
      </c>
      <c r="P439">
        <v>3</v>
      </c>
      <c r="Q439" t="s">
        <v>129</v>
      </c>
    </row>
    <row r="440" spans="1:17" x14ac:dyDescent="0.5">
      <c r="A440" t="s">
        <v>1557</v>
      </c>
      <c r="B440">
        <v>3</v>
      </c>
      <c r="C440" t="s">
        <v>129</v>
      </c>
      <c r="O440" t="s">
        <v>1557</v>
      </c>
      <c r="P440">
        <v>3</v>
      </c>
      <c r="Q440" t="s">
        <v>130</v>
      </c>
    </row>
    <row r="441" spans="1:17" x14ac:dyDescent="0.5">
      <c r="A441" t="s">
        <v>1557</v>
      </c>
      <c r="B441">
        <v>3</v>
      </c>
      <c r="C441" t="s">
        <v>130</v>
      </c>
      <c r="O441" t="s">
        <v>1557</v>
      </c>
      <c r="P441">
        <v>3</v>
      </c>
      <c r="Q441" t="s">
        <v>131</v>
      </c>
    </row>
    <row r="442" spans="1:17" x14ac:dyDescent="0.5">
      <c r="A442" t="s">
        <v>1557</v>
      </c>
      <c r="B442">
        <v>3</v>
      </c>
      <c r="C442" t="s">
        <v>131</v>
      </c>
      <c r="O442" t="s">
        <v>1557</v>
      </c>
      <c r="P442">
        <v>2</v>
      </c>
      <c r="Q442" t="s">
        <v>132</v>
      </c>
    </row>
    <row r="443" spans="1:17" x14ac:dyDescent="0.5">
      <c r="A443" t="s">
        <v>1557</v>
      </c>
      <c r="B443">
        <v>2</v>
      </c>
      <c r="C443" t="s">
        <v>132</v>
      </c>
      <c r="O443" t="s">
        <v>1558</v>
      </c>
      <c r="P443">
        <v>1</v>
      </c>
      <c r="Q443" t="s">
        <v>248</v>
      </c>
    </row>
    <row r="444" spans="1:17" x14ac:dyDescent="0.5">
      <c r="A444" t="s">
        <v>1558</v>
      </c>
      <c r="B444">
        <v>1</v>
      </c>
      <c r="C444" t="s">
        <v>248</v>
      </c>
      <c r="O444" t="s">
        <v>1558</v>
      </c>
      <c r="P444">
        <v>2</v>
      </c>
      <c r="Q444" t="s">
        <v>249</v>
      </c>
    </row>
    <row r="445" spans="1:17" x14ac:dyDescent="0.5">
      <c r="A445" t="s">
        <v>1558</v>
      </c>
      <c r="B445">
        <v>2</v>
      </c>
      <c r="C445" t="s">
        <v>249</v>
      </c>
      <c r="O445" t="s">
        <v>1558</v>
      </c>
      <c r="P445">
        <v>3</v>
      </c>
      <c r="Q445" t="s">
        <v>250</v>
      </c>
    </row>
    <row r="446" spans="1:17" x14ac:dyDescent="0.5">
      <c r="A446" t="s">
        <v>1558</v>
      </c>
      <c r="B446">
        <v>3</v>
      </c>
      <c r="C446" t="s">
        <v>250</v>
      </c>
      <c r="O446" t="s">
        <v>1558</v>
      </c>
      <c r="P446">
        <v>4</v>
      </c>
      <c r="Q446" t="s">
        <v>251</v>
      </c>
    </row>
    <row r="447" spans="1:17" x14ac:dyDescent="0.5">
      <c r="A447" t="s">
        <v>1558</v>
      </c>
      <c r="B447">
        <v>4</v>
      </c>
      <c r="C447" t="s">
        <v>251</v>
      </c>
      <c r="O447" t="s">
        <v>1558</v>
      </c>
      <c r="P447">
        <v>5</v>
      </c>
      <c r="Q447" t="s">
        <v>252</v>
      </c>
    </row>
    <row r="448" spans="1:17" x14ac:dyDescent="0.5">
      <c r="A448" t="s">
        <v>1558</v>
      </c>
      <c r="B448">
        <v>5</v>
      </c>
      <c r="C448" t="s">
        <v>252</v>
      </c>
      <c r="O448" t="s">
        <v>1558</v>
      </c>
      <c r="P448">
        <v>6</v>
      </c>
      <c r="Q448" t="s">
        <v>253</v>
      </c>
    </row>
    <row r="449" spans="1:17" x14ac:dyDescent="0.5">
      <c r="A449" t="s">
        <v>1558</v>
      </c>
      <c r="B449">
        <v>6</v>
      </c>
      <c r="C449" t="s">
        <v>253</v>
      </c>
      <c r="O449" t="s">
        <v>1558</v>
      </c>
      <c r="P449">
        <v>7</v>
      </c>
      <c r="Q449" t="s">
        <v>254</v>
      </c>
    </row>
    <row r="450" spans="1:17" x14ac:dyDescent="0.5">
      <c r="A450" t="s">
        <v>1558</v>
      </c>
      <c r="B450">
        <v>7</v>
      </c>
      <c r="C450" t="s">
        <v>254</v>
      </c>
      <c r="O450" t="s">
        <v>1558</v>
      </c>
      <c r="P450">
        <v>8</v>
      </c>
      <c r="Q450" t="s">
        <v>255</v>
      </c>
    </row>
    <row r="451" spans="1:17" x14ac:dyDescent="0.5">
      <c r="A451" t="s">
        <v>1558</v>
      </c>
      <c r="B451">
        <v>8</v>
      </c>
      <c r="C451" t="s">
        <v>255</v>
      </c>
      <c r="O451" t="s">
        <v>1558</v>
      </c>
      <c r="P451">
        <v>9</v>
      </c>
      <c r="Q451" t="s">
        <v>256</v>
      </c>
    </row>
    <row r="452" spans="1:17" x14ac:dyDescent="0.5">
      <c r="A452" t="s">
        <v>1558</v>
      </c>
      <c r="B452">
        <v>9</v>
      </c>
      <c r="C452" t="s">
        <v>256</v>
      </c>
      <c r="O452" t="s">
        <v>1558</v>
      </c>
      <c r="P452">
        <v>10</v>
      </c>
      <c r="Q452" t="s">
        <v>257</v>
      </c>
    </row>
    <row r="453" spans="1:17" x14ac:dyDescent="0.5">
      <c r="A453" t="s">
        <v>1558</v>
      </c>
      <c r="B453">
        <v>10</v>
      </c>
      <c r="C453" t="s">
        <v>257</v>
      </c>
      <c r="O453" t="s">
        <v>1559</v>
      </c>
      <c r="P453">
        <v>1</v>
      </c>
      <c r="Q453" t="s">
        <v>258</v>
      </c>
    </row>
    <row r="454" spans="1:17" x14ac:dyDescent="0.5">
      <c r="A454" t="s">
        <v>1559</v>
      </c>
      <c r="B454">
        <v>1</v>
      </c>
      <c r="C454" t="s">
        <v>258</v>
      </c>
      <c r="O454" t="s">
        <v>1559</v>
      </c>
      <c r="P454">
        <v>2</v>
      </c>
      <c r="Q454" t="s">
        <v>259</v>
      </c>
    </row>
    <row r="455" spans="1:17" x14ac:dyDescent="0.5">
      <c r="A455" t="s">
        <v>1559</v>
      </c>
      <c r="B455">
        <v>2</v>
      </c>
      <c r="C455" t="s">
        <v>259</v>
      </c>
      <c r="O455" t="s">
        <v>1559</v>
      </c>
      <c r="P455">
        <v>2</v>
      </c>
      <c r="Q455" t="s">
        <v>260</v>
      </c>
    </row>
    <row r="456" spans="1:17" x14ac:dyDescent="0.5">
      <c r="A456" t="s">
        <v>1559</v>
      </c>
      <c r="B456">
        <v>2</v>
      </c>
      <c r="C456" t="s">
        <v>260</v>
      </c>
      <c r="O456" t="s">
        <v>1559</v>
      </c>
      <c r="P456">
        <v>3</v>
      </c>
      <c r="Q456" t="s">
        <v>261</v>
      </c>
    </row>
    <row r="457" spans="1:17" x14ac:dyDescent="0.5">
      <c r="A457" t="s">
        <v>1559</v>
      </c>
      <c r="B457">
        <v>3</v>
      </c>
      <c r="C457" t="s">
        <v>261</v>
      </c>
      <c r="O457" t="s">
        <v>1559</v>
      </c>
      <c r="P457">
        <v>3</v>
      </c>
      <c r="Q457" t="s">
        <v>262</v>
      </c>
    </row>
    <row r="458" spans="1:17" x14ac:dyDescent="0.5">
      <c r="A458" t="s">
        <v>1559</v>
      </c>
      <c r="B458">
        <v>3</v>
      </c>
      <c r="C458" t="s">
        <v>262</v>
      </c>
      <c r="O458" t="s">
        <v>1559</v>
      </c>
      <c r="P458">
        <v>3</v>
      </c>
      <c r="Q458" t="s">
        <v>263</v>
      </c>
    </row>
    <row r="459" spans="1:17" x14ac:dyDescent="0.5">
      <c r="A459" t="s">
        <v>1559</v>
      </c>
      <c r="B459">
        <v>3</v>
      </c>
      <c r="C459" t="s">
        <v>263</v>
      </c>
      <c r="O459" t="s">
        <v>1559</v>
      </c>
      <c r="P459">
        <v>4</v>
      </c>
      <c r="Q459" t="s">
        <v>264</v>
      </c>
    </row>
    <row r="460" spans="1:17" x14ac:dyDescent="0.5">
      <c r="A460" t="s">
        <v>1559</v>
      </c>
      <c r="B460">
        <v>4</v>
      </c>
      <c r="C460" t="s">
        <v>264</v>
      </c>
      <c r="O460" t="s">
        <v>1559</v>
      </c>
      <c r="P460">
        <v>5</v>
      </c>
      <c r="Q460" t="s">
        <v>265</v>
      </c>
    </row>
    <row r="461" spans="1:17" x14ac:dyDescent="0.5">
      <c r="A461" t="s">
        <v>1559</v>
      </c>
      <c r="B461">
        <v>5</v>
      </c>
      <c r="C461" t="s">
        <v>265</v>
      </c>
      <c r="O461" t="s">
        <v>1559</v>
      </c>
      <c r="P461">
        <v>5</v>
      </c>
      <c r="Q461" t="s">
        <v>266</v>
      </c>
    </row>
    <row r="462" spans="1:17" x14ac:dyDescent="0.5">
      <c r="A462" t="s">
        <v>1559</v>
      </c>
      <c r="B462">
        <v>5</v>
      </c>
      <c r="C462" t="s">
        <v>266</v>
      </c>
      <c r="O462" t="s">
        <v>1559</v>
      </c>
      <c r="P462">
        <v>5</v>
      </c>
      <c r="Q462" t="s">
        <v>267</v>
      </c>
    </row>
    <row r="463" spans="1:17" x14ac:dyDescent="0.5">
      <c r="A463" t="s">
        <v>1559</v>
      </c>
      <c r="B463">
        <v>5</v>
      </c>
      <c r="C463" t="s">
        <v>267</v>
      </c>
      <c r="O463" t="s">
        <v>1559</v>
      </c>
      <c r="P463">
        <v>5</v>
      </c>
      <c r="Q463" t="s">
        <v>268</v>
      </c>
    </row>
    <row r="464" spans="1:17" x14ac:dyDescent="0.5">
      <c r="A464" t="s">
        <v>1559</v>
      </c>
      <c r="B464">
        <v>5</v>
      </c>
      <c r="C464" t="s">
        <v>268</v>
      </c>
      <c r="O464" t="s">
        <v>1559</v>
      </c>
      <c r="P464">
        <v>5</v>
      </c>
      <c r="Q464" t="s">
        <v>269</v>
      </c>
    </row>
    <row r="465" spans="1:17" x14ac:dyDescent="0.5">
      <c r="A465" t="s">
        <v>1559</v>
      </c>
      <c r="B465">
        <v>5</v>
      </c>
      <c r="C465" t="s">
        <v>269</v>
      </c>
      <c r="O465" t="s">
        <v>1559</v>
      </c>
      <c r="P465">
        <v>5</v>
      </c>
      <c r="Q465" t="s">
        <v>270</v>
      </c>
    </row>
    <row r="466" spans="1:17" x14ac:dyDescent="0.5">
      <c r="A466" t="s">
        <v>1559</v>
      </c>
      <c r="B466">
        <v>5</v>
      </c>
      <c r="C466" t="s">
        <v>270</v>
      </c>
      <c r="O466" t="s">
        <v>1559</v>
      </c>
      <c r="P466">
        <v>5</v>
      </c>
      <c r="Q466" t="s">
        <v>189</v>
      </c>
    </row>
    <row r="467" spans="1:17" x14ac:dyDescent="0.5">
      <c r="A467" t="s">
        <v>1559</v>
      </c>
      <c r="B467">
        <v>5</v>
      </c>
      <c r="C467" t="s">
        <v>189</v>
      </c>
      <c r="O467" t="s">
        <v>1559</v>
      </c>
      <c r="P467">
        <v>5</v>
      </c>
      <c r="Q467" t="s">
        <v>271</v>
      </c>
    </row>
    <row r="468" spans="1:17" x14ac:dyDescent="0.5">
      <c r="A468" t="s">
        <v>1559</v>
      </c>
      <c r="B468">
        <v>5</v>
      </c>
      <c r="C468" t="s">
        <v>271</v>
      </c>
      <c r="O468" t="s">
        <v>1559</v>
      </c>
      <c r="P468">
        <v>4</v>
      </c>
      <c r="Q468" t="s">
        <v>272</v>
      </c>
    </row>
    <row r="469" spans="1:17" x14ac:dyDescent="0.5">
      <c r="A469" t="s">
        <v>1559</v>
      </c>
      <c r="B469">
        <v>4</v>
      </c>
      <c r="C469" t="s">
        <v>272</v>
      </c>
      <c r="O469" t="s">
        <v>1559</v>
      </c>
      <c r="P469">
        <v>4</v>
      </c>
      <c r="Q469" t="s">
        <v>273</v>
      </c>
    </row>
    <row r="470" spans="1:17" x14ac:dyDescent="0.5">
      <c r="A470" t="s">
        <v>1559</v>
      </c>
      <c r="B470">
        <v>4</v>
      </c>
      <c r="C470" t="s">
        <v>273</v>
      </c>
      <c r="O470" t="s">
        <v>1559</v>
      </c>
      <c r="P470">
        <v>3</v>
      </c>
      <c r="Q470" t="s">
        <v>274</v>
      </c>
    </row>
    <row r="471" spans="1:17" x14ac:dyDescent="0.5">
      <c r="A471" t="s">
        <v>1559</v>
      </c>
      <c r="B471">
        <v>3</v>
      </c>
      <c r="C471" t="s">
        <v>274</v>
      </c>
      <c r="O471" t="s">
        <v>1559</v>
      </c>
      <c r="P471">
        <v>3</v>
      </c>
      <c r="Q471" t="s">
        <v>275</v>
      </c>
    </row>
    <row r="472" spans="1:17" x14ac:dyDescent="0.5">
      <c r="A472" t="s">
        <v>1559</v>
      </c>
      <c r="B472">
        <v>3</v>
      </c>
      <c r="C472" t="s">
        <v>275</v>
      </c>
      <c r="O472" t="s">
        <v>1559</v>
      </c>
      <c r="P472">
        <v>4</v>
      </c>
      <c r="Q472" t="s">
        <v>276</v>
      </c>
    </row>
    <row r="473" spans="1:17" x14ac:dyDescent="0.5">
      <c r="A473" t="s">
        <v>1559</v>
      </c>
      <c r="B473">
        <v>4</v>
      </c>
      <c r="C473" t="s">
        <v>276</v>
      </c>
      <c r="O473" t="s">
        <v>1559</v>
      </c>
      <c r="P473">
        <v>5</v>
      </c>
      <c r="Q473" t="s">
        <v>277</v>
      </c>
    </row>
    <row r="474" spans="1:17" x14ac:dyDescent="0.5">
      <c r="A474" t="s">
        <v>1559</v>
      </c>
      <c r="B474">
        <v>5</v>
      </c>
      <c r="C474" t="s">
        <v>277</v>
      </c>
      <c r="O474" t="s">
        <v>1559</v>
      </c>
      <c r="P474">
        <v>5</v>
      </c>
      <c r="Q474" t="s">
        <v>266</v>
      </c>
    </row>
    <row r="475" spans="1:17" x14ac:dyDescent="0.5">
      <c r="A475" t="s">
        <v>1559</v>
      </c>
      <c r="B475">
        <v>5</v>
      </c>
      <c r="C475" t="s">
        <v>266</v>
      </c>
      <c r="O475" t="s">
        <v>1559</v>
      </c>
      <c r="P475">
        <v>5</v>
      </c>
      <c r="Q475" t="s">
        <v>278</v>
      </c>
    </row>
    <row r="476" spans="1:17" x14ac:dyDescent="0.5">
      <c r="A476" t="s">
        <v>1559</v>
      </c>
      <c r="B476">
        <v>5</v>
      </c>
      <c r="C476" t="s">
        <v>278</v>
      </c>
      <c r="O476" t="s">
        <v>1559</v>
      </c>
      <c r="P476">
        <v>5</v>
      </c>
      <c r="Q476" t="s">
        <v>187</v>
      </c>
    </row>
    <row r="477" spans="1:17" x14ac:dyDescent="0.5">
      <c r="A477" t="s">
        <v>1559</v>
      </c>
      <c r="B477">
        <v>5</v>
      </c>
      <c r="C477" t="s">
        <v>187</v>
      </c>
      <c r="O477" t="s">
        <v>1559</v>
      </c>
      <c r="P477">
        <v>5</v>
      </c>
      <c r="Q477" t="s">
        <v>279</v>
      </c>
    </row>
    <row r="478" spans="1:17" x14ac:dyDescent="0.5">
      <c r="A478" t="s">
        <v>1559</v>
      </c>
      <c r="B478">
        <v>5</v>
      </c>
      <c r="C478" t="s">
        <v>279</v>
      </c>
      <c r="O478" t="s">
        <v>1559</v>
      </c>
      <c r="P478">
        <v>5</v>
      </c>
      <c r="Q478" t="s">
        <v>280</v>
      </c>
    </row>
    <row r="479" spans="1:17" x14ac:dyDescent="0.5">
      <c r="A479" t="s">
        <v>1559</v>
      </c>
      <c r="B479">
        <v>5</v>
      </c>
      <c r="C479" t="s">
        <v>280</v>
      </c>
      <c r="O479" t="s">
        <v>1559</v>
      </c>
      <c r="P479">
        <v>5</v>
      </c>
      <c r="Q479" t="s">
        <v>189</v>
      </c>
    </row>
    <row r="480" spans="1:17" x14ac:dyDescent="0.5">
      <c r="A480" t="s">
        <v>1559</v>
      </c>
      <c r="B480">
        <v>5</v>
      </c>
      <c r="C480" t="s">
        <v>189</v>
      </c>
      <c r="O480" t="s">
        <v>1559</v>
      </c>
      <c r="P480">
        <v>5</v>
      </c>
      <c r="Q480" t="s">
        <v>271</v>
      </c>
    </row>
    <row r="481" spans="1:17" x14ac:dyDescent="0.5">
      <c r="A481" t="s">
        <v>1559</v>
      </c>
      <c r="B481">
        <v>5</v>
      </c>
      <c r="C481" t="s">
        <v>271</v>
      </c>
      <c r="O481" t="s">
        <v>1559</v>
      </c>
      <c r="P481">
        <v>4</v>
      </c>
      <c r="Q481" t="s">
        <v>281</v>
      </c>
    </row>
    <row r="482" spans="1:17" x14ac:dyDescent="0.5">
      <c r="A482" t="s">
        <v>1559</v>
      </c>
      <c r="B482">
        <v>4</v>
      </c>
      <c r="C482" t="s">
        <v>281</v>
      </c>
      <c r="O482" t="s">
        <v>1559</v>
      </c>
      <c r="P482">
        <v>4</v>
      </c>
      <c r="Q482" t="s">
        <v>282</v>
      </c>
    </row>
    <row r="483" spans="1:17" x14ac:dyDescent="0.5">
      <c r="A483" t="s">
        <v>1559</v>
      </c>
      <c r="B483">
        <v>4</v>
      </c>
      <c r="C483" t="s">
        <v>282</v>
      </c>
      <c r="O483" t="s">
        <v>1559</v>
      </c>
      <c r="P483">
        <v>3</v>
      </c>
      <c r="Q483" t="s">
        <v>192</v>
      </c>
    </row>
    <row r="484" spans="1:17" x14ac:dyDescent="0.5">
      <c r="A484" t="s">
        <v>1559</v>
      </c>
      <c r="B484">
        <v>3</v>
      </c>
      <c r="C484" t="s">
        <v>192</v>
      </c>
      <c r="O484" t="s">
        <v>1559</v>
      </c>
      <c r="P484">
        <v>4</v>
      </c>
      <c r="Q484" t="s">
        <v>283</v>
      </c>
    </row>
    <row r="485" spans="1:17" x14ac:dyDescent="0.5">
      <c r="A485" t="s">
        <v>1559</v>
      </c>
      <c r="B485">
        <v>4</v>
      </c>
      <c r="C485" t="s">
        <v>283</v>
      </c>
      <c r="O485" t="s">
        <v>1559</v>
      </c>
      <c r="P485">
        <v>4</v>
      </c>
      <c r="Q485" t="s">
        <v>194</v>
      </c>
    </row>
    <row r="486" spans="1:17" x14ac:dyDescent="0.5">
      <c r="A486" t="s">
        <v>1559</v>
      </c>
      <c r="B486">
        <v>4</v>
      </c>
      <c r="C486" t="s">
        <v>194</v>
      </c>
      <c r="O486" t="s">
        <v>1559</v>
      </c>
      <c r="P486">
        <v>4</v>
      </c>
      <c r="Q486" t="s">
        <v>195</v>
      </c>
    </row>
    <row r="487" spans="1:17" x14ac:dyDescent="0.5">
      <c r="A487" t="s">
        <v>1559</v>
      </c>
      <c r="B487">
        <v>4</v>
      </c>
      <c r="C487" t="s">
        <v>195</v>
      </c>
      <c r="O487" t="s">
        <v>1559</v>
      </c>
      <c r="P487">
        <v>4</v>
      </c>
      <c r="Q487" t="s">
        <v>196</v>
      </c>
    </row>
    <row r="488" spans="1:17" x14ac:dyDescent="0.5">
      <c r="A488" t="s">
        <v>1559</v>
      </c>
      <c r="B488">
        <v>4</v>
      </c>
      <c r="C488" t="s">
        <v>196</v>
      </c>
      <c r="O488" t="s">
        <v>1559</v>
      </c>
      <c r="P488">
        <v>4</v>
      </c>
      <c r="Q488" t="s">
        <v>197</v>
      </c>
    </row>
    <row r="489" spans="1:17" x14ac:dyDescent="0.5">
      <c r="A489" t="s">
        <v>1559</v>
      </c>
      <c r="B489">
        <v>4</v>
      </c>
      <c r="C489" t="s">
        <v>197</v>
      </c>
      <c r="O489" t="s">
        <v>1559</v>
      </c>
      <c r="P489">
        <v>3</v>
      </c>
      <c r="Q489" t="s">
        <v>284</v>
      </c>
    </row>
    <row r="490" spans="1:17" x14ac:dyDescent="0.5">
      <c r="A490" t="s">
        <v>1559</v>
      </c>
      <c r="B490">
        <v>3</v>
      </c>
      <c r="C490" t="s">
        <v>284</v>
      </c>
      <c r="O490" t="s">
        <v>1559</v>
      </c>
      <c r="P490">
        <v>4</v>
      </c>
      <c r="Q490" t="s">
        <v>285</v>
      </c>
    </row>
    <row r="491" spans="1:17" x14ac:dyDescent="0.5">
      <c r="A491" t="s">
        <v>1559</v>
      </c>
      <c r="B491">
        <v>4</v>
      </c>
      <c r="C491" t="s">
        <v>285</v>
      </c>
      <c r="O491" t="s">
        <v>1559</v>
      </c>
      <c r="P491">
        <v>4</v>
      </c>
      <c r="Q491" t="s">
        <v>286</v>
      </c>
    </row>
    <row r="492" spans="1:17" x14ac:dyDescent="0.5">
      <c r="A492" t="s">
        <v>1559</v>
      </c>
      <c r="B492">
        <v>4</v>
      </c>
      <c r="C492" t="s">
        <v>286</v>
      </c>
      <c r="O492" t="s">
        <v>1559</v>
      </c>
      <c r="P492">
        <v>4</v>
      </c>
      <c r="Q492" t="s">
        <v>287</v>
      </c>
    </row>
    <row r="493" spans="1:17" x14ac:dyDescent="0.5">
      <c r="A493" t="s">
        <v>1559</v>
      </c>
      <c r="B493">
        <v>4</v>
      </c>
      <c r="C493" t="s">
        <v>287</v>
      </c>
      <c r="O493" t="s">
        <v>1559</v>
      </c>
      <c r="P493">
        <v>4</v>
      </c>
      <c r="Q493" t="s">
        <v>288</v>
      </c>
    </row>
    <row r="494" spans="1:17" x14ac:dyDescent="0.5">
      <c r="A494" t="s">
        <v>1559</v>
      </c>
      <c r="B494">
        <v>4</v>
      </c>
      <c r="C494" t="s">
        <v>288</v>
      </c>
      <c r="O494" t="s">
        <v>1559</v>
      </c>
      <c r="P494">
        <v>4</v>
      </c>
      <c r="Q494" t="s">
        <v>289</v>
      </c>
    </row>
    <row r="495" spans="1:17" x14ac:dyDescent="0.5">
      <c r="A495" t="s">
        <v>1559</v>
      </c>
      <c r="B495">
        <v>4</v>
      </c>
      <c r="C495" t="s">
        <v>289</v>
      </c>
      <c r="O495" t="s">
        <v>1559</v>
      </c>
      <c r="P495">
        <v>4</v>
      </c>
      <c r="Q495" t="s">
        <v>290</v>
      </c>
    </row>
    <row r="496" spans="1:17" x14ac:dyDescent="0.5">
      <c r="A496" t="s">
        <v>1559</v>
      </c>
      <c r="B496">
        <v>4</v>
      </c>
      <c r="C496" t="s">
        <v>290</v>
      </c>
      <c r="O496" t="s">
        <v>1559</v>
      </c>
      <c r="P496">
        <v>4</v>
      </c>
      <c r="Q496" t="s">
        <v>291</v>
      </c>
    </row>
    <row r="497" spans="1:17" x14ac:dyDescent="0.5">
      <c r="A497" t="s">
        <v>1559</v>
      </c>
      <c r="B497">
        <v>4</v>
      </c>
      <c r="C497" t="s">
        <v>291</v>
      </c>
      <c r="O497" t="s">
        <v>1559</v>
      </c>
      <c r="P497">
        <v>4</v>
      </c>
      <c r="Q497" t="s">
        <v>292</v>
      </c>
    </row>
    <row r="498" spans="1:17" x14ac:dyDescent="0.5">
      <c r="A498" t="s">
        <v>1559</v>
      </c>
      <c r="B498">
        <v>4</v>
      </c>
      <c r="C498" t="s">
        <v>292</v>
      </c>
      <c r="O498" t="s">
        <v>1559</v>
      </c>
      <c r="P498">
        <v>3</v>
      </c>
      <c r="Q498" t="s">
        <v>218</v>
      </c>
    </row>
    <row r="499" spans="1:17" x14ac:dyDescent="0.5">
      <c r="A499" t="s">
        <v>1559</v>
      </c>
      <c r="B499">
        <v>3</v>
      </c>
      <c r="C499" t="s">
        <v>218</v>
      </c>
      <c r="O499" t="s">
        <v>1559</v>
      </c>
      <c r="P499">
        <v>4</v>
      </c>
      <c r="Q499" t="s">
        <v>293</v>
      </c>
    </row>
    <row r="500" spans="1:17" x14ac:dyDescent="0.5">
      <c r="A500" t="s">
        <v>1559</v>
      </c>
      <c r="B500">
        <v>4</v>
      </c>
      <c r="C500" t="s">
        <v>293</v>
      </c>
      <c r="O500" t="s">
        <v>1559</v>
      </c>
      <c r="P500">
        <v>4</v>
      </c>
      <c r="Q500" t="s">
        <v>294</v>
      </c>
    </row>
    <row r="501" spans="1:17" x14ac:dyDescent="0.5">
      <c r="A501" t="s">
        <v>1559</v>
      </c>
      <c r="B501">
        <v>4</v>
      </c>
      <c r="C501" t="s">
        <v>294</v>
      </c>
      <c r="O501" t="s">
        <v>1559</v>
      </c>
      <c r="P501">
        <v>4</v>
      </c>
      <c r="Q501" t="s">
        <v>295</v>
      </c>
    </row>
    <row r="502" spans="1:17" x14ac:dyDescent="0.5">
      <c r="A502" t="s">
        <v>1559</v>
      </c>
      <c r="B502">
        <v>4</v>
      </c>
      <c r="C502" t="s">
        <v>295</v>
      </c>
      <c r="O502" t="s">
        <v>1559</v>
      </c>
      <c r="P502">
        <v>4</v>
      </c>
      <c r="Q502" t="s">
        <v>223</v>
      </c>
    </row>
    <row r="503" spans="1:17" x14ac:dyDescent="0.5">
      <c r="A503" t="s">
        <v>1559</v>
      </c>
      <c r="B503">
        <v>4</v>
      </c>
      <c r="C503" t="s">
        <v>223</v>
      </c>
      <c r="O503" t="s">
        <v>1559</v>
      </c>
      <c r="P503">
        <v>3</v>
      </c>
      <c r="Q503" t="s">
        <v>296</v>
      </c>
    </row>
    <row r="504" spans="1:17" x14ac:dyDescent="0.5">
      <c r="A504" t="s">
        <v>1559</v>
      </c>
      <c r="B504">
        <v>3</v>
      </c>
      <c r="C504" t="s">
        <v>296</v>
      </c>
      <c r="O504" t="s">
        <v>1559</v>
      </c>
      <c r="P504">
        <v>4</v>
      </c>
      <c r="Q504" t="s">
        <v>297</v>
      </c>
    </row>
    <row r="505" spans="1:17" x14ac:dyDescent="0.5">
      <c r="A505" t="s">
        <v>1559</v>
      </c>
      <c r="B505">
        <v>4</v>
      </c>
      <c r="C505" t="s">
        <v>297</v>
      </c>
      <c r="O505" t="s">
        <v>1559</v>
      </c>
      <c r="P505">
        <v>4</v>
      </c>
      <c r="Q505" t="s">
        <v>266</v>
      </c>
    </row>
    <row r="506" spans="1:17" x14ac:dyDescent="0.5">
      <c r="A506" t="s">
        <v>1559</v>
      </c>
      <c r="B506">
        <v>4</v>
      </c>
      <c r="C506" t="s">
        <v>266</v>
      </c>
      <c r="O506" t="s">
        <v>1559</v>
      </c>
      <c r="P506">
        <v>4</v>
      </c>
      <c r="Q506" t="s">
        <v>278</v>
      </c>
    </row>
    <row r="507" spans="1:17" x14ac:dyDescent="0.5">
      <c r="A507" t="s">
        <v>1559</v>
      </c>
      <c r="B507">
        <v>4</v>
      </c>
      <c r="C507" t="s">
        <v>278</v>
      </c>
      <c r="O507" t="s">
        <v>1559</v>
      </c>
      <c r="P507">
        <v>4</v>
      </c>
      <c r="Q507" t="s">
        <v>298</v>
      </c>
    </row>
    <row r="508" spans="1:17" x14ac:dyDescent="0.5">
      <c r="A508" t="s">
        <v>1559</v>
      </c>
      <c r="B508">
        <v>4</v>
      </c>
      <c r="C508" t="s">
        <v>298</v>
      </c>
      <c r="O508" t="s">
        <v>1559</v>
      </c>
      <c r="P508">
        <v>4</v>
      </c>
      <c r="Q508" t="s">
        <v>299</v>
      </c>
    </row>
    <row r="509" spans="1:17" x14ac:dyDescent="0.5">
      <c r="A509" t="s">
        <v>1559</v>
      </c>
      <c r="B509">
        <v>4</v>
      </c>
      <c r="C509" t="s">
        <v>299</v>
      </c>
      <c r="O509" t="s">
        <v>1559</v>
      </c>
      <c r="P509">
        <v>4</v>
      </c>
      <c r="Q509" t="s">
        <v>280</v>
      </c>
    </row>
    <row r="510" spans="1:17" x14ac:dyDescent="0.5">
      <c r="A510" t="s">
        <v>1559</v>
      </c>
      <c r="B510">
        <v>4</v>
      </c>
      <c r="C510" t="s">
        <v>280</v>
      </c>
      <c r="O510" t="s">
        <v>1559</v>
      </c>
      <c r="P510">
        <v>4</v>
      </c>
      <c r="Q510" t="s">
        <v>189</v>
      </c>
    </row>
    <row r="511" spans="1:17" x14ac:dyDescent="0.5">
      <c r="A511" t="s">
        <v>1559</v>
      </c>
      <c r="B511">
        <v>4</v>
      </c>
      <c r="C511" t="s">
        <v>189</v>
      </c>
      <c r="O511" t="s">
        <v>1559</v>
      </c>
      <c r="P511">
        <v>4</v>
      </c>
      <c r="Q511" t="s">
        <v>271</v>
      </c>
    </row>
    <row r="512" spans="1:17" x14ac:dyDescent="0.5">
      <c r="A512" t="s">
        <v>1559</v>
      </c>
      <c r="B512">
        <v>4</v>
      </c>
      <c r="C512" t="s">
        <v>271</v>
      </c>
      <c r="O512" t="s">
        <v>1559</v>
      </c>
      <c r="P512">
        <v>3</v>
      </c>
      <c r="Q512" t="s">
        <v>300</v>
      </c>
    </row>
    <row r="513" spans="1:17" x14ac:dyDescent="0.5">
      <c r="A513" t="s">
        <v>1559</v>
      </c>
      <c r="B513">
        <v>3</v>
      </c>
      <c r="C513" t="s">
        <v>300</v>
      </c>
      <c r="O513" t="s">
        <v>1559</v>
      </c>
      <c r="P513">
        <v>4</v>
      </c>
      <c r="Q513" t="s">
        <v>301</v>
      </c>
    </row>
    <row r="514" spans="1:17" x14ac:dyDescent="0.5">
      <c r="A514" t="s">
        <v>1559</v>
      </c>
      <c r="B514">
        <v>4</v>
      </c>
      <c r="C514" t="s">
        <v>301</v>
      </c>
      <c r="O514" t="s">
        <v>1559</v>
      </c>
      <c r="P514">
        <v>4</v>
      </c>
      <c r="Q514" t="s">
        <v>302</v>
      </c>
    </row>
    <row r="515" spans="1:17" x14ac:dyDescent="0.5">
      <c r="A515" t="s">
        <v>1559</v>
      </c>
      <c r="B515">
        <v>4</v>
      </c>
      <c r="C515" t="s">
        <v>302</v>
      </c>
      <c r="O515" t="s">
        <v>1559</v>
      </c>
      <c r="P515">
        <v>4</v>
      </c>
      <c r="Q515" t="s">
        <v>298</v>
      </c>
    </row>
    <row r="516" spans="1:17" x14ac:dyDescent="0.5">
      <c r="A516" t="s">
        <v>1559</v>
      </c>
      <c r="B516">
        <v>4</v>
      </c>
      <c r="C516" t="s">
        <v>298</v>
      </c>
      <c r="O516" t="s">
        <v>1559</v>
      </c>
      <c r="P516">
        <v>4</v>
      </c>
      <c r="Q516" t="s">
        <v>303</v>
      </c>
    </row>
    <row r="517" spans="1:17" x14ac:dyDescent="0.5">
      <c r="A517" t="s">
        <v>1559</v>
      </c>
      <c r="B517">
        <v>4</v>
      </c>
      <c r="C517" t="s">
        <v>303</v>
      </c>
      <c r="O517" t="s">
        <v>1559</v>
      </c>
      <c r="P517">
        <v>3</v>
      </c>
      <c r="Q517" t="s">
        <v>304</v>
      </c>
    </row>
    <row r="518" spans="1:17" x14ac:dyDescent="0.5">
      <c r="A518" t="s">
        <v>1559</v>
      </c>
      <c r="B518">
        <v>3</v>
      </c>
      <c r="C518" t="s">
        <v>304</v>
      </c>
      <c r="O518" t="s">
        <v>1559</v>
      </c>
      <c r="P518">
        <v>3</v>
      </c>
      <c r="Q518" t="s">
        <v>230</v>
      </c>
    </row>
    <row r="519" spans="1:17" x14ac:dyDescent="0.5">
      <c r="A519" t="s">
        <v>1559</v>
      </c>
      <c r="B519">
        <v>3</v>
      </c>
      <c r="C519" t="s">
        <v>230</v>
      </c>
      <c r="O519" t="s">
        <v>1559</v>
      </c>
      <c r="P519">
        <v>2</v>
      </c>
      <c r="Q519" t="s">
        <v>232</v>
      </c>
    </row>
    <row r="520" spans="1:17" x14ac:dyDescent="0.5">
      <c r="A520" t="s">
        <v>1559</v>
      </c>
      <c r="B520">
        <v>2</v>
      </c>
      <c r="C520" t="s">
        <v>232</v>
      </c>
      <c r="O520" t="s">
        <v>1559</v>
      </c>
      <c r="P520">
        <v>3</v>
      </c>
      <c r="Q520" t="s">
        <v>305</v>
      </c>
    </row>
    <row r="521" spans="1:17" x14ac:dyDescent="0.5">
      <c r="A521" t="s">
        <v>1559</v>
      </c>
      <c r="B521">
        <v>3</v>
      </c>
      <c r="C521" t="s">
        <v>305</v>
      </c>
      <c r="O521" t="s">
        <v>1559</v>
      </c>
      <c r="P521">
        <v>3</v>
      </c>
      <c r="Q521" t="s">
        <v>234</v>
      </c>
    </row>
    <row r="522" spans="1:17" x14ac:dyDescent="0.5">
      <c r="A522" t="s">
        <v>1559</v>
      </c>
      <c r="B522">
        <v>3</v>
      </c>
      <c r="C522" t="s">
        <v>234</v>
      </c>
      <c r="O522" t="s">
        <v>1559</v>
      </c>
      <c r="P522">
        <v>3</v>
      </c>
      <c r="Q522" t="s">
        <v>235</v>
      </c>
    </row>
    <row r="523" spans="1:17" x14ac:dyDescent="0.5">
      <c r="A523" t="s">
        <v>1559</v>
      </c>
      <c r="B523">
        <v>3</v>
      </c>
      <c r="C523" t="s">
        <v>235</v>
      </c>
      <c r="O523" t="s">
        <v>1559</v>
      </c>
      <c r="P523">
        <v>3</v>
      </c>
      <c r="Q523" t="s">
        <v>236</v>
      </c>
    </row>
    <row r="524" spans="1:17" x14ac:dyDescent="0.5">
      <c r="A524" t="s">
        <v>1559</v>
      </c>
      <c r="B524">
        <v>3</v>
      </c>
      <c r="C524" t="s">
        <v>236</v>
      </c>
      <c r="O524" t="s">
        <v>1559</v>
      </c>
      <c r="P524">
        <v>2</v>
      </c>
      <c r="Q524" t="s">
        <v>306</v>
      </c>
    </row>
    <row r="525" spans="1:17" x14ac:dyDescent="0.5">
      <c r="A525" t="s">
        <v>1559</v>
      </c>
      <c r="B525">
        <v>2</v>
      </c>
      <c r="C525" t="s">
        <v>306</v>
      </c>
      <c r="O525" t="s">
        <v>1559</v>
      </c>
      <c r="P525">
        <v>3</v>
      </c>
      <c r="Q525" t="s">
        <v>307</v>
      </c>
    </row>
    <row r="526" spans="1:17" x14ac:dyDescent="0.5">
      <c r="A526" t="s">
        <v>1559</v>
      </c>
      <c r="B526">
        <v>3</v>
      </c>
      <c r="C526" t="s">
        <v>307</v>
      </c>
      <c r="O526" t="s">
        <v>1559</v>
      </c>
      <c r="P526">
        <v>3</v>
      </c>
      <c r="Q526" t="s">
        <v>308</v>
      </c>
    </row>
    <row r="527" spans="1:17" x14ac:dyDescent="0.5">
      <c r="A527" t="s">
        <v>1559</v>
      </c>
      <c r="B527">
        <v>3</v>
      </c>
      <c r="C527" t="s">
        <v>308</v>
      </c>
      <c r="O527" t="s">
        <v>1559</v>
      </c>
      <c r="P527">
        <v>3</v>
      </c>
      <c r="Q527" t="s">
        <v>218</v>
      </c>
    </row>
    <row r="528" spans="1:17" x14ac:dyDescent="0.5">
      <c r="A528" t="s">
        <v>1559</v>
      </c>
      <c r="B528">
        <v>3</v>
      </c>
      <c r="C528" t="s">
        <v>218</v>
      </c>
      <c r="O528" t="s">
        <v>1559</v>
      </c>
      <c r="P528">
        <v>3</v>
      </c>
      <c r="Q528" t="s">
        <v>309</v>
      </c>
    </row>
    <row r="529" spans="1:17" x14ac:dyDescent="0.5">
      <c r="A529" t="s">
        <v>1559</v>
      </c>
      <c r="B529">
        <v>3</v>
      </c>
      <c r="C529" t="s">
        <v>309</v>
      </c>
      <c r="O529" t="s">
        <v>1559</v>
      </c>
      <c r="P529">
        <v>3</v>
      </c>
      <c r="Q529" t="s">
        <v>45</v>
      </c>
    </row>
    <row r="530" spans="1:17" x14ac:dyDescent="0.5">
      <c r="A530" t="s">
        <v>1559</v>
      </c>
      <c r="B530">
        <v>3</v>
      </c>
      <c r="C530" t="s">
        <v>45</v>
      </c>
      <c r="O530" t="s">
        <v>1559</v>
      </c>
      <c r="P530">
        <v>3</v>
      </c>
      <c r="Q530" t="s">
        <v>310</v>
      </c>
    </row>
    <row r="531" spans="1:17" x14ac:dyDescent="0.5">
      <c r="A531" t="s">
        <v>1559</v>
      </c>
      <c r="B531">
        <v>3</v>
      </c>
      <c r="C531" t="s">
        <v>310</v>
      </c>
      <c r="O531" t="s">
        <v>1559</v>
      </c>
      <c r="P531">
        <v>3</v>
      </c>
      <c r="Q531" t="s">
        <v>311</v>
      </c>
    </row>
    <row r="532" spans="1:17" x14ac:dyDescent="0.5">
      <c r="A532" t="s">
        <v>1559</v>
      </c>
      <c r="B532">
        <v>3</v>
      </c>
      <c r="C532" t="s">
        <v>311</v>
      </c>
      <c r="O532" t="s">
        <v>1559</v>
      </c>
      <c r="P532">
        <v>3</v>
      </c>
      <c r="Q532" t="s">
        <v>312</v>
      </c>
    </row>
    <row r="533" spans="1:17" x14ac:dyDescent="0.5">
      <c r="A533" t="s">
        <v>1559</v>
      </c>
      <c r="B533">
        <v>3</v>
      </c>
      <c r="C533" t="s">
        <v>312</v>
      </c>
      <c r="O533" t="s">
        <v>1559</v>
      </c>
      <c r="P533">
        <v>2</v>
      </c>
      <c r="Q533" t="s">
        <v>67</v>
      </c>
    </row>
    <row r="534" spans="1:17" x14ac:dyDescent="0.5">
      <c r="A534" t="s">
        <v>1559</v>
      </c>
      <c r="B534">
        <v>2</v>
      </c>
      <c r="C534" t="s">
        <v>67</v>
      </c>
      <c r="O534" t="s">
        <v>1559</v>
      </c>
      <c r="P534">
        <v>3</v>
      </c>
      <c r="Q534" t="s">
        <v>68</v>
      </c>
    </row>
    <row r="535" spans="1:17" x14ac:dyDescent="0.5">
      <c r="A535" t="s">
        <v>1559</v>
      </c>
      <c r="B535">
        <v>3</v>
      </c>
      <c r="C535" t="s">
        <v>68</v>
      </c>
      <c r="O535" t="s">
        <v>1559</v>
      </c>
      <c r="P535">
        <v>3</v>
      </c>
      <c r="Q535" t="s">
        <v>69</v>
      </c>
    </row>
    <row r="536" spans="1:17" x14ac:dyDescent="0.5">
      <c r="A536" t="s">
        <v>1559</v>
      </c>
      <c r="B536">
        <v>3</v>
      </c>
      <c r="C536" t="s">
        <v>69</v>
      </c>
      <c r="O536" t="s">
        <v>1559</v>
      </c>
      <c r="P536">
        <v>3</v>
      </c>
      <c r="Q536" t="s">
        <v>70</v>
      </c>
    </row>
    <row r="537" spans="1:17" x14ac:dyDescent="0.5">
      <c r="A537" t="s">
        <v>1559</v>
      </c>
      <c r="B537">
        <v>3</v>
      </c>
      <c r="C537" t="s">
        <v>70</v>
      </c>
      <c r="O537" t="s">
        <v>1559</v>
      </c>
      <c r="P537">
        <v>3</v>
      </c>
      <c r="Q537" t="s">
        <v>313</v>
      </c>
    </row>
    <row r="538" spans="1:17" x14ac:dyDescent="0.5">
      <c r="A538" t="s">
        <v>1559</v>
      </c>
      <c r="B538">
        <v>3</v>
      </c>
      <c r="C538" t="s">
        <v>313</v>
      </c>
      <c r="O538" t="s">
        <v>1559</v>
      </c>
      <c r="P538">
        <v>3</v>
      </c>
      <c r="Q538" t="s">
        <v>314</v>
      </c>
    </row>
    <row r="539" spans="1:17" x14ac:dyDescent="0.5">
      <c r="A539" t="s">
        <v>1559</v>
      </c>
      <c r="B539">
        <v>3</v>
      </c>
      <c r="C539" t="s">
        <v>314</v>
      </c>
      <c r="O539" t="s">
        <v>1559</v>
      </c>
      <c r="P539">
        <v>3</v>
      </c>
      <c r="Q539" t="s">
        <v>315</v>
      </c>
    </row>
    <row r="540" spans="1:17" x14ac:dyDescent="0.5">
      <c r="A540" t="s">
        <v>1559</v>
      </c>
      <c r="B540">
        <v>3</v>
      </c>
      <c r="C540" t="s">
        <v>315</v>
      </c>
      <c r="O540" t="s">
        <v>1559</v>
      </c>
      <c r="P540">
        <v>3</v>
      </c>
      <c r="Q540" t="s">
        <v>71</v>
      </c>
    </row>
    <row r="541" spans="1:17" x14ac:dyDescent="0.5">
      <c r="A541" t="s">
        <v>1559</v>
      </c>
      <c r="B541">
        <v>3</v>
      </c>
      <c r="C541" t="s">
        <v>71</v>
      </c>
      <c r="O541" t="s">
        <v>1559</v>
      </c>
      <c r="P541">
        <v>3</v>
      </c>
      <c r="Q541" t="s">
        <v>72</v>
      </c>
    </row>
    <row r="542" spans="1:17" x14ac:dyDescent="0.5">
      <c r="A542" t="s">
        <v>1559</v>
      </c>
      <c r="B542">
        <v>3</v>
      </c>
      <c r="C542" t="s">
        <v>72</v>
      </c>
      <c r="O542" t="s">
        <v>1559</v>
      </c>
      <c r="P542">
        <v>2</v>
      </c>
      <c r="Q542" t="s">
        <v>73</v>
      </c>
    </row>
    <row r="543" spans="1:17" x14ac:dyDescent="0.5">
      <c r="A543" t="s">
        <v>1559</v>
      </c>
      <c r="B543">
        <v>2</v>
      </c>
      <c r="C543" t="s">
        <v>73</v>
      </c>
      <c r="O543" t="s">
        <v>1559</v>
      </c>
      <c r="P543">
        <v>3</v>
      </c>
      <c r="Q543" t="s">
        <v>74</v>
      </c>
    </row>
    <row r="544" spans="1:17" x14ac:dyDescent="0.5">
      <c r="A544" t="s">
        <v>1559</v>
      </c>
      <c r="B544">
        <v>3</v>
      </c>
      <c r="C544" t="s">
        <v>74</v>
      </c>
      <c r="O544" t="s">
        <v>1559</v>
      </c>
      <c r="P544">
        <v>3</v>
      </c>
      <c r="Q544" t="s">
        <v>75</v>
      </c>
    </row>
    <row r="545" spans="1:17" x14ac:dyDescent="0.5">
      <c r="A545" t="s">
        <v>1559</v>
      </c>
      <c r="B545">
        <v>3</v>
      </c>
      <c r="C545" t="s">
        <v>75</v>
      </c>
      <c r="O545" t="s">
        <v>1559</v>
      </c>
      <c r="P545">
        <v>3</v>
      </c>
      <c r="Q545" t="s">
        <v>76</v>
      </c>
    </row>
    <row r="546" spans="1:17" x14ac:dyDescent="0.5">
      <c r="A546" t="s">
        <v>1559</v>
      </c>
      <c r="B546">
        <v>3</v>
      </c>
      <c r="C546" t="s">
        <v>76</v>
      </c>
      <c r="O546" t="s">
        <v>1559</v>
      </c>
      <c r="P546">
        <v>3</v>
      </c>
      <c r="Q546" t="s">
        <v>316</v>
      </c>
    </row>
    <row r="547" spans="1:17" x14ac:dyDescent="0.5">
      <c r="A547" t="s">
        <v>1559</v>
      </c>
      <c r="B547">
        <v>3</v>
      </c>
      <c r="C547" t="s">
        <v>316</v>
      </c>
      <c r="O547" t="s">
        <v>1559</v>
      </c>
      <c r="P547">
        <v>3</v>
      </c>
      <c r="Q547" t="s">
        <v>77</v>
      </c>
    </row>
    <row r="548" spans="1:17" x14ac:dyDescent="0.5">
      <c r="A548" t="s">
        <v>1559</v>
      </c>
      <c r="B548">
        <v>3</v>
      </c>
      <c r="C548" t="s">
        <v>77</v>
      </c>
      <c r="O548" t="s">
        <v>1559</v>
      </c>
      <c r="P548">
        <v>3</v>
      </c>
      <c r="Q548" t="s">
        <v>78</v>
      </c>
    </row>
    <row r="549" spans="1:17" x14ac:dyDescent="0.5">
      <c r="A549" t="s">
        <v>1559</v>
      </c>
      <c r="B549">
        <v>3</v>
      </c>
      <c r="C549" t="s">
        <v>78</v>
      </c>
      <c r="O549" t="s">
        <v>1559</v>
      </c>
      <c r="P549">
        <v>2</v>
      </c>
      <c r="Q549" t="s">
        <v>79</v>
      </c>
    </row>
    <row r="550" spans="1:17" x14ac:dyDescent="0.5">
      <c r="A550" t="s">
        <v>1559</v>
      </c>
      <c r="B550">
        <v>2</v>
      </c>
      <c r="C550" t="s">
        <v>79</v>
      </c>
      <c r="O550" t="s">
        <v>1559</v>
      </c>
      <c r="P550">
        <v>3</v>
      </c>
      <c r="Q550" t="s">
        <v>80</v>
      </c>
    </row>
    <row r="551" spans="1:17" x14ac:dyDescent="0.5">
      <c r="A551" t="s">
        <v>1559</v>
      </c>
      <c r="B551">
        <v>3</v>
      </c>
      <c r="C551" t="s">
        <v>80</v>
      </c>
      <c r="O551" t="s">
        <v>1559</v>
      </c>
      <c r="P551">
        <v>4</v>
      </c>
      <c r="Q551" t="s">
        <v>317</v>
      </c>
    </row>
    <row r="552" spans="1:17" x14ac:dyDescent="0.5">
      <c r="A552" t="s">
        <v>1559</v>
      </c>
      <c r="B552">
        <v>4</v>
      </c>
      <c r="C552" t="s">
        <v>317</v>
      </c>
      <c r="O552" t="s">
        <v>1559</v>
      </c>
      <c r="P552">
        <v>4</v>
      </c>
      <c r="Q552" t="s">
        <v>318</v>
      </c>
    </row>
    <row r="553" spans="1:17" x14ac:dyDescent="0.5">
      <c r="A553" t="s">
        <v>1559</v>
      </c>
      <c r="B553">
        <v>4</v>
      </c>
      <c r="C553" t="s">
        <v>318</v>
      </c>
      <c r="O553" t="s">
        <v>1559</v>
      </c>
      <c r="P553">
        <v>4</v>
      </c>
      <c r="Q553" t="s">
        <v>319</v>
      </c>
    </row>
    <row r="554" spans="1:17" x14ac:dyDescent="0.5">
      <c r="A554" t="s">
        <v>1559</v>
      </c>
      <c r="B554">
        <v>4</v>
      </c>
      <c r="C554" t="s">
        <v>319</v>
      </c>
      <c r="O554" t="s">
        <v>1559</v>
      </c>
      <c r="P554">
        <v>4</v>
      </c>
      <c r="Q554" t="s">
        <v>320</v>
      </c>
    </row>
    <row r="555" spans="1:17" x14ac:dyDescent="0.5">
      <c r="A555" t="s">
        <v>1559</v>
      </c>
      <c r="B555">
        <v>4</v>
      </c>
      <c r="C555" t="s">
        <v>320</v>
      </c>
      <c r="O555" t="s">
        <v>1559</v>
      </c>
      <c r="P555">
        <v>4</v>
      </c>
      <c r="Q555" t="s">
        <v>321</v>
      </c>
    </row>
    <row r="556" spans="1:17" x14ac:dyDescent="0.5">
      <c r="A556" t="s">
        <v>1559</v>
      </c>
      <c r="B556">
        <v>4</v>
      </c>
      <c r="C556" t="s">
        <v>321</v>
      </c>
      <c r="O556" t="s">
        <v>1559</v>
      </c>
      <c r="P556">
        <v>4</v>
      </c>
      <c r="Q556" t="s">
        <v>86</v>
      </c>
    </row>
    <row r="557" spans="1:17" x14ac:dyDescent="0.5">
      <c r="A557" t="s">
        <v>1559</v>
      </c>
      <c r="B557">
        <v>4</v>
      </c>
      <c r="C557" t="s">
        <v>86</v>
      </c>
      <c r="O557" t="s">
        <v>1559</v>
      </c>
      <c r="P557">
        <v>4</v>
      </c>
      <c r="Q557" t="s">
        <v>87</v>
      </c>
    </row>
    <row r="558" spans="1:17" x14ac:dyDescent="0.5">
      <c r="A558" t="s">
        <v>1559</v>
      </c>
      <c r="B558">
        <v>4</v>
      </c>
      <c r="C558" t="s">
        <v>87</v>
      </c>
      <c r="O558" t="s">
        <v>1559</v>
      </c>
      <c r="P558">
        <v>3</v>
      </c>
      <c r="Q558" t="s">
        <v>88</v>
      </c>
    </row>
    <row r="559" spans="1:17" x14ac:dyDescent="0.5">
      <c r="A559" t="s">
        <v>1559</v>
      </c>
      <c r="B559">
        <v>3</v>
      </c>
      <c r="C559" t="s">
        <v>88</v>
      </c>
      <c r="O559" t="s">
        <v>1559</v>
      </c>
      <c r="P559">
        <v>4</v>
      </c>
      <c r="Q559" t="s">
        <v>322</v>
      </c>
    </row>
    <row r="560" spans="1:17" x14ac:dyDescent="0.5">
      <c r="A560" t="s">
        <v>1559</v>
      </c>
      <c r="B560">
        <v>4</v>
      </c>
      <c r="C560" t="s">
        <v>322</v>
      </c>
      <c r="O560" t="s">
        <v>1559</v>
      </c>
      <c r="P560">
        <v>4</v>
      </c>
      <c r="Q560" t="s">
        <v>323</v>
      </c>
    </row>
    <row r="561" spans="1:17" x14ac:dyDescent="0.5">
      <c r="A561" t="s">
        <v>1559</v>
      </c>
      <c r="B561">
        <v>4</v>
      </c>
      <c r="C561" t="s">
        <v>323</v>
      </c>
      <c r="O561" t="s">
        <v>1559</v>
      </c>
      <c r="P561">
        <v>4</v>
      </c>
      <c r="Q561" t="s">
        <v>324</v>
      </c>
    </row>
    <row r="562" spans="1:17" x14ac:dyDescent="0.5">
      <c r="A562" t="s">
        <v>1559</v>
      </c>
      <c r="B562">
        <v>4</v>
      </c>
      <c r="C562" t="s">
        <v>324</v>
      </c>
      <c r="O562" t="s">
        <v>1559</v>
      </c>
      <c r="P562">
        <v>4</v>
      </c>
      <c r="Q562" t="s">
        <v>86</v>
      </c>
    </row>
    <row r="563" spans="1:17" x14ac:dyDescent="0.5">
      <c r="A563" t="s">
        <v>1559</v>
      </c>
      <c r="B563">
        <v>4</v>
      </c>
      <c r="C563" t="s">
        <v>86</v>
      </c>
      <c r="O563" t="s">
        <v>1559</v>
      </c>
      <c r="P563">
        <v>4</v>
      </c>
      <c r="Q563" t="s">
        <v>325</v>
      </c>
    </row>
    <row r="564" spans="1:17" x14ac:dyDescent="0.5">
      <c r="A564" t="s">
        <v>1559</v>
      </c>
      <c r="B564">
        <v>4</v>
      </c>
      <c r="C564" t="s">
        <v>325</v>
      </c>
      <c r="O564" t="s">
        <v>1559</v>
      </c>
      <c r="P564">
        <v>4</v>
      </c>
      <c r="Q564" t="s">
        <v>326</v>
      </c>
    </row>
    <row r="565" spans="1:17" x14ac:dyDescent="0.5">
      <c r="A565" t="s">
        <v>1559</v>
      </c>
      <c r="B565">
        <v>4</v>
      </c>
      <c r="C565" t="s">
        <v>326</v>
      </c>
      <c r="O565" t="s">
        <v>1559</v>
      </c>
      <c r="P565">
        <v>4</v>
      </c>
      <c r="Q565" t="s">
        <v>91</v>
      </c>
    </row>
    <row r="566" spans="1:17" x14ac:dyDescent="0.5">
      <c r="A566" t="s">
        <v>1559</v>
      </c>
      <c r="B566">
        <v>4</v>
      </c>
      <c r="C566" t="s">
        <v>91</v>
      </c>
      <c r="O566" t="s">
        <v>1559</v>
      </c>
      <c r="P566">
        <v>3</v>
      </c>
      <c r="Q566" t="s">
        <v>93</v>
      </c>
    </row>
    <row r="567" spans="1:17" x14ac:dyDescent="0.5">
      <c r="A567" t="s">
        <v>1559</v>
      </c>
      <c r="B567">
        <v>3</v>
      </c>
      <c r="C567" t="s">
        <v>93</v>
      </c>
      <c r="O567" t="s">
        <v>1559</v>
      </c>
      <c r="P567">
        <v>3</v>
      </c>
      <c r="Q567" t="s">
        <v>94</v>
      </c>
    </row>
    <row r="568" spans="1:17" x14ac:dyDescent="0.5">
      <c r="A568" t="s">
        <v>1559</v>
      </c>
      <c r="B568">
        <v>3</v>
      </c>
      <c r="C568" t="s">
        <v>94</v>
      </c>
      <c r="O568" t="s">
        <v>1559</v>
      </c>
      <c r="P568">
        <v>4</v>
      </c>
      <c r="Q568" t="s">
        <v>327</v>
      </c>
    </row>
    <row r="569" spans="1:17" x14ac:dyDescent="0.5">
      <c r="A569" t="s">
        <v>1559</v>
      </c>
      <c r="B569">
        <v>4</v>
      </c>
      <c r="C569" t="s">
        <v>327</v>
      </c>
      <c r="O569" t="s">
        <v>1559</v>
      </c>
      <c r="P569">
        <v>4</v>
      </c>
      <c r="Q569" t="s">
        <v>328</v>
      </c>
    </row>
    <row r="570" spans="1:17" x14ac:dyDescent="0.5">
      <c r="A570" t="s">
        <v>1559</v>
      </c>
      <c r="B570">
        <v>4</v>
      </c>
      <c r="C570" t="s">
        <v>328</v>
      </c>
      <c r="O570" t="s">
        <v>1559</v>
      </c>
      <c r="P570">
        <v>4</v>
      </c>
      <c r="Q570" t="s">
        <v>329</v>
      </c>
    </row>
    <row r="571" spans="1:17" x14ac:dyDescent="0.5">
      <c r="A571" t="s">
        <v>1559</v>
      </c>
      <c r="B571">
        <v>4</v>
      </c>
      <c r="C571" t="s">
        <v>329</v>
      </c>
      <c r="O571" t="s">
        <v>1559</v>
      </c>
      <c r="P571">
        <v>3</v>
      </c>
      <c r="Q571" t="s">
        <v>95</v>
      </c>
    </row>
    <row r="572" spans="1:17" x14ac:dyDescent="0.5">
      <c r="A572" t="s">
        <v>1559</v>
      </c>
      <c r="B572">
        <v>3</v>
      </c>
      <c r="C572" t="s">
        <v>95</v>
      </c>
      <c r="O572" t="s">
        <v>1559</v>
      </c>
      <c r="P572">
        <v>4</v>
      </c>
      <c r="Q572" t="s">
        <v>330</v>
      </c>
    </row>
    <row r="573" spans="1:17" x14ac:dyDescent="0.5">
      <c r="A573" t="s">
        <v>1559</v>
      </c>
      <c r="B573">
        <v>4</v>
      </c>
      <c r="C573" t="s">
        <v>330</v>
      </c>
      <c r="O573" t="s">
        <v>1559</v>
      </c>
      <c r="P573">
        <v>4</v>
      </c>
      <c r="Q573" t="s">
        <v>331</v>
      </c>
    </row>
    <row r="574" spans="1:17" x14ac:dyDescent="0.5">
      <c r="A574" t="s">
        <v>1559</v>
      </c>
      <c r="B574">
        <v>4</v>
      </c>
      <c r="C574" t="s">
        <v>331</v>
      </c>
      <c r="O574" t="s">
        <v>1559</v>
      </c>
      <c r="P574">
        <v>4</v>
      </c>
      <c r="Q574" t="s">
        <v>332</v>
      </c>
    </row>
    <row r="575" spans="1:17" x14ac:dyDescent="0.5">
      <c r="A575" t="s">
        <v>1559</v>
      </c>
      <c r="B575">
        <v>4</v>
      </c>
      <c r="C575" t="s">
        <v>332</v>
      </c>
      <c r="O575" t="s">
        <v>1559</v>
      </c>
      <c r="P575">
        <v>4</v>
      </c>
      <c r="Q575" t="s">
        <v>333</v>
      </c>
    </row>
    <row r="576" spans="1:17" x14ac:dyDescent="0.5">
      <c r="A576" t="s">
        <v>1559</v>
      </c>
      <c r="B576">
        <v>4</v>
      </c>
      <c r="C576" t="s">
        <v>333</v>
      </c>
      <c r="O576" t="s">
        <v>1559</v>
      </c>
      <c r="P576">
        <v>3</v>
      </c>
      <c r="Q576" t="s">
        <v>334</v>
      </c>
    </row>
    <row r="577" spans="1:17" x14ac:dyDescent="0.5">
      <c r="A577" t="s">
        <v>1559</v>
      </c>
      <c r="B577">
        <v>3</v>
      </c>
      <c r="C577" t="s">
        <v>334</v>
      </c>
      <c r="O577" t="s">
        <v>1559</v>
      </c>
      <c r="P577">
        <v>2</v>
      </c>
      <c r="Q577" t="s">
        <v>96</v>
      </c>
    </row>
    <row r="578" spans="1:17" x14ac:dyDescent="0.5">
      <c r="A578" t="s">
        <v>1559</v>
      </c>
      <c r="B578">
        <v>2</v>
      </c>
      <c r="C578" t="s">
        <v>96</v>
      </c>
      <c r="O578" t="s">
        <v>1559</v>
      </c>
      <c r="P578">
        <v>3</v>
      </c>
      <c r="Q578" t="s">
        <v>97</v>
      </c>
    </row>
    <row r="579" spans="1:17" x14ac:dyDescent="0.5">
      <c r="A579" t="s">
        <v>1559</v>
      </c>
      <c r="B579">
        <v>3</v>
      </c>
      <c r="C579" t="s">
        <v>97</v>
      </c>
      <c r="O579" t="s">
        <v>1559</v>
      </c>
      <c r="P579">
        <v>4</v>
      </c>
      <c r="Q579" t="s">
        <v>98</v>
      </c>
    </row>
    <row r="580" spans="1:17" x14ac:dyDescent="0.5">
      <c r="A580" t="s">
        <v>1559</v>
      </c>
      <c r="B580">
        <v>4</v>
      </c>
      <c r="C580" t="s">
        <v>98</v>
      </c>
      <c r="O580" t="s">
        <v>1559</v>
      </c>
      <c r="P580">
        <v>4</v>
      </c>
      <c r="Q580" t="s">
        <v>99</v>
      </c>
    </row>
    <row r="581" spans="1:17" x14ac:dyDescent="0.5">
      <c r="A581" t="s">
        <v>1559</v>
      </c>
      <c r="B581">
        <v>4</v>
      </c>
      <c r="C581" t="s">
        <v>99</v>
      </c>
      <c r="O581" t="s">
        <v>1559</v>
      </c>
      <c r="P581">
        <v>3</v>
      </c>
      <c r="Q581" t="s">
        <v>100</v>
      </c>
    </row>
    <row r="582" spans="1:17" x14ac:dyDescent="0.5">
      <c r="A582" t="s">
        <v>1559</v>
      </c>
      <c r="B582">
        <v>3</v>
      </c>
      <c r="C582" t="s">
        <v>100</v>
      </c>
      <c r="O582" t="s">
        <v>1559</v>
      </c>
      <c r="P582">
        <v>4</v>
      </c>
      <c r="Q582" t="s">
        <v>101</v>
      </c>
    </row>
    <row r="583" spans="1:17" x14ac:dyDescent="0.5">
      <c r="A583" t="s">
        <v>1559</v>
      </c>
      <c r="B583">
        <v>4</v>
      </c>
      <c r="C583" t="s">
        <v>101</v>
      </c>
      <c r="O583" t="s">
        <v>1559</v>
      </c>
      <c r="P583">
        <v>4</v>
      </c>
      <c r="Q583" t="s">
        <v>102</v>
      </c>
    </row>
    <row r="584" spans="1:17" x14ac:dyDescent="0.5">
      <c r="A584" t="s">
        <v>1559</v>
      </c>
      <c r="B584">
        <v>4</v>
      </c>
      <c r="C584" t="s">
        <v>102</v>
      </c>
      <c r="O584" t="s">
        <v>1559</v>
      </c>
      <c r="P584">
        <v>3</v>
      </c>
      <c r="Q584" t="s">
        <v>103</v>
      </c>
    </row>
    <row r="585" spans="1:17" x14ac:dyDescent="0.5">
      <c r="A585" t="s">
        <v>1559</v>
      </c>
      <c r="B585">
        <v>3</v>
      </c>
      <c r="C585" t="s">
        <v>103</v>
      </c>
      <c r="O585" t="s">
        <v>1559</v>
      </c>
      <c r="P585">
        <v>3</v>
      </c>
      <c r="Q585" t="s">
        <v>335</v>
      </c>
    </row>
    <row r="586" spans="1:17" x14ac:dyDescent="0.5">
      <c r="A586" t="s">
        <v>1559</v>
      </c>
      <c r="B586">
        <v>3</v>
      </c>
      <c r="C586" t="s">
        <v>335</v>
      </c>
      <c r="O586" t="s">
        <v>1559</v>
      </c>
      <c r="P586">
        <v>2</v>
      </c>
      <c r="Q586" t="s">
        <v>105</v>
      </c>
    </row>
    <row r="587" spans="1:17" x14ac:dyDescent="0.5">
      <c r="A587" t="s">
        <v>1559</v>
      </c>
      <c r="B587">
        <v>2</v>
      </c>
      <c r="C587" t="s">
        <v>105</v>
      </c>
      <c r="O587" t="s">
        <v>1559</v>
      </c>
      <c r="P587">
        <v>3</v>
      </c>
      <c r="Q587" t="s">
        <v>106</v>
      </c>
    </row>
    <row r="588" spans="1:17" x14ac:dyDescent="0.5">
      <c r="A588" t="s">
        <v>1559</v>
      </c>
      <c r="B588">
        <v>3</v>
      </c>
      <c r="C588" t="s">
        <v>106</v>
      </c>
      <c r="O588" t="s">
        <v>1559</v>
      </c>
      <c r="P588">
        <v>3</v>
      </c>
      <c r="Q588" t="s">
        <v>107</v>
      </c>
    </row>
    <row r="589" spans="1:17" x14ac:dyDescent="0.5">
      <c r="A589" t="s">
        <v>1559</v>
      </c>
      <c r="B589">
        <v>3</v>
      </c>
      <c r="C589" t="s">
        <v>107</v>
      </c>
      <c r="O589" t="s">
        <v>1559</v>
      </c>
      <c r="P589">
        <v>3</v>
      </c>
      <c r="Q589" t="s">
        <v>108</v>
      </c>
    </row>
    <row r="590" spans="1:17" x14ac:dyDescent="0.5">
      <c r="A590" t="s">
        <v>1559</v>
      </c>
      <c r="B590">
        <v>3</v>
      </c>
      <c r="C590" t="s">
        <v>108</v>
      </c>
      <c r="O590" t="s">
        <v>1559</v>
      </c>
      <c r="P590">
        <v>2</v>
      </c>
      <c r="Q590" t="s">
        <v>109</v>
      </c>
    </row>
    <row r="591" spans="1:17" x14ac:dyDescent="0.5">
      <c r="A591" t="s">
        <v>1559</v>
      </c>
      <c r="B591">
        <v>2</v>
      </c>
      <c r="C591" t="s">
        <v>109</v>
      </c>
      <c r="O591" t="s">
        <v>1559</v>
      </c>
      <c r="P591">
        <v>3</v>
      </c>
      <c r="Q591" t="s">
        <v>110</v>
      </c>
    </row>
    <row r="592" spans="1:17" x14ac:dyDescent="0.5">
      <c r="A592" t="s">
        <v>1559</v>
      </c>
      <c r="B592">
        <v>3</v>
      </c>
      <c r="C592" t="s">
        <v>110</v>
      </c>
      <c r="O592" t="s">
        <v>1559</v>
      </c>
      <c r="P592">
        <v>4</v>
      </c>
      <c r="Q592" t="s">
        <v>111</v>
      </c>
    </row>
    <row r="593" spans="1:17" x14ac:dyDescent="0.5">
      <c r="A593" t="s">
        <v>1559</v>
      </c>
      <c r="B593">
        <v>4</v>
      </c>
      <c r="C593" t="s">
        <v>111</v>
      </c>
      <c r="O593" t="s">
        <v>1559</v>
      </c>
      <c r="P593">
        <v>4</v>
      </c>
      <c r="Q593" t="s">
        <v>112</v>
      </c>
    </row>
    <row r="594" spans="1:17" x14ac:dyDescent="0.5">
      <c r="A594" t="s">
        <v>1559</v>
      </c>
      <c r="B594">
        <v>4</v>
      </c>
      <c r="C594" t="s">
        <v>112</v>
      </c>
      <c r="O594" t="s">
        <v>1559</v>
      </c>
      <c r="P594">
        <v>4</v>
      </c>
      <c r="Q594" t="s">
        <v>113</v>
      </c>
    </row>
    <row r="595" spans="1:17" x14ac:dyDescent="0.5">
      <c r="A595" t="s">
        <v>1559</v>
      </c>
      <c r="B595">
        <v>4</v>
      </c>
      <c r="C595" t="s">
        <v>113</v>
      </c>
      <c r="O595" t="s">
        <v>1559</v>
      </c>
      <c r="P595">
        <v>4</v>
      </c>
      <c r="Q595" t="s">
        <v>336</v>
      </c>
    </row>
    <row r="596" spans="1:17" x14ac:dyDescent="0.5">
      <c r="A596" t="s">
        <v>1559</v>
      </c>
      <c r="B596">
        <v>4</v>
      </c>
      <c r="C596" t="s">
        <v>336</v>
      </c>
      <c r="O596" t="s">
        <v>1559</v>
      </c>
      <c r="P596">
        <v>3</v>
      </c>
      <c r="Q596" t="s">
        <v>115</v>
      </c>
    </row>
    <row r="597" spans="1:17" x14ac:dyDescent="0.5">
      <c r="A597" t="s">
        <v>1559</v>
      </c>
      <c r="B597">
        <v>3</v>
      </c>
      <c r="C597" t="s">
        <v>115</v>
      </c>
      <c r="O597" t="s">
        <v>1559</v>
      </c>
      <c r="P597">
        <v>4</v>
      </c>
      <c r="Q597" t="s">
        <v>116</v>
      </c>
    </row>
    <row r="598" spans="1:17" x14ac:dyDescent="0.5">
      <c r="A598" t="s">
        <v>1559</v>
      </c>
      <c r="B598">
        <v>4</v>
      </c>
      <c r="C598" t="s">
        <v>116</v>
      </c>
      <c r="O598" t="s">
        <v>1559</v>
      </c>
      <c r="P598">
        <v>4</v>
      </c>
      <c r="Q598" t="s">
        <v>117</v>
      </c>
    </row>
    <row r="599" spans="1:17" x14ac:dyDescent="0.5">
      <c r="A599" t="s">
        <v>1559</v>
      </c>
      <c r="B599">
        <v>4</v>
      </c>
      <c r="C599" t="s">
        <v>117</v>
      </c>
      <c r="O599" t="s">
        <v>1559</v>
      </c>
      <c r="P599">
        <v>4</v>
      </c>
      <c r="Q599" t="s">
        <v>118</v>
      </c>
    </row>
    <row r="600" spans="1:17" x14ac:dyDescent="0.5">
      <c r="A600" t="s">
        <v>1559</v>
      </c>
      <c r="B600">
        <v>4</v>
      </c>
      <c r="C600" t="s">
        <v>118</v>
      </c>
      <c r="O600" t="s">
        <v>1559</v>
      </c>
      <c r="P600">
        <v>4</v>
      </c>
      <c r="Q600" t="s">
        <v>337</v>
      </c>
    </row>
    <row r="601" spans="1:17" x14ac:dyDescent="0.5">
      <c r="A601" t="s">
        <v>1559</v>
      </c>
      <c r="B601">
        <v>4</v>
      </c>
      <c r="C601" t="s">
        <v>337</v>
      </c>
      <c r="O601" t="s">
        <v>1559</v>
      </c>
      <c r="P601">
        <v>2</v>
      </c>
      <c r="Q601" t="s">
        <v>120</v>
      </c>
    </row>
    <row r="602" spans="1:17" x14ac:dyDescent="0.5">
      <c r="A602" t="s">
        <v>1559</v>
      </c>
      <c r="B602">
        <v>2</v>
      </c>
      <c r="C602" t="s">
        <v>120</v>
      </c>
      <c r="O602" t="s">
        <v>1559</v>
      </c>
      <c r="P602">
        <v>3</v>
      </c>
      <c r="Q602" t="s">
        <v>110</v>
      </c>
    </row>
    <row r="603" spans="1:17" x14ac:dyDescent="0.5">
      <c r="A603" t="s">
        <v>1559</v>
      </c>
      <c r="B603">
        <v>3</v>
      </c>
      <c r="C603" t="s">
        <v>110</v>
      </c>
      <c r="O603" t="s">
        <v>1559</v>
      </c>
      <c r="P603">
        <v>4</v>
      </c>
      <c r="Q603" t="s">
        <v>111</v>
      </c>
    </row>
    <row r="604" spans="1:17" x14ac:dyDescent="0.5">
      <c r="A604" t="s">
        <v>1559</v>
      </c>
      <c r="B604">
        <v>4</v>
      </c>
      <c r="C604" t="s">
        <v>111</v>
      </c>
      <c r="O604" t="s">
        <v>1559</v>
      </c>
      <c r="P604">
        <v>4</v>
      </c>
      <c r="Q604" t="s">
        <v>112</v>
      </c>
    </row>
    <row r="605" spans="1:17" x14ac:dyDescent="0.5">
      <c r="A605" t="s">
        <v>1559</v>
      </c>
      <c r="B605">
        <v>4</v>
      </c>
      <c r="C605" t="s">
        <v>112</v>
      </c>
      <c r="O605" t="s">
        <v>1559</v>
      </c>
      <c r="P605">
        <v>4</v>
      </c>
      <c r="Q605" t="s">
        <v>113</v>
      </c>
    </row>
    <row r="606" spans="1:17" x14ac:dyDescent="0.5">
      <c r="A606" t="s">
        <v>1559</v>
      </c>
      <c r="B606">
        <v>4</v>
      </c>
      <c r="C606" t="s">
        <v>113</v>
      </c>
      <c r="O606" t="s">
        <v>1559</v>
      </c>
      <c r="P606">
        <v>4</v>
      </c>
      <c r="Q606" t="s">
        <v>336</v>
      </c>
    </row>
    <row r="607" spans="1:17" x14ac:dyDescent="0.5">
      <c r="A607" t="s">
        <v>1559</v>
      </c>
      <c r="B607">
        <v>4</v>
      </c>
      <c r="C607" t="s">
        <v>336</v>
      </c>
      <c r="O607" t="s">
        <v>1559</v>
      </c>
      <c r="P607">
        <v>3</v>
      </c>
      <c r="Q607" t="s">
        <v>115</v>
      </c>
    </row>
    <row r="608" spans="1:17" x14ac:dyDescent="0.5">
      <c r="A608" t="s">
        <v>1559</v>
      </c>
      <c r="B608">
        <v>3</v>
      </c>
      <c r="C608" t="s">
        <v>115</v>
      </c>
      <c r="O608" t="s">
        <v>1559</v>
      </c>
      <c r="P608">
        <v>4</v>
      </c>
      <c r="Q608" t="s">
        <v>116</v>
      </c>
    </row>
    <row r="609" spans="1:17" x14ac:dyDescent="0.5">
      <c r="A609" t="s">
        <v>1559</v>
      </c>
      <c r="B609">
        <v>4</v>
      </c>
      <c r="C609" t="s">
        <v>116</v>
      </c>
      <c r="O609" t="s">
        <v>1559</v>
      </c>
      <c r="P609">
        <v>4</v>
      </c>
      <c r="Q609" t="s">
        <v>117</v>
      </c>
    </row>
    <row r="610" spans="1:17" x14ac:dyDescent="0.5">
      <c r="A610" t="s">
        <v>1559</v>
      </c>
      <c r="B610">
        <v>4</v>
      </c>
      <c r="C610" t="s">
        <v>117</v>
      </c>
      <c r="O610" t="s">
        <v>1559</v>
      </c>
      <c r="P610">
        <v>4</v>
      </c>
      <c r="Q610" t="s">
        <v>118</v>
      </c>
    </row>
    <row r="611" spans="1:17" x14ac:dyDescent="0.5">
      <c r="A611" t="s">
        <v>1559</v>
      </c>
      <c r="B611">
        <v>4</v>
      </c>
      <c r="C611" t="s">
        <v>118</v>
      </c>
      <c r="O611" t="s">
        <v>1559</v>
      </c>
      <c r="P611">
        <v>4</v>
      </c>
      <c r="Q611" t="s">
        <v>337</v>
      </c>
    </row>
    <row r="612" spans="1:17" x14ac:dyDescent="0.5">
      <c r="A612" t="s">
        <v>1559</v>
      </c>
      <c r="B612">
        <v>4</v>
      </c>
      <c r="C612" t="s">
        <v>337</v>
      </c>
      <c r="O612" t="s">
        <v>1559</v>
      </c>
      <c r="P612">
        <v>2</v>
      </c>
      <c r="Q612" t="s">
        <v>121</v>
      </c>
    </row>
    <row r="613" spans="1:17" x14ac:dyDescent="0.5">
      <c r="A613" t="s">
        <v>1559</v>
      </c>
      <c r="B613">
        <v>2</v>
      </c>
      <c r="C613" t="s">
        <v>121</v>
      </c>
      <c r="O613" t="s">
        <v>1559</v>
      </c>
      <c r="P613">
        <v>3</v>
      </c>
      <c r="Q613" t="s">
        <v>122</v>
      </c>
    </row>
    <row r="614" spans="1:17" x14ac:dyDescent="0.5">
      <c r="A614" t="s">
        <v>1559</v>
      </c>
      <c r="B614">
        <v>3</v>
      </c>
      <c r="C614" t="s">
        <v>122</v>
      </c>
      <c r="O614" t="s">
        <v>1559</v>
      </c>
      <c r="P614">
        <v>3</v>
      </c>
      <c r="Q614" t="s">
        <v>123</v>
      </c>
    </row>
    <row r="615" spans="1:17" x14ac:dyDescent="0.5">
      <c r="A615" t="s">
        <v>1559</v>
      </c>
      <c r="B615">
        <v>3</v>
      </c>
      <c r="C615" t="s">
        <v>123</v>
      </c>
      <c r="O615" t="s">
        <v>1559</v>
      </c>
      <c r="P615">
        <v>3</v>
      </c>
      <c r="Q615" t="s">
        <v>124</v>
      </c>
    </row>
    <row r="616" spans="1:17" x14ac:dyDescent="0.5">
      <c r="A616" t="s">
        <v>1559</v>
      </c>
      <c r="B616">
        <v>3</v>
      </c>
      <c r="C616" t="s">
        <v>124</v>
      </c>
      <c r="O616" t="s">
        <v>1559</v>
      </c>
      <c r="P616">
        <v>3</v>
      </c>
      <c r="Q616" t="s">
        <v>125</v>
      </c>
    </row>
    <row r="617" spans="1:17" x14ac:dyDescent="0.5">
      <c r="A617" t="s">
        <v>1559</v>
      </c>
      <c r="B617">
        <v>3</v>
      </c>
      <c r="C617" t="s">
        <v>125</v>
      </c>
      <c r="O617" t="s">
        <v>1559</v>
      </c>
      <c r="P617">
        <v>3</v>
      </c>
      <c r="Q617" t="s">
        <v>338</v>
      </c>
    </row>
    <row r="618" spans="1:17" x14ac:dyDescent="0.5">
      <c r="A618" t="s">
        <v>1559</v>
      </c>
      <c r="B618">
        <v>3</v>
      </c>
      <c r="C618" t="s">
        <v>338</v>
      </c>
      <c r="O618" t="s">
        <v>1559</v>
      </c>
      <c r="P618">
        <v>3</v>
      </c>
      <c r="Q618" t="s">
        <v>339</v>
      </c>
    </row>
    <row r="619" spans="1:17" x14ac:dyDescent="0.5">
      <c r="A619" t="s">
        <v>1559</v>
      </c>
      <c r="B619">
        <v>3</v>
      </c>
      <c r="C619" t="s">
        <v>339</v>
      </c>
      <c r="O619" t="s">
        <v>1559</v>
      </c>
      <c r="P619">
        <v>3</v>
      </c>
      <c r="Q619" t="s">
        <v>340</v>
      </c>
    </row>
    <row r="620" spans="1:17" x14ac:dyDescent="0.5">
      <c r="A620" t="s">
        <v>1559</v>
      </c>
      <c r="B620">
        <v>3</v>
      </c>
      <c r="C620" t="s">
        <v>340</v>
      </c>
      <c r="O620" t="s">
        <v>1559</v>
      </c>
      <c r="P620">
        <v>3</v>
      </c>
      <c r="Q620" t="s">
        <v>126</v>
      </c>
    </row>
    <row r="621" spans="1:17" x14ac:dyDescent="0.5">
      <c r="A621" t="s">
        <v>1559</v>
      </c>
      <c r="B621">
        <v>3</v>
      </c>
      <c r="C621" t="s">
        <v>126</v>
      </c>
      <c r="O621" t="s">
        <v>1559</v>
      </c>
      <c r="P621">
        <v>2</v>
      </c>
      <c r="Q621" t="s">
        <v>127</v>
      </c>
    </row>
    <row r="622" spans="1:17" x14ac:dyDescent="0.5">
      <c r="A622" t="s">
        <v>1559</v>
      </c>
      <c r="B622">
        <v>2</v>
      </c>
      <c r="C622" t="s">
        <v>127</v>
      </c>
      <c r="O622" t="s">
        <v>1559</v>
      </c>
      <c r="P622">
        <v>2</v>
      </c>
      <c r="Q622" t="s">
        <v>341</v>
      </c>
    </row>
    <row r="623" spans="1:17" x14ac:dyDescent="0.5">
      <c r="A623" t="s">
        <v>1559</v>
      </c>
      <c r="B623">
        <v>2</v>
      </c>
      <c r="C623" t="s">
        <v>341</v>
      </c>
      <c r="O623" t="s">
        <v>1560</v>
      </c>
      <c r="P623">
        <v>1</v>
      </c>
      <c r="Q623" t="s">
        <v>342</v>
      </c>
    </row>
    <row r="624" spans="1:17" x14ac:dyDescent="0.5">
      <c r="A624" t="s">
        <v>1560</v>
      </c>
      <c r="B624">
        <v>1</v>
      </c>
      <c r="C624" t="s">
        <v>342</v>
      </c>
      <c r="O624" t="s">
        <v>1560</v>
      </c>
      <c r="P624">
        <v>2</v>
      </c>
      <c r="Q624" t="s">
        <v>343</v>
      </c>
    </row>
    <row r="625" spans="1:17" x14ac:dyDescent="0.5">
      <c r="A625" t="s">
        <v>1560</v>
      </c>
      <c r="B625">
        <v>2</v>
      </c>
      <c r="C625" t="s">
        <v>343</v>
      </c>
      <c r="O625" t="s">
        <v>1560</v>
      </c>
      <c r="P625">
        <v>3</v>
      </c>
      <c r="Q625" t="s">
        <v>344</v>
      </c>
    </row>
    <row r="626" spans="1:17" x14ac:dyDescent="0.5">
      <c r="A626" t="s">
        <v>1560</v>
      </c>
      <c r="B626">
        <v>3</v>
      </c>
      <c r="C626" t="s">
        <v>344</v>
      </c>
      <c r="O626" t="s">
        <v>1560</v>
      </c>
      <c r="P626">
        <v>3</v>
      </c>
      <c r="Q626" t="s">
        <v>345</v>
      </c>
    </row>
    <row r="627" spans="1:17" x14ac:dyDescent="0.5">
      <c r="A627" t="s">
        <v>1560</v>
      </c>
      <c r="B627">
        <v>3</v>
      </c>
      <c r="C627" t="s">
        <v>345</v>
      </c>
      <c r="O627" t="s">
        <v>1560</v>
      </c>
      <c r="P627">
        <v>3</v>
      </c>
      <c r="Q627" t="s">
        <v>346</v>
      </c>
    </row>
    <row r="628" spans="1:17" x14ac:dyDescent="0.5">
      <c r="A628" t="s">
        <v>1560</v>
      </c>
      <c r="B628">
        <v>3</v>
      </c>
      <c r="C628" t="s">
        <v>346</v>
      </c>
      <c r="O628" t="s">
        <v>1560</v>
      </c>
      <c r="P628">
        <v>3</v>
      </c>
      <c r="Q628" t="s">
        <v>347</v>
      </c>
    </row>
    <row r="629" spans="1:17" x14ac:dyDescent="0.5">
      <c r="A629" t="s">
        <v>1560</v>
      </c>
      <c r="B629">
        <v>3</v>
      </c>
      <c r="C629" t="s">
        <v>347</v>
      </c>
      <c r="O629" t="s">
        <v>1560</v>
      </c>
      <c r="P629">
        <v>3</v>
      </c>
      <c r="Q629" t="s">
        <v>348</v>
      </c>
    </row>
    <row r="630" spans="1:17" x14ac:dyDescent="0.5">
      <c r="A630" t="s">
        <v>1560</v>
      </c>
      <c r="B630">
        <v>3</v>
      </c>
      <c r="C630" t="s">
        <v>348</v>
      </c>
      <c r="O630" t="s">
        <v>1560</v>
      </c>
      <c r="P630">
        <v>2</v>
      </c>
      <c r="Q630" t="s">
        <v>349</v>
      </c>
    </row>
    <row r="631" spans="1:17" x14ac:dyDescent="0.5">
      <c r="A631" t="s">
        <v>1560</v>
      </c>
      <c r="B631">
        <v>2</v>
      </c>
      <c r="C631" t="s">
        <v>349</v>
      </c>
      <c r="O631" t="s">
        <v>1560</v>
      </c>
      <c r="P631">
        <v>3</v>
      </c>
      <c r="Q631" t="s">
        <v>350</v>
      </c>
    </row>
    <row r="632" spans="1:17" x14ac:dyDescent="0.5">
      <c r="A632" t="s">
        <v>1560</v>
      </c>
      <c r="B632">
        <v>3</v>
      </c>
      <c r="C632" t="s">
        <v>350</v>
      </c>
      <c r="O632" t="s">
        <v>1560</v>
      </c>
      <c r="P632">
        <v>3</v>
      </c>
      <c r="Q632" t="s">
        <v>351</v>
      </c>
    </row>
    <row r="633" spans="1:17" x14ac:dyDescent="0.5">
      <c r="A633" t="s">
        <v>1560</v>
      </c>
      <c r="B633">
        <v>3</v>
      </c>
      <c r="C633" t="s">
        <v>351</v>
      </c>
      <c r="O633" t="s">
        <v>1560</v>
      </c>
      <c r="P633">
        <v>3</v>
      </c>
      <c r="Q633" t="s">
        <v>352</v>
      </c>
    </row>
    <row r="634" spans="1:17" x14ac:dyDescent="0.5">
      <c r="A634" t="s">
        <v>1560</v>
      </c>
      <c r="B634">
        <v>3</v>
      </c>
      <c r="C634" t="s">
        <v>352</v>
      </c>
      <c r="O634" t="s">
        <v>1560</v>
      </c>
      <c r="P634">
        <v>3</v>
      </c>
      <c r="Q634" t="s">
        <v>353</v>
      </c>
    </row>
    <row r="635" spans="1:17" x14ac:dyDescent="0.5">
      <c r="A635" t="s">
        <v>1560</v>
      </c>
      <c r="B635">
        <v>3</v>
      </c>
      <c r="C635" t="s">
        <v>353</v>
      </c>
      <c r="O635" t="s">
        <v>1560</v>
      </c>
      <c r="P635">
        <v>2</v>
      </c>
      <c r="Q635" t="s">
        <v>354</v>
      </c>
    </row>
    <row r="636" spans="1:17" x14ac:dyDescent="0.5">
      <c r="A636" t="s">
        <v>1560</v>
      </c>
      <c r="B636">
        <v>2</v>
      </c>
      <c r="C636" t="s">
        <v>354</v>
      </c>
      <c r="O636" t="s">
        <v>1560</v>
      </c>
      <c r="P636">
        <v>3</v>
      </c>
      <c r="Q636" t="s">
        <v>355</v>
      </c>
    </row>
    <row r="637" spans="1:17" x14ac:dyDescent="0.5">
      <c r="A637" t="s">
        <v>1560</v>
      </c>
      <c r="B637">
        <v>3</v>
      </c>
      <c r="C637" t="s">
        <v>355</v>
      </c>
      <c r="O637" t="s">
        <v>1560</v>
      </c>
      <c r="P637">
        <v>3</v>
      </c>
      <c r="Q637" t="s">
        <v>354</v>
      </c>
    </row>
    <row r="638" spans="1:17" x14ac:dyDescent="0.5">
      <c r="A638" t="s">
        <v>1560</v>
      </c>
      <c r="B638">
        <v>3</v>
      </c>
      <c r="C638" t="s">
        <v>354</v>
      </c>
      <c r="O638" t="s">
        <v>1560</v>
      </c>
      <c r="P638">
        <v>3</v>
      </c>
      <c r="Q638" t="s">
        <v>356</v>
      </c>
    </row>
    <row r="639" spans="1:17" x14ac:dyDescent="0.5">
      <c r="A639" t="s">
        <v>1560</v>
      </c>
      <c r="B639">
        <v>3</v>
      </c>
      <c r="C639" t="s">
        <v>356</v>
      </c>
      <c r="O639" t="s">
        <v>1560</v>
      </c>
      <c r="P639">
        <v>2</v>
      </c>
      <c r="Q639" t="s">
        <v>357</v>
      </c>
    </row>
    <row r="640" spans="1:17" x14ac:dyDescent="0.5">
      <c r="A640" t="s">
        <v>1560</v>
      </c>
      <c r="B640">
        <v>2</v>
      </c>
      <c r="C640" t="s">
        <v>357</v>
      </c>
      <c r="O640" t="s">
        <v>1560</v>
      </c>
      <c r="P640">
        <v>3</v>
      </c>
      <c r="Q640" t="s">
        <v>358</v>
      </c>
    </row>
    <row r="641" spans="1:17" x14ac:dyDescent="0.5">
      <c r="A641" t="s">
        <v>1560</v>
      </c>
      <c r="B641">
        <v>3</v>
      </c>
      <c r="C641" t="s">
        <v>358</v>
      </c>
      <c r="O641" t="s">
        <v>1560</v>
      </c>
      <c r="P641">
        <v>3</v>
      </c>
      <c r="Q641" t="s">
        <v>356</v>
      </c>
    </row>
    <row r="642" spans="1:17" x14ac:dyDescent="0.5">
      <c r="A642" t="s">
        <v>1560</v>
      </c>
      <c r="B642">
        <v>3</v>
      </c>
      <c r="C642" t="s">
        <v>356</v>
      </c>
      <c r="O642" t="s">
        <v>1560</v>
      </c>
      <c r="P642">
        <v>2</v>
      </c>
      <c r="Q642" t="s">
        <v>359</v>
      </c>
    </row>
    <row r="643" spans="1:17" x14ac:dyDescent="0.5">
      <c r="A643" t="s">
        <v>1560</v>
      </c>
      <c r="B643">
        <v>2</v>
      </c>
      <c r="C643" t="s">
        <v>359</v>
      </c>
      <c r="O643" t="s">
        <v>1560</v>
      </c>
      <c r="P643">
        <v>3</v>
      </c>
      <c r="Q643" t="s">
        <v>360</v>
      </c>
    </row>
    <row r="644" spans="1:17" x14ac:dyDescent="0.5">
      <c r="A644" t="s">
        <v>1560</v>
      </c>
      <c r="B644">
        <v>3</v>
      </c>
      <c r="C644" t="s">
        <v>360</v>
      </c>
      <c r="O644" t="s">
        <v>1560</v>
      </c>
      <c r="P644">
        <v>3</v>
      </c>
      <c r="Q644" t="s">
        <v>361</v>
      </c>
    </row>
    <row r="645" spans="1:17" x14ac:dyDescent="0.5">
      <c r="A645" t="s">
        <v>1560</v>
      </c>
      <c r="B645">
        <v>3</v>
      </c>
      <c r="C645" t="s">
        <v>361</v>
      </c>
      <c r="O645" t="s">
        <v>1560</v>
      </c>
      <c r="P645">
        <v>3</v>
      </c>
      <c r="Q645" t="s">
        <v>362</v>
      </c>
    </row>
    <row r="646" spans="1:17" x14ac:dyDescent="0.5">
      <c r="A646" t="s">
        <v>1560</v>
      </c>
      <c r="B646">
        <v>3</v>
      </c>
      <c r="C646" t="s">
        <v>362</v>
      </c>
      <c r="O646" t="s">
        <v>1560</v>
      </c>
      <c r="P646">
        <v>3</v>
      </c>
      <c r="Q646" t="s">
        <v>356</v>
      </c>
    </row>
    <row r="647" spans="1:17" x14ac:dyDescent="0.5">
      <c r="A647" t="s">
        <v>1560</v>
      </c>
      <c r="B647">
        <v>3</v>
      </c>
      <c r="C647" t="s">
        <v>356</v>
      </c>
      <c r="O647" t="s">
        <v>1560</v>
      </c>
      <c r="P647">
        <v>3</v>
      </c>
      <c r="Q647" t="s">
        <v>363</v>
      </c>
    </row>
    <row r="648" spans="1:17" x14ac:dyDescent="0.5">
      <c r="A648" t="s">
        <v>1560</v>
      </c>
      <c r="B648">
        <v>3</v>
      </c>
      <c r="C648" t="s">
        <v>363</v>
      </c>
      <c r="O648" t="s">
        <v>1560</v>
      </c>
      <c r="P648">
        <v>3</v>
      </c>
      <c r="Q648" t="s">
        <v>356</v>
      </c>
    </row>
    <row r="649" spans="1:17" x14ac:dyDescent="0.5">
      <c r="A649" t="s">
        <v>1560</v>
      </c>
      <c r="B649">
        <v>3</v>
      </c>
      <c r="C649" t="s">
        <v>356</v>
      </c>
      <c r="O649" t="s">
        <v>1560</v>
      </c>
      <c r="P649">
        <v>2</v>
      </c>
      <c r="Q649" t="s">
        <v>364</v>
      </c>
    </row>
    <row r="650" spans="1:17" x14ac:dyDescent="0.5">
      <c r="A650" t="s">
        <v>1560</v>
      </c>
      <c r="B650">
        <v>2</v>
      </c>
      <c r="C650" t="s">
        <v>364</v>
      </c>
      <c r="O650" t="s">
        <v>1560</v>
      </c>
      <c r="P650">
        <v>3</v>
      </c>
      <c r="Q650" t="s">
        <v>365</v>
      </c>
    </row>
    <row r="651" spans="1:17" x14ac:dyDescent="0.5">
      <c r="A651" t="s">
        <v>1560</v>
      </c>
      <c r="B651">
        <v>3</v>
      </c>
      <c r="C651" t="s">
        <v>365</v>
      </c>
      <c r="O651" t="s">
        <v>1560</v>
      </c>
      <c r="P651">
        <v>3</v>
      </c>
      <c r="Q651" t="s">
        <v>366</v>
      </c>
    </row>
    <row r="652" spans="1:17" x14ac:dyDescent="0.5">
      <c r="A652" t="s">
        <v>1560</v>
      </c>
      <c r="B652">
        <v>3</v>
      </c>
      <c r="C652" t="s">
        <v>366</v>
      </c>
      <c r="O652" t="s">
        <v>1560</v>
      </c>
      <c r="P652">
        <v>2</v>
      </c>
      <c r="Q652" t="s">
        <v>367</v>
      </c>
    </row>
    <row r="653" spans="1:17" x14ac:dyDescent="0.5">
      <c r="A653" t="s">
        <v>1560</v>
      </c>
      <c r="B653">
        <v>2</v>
      </c>
      <c r="C653" t="s">
        <v>367</v>
      </c>
      <c r="O653" t="s">
        <v>1560</v>
      </c>
      <c r="P653">
        <v>3</v>
      </c>
      <c r="Q653" t="s">
        <v>368</v>
      </c>
    </row>
    <row r="654" spans="1:17" x14ac:dyDescent="0.5">
      <c r="A654" t="s">
        <v>1560</v>
      </c>
      <c r="B654">
        <v>3</v>
      </c>
      <c r="C654" t="s">
        <v>368</v>
      </c>
      <c r="O654" t="s">
        <v>1560</v>
      </c>
      <c r="P654">
        <v>3</v>
      </c>
      <c r="Q654" t="s">
        <v>345</v>
      </c>
    </row>
    <row r="655" spans="1:17" x14ac:dyDescent="0.5">
      <c r="A655" t="s">
        <v>1560</v>
      </c>
      <c r="B655">
        <v>3</v>
      </c>
      <c r="C655" t="s">
        <v>345</v>
      </c>
      <c r="O655" t="s">
        <v>1560</v>
      </c>
      <c r="P655">
        <v>3</v>
      </c>
      <c r="Q655" t="s">
        <v>369</v>
      </c>
    </row>
    <row r="656" spans="1:17" x14ac:dyDescent="0.5">
      <c r="A656" t="s">
        <v>1560</v>
      </c>
      <c r="B656">
        <v>3</v>
      </c>
      <c r="C656" t="s">
        <v>369</v>
      </c>
      <c r="O656" t="s">
        <v>1560</v>
      </c>
      <c r="P656">
        <v>3</v>
      </c>
      <c r="Q656" t="s">
        <v>347</v>
      </c>
    </row>
    <row r="657" spans="1:17" x14ac:dyDescent="0.5">
      <c r="A657" t="s">
        <v>1560</v>
      </c>
      <c r="B657">
        <v>3</v>
      </c>
      <c r="C657" t="s">
        <v>347</v>
      </c>
      <c r="O657" t="s">
        <v>1560</v>
      </c>
      <c r="P657">
        <v>3</v>
      </c>
      <c r="Q657" t="s">
        <v>370</v>
      </c>
    </row>
    <row r="658" spans="1:17" x14ac:dyDescent="0.5">
      <c r="A658" t="s">
        <v>1560</v>
      </c>
      <c r="B658">
        <v>3</v>
      </c>
      <c r="C658" t="s">
        <v>370</v>
      </c>
      <c r="O658" t="s">
        <v>1560</v>
      </c>
      <c r="P658">
        <v>2</v>
      </c>
      <c r="Q658" t="s">
        <v>154</v>
      </c>
    </row>
    <row r="659" spans="1:17" x14ac:dyDescent="0.5">
      <c r="A659" t="s">
        <v>1560</v>
      </c>
      <c r="B659">
        <v>2</v>
      </c>
      <c r="C659" t="s">
        <v>154</v>
      </c>
      <c r="O659" t="s">
        <v>1561</v>
      </c>
      <c r="P659">
        <v>1</v>
      </c>
      <c r="Q659" t="s">
        <v>371</v>
      </c>
    </row>
    <row r="660" spans="1:17" x14ac:dyDescent="0.5">
      <c r="A660" t="s">
        <v>1561</v>
      </c>
      <c r="B660">
        <v>1</v>
      </c>
      <c r="C660" t="s">
        <v>371</v>
      </c>
      <c r="O660" t="s">
        <v>1561</v>
      </c>
      <c r="P660">
        <v>2</v>
      </c>
      <c r="Q660" t="s">
        <v>372</v>
      </c>
    </row>
    <row r="661" spans="1:17" x14ac:dyDescent="0.5">
      <c r="A661" t="s">
        <v>1561</v>
      </c>
      <c r="B661">
        <v>2</v>
      </c>
      <c r="C661" t="s">
        <v>372</v>
      </c>
      <c r="O661" t="s">
        <v>1561</v>
      </c>
      <c r="P661">
        <v>3</v>
      </c>
      <c r="Q661" t="s">
        <v>373</v>
      </c>
    </row>
    <row r="662" spans="1:17" x14ac:dyDescent="0.5">
      <c r="A662" t="s">
        <v>1561</v>
      </c>
      <c r="B662">
        <v>3</v>
      </c>
      <c r="C662" t="s">
        <v>373</v>
      </c>
      <c r="O662" t="s">
        <v>1561</v>
      </c>
      <c r="P662">
        <v>3</v>
      </c>
      <c r="Q662" t="s">
        <v>374</v>
      </c>
    </row>
    <row r="663" spans="1:17" x14ac:dyDescent="0.5">
      <c r="A663" t="s">
        <v>1561</v>
      </c>
      <c r="B663">
        <v>3</v>
      </c>
      <c r="C663" t="s">
        <v>374</v>
      </c>
      <c r="O663" t="s">
        <v>1561</v>
      </c>
      <c r="P663">
        <v>3</v>
      </c>
      <c r="Q663" t="s">
        <v>375</v>
      </c>
    </row>
    <row r="664" spans="1:17" x14ac:dyDescent="0.5">
      <c r="A664" t="s">
        <v>1561</v>
      </c>
      <c r="B664">
        <v>3</v>
      </c>
      <c r="C664" t="s">
        <v>375</v>
      </c>
      <c r="O664" t="s">
        <v>1561</v>
      </c>
      <c r="P664">
        <v>3</v>
      </c>
      <c r="Q664" t="s">
        <v>376</v>
      </c>
    </row>
    <row r="665" spans="1:17" x14ac:dyDescent="0.5">
      <c r="A665" t="s">
        <v>1561</v>
      </c>
      <c r="B665">
        <v>3</v>
      </c>
      <c r="C665" t="s">
        <v>376</v>
      </c>
      <c r="O665" t="s">
        <v>1561</v>
      </c>
      <c r="P665">
        <v>3</v>
      </c>
      <c r="Q665" t="s">
        <v>377</v>
      </c>
    </row>
    <row r="666" spans="1:17" x14ac:dyDescent="0.5">
      <c r="A666" t="s">
        <v>1561</v>
      </c>
      <c r="B666">
        <v>3</v>
      </c>
      <c r="C666" t="s">
        <v>377</v>
      </c>
      <c r="O666" t="s">
        <v>1561</v>
      </c>
      <c r="P666">
        <v>3</v>
      </c>
      <c r="Q666" t="s">
        <v>378</v>
      </c>
    </row>
    <row r="667" spans="1:17" x14ac:dyDescent="0.5">
      <c r="A667" t="s">
        <v>1561</v>
      </c>
      <c r="B667">
        <v>3</v>
      </c>
      <c r="C667" t="s">
        <v>378</v>
      </c>
      <c r="O667" t="s">
        <v>1561</v>
      </c>
      <c r="P667">
        <v>3</v>
      </c>
      <c r="Q667" t="s">
        <v>379</v>
      </c>
    </row>
    <row r="668" spans="1:17" x14ac:dyDescent="0.5">
      <c r="A668" t="s">
        <v>1561</v>
      </c>
      <c r="B668">
        <v>3</v>
      </c>
      <c r="C668" t="s">
        <v>379</v>
      </c>
      <c r="O668" t="s">
        <v>1561</v>
      </c>
      <c r="P668">
        <v>3</v>
      </c>
      <c r="Q668" t="s">
        <v>380</v>
      </c>
    </row>
    <row r="669" spans="1:17" x14ac:dyDescent="0.5">
      <c r="A669" t="s">
        <v>1561</v>
      </c>
      <c r="B669">
        <v>3</v>
      </c>
      <c r="C669" t="s">
        <v>380</v>
      </c>
      <c r="O669" t="s">
        <v>1561</v>
      </c>
      <c r="P669">
        <v>3</v>
      </c>
      <c r="Q669" t="s">
        <v>381</v>
      </c>
    </row>
    <row r="670" spans="1:17" x14ac:dyDescent="0.5">
      <c r="A670" t="s">
        <v>1561</v>
      </c>
      <c r="B670">
        <v>3</v>
      </c>
      <c r="C670" t="s">
        <v>381</v>
      </c>
      <c r="O670" t="s">
        <v>1561</v>
      </c>
      <c r="P670">
        <v>2</v>
      </c>
      <c r="Q670" t="s">
        <v>67</v>
      </c>
    </row>
    <row r="671" spans="1:17" x14ac:dyDescent="0.5">
      <c r="A671" t="s">
        <v>1561</v>
      </c>
      <c r="B671">
        <v>2</v>
      </c>
      <c r="C671" t="s">
        <v>67</v>
      </c>
      <c r="O671" t="s">
        <v>1561</v>
      </c>
      <c r="P671">
        <v>3</v>
      </c>
      <c r="Q671" t="s">
        <v>68</v>
      </c>
    </row>
    <row r="672" spans="1:17" x14ac:dyDescent="0.5">
      <c r="A672" t="s">
        <v>1561</v>
      </c>
      <c r="B672">
        <v>3</v>
      </c>
      <c r="C672" t="s">
        <v>68</v>
      </c>
      <c r="O672" t="s">
        <v>1561</v>
      </c>
      <c r="P672">
        <v>3</v>
      </c>
      <c r="Q672" t="s">
        <v>69</v>
      </c>
    </row>
    <row r="673" spans="1:17" x14ac:dyDescent="0.5">
      <c r="A673" t="s">
        <v>1561</v>
      </c>
      <c r="B673">
        <v>3</v>
      </c>
      <c r="C673" t="s">
        <v>69</v>
      </c>
      <c r="O673" t="s">
        <v>1561</v>
      </c>
      <c r="P673">
        <v>3</v>
      </c>
      <c r="Q673" t="s">
        <v>70</v>
      </c>
    </row>
    <row r="674" spans="1:17" x14ac:dyDescent="0.5">
      <c r="A674" t="s">
        <v>1561</v>
      </c>
      <c r="B674">
        <v>3</v>
      </c>
      <c r="C674" t="s">
        <v>70</v>
      </c>
      <c r="O674" t="s">
        <v>1561</v>
      </c>
      <c r="P674">
        <v>3</v>
      </c>
      <c r="Q674" t="s">
        <v>71</v>
      </c>
    </row>
    <row r="675" spans="1:17" x14ac:dyDescent="0.5">
      <c r="A675" t="s">
        <v>1561</v>
      </c>
      <c r="B675">
        <v>3</v>
      </c>
      <c r="C675" t="s">
        <v>71</v>
      </c>
      <c r="O675" t="s">
        <v>1561</v>
      </c>
      <c r="P675">
        <v>3</v>
      </c>
      <c r="Q675" t="s">
        <v>72</v>
      </c>
    </row>
    <row r="676" spans="1:17" x14ac:dyDescent="0.5">
      <c r="A676" t="s">
        <v>1561</v>
      </c>
      <c r="B676">
        <v>3</v>
      </c>
      <c r="C676" t="s">
        <v>72</v>
      </c>
      <c r="O676" t="s">
        <v>1561</v>
      </c>
      <c r="P676">
        <v>2</v>
      </c>
      <c r="Q676" t="s">
        <v>73</v>
      </c>
    </row>
    <row r="677" spans="1:17" x14ac:dyDescent="0.5">
      <c r="A677" t="s">
        <v>1561</v>
      </c>
      <c r="B677">
        <v>2</v>
      </c>
      <c r="C677" t="s">
        <v>73</v>
      </c>
      <c r="O677" t="s">
        <v>1561</v>
      </c>
      <c r="P677">
        <v>3</v>
      </c>
      <c r="Q677" t="s">
        <v>74</v>
      </c>
    </row>
    <row r="678" spans="1:17" x14ac:dyDescent="0.5">
      <c r="A678" t="s">
        <v>1561</v>
      </c>
      <c r="B678">
        <v>3</v>
      </c>
      <c r="C678" t="s">
        <v>74</v>
      </c>
      <c r="O678" t="s">
        <v>1561</v>
      </c>
      <c r="P678">
        <v>3</v>
      </c>
      <c r="Q678" t="s">
        <v>75</v>
      </c>
    </row>
    <row r="679" spans="1:17" x14ac:dyDescent="0.5">
      <c r="A679" t="s">
        <v>1561</v>
      </c>
      <c r="B679">
        <v>3</v>
      </c>
      <c r="C679" t="s">
        <v>75</v>
      </c>
      <c r="O679" t="s">
        <v>1561</v>
      </c>
      <c r="P679">
        <v>3</v>
      </c>
      <c r="Q679" t="s">
        <v>76</v>
      </c>
    </row>
    <row r="680" spans="1:17" x14ac:dyDescent="0.5">
      <c r="A680" t="s">
        <v>1561</v>
      </c>
      <c r="B680">
        <v>3</v>
      </c>
      <c r="C680" t="s">
        <v>76</v>
      </c>
      <c r="O680" t="s">
        <v>1561</v>
      </c>
      <c r="P680">
        <v>3</v>
      </c>
      <c r="Q680" t="s">
        <v>77</v>
      </c>
    </row>
    <row r="681" spans="1:17" x14ac:dyDescent="0.5">
      <c r="A681" t="s">
        <v>1561</v>
      </c>
      <c r="B681">
        <v>3</v>
      </c>
      <c r="C681" t="s">
        <v>77</v>
      </c>
      <c r="O681" t="s">
        <v>1561</v>
      </c>
      <c r="P681">
        <v>3</v>
      </c>
      <c r="Q681" t="s">
        <v>78</v>
      </c>
    </row>
    <row r="682" spans="1:17" x14ac:dyDescent="0.5">
      <c r="A682" t="s">
        <v>1561</v>
      </c>
      <c r="B682">
        <v>3</v>
      </c>
      <c r="C682" t="s">
        <v>78</v>
      </c>
      <c r="O682" t="s">
        <v>1561</v>
      </c>
      <c r="P682">
        <v>2</v>
      </c>
      <c r="Q682" t="s">
        <v>79</v>
      </c>
    </row>
    <row r="683" spans="1:17" x14ac:dyDescent="0.5">
      <c r="A683" t="s">
        <v>1561</v>
      </c>
      <c r="B683">
        <v>2</v>
      </c>
      <c r="C683" t="s">
        <v>79</v>
      </c>
      <c r="O683" t="s">
        <v>1561</v>
      </c>
      <c r="P683">
        <v>3</v>
      </c>
      <c r="Q683" t="s">
        <v>80</v>
      </c>
    </row>
    <row r="684" spans="1:17" x14ac:dyDescent="0.5">
      <c r="A684" t="s">
        <v>1561</v>
      </c>
      <c r="B684">
        <v>3</v>
      </c>
      <c r="C684" t="s">
        <v>80</v>
      </c>
      <c r="O684" t="s">
        <v>1561</v>
      </c>
      <c r="P684">
        <v>4</v>
      </c>
      <c r="Q684" t="s">
        <v>86</v>
      </c>
    </row>
    <row r="685" spans="1:17" x14ac:dyDescent="0.5">
      <c r="A685" t="s">
        <v>1561</v>
      </c>
      <c r="B685">
        <v>4</v>
      </c>
      <c r="C685" t="s">
        <v>86</v>
      </c>
      <c r="O685" t="s">
        <v>1561</v>
      </c>
      <c r="P685">
        <v>4</v>
      </c>
      <c r="Q685" t="s">
        <v>87</v>
      </c>
    </row>
    <row r="686" spans="1:17" x14ac:dyDescent="0.5">
      <c r="A686" t="s">
        <v>1561</v>
      </c>
      <c r="B686">
        <v>4</v>
      </c>
      <c r="C686" t="s">
        <v>87</v>
      </c>
      <c r="O686" t="s">
        <v>1561</v>
      </c>
      <c r="P686">
        <v>3</v>
      </c>
      <c r="Q686" t="s">
        <v>88</v>
      </c>
    </row>
    <row r="687" spans="1:17" x14ac:dyDescent="0.5">
      <c r="A687" t="s">
        <v>1561</v>
      </c>
      <c r="B687">
        <v>3</v>
      </c>
      <c r="C687" t="s">
        <v>88</v>
      </c>
      <c r="O687" t="s">
        <v>1561</v>
      </c>
      <c r="P687">
        <v>4</v>
      </c>
      <c r="Q687" t="s">
        <v>86</v>
      </c>
    </row>
    <row r="688" spans="1:17" x14ac:dyDescent="0.5">
      <c r="A688" t="s">
        <v>1561</v>
      </c>
      <c r="B688">
        <v>4</v>
      </c>
      <c r="C688" t="s">
        <v>86</v>
      </c>
      <c r="O688" t="s">
        <v>1561</v>
      </c>
      <c r="P688">
        <v>4</v>
      </c>
      <c r="Q688" t="s">
        <v>91</v>
      </c>
    </row>
    <row r="689" spans="1:17" x14ac:dyDescent="0.5">
      <c r="A689" t="s">
        <v>1561</v>
      </c>
      <c r="B689">
        <v>4</v>
      </c>
      <c r="C689" t="s">
        <v>91</v>
      </c>
      <c r="O689" t="s">
        <v>1561</v>
      </c>
      <c r="P689">
        <v>3</v>
      </c>
      <c r="Q689" t="s">
        <v>92</v>
      </c>
    </row>
    <row r="690" spans="1:17" x14ac:dyDescent="0.5">
      <c r="A690" t="s">
        <v>1561</v>
      </c>
      <c r="B690">
        <v>3</v>
      </c>
      <c r="C690" t="s">
        <v>92</v>
      </c>
      <c r="O690" t="s">
        <v>1561</v>
      </c>
      <c r="P690">
        <v>3</v>
      </c>
      <c r="Q690" t="s">
        <v>93</v>
      </c>
    </row>
    <row r="691" spans="1:17" x14ac:dyDescent="0.5">
      <c r="A691" t="s">
        <v>1561</v>
      </c>
      <c r="B691">
        <v>3</v>
      </c>
      <c r="C691" t="s">
        <v>93</v>
      </c>
      <c r="O691" t="s">
        <v>1561</v>
      </c>
      <c r="P691">
        <v>3</v>
      </c>
      <c r="Q691" t="s">
        <v>94</v>
      </c>
    </row>
    <row r="692" spans="1:17" x14ac:dyDescent="0.5">
      <c r="A692" t="s">
        <v>1561</v>
      </c>
      <c r="B692">
        <v>3</v>
      </c>
      <c r="C692" t="s">
        <v>94</v>
      </c>
      <c r="O692" t="s">
        <v>1561</v>
      </c>
      <c r="P692">
        <v>3</v>
      </c>
      <c r="Q692" t="s">
        <v>95</v>
      </c>
    </row>
    <row r="693" spans="1:17" x14ac:dyDescent="0.5">
      <c r="A693" t="s">
        <v>1561</v>
      </c>
      <c r="B693">
        <v>3</v>
      </c>
      <c r="C693" t="s">
        <v>95</v>
      </c>
      <c r="O693" t="s">
        <v>1561</v>
      </c>
      <c r="P693">
        <v>2</v>
      </c>
      <c r="Q693" t="s">
        <v>96</v>
      </c>
    </row>
    <row r="694" spans="1:17" x14ac:dyDescent="0.5">
      <c r="A694" t="s">
        <v>1561</v>
      </c>
      <c r="B694">
        <v>2</v>
      </c>
      <c r="C694" t="s">
        <v>96</v>
      </c>
      <c r="O694" t="s">
        <v>1561</v>
      </c>
      <c r="P694">
        <v>3</v>
      </c>
      <c r="Q694" t="s">
        <v>97</v>
      </c>
    </row>
    <row r="695" spans="1:17" x14ac:dyDescent="0.5">
      <c r="A695" t="s">
        <v>1561</v>
      </c>
      <c r="B695">
        <v>3</v>
      </c>
      <c r="C695" t="s">
        <v>97</v>
      </c>
      <c r="O695" t="s">
        <v>1561</v>
      </c>
      <c r="P695">
        <v>4</v>
      </c>
      <c r="Q695" t="s">
        <v>98</v>
      </c>
    </row>
    <row r="696" spans="1:17" x14ac:dyDescent="0.5">
      <c r="A696" t="s">
        <v>1561</v>
      </c>
      <c r="B696">
        <v>4</v>
      </c>
      <c r="C696" t="s">
        <v>98</v>
      </c>
      <c r="O696" t="s">
        <v>1561</v>
      </c>
      <c r="P696">
        <v>4</v>
      </c>
      <c r="Q696" t="s">
        <v>99</v>
      </c>
    </row>
    <row r="697" spans="1:17" x14ac:dyDescent="0.5">
      <c r="A697" t="s">
        <v>1561</v>
      </c>
      <c r="B697">
        <v>4</v>
      </c>
      <c r="C697" t="s">
        <v>99</v>
      </c>
      <c r="O697" t="s">
        <v>1561</v>
      </c>
      <c r="P697">
        <v>3</v>
      </c>
      <c r="Q697" t="s">
        <v>100</v>
      </c>
    </row>
    <row r="698" spans="1:17" x14ac:dyDescent="0.5">
      <c r="A698" t="s">
        <v>1561</v>
      </c>
      <c r="B698">
        <v>3</v>
      </c>
      <c r="C698" t="s">
        <v>100</v>
      </c>
      <c r="O698" t="s">
        <v>1561</v>
      </c>
      <c r="P698">
        <v>4</v>
      </c>
      <c r="Q698" t="s">
        <v>101</v>
      </c>
    </row>
    <row r="699" spans="1:17" x14ac:dyDescent="0.5">
      <c r="A699" t="s">
        <v>1561</v>
      </c>
      <c r="B699">
        <v>4</v>
      </c>
      <c r="C699" t="s">
        <v>101</v>
      </c>
      <c r="O699" t="s">
        <v>1561</v>
      </c>
      <c r="P699">
        <v>4</v>
      </c>
      <c r="Q699" t="s">
        <v>102</v>
      </c>
    </row>
    <row r="700" spans="1:17" x14ac:dyDescent="0.5">
      <c r="A700" t="s">
        <v>1561</v>
      </c>
      <c r="B700">
        <v>4</v>
      </c>
      <c r="C700" t="s">
        <v>102</v>
      </c>
      <c r="O700" t="s">
        <v>1561</v>
      </c>
      <c r="P700">
        <v>3</v>
      </c>
      <c r="Q700" t="s">
        <v>103</v>
      </c>
    </row>
    <row r="701" spans="1:17" x14ac:dyDescent="0.5">
      <c r="A701" t="s">
        <v>1561</v>
      </c>
      <c r="B701">
        <v>3</v>
      </c>
      <c r="C701" t="s">
        <v>103</v>
      </c>
      <c r="O701" t="s">
        <v>1561</v>
      </c>
      <c r="P701">
        <v>3</v>
      </c>
      <c r="Q701" t="s">
        <v>104</v>
      </c>
    </row>
    <row r="702" spans="1:17" x14ac:dyDescent="0.5">
      <c r="A702" t="s">
        <v>1561</v>
      </c>
      <c r="B702">
        <v>3</v>
      </c>
      <c r="C702" t="s">
        <v>104</v>
      </c>
      <c r="O702" t="s">
        <v>1561</v>
      </c>
      <c r="P702">
        <v>2</v>
      </c>
      <c r="Q702" t="s">
        <v>105</v>
      </c>
    </row>
    <row r="703" spans="1:17" x14ac:dyDescent="0.5">
      <c r="A703" t="s">
        <v>1561</v>
      </c>
      <c r="B703">
        <v>2</v>
      </c>
      <c r="C703" t="s">
        <v>105</v>
      </c>
      <c r="O703" t="s">
        <v>1561</v>
      </c>
      <c r="P703">
        <v>3</v>
      </c>
      <c r="Q703" t="s">
        <v>106</v>
      </c>
    </row>
    <row r="704" spans="1:17" x14ac:dyDescent="0.5">
      <c r="A704" t="s">
        <v>1561</v>
      </c>
      <c r="B704">
        <v>3</v>
      </c>
      <c r="C704" t="s">
        <v>106</v>
      </c>
      <c r="O704" t="s">
        <v>1561</v>
      </c>
      <c r="P704">
        <v>3</v>
      </c>
      <c r="Q704" t="s">
        <v>107</v>
      </c>
    </row>
    <row r="705" spans="1:17" x14ac:dyDescent="0.5">
      <c r="A705" t="s">
        <v>1561</v>
      </c>
      <c r="B705">
        <v>3</v>
      </c>
      <c r="C705" t="s">
        <v>107</v>
      </c>
      <c r="O705" t="s">
        <v>1561</v>
      </c>
      <c r="P705">
        <v>3</v>
      </c>
      <c r="Q705" t="s">
        <v>108</v>
      </c>
    </row>
    <row r="706" spans="1:17" x14ac:dyDescent="0.5">
      <c r="A706" t="s">
        <v>1561</v>
      </c>
      <c r="B706">
        <v>3</v>
      </c>
      <c r="C706" t="s">
        <v>108</v>
      </c>
      <c r="O706" t="s">
        <v>1561</v>
      </c>
      <c r="P706">
        <v>2</v>
      </c>
      <c r="Q706" t="s">
        <v>109</v>
      </c>
    </row>
    <row r="707" spans="1:17" x14ac:dyDescent="0.5">
      <c r="A707" t="s">
        <v>1561</v>
      </c>
      <c r="B707">
        <v>2</v>
      </c>
      <c r="C707" t="s">
        <v>109</v>
      </c>
      <c r="O707" t="s">
        <v>1561</v>
      </c>
      <c r="P707">
        <v>3</v>
      </c>
      <c r="Q707" t="s">
        <v>110</v>
      </c>
    </row>
    <row r="708" spans="1:17" x14ac:dyDescent="0.5">
      <c r="A708" t="s">
        <v>1561</v>
      </c>
      <c r="B708">
        <v>3</v>
      </c>
      <c r="C708" t="s">
        <v>110</v>
      </c>
      <c r="O708" t="s">
        <v>1561</v>
      </c>
      <c r="P708">
        <v>4</v>
      </c>
      <c r="Q708" t="s">
        <v>111</v>
      </c>
    </row>
    <row r="709" spans="1:17" x14ac:dyDescent="0.5">
      <c r="A709" t="s">
        <v>1561</v>
      </c>
      <c r="B709">
        <v>4</v>
      </c>
      <c r="C709" t="s">
        <v>111</v>
      </c>
      <c r="O709" t="s">
        <v>1561</v>
      </c>
      <c r="P709">
        <v>4</v>
      </c>
      <c r="Q709" t="s">
        <v>112</v>
      </c>
    </row>
    <row r="710" spans="1:17" x14ac:dyDescent="0.5">
      <c r="A710" t="s">
        <v>1561</v>
      </c>
      <c r="B710">
        <v>4</v>
      </c>
      <c r="C710" t="s">
        <v>112</v>
      </c>
      <c r="O710" t="s">
        <v>1561</v>
      </c>
      <c r="P710">
        <v>4</v>
      </c>
      <c r="Q710" t="s">
        <v>113</v>
      </c>
    </row>
    <row r="711" spans="1:17" x14ac:dyDescent="0.5">
      <c r="A711" t="s">
        <v>1561</v>
      </c>
      <c r="B711">
        <v>4</v>
      </c>
      <c r="C711" t="s">
        <v>113</v>
      </c>
      <c r="O711" t="s">
        <v>1561</v>
      </c>
      <c r="P711">
        <v>4</v>
      </c>
      <c r="Q711" t="s">
        <v>336</v>
      </c>
    </row>
    <row r="712" spans="1:17" x14ac:dyDescent="0.5">
      <c r="A712" t="s">
        <v>1561</v>
      </c>
      <c r="B712">
        <v>4</v>
      </c>
      <c r="C712" t="s">
        <v>336</v>
      </c>
      <c r="O712" t="s">
        <v>1561</v>
      </c>
      <c r="P712">
        <v>3</v>
      </c>
      <c r="Q712" t="s">
        <v>115</v>
      </c>
    </row>
    <row r="713" spans="1:17" x14ac:dyDescent="0.5">
      <c r="A713" t="s">
        <v>1561</v>
      </c>
      <c r="B713">
        <v>3</v>
      </c>
      <c r="C713" t="s">
        <v>115</v>
      </c>
      <c r="O713" t="s">
        <v>1561</v>
      </c>
      <c r="P713">
        <v>4</v>
      </c>
      <c r="Q713" t="s">
        <v>116</v>
      </c>
    </row>
    <row r="714" spans="1:17" x14ac:dyDescent="0.5">
      <c r="A714" t="s">
        <v>1561</v>
      </c>
      <c r="B714">
        <v>4</v>
      </c>
      <c r="C714" t="s">
        <v>116</v>
      </c>
      <c r="O714" t="s">
        <v>1561</v>
      </c>
      <c r="P714">
        <v>4</v>
      </c>
      <c r="Q714" t="s">
        <v>117</v>
      </c>
    </row>
    <row r="715" spans="1:17" x14ac:dyDescent="0.5">
      <c r="A715" t="s">
        <v>1561</v>
      </c>
      <c r="B715">
        <v>4</v>
      </c>
      <c r="C715" t="s">
        <v>117</v>
      </c>
      <c r="O715" t="s">
        <v>1561</v>
      </c>
      <c r="P715">
        <v>4</v>
      </c>
      <c r="Q715" t="s">
        <v>118</v>
      </c>
    </row>
    <row r="716" spans="1:17" x14ac:dyDescent="0.5">
      <c r="A716" t="s">
        <v>1561</v>
      </c>
      <c r="B716">
        <v>4</v>
      </c>
      <c r="C716" t="s">
        <v>118</v>
      </c>
      <c r="O716" t="s">
        <v>1561</v>
      </c>
      <c r="P716">
        <v>4</v>
      </c>
      <c r="Q716" t="s">
        <v>337</v>
      </c>
    </row>
    <row r="717" spans="1:17" x14ac:dyDescent="0.5">
      <c r="A717" t="s">
        <v>1561</v>
      </c>
      <c r="B717">
        <v>4</v>
      </c>
      <c r="C717" t="s">
        <v>337</v>
      </c>
      <c r="O717" t="s">
        <v>1561</v>
      </c>
      <c r="P717">
        <v>2</v>
      </c>
      <c r="Q717" t="s">
        <v>120</v>
      </c>
    </row>
    <row r="718" spans="1:17" x14ac:dyDescent="0.5">
      <c r="A718" t="s">
        <v>1561</v>
      </c>
      <c r="B718">
        <v>2</v>
      </c>
      <c r="C718" t="s">
        <v>120</v>
      </c>
      <c r="O718" t="s">
        <v>1561</v>
      </c>
      <c r="P718">
        <v>3</v>
      </c>
      <c r="Q718" t="s">
        <v>110</v>
      </c>
    </row>
    <row r="719" spans="1:17" x14ac:dyDescent="0.5">
      <c r="A719" t="s">
        <v>1561</v>
      </c>
      <c r="B719">
        <v>3</v>
      </c>
      <c r="C719" t="s">
        <v>110</v>
      </c>
      <c r="O719" t="s">
        <v>1561</v>
      </c>
      <c r="P719">
        <v>4</v>
      </c>
      <c r="Q719" t="s">
        <v>111</v>
      </c>
    </row>
    <row r="720" spans="1:17" x14ac:dyDescent="0.5">
      <c r="A720" t="s">
        <v>1561</v>
      </c>
      <c r="B720">
        <v>4</v>
      </c>
      <c r="C720" t="s">
        <v>111</v>
      </c>
      <c r="O720" t="s">
        <v>1561</v>
      </c>
      <c r="P720">
        <v>4</v>
      </c>
      <c r="Q720" t="s">
        <v>112</v>
      </c>
    </row>
    <row r="721" spans="1:17" x14ac:dyDescent="0.5">
      <c r="A721" t="s">
        <v>1561</v>
      </c>
      <c r="B721">
        <v>4</v>
      </c>
      <c r="C721" t="s">
        <v>112</v>
      </c>
      <c r="O721" t="s">
        <v>1561</v>
      </c>
      <c r="P721">
        <v>4</v>
      </c>
      <c r="Q721" t="s">
        <v>113</v>
      </c>
    </row>
    <row r="722" spans="1:17" x14ac:dyDescent="0.5">
      <c r="A722" t="s">
        <v>1561</v>
      </c>
      <c r="B722">
        <v>4</v>
      </c>
      <c r="C722" t="s">
        <v>113</v>
      </c>
      <c r="O722" t="s">
        <v>1561</v>
      </c>
      <c r="P722">
        <v>4</v>
      </c>
      <c r="Q722" t="s">
        <v>336</v>
      </c>
    </row>
    <row r="723" spans="1:17" x14ac:dyDescent="0.5">
      <c r="A723" t="s">
        <v>1561</v>
      </c>
      <c r="B723">
        <v>4</v>
      </c>
      <c r="C723" t="s">
        <v>336</v>
      </c>
      <c r="O723" t="s">
        <v>1561</v>
      </c>
      <c r="P723">
        <v>3</v>
      </c>
      <c r="Q723" t="s">
        <v>115</v>
      </c>
    </row>
    <row r="724" spans="1:17" x14ac:dyDescent="0.5">
      <c r="A724" t="s">
        <v>1561</v>
      </c>
      <c r="B724">
        <v>3</v>
      </c>
      <c r="C724" t="s">
        <v>115</v>
      </c>
      <c r="O724" t="s">
        <v>1561</v>
      </c>
      <c r="P724">
        <v>4</v>
      </c>
      <c r="Q724" t="s">
        <v>116</v>
      </c>
    </row>
    <row r="725" spans="1:17" x14ac:dyDescent="0.5">
      <c r="A725" t="s">
        <v>1561</v>
      </c>
      <c r="B725">
        <v>4</v>
      </c>
      <c r="C725" t="s">
        <v>116</v>
      </c>
      <c r="O725" t="s">
        <v>1561</v>
      </c>
      <c r="P725">
        <v>4</v>
      </c>
      <c r="Q725" t="s">
        <v>117</v>
      </c>
    </row>
    <row r="726" spans="1:17" x14ac:dyDescent="0.5">
      <c r="A726" t="s">
        <v>1561</v>
      </c>
      <c r="B726">
        <v>4</v>
      </c>
      <c r="C726" t="s">
        <v>117</v>
      </c>
      <c r="O726" t="s">
        <v>1561</v>
      </c>
      <c r="P726">
        <v>4</v>
      </c>
      <c r="Q726" t="s">
        <v>118</v>
      </c>
    </row>
    <row r="727" spans="1:17" x14ac:dyDescent="0.5">
      <c r="A727" t="s">
        <v>1561</v>
      </c>
      <c r="B727">
        <v>4</v>
      </c>
      <c r="C727" t="s">
        <v>118</v>
      </c>
      <c r="O727" t="s">
        <v>1561</v>
      </c>
      <c r="P727">
        <v>4</v>
      </c>
      <c r="Q727" t="s">
        <v>337</v>
      </c>
    </row>
    <row r="728" spans="1:17" x14ac:dyDescent="0.5">
      <c r="A728" t="s">
        <v>1561</v>
      </c>
      <c r="B728">
        <v>4</v>
      </c>
      <c r="C728" t="s">
        <v>337</v>
      </c>
      <c r="O728" t="s">
        <v>1561</v>
      </c>
      <c r="P728">
        <v>2</v>
      </c>
      <c r="Q728" t="s">
        <v>121</v>
      </c>
    </row>
    <row r="729" spans="1:17" x14ac:dyDescent="0.5">
      <c r="A729" t="s">
        <v>1561</v>
      </c>
      <c r="B729">
        <v>2</v>
      </c>
      <c r="C729" t="s">
        <v>121</v>
      </c>
      <c r="O729" t="s">
        <v>1561</v>
      </c>
      <c r="P729">
        <v>3</v>
      </c>
      <c r="Q729" t="s">
        <v>122</v>
      </c>
    </row>
    <row r="730" spans="1:17" x14ac:dyDescent="0.5">
      <c r="A730" t="s">
        <v>1561</v>
      </c>
      <c r="B730">
        <v>3</v>
      </c>
      <c r="C730" t="s">
        <v>122</v>
      </c>
      <c r="O730" t="s">
        <v>1561</v>
      </c>
      <c r="P730">
        <v>3</v>
      </c>
      <c r="Q730" t="s">
        <v>123</v>
      </c>
    </row>
    <row r="731" spans="1:17" x14ac:dyDescent="0.5">
      <c r="A731" t="s">
        <v>1561</v>
      </c>
      <c r="B731">
        <v>3</v>
      </c>
      <c r="C731" t="s">
        <v>123</v>
      </c>
      <c r="O731" t="s">
        <v>1561</v>
      </c>
      <c r="P731">
        <v>3</v>
      </c>
      <c r="Q731" t="s">
        <v>124</v>
      </c>
    </row>
    <row r="732" spans="1:17" x14ac:dyDescent="0.5">
      <c r="A732" t="s">
        <v>1561</v>
      </c>
      <c r="B732">
        <v>3</v>
      </c>
      <c r="C732" t="s">
        <v>124</v>
      </c>
      <c r="O732" t="s">
        <v>1561</v>
      </c>
      <c r="P732">
        <v>3</v>
      </c>
      <c r="Q732" t="s">
        <v>125</v>
      </c>
    </row>
    <row r="733" spans="1:17" x14ac:dyDescent="0.5">
      <c r="A733" t="s">
        <v>1561</v>
      </c>
      <c r="B733">
        <v>3</v>
      </c>
      <c r="C733" t="s">
        <v>125</v>
      </c>
      <c r="O733" t="s">
        <v>1561</v>
      </c>
      <c r="P733">
        <v>3</v>
      </c>
      <c r="Q733" t="s">
        <v>126</v>
      </c>
    </row>
    <row r="734" spans="1:17" x14ac:dyDescent="0.5">
      <c r="A734" t="s">
        <v>1561</v>
      </c>
      <c r="B734">
        <v>3</v>
      </c>
      <c r="C734" t="s">
        <v>126</v>
      </c>
      <c r="O734" t="s">
        <v>1561</v>
      </c>
      <c r="P734">
        <v>2</v>
      </c>
      <c r="Q734" t="s">
        <v>127</v>
      </c>
    </row>
    <row r="735" spans="1:17" x14ac:dyDescent="0.5">
      <c r="A735" t="s">
        <v>1561</v>
      </c>
      <c r="B735">
        <v>2</v>
      </c>
      <c r="C735" t="s">
        <v>127</v>
      </c>
      <c r="O735" t="s">
        <v>1561</v>
      </c>
      <c r="P735">
        <v>2</v>
      </c>
      <c r="Q735" t="s">
        <v>128</v>
      </c>
    </row>
    <row r="736" spans="1:17" x14ac:dyDescent="0.5">
      <c r="A736" t="s">
        <v>1561</v>
      </c>
      <c r="B736">
        <v>2</v>
      </c>
      <c r="C736" t="s">
        <v>128</v>
      </c>
      <c r="O736" t="s">
        <v>1561</v>
      </c>
      <c r="P736">
        <v>3</v>
      </c>
      <c r="Q736" t="s">
        <v>129</v>
      </c>
    </row>
    <row r="737" spans="1:17" x14ac:dyDescent="0.5">
      <c r="A737" t="s">
        <v>1561</v>
      </c>
      <c r="B737">
        <v>3</v>
      </c>
      <c r="C737" t="s">
        <v>129</v>
      </c>
      <c r="O737" t="s">
        <v>1561</v>
      </c>
      <c r="P737">
        <v>3</v>
      </c>
      <c r="Q737" t="s">
        <v>130</v>
      </c>
    </row>
    <row r="738" spans="1:17" x14ac:dyDescent="0.5">
      <c r="A738" t="s">
        <v>1561</v>
      </c>
      <c r="B738">
        <v>3</v>
      </c>
      <c r="C738" t="s">
        <v>130</v>
      </c>
      <c r="O738" t="s">
        <v>1561</v>
      </c>
      <c r="P738">
        <v>3</v>
      </c>
      <c r="Q738" t="s">
        <v>131</v>
      </c>
    </row>
    <row r="739" spans="1:17" x14ac:dyDescent="0.5">
      <c r="A739" t="s">
        <v>1561</v>
      </c>
      <c r="B739">
        <v>3</v>
      </c>
      <c r="C739" t="s">
        <v>131</v>
      </c>
      <c r="O739" t="s">
        <v>1561</v>
      </c>
      <c r="P739">
        <v>2</v>
      </c>
      <c r="Q739" t="s">
        <v>132</v>
      </c>
    </row>
    <row r="740" spans="1:17" x14ac:dyDescent="0.5">
      <c r="A740" t="s">
        <v>1561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1562</v>
      </c>
      <c r="P1144">
        <v>1</v>
      </c>
      <c r="Q1144" t="s">
        <v>592</v>
      </c>
    </row>
    <row r="1145" spans="1:17" x14ac:dyDescent="0.5">
      <c r="A1145" t="s">
        <v>1562</v>
      </c>
      <c r="B1145">
        <v>1</v>
      </c>
      <c r="C1145" t="s">
        <v>592</v>
      </c>
      <c r="O1145" t="s">
        <v>1562</v>
      </c>
      <c r="P1145">
        <v>2</v>
      </c>
      <c r="Q1145" t="s">
        <v>593</v>
      </c>
    </row>
    <row r="1146" spans="1:17" x14ac:dyDescent="0.5">
      <c r="A1146" t="s">
        <v>1562</v>
      </c>
      <c r="B1146">
        <v>2</v>
      </c>
      <c r="C1146" t="s">
        <v>593</v>
      </c>
      <c r="O1146" t="s">
        <v>1562</v>
      </c>
      <c r="P1146">
        <v>3</v>
      </c>
      <c r="Q1146" t="s">
        <v>594</v>
      </c>
    </row>
    <row r="1147" spans="1:17" x14ac:dyDescent="0.5">
      <c r="A1147" t="s">
        <v>1562</v>
      </c>
      <c r="B1147">
        <v>3</v>
      </c>
      <c r="C1147" t="s">
        <v>594</v>
      </c>
      <c r="O1147" t="s">
        <v>1562</v>
      </c>
      <c r="P1147">
        <v>3</v>
      </c>
      <c r="Q1147" t="s">
        <v>595</v>
      </c>
    </row>
    <row r="1148" spans="1:17" x14ac:dyDescent="0.5">
      <c r="A1148" t="s">
        <v>1562</v>
      </c>
      <c r="B1148">
        <v>3</v>
      </c>
      <c r="C1148" t="s">
        <v>595</v>
      </c>
      <c r="O1148" t="s">
        <v>1562</v>
      </c>
      <c r="P1148">
        <v>3</v>
      </c>
      <c r="Q1148" t="s">
        <v>596</v>
      </c>
    </row>
    <row r="1149" spans="1:17" x14ac:dyDescent="0.5">
      <c r="A1149" t="s">
        <v>1562</v>
      </c>
      <c r="B1149">
        <v>3</v>
      </c>
      <c r="C1149" t="s">
        <v>596</v>
      </c>
      <c r="O1149" t="s">
        <v>1562</v>
      </c>
      <c r="P1149">
        <v>3</v>
      </c>
      <c r="Q1149" t="s">
        <v>597</v>
      </c>
    </row>
    <row r="1150" spans="1:17" x14ac:dyDescent="0.5">
      <c r="A1150" t="s">
        <v>1562</v>
      </c>
      <c r="B1150">
        <v>3</v>
      </c>
      <c r="C1150" t="s">
        <v>597</v>
      </c>
      <c r="O1150" t="s">
        <v>1562</v>
      </c>
      <c r="P1150">
        <v>3</v>
      </c>
      <c r="Q1150" t="s">
        <v>598</v>
      </c>
    </row>
    <row r="1151" spans="1:17" x14ac:dyDescent="0.5">
      <c r="A1151" t="s">
        <v>1562</v>
      </c>
      <c r="B1151">
        <v>3</v>
      </c>
      <c r="C1151" t="s">
        <v>598</v>
      </c>
      <c r="O1151" t="s">
        <v>1562</v>
      </c>
      <c r="P1151">
        <v>3</v>
      </c>
      <c r="Q1151" t="s">
        <v>599</v>
      </c>
    </row>
    <row r="1152" spans="1:17" x14ac:dyDescent="0.5">
      <c r="A1152" t="s">
        <v>1562</v>
      </c>
      <c r="B1152">
        <v>3</v>
      </c>
      <c r="C1152" t="s">
        <v>599</v>
      </c>
      <c r="O1152" t="s">
        <v>1562</v>
      </c>
      <c r="P1152">
        <v>2</v>
      </c>
      <c r="Q1152" t="s">
        <v>600</v>
      </c>
    </row>
    <row r="1153" spans="1:17" x14ac:dyDescent="0.5">
      <c r="A1153" t="s">
        <v>1562</v>
      </c>
      <c r="B1153">
        <v>2</v>
      </c>
      <c r="C1153" t="s">
        <v>600</v>
      </c>
      <c r="O1153" t="s">
        <v>1562</v>
      </c>
      <c r="P1153">
        <v>3</v>
      </c>
      <c r="Q1153" t="s">
        <v>601</v>
      </c>
    </row>
    <row r="1154" spans="1:17" x14ac:dyDescent="0.5">
      <c r="A1154" t="s">
        <v>1562</v>
      </c>
      <c r="B1154">
        <v>3</v>
      </c>
      <c r="C1154" t="s">
        <v>601</v>
      </c>
      <c r="O1154" t="s">
        <v>1562</v>
      </c>
      <c r="P1154">
        <v>3</v>
      </c>
      <c r="Q1154" t="s">
        <v>602</v>
      </c>
    </row>
    <row r="1155" spans="1:17" x14ac:dyDescent="0.5">
      <c r="A1155" t="s">
        <v>1562</v>
      </c>
      <c r="B1155">
        <v>3</v>
      </c>
      <c r="C1155" t="s">
        <v>602</v>
      </c>
      <c r="O1155" t="s">
        <v>1562</v>
      </c>
      <c r="P1155">
        <v>3</v>
      </c>
      <c r="Q1155" t="s">
        <v>603</v>
      </c>
    </row>
    <row r="1156" spans="1:17" x14ac:dyDescent="0.5">
      <c r="A1156" t="s">
        <v>1562</v>
      </c>
      <c r="B1156">
        <v>3</v>
      </c>
      <c r="C1156" t="s">
        <v>603</v>
      </c>
      <c r="O1156" t="s">
        <v>1562</v>
      </c>
      <c r="P1156">
        <v>3</v>
      </c>
      <c r="Q1156" t="s">
        <v>597</v>
      </c>
    </row>
    <row r="1157" spans="1:17" x14ac:dyDescent="0.5">
      <c r="A1157" t="s">
        <v>1562</v>
      </c>
      <c r="B1157">
        <v>3</v>
      </c>
      <c r="C1157" t="s">
        <v>597</v>
      </c>
      <c r="O1157" t="s">
        <v>1562</v>
      </c>
      <c r="P1157">
        <v>3</v>
      </c>
      <c r="Q1157" t="s">
        <v>369</v>
      </c>
    </row>
    <row r="1158" spans="1:17" x14ac:dyDescent="0.5">
      <c r="A1158" t="s">
        <v>1562</v>
      </c>
      <c r="B1158">
        <v>3</v>
      </c>
      <c r="C1158" t="s">
        <v>369</v>
      </c>
      <c r="O1158" t="s">
        <v>1562</v>
      </c>
      <c r="P1158">
        <v>3</v>
      </c>
      <c r="Q1158" t="s">
        <v>370</v>
      </c>
    </row>
    <row r="1159" spans="1:17" x14ac:dyDescent="0.5">
      <c r="A1159" t="s">
        <v>1562</v>
      </c>
      <c r="B1159">
        <v>3</v>
      </c>
      <c r="C1159" t="s">
        <v>370</v>
      </c>
      <c r="O1159" t="s">
        <v>1562</v>
      </c>
      <c r="P1159">
        <v>2</v>
      </c>
      <c r="Q1159" t="s">
        <v>604</v>
      </c>
    </row>
    <row r="1160" spans="1:17" x14ac:dyDescent="0.5">
      <c r="A1160" t="s">
        <v>1562</v>
      </c>
      <c r="B1160">
        <v>2</v>
      </c>
      <c r="C1160" t="s">
        <v>604</v>
      </c>
      <c r="O1160" t="s">
        <v>1562</v>
      </c>
      <c r="P1160">
        <v>3</v>
      </c>
      <c r="Q1160" t="s">
        <v>605</v>
      </c>
    </row>
    <row r="1161" spans="1:17" x14ac:dyDescent="0.5">
      <c r="A1161" t="s">
        <v>1562</v>
      </c>
      <c r="B1161">
        <v>3</v>
      </c>
      <c r="C1161" t="s">
        <v>605</v>
      </c>
      <c r="O1161" t="s">
        <v>1562</v>
      </c>
      <c r="P1161">
        <v>3</v>
      </c>
      <c r="Q1161" t="s">
        <v>606</v>
      </c>
    </row>
    <row r="1162" spans="1:17" x14ac:dyDescent="0.5">
      <c r="A1162" t="s">
        <v>1562</v>
      </c>
      <c r="B1162">
        <v>3</v>
      </c>
      <c r="C1162" t="s">
        <v>606</v>
      </c>
      <c r="O1162" t="s">
        <v>1562</v>
      </c>
      <c r="P1162">
        <v>3</v>
      </c>
      <c r="Q1162" t="s">
        <v>607</v>
      </c>
    </row>
    <row r="1163" spans="1:17" x14ac:dyDescent="0.5">
      <c r="A1163" t="s">
        <v>1562</v>
      </c>
      <c r="B1163">
        <v>3</v>
      </c>
      <c r="C1163" t="s">
        <v>607</v>
      </c>
      <c r="O1163" t="s">
        <v>1562</v>
      </c>
      <c r="P1163">
        <v>3</v>
      </c>
      <c r="Q1163" t="s">
        <v>608</v>
      </c>
    </row>
    <row r="1164" spans="1:17" x14ac:dyDescent="0.5">
      <c r="A1164" t="s">
        <v>1562</v>
      </c>
      <c r="B1164">
        <v>3</v>
      </c>
      <c r="C1164" t="s">
        <v>608</v>
      </c>
      <c r="O1164" t="s">
        <v>1562</v>
      </c>
      <c r="P1164">
        <v>3</v>
      </c>
      <c r="Q1164" t="s">
        <v>609</v>
      </c>
    </row>
    <row r="1165" spans="1:17" x14ac:dyDescent="0.5">
      <c r="A1165" t="s">
        <v>1562</v>
      </c>
      <c r="B1165">
        <v>3</v>
      </c>
      <c r="C1165" t="s">
        <v>609</v>
      </c>
      <c r="O1165" t="s">
        <v>1562</v>
      </c>
      <c r="P1165">
        <v>3</v>
      </c>
      <c r="Q1165" t="s">
        <v>610</v>
      </c>
    </row>
    <row r="1166" spans="1:17" x14ac:dyDescent="0.5">
      <c r="A1166" t="s">
        <v>1562</v>
      </c>
      <c r="B1166">
        <v>3</v>
      </c>
      <c r="C1166" t="s">
        <v>610</v>
      </c>
      <c r="O1166" t="s">
        <v>1562</v>
      </c>
      <c r="P1166">
        <v>3</v>
      </c>
      <c r="Q1166" t="s">
        <v>611</v>
      </c>
    </row>
    <row r="1167" spans="1:17" x14ac:dyDescent="0.5">
      <c r="A1167" t="s">
        <v>1562</v>
      </c>
      <c r="B1167">
        <v>3</v>
      </c>
      <c r="C1167" t="s">
        <v>611</v>
      </c>
      <c r="O1167" t="s">
        <v>1562</v>
      </c>
      <c r="P1167">
        <v>3</v>
      </c>
      <c r="Q1167" t="s">
        <v>612</v>
      </c>
    </row>
    <row r="1168" spans="1:17" x14ac:dyDescent="0.5">
      <c r="A1168" t="s">
        <v>1562</v>
      </c>
      <c r="B1168">
        <v>3</v>
      </c>
      <c r="C1168" t="s">
        <v>612</v>
      </c>
      <c r="O1168" t="s">
        <v>1562</v>
      </c>
      <c r="P1168">
        <v>2</v>
      </c>
      <c r="Q1168" t="s">
        <v>613</v>
      </c>
    </row>
    <row r="1169" spans="1:17" x14ac:dyDescent="0.5">
      <c r="A1169" t="s">
        <v>1562</v>
      </c>
      <c r="B1169">
        <v>2</v>
      </c>
      <c r="C1169" t="s">
        <v>613</v>
      </c>
      <c r="O1169" t="s">
        <v>1562</v>
      </c>
      <c r="P1169">
        <v>3</v>
      </c>
      <c r="Q1169" t="s">
        <v>614</v>
      </c>
    </row>
    <row r="1170" spans="1:17" x14ac:dyDescent="0.5">
      <c r="A1170" t="s">
        <v>1562</v>
      </c>
      <c r="B1170">
        <v>3</v>
      </c>
      <c r="C1170" t="s">
        <v>614</v>
      </c>
      <c r="O1170" t="s">
        <v>1562</v>
      </c>
      <c r="P1170">
        <v>3</v>
      </c>
      <c r="Q1170" t="s">
        <v>615</v>
      </c>
    </row>
    <row r="1171" spans="1:17" x14ac:dyDescent="0.5">
      <c r="A1171" t="s">
        <v>1562</v>
      </c>
      <c r="B1171">
        <v>3</v>
      </c>
      <c r="C1171" t="s">
        <v>615</v>
      </c>
      <c r="O1171" t="s">
        <v>1562</v>
      </c>
      <c r="P1171">
        <v>3</v>
      </c>
      <c r="Q1171" t="s">
        <v>616</v>
      </c>
    </row>
    <row r="1172" spans="1:17" x14ac:dyDescent="0.5">
      <c r="A1172" t="s">
        <v>1562</v>
      </c>
      <c r="B1172">
        <v>3</v>
      </c>
      <c r="C1172" t="s">
        <v>616</v>
      </c>
      <c r="O1172" t="s">
        <v>1562</v>
      </c>
      <c r="P1172">
        <v>3</v>
      </c>
      <c r="Q1172" t="s">
        <v>617</v>
      </c>
    </row>
    <row r="1173" spans="1:17" x14ac:dyDescent="0.5">
      <c r="A1173" t="s">
        <v>1562</v>
      </c>
      <c r="B1173">
        <v>3</v>
      </c>
      <c r="C1173" t="s">
        <v>617</v>
      </c>
      <c r="O1173" t="s">
        <v>1562</v>
      </c>
      <c r="P1173">
        <v>3</v>
      </c>
      <c r="Q1173" t="s">
        <v>618</v>
      </c>
    </row>
    <row r="1174" spans="1:17" x14ac:dyDescent="0.5">
      <c r="A1174" t="s">
        <v>1562</v>
      </c>
      <c r="B1174">
        <v>3</v>
      </c>
      <c r="C1174" t="s">
        <v>618</v>
      </c>
      <c r="O1174" t="s">
        <v>1562</v>
      </c>
      <c r="P1174">
        <v>3</v>
      </c>
      <c r="Q1174" t="s">
        <v>619</v>
      </c>
    </row>
    <row r="1175" spans="1:17" x14ac:dyDescent="0.5">
      <c r="A1175" t="s">
        <v>1562</v>
      </c>
      <c r="B1175">
        <v>3</v>
      </c>
      <c r="C1175" t="s">
        <v>619</v>
      </c>
      <c r="O1175" t="s">
        <v>1562</v>
      </c>
      <c r="P1175">
        <v>2</v>
      </c>
      <c r="Q1175" t="s">
        <v>620</v>
      </c>
    </row>
    <row r="1176" spans="1:17" x14ac:dyDescent="0.5">
      <c r="A1176" t="s">
        <v>1562</v>
      </c>
      <c r="B1176">
        <v>2</v>
      </c>
      <c r="C1176" t="s">
        <v>620</v>
      </c>
      <c r="O1176" t="s">
        <v>1562</v>
      </c>
      <c r="P1176">
        <v>3</v>
      </c>
      <c r="Q1176" t="s">
        <v>621</v>
      </c>
    </row>
    <row r="1177" spans="1:17" x14ac:dyDescent="0.5">
      <c r="A1177" t="s">
        <v>1562</v>
      </c>
      <c r="B1177">
        <v>3</v>
      </c>
      <c r="C1177" t="s">
        <v>621</v>
      </c>
      <c r="O1177" t="s">
        <v>1562</v>
      </c>
      <c r="P1177">
        <v>3</v>
      </c>
      <c r="Q1177" t="s">
        <v>622</v>
      </c>
    </row>
    <row r="1178" spans="1:17" x14ac:dyDescent="0.5">
      <c r="A1178" t="s">
        <v>1562</v>
      </c>
      <c r="B1178">
        <v>3</v>
      </c>
      <c r="C1178" t="s">
        <v>622</v>
      </c>
      <c r="O1178" t="s">
        <v>1562</v>
      </c>
      <c r="P1178">
        <v>3</v>
      </c>
      <c r="Q1178" t="s">
        <v>623</v>
      </c>
    </row>
    <row r="1179" spans="1:17" x14ac:dyDescent="0.5">
      <c r="A1179" t="s">
        <v>1562</v>
      </c>
      <c r="B1179">
        <v>3</v>
      </c>
      <c r="C1179" t="s">
        <v>623</v>
      </c>
      <c r="O1179" t="s">
        <v>1562</v>
      </c>
      <c r="P1179">
        <v>3</v>
      </c>
      <c r="Q1179" t="s">
        <v>624</v>
      </c>
    </row>
    <row r="1180" spans="1:17" x14ac:dyDescent="0.5">
      <c r="A1180" t="s">
        <v>1562</v>
      </c>
      <c r="B1180">
        <v>3</v>
      </c>
      <c r="C1180" t="s">
        <v>624</v>
      </c>
      <c r="O1180" t="s">
        <v>1562</v>
      </c>
      <c r="P1180">
        <v>3</v>
      </c>
      <c r="Q1180" t="s">
        <v>625</v>
      </c>
    </row>
    <row r="1181" spans="1:17" x14ac:dyDescent="0.5">
      <c r="A1181" t="s">
        <v>1562</v>
      </c>
      <c r="B1181">
        <v>3</v>
      </c>
      <c r="C1181" t="s">
        <v>625</v>
      </c>
      <c r="O1181" t="s">
        <v>1563</v>
      </c>
      <c r="P1181">
        <v>1</v>
      </c>
      <c r="Q1181" t="s">
        <v>626</v>
      </c>
    </row>
    <row r="1182" spans="1:17" x14ac:dyDescent="0.5">
      <c r="A1182" t="s">
        <v>1563</v>
      </c>
      <c r="B1182">
        <v>1</v>
      </c>
      <c r="C1182" t="s">
        <v>626</v>
      </c>
      <c r="O1182" t="s">
        <v>1563</v>
      </c>
      <c r="P1182">
        <v>2</v>
      </c>
      <c r="Q1182" t="s">
        <v>627</v>
      </c>
    </row>
    <row r="1183" spans="1:17" x14ac:dyDescent="0.5">
      <c r="A1183" t="s">
        <v>1563</v>
      </c>
      <c r="B1183">
        <v>2</v>
      </c>
      <c r="C1183" t="s">
        <v>627</v>
      </c>
      <c r="O1183" t="s">
        <v>1563</v>
      </c>
      <c r="P1183">
        <v>3</v>
      </c>
      <c r="Q1183" t="s">
        <v>628</v>
      </c>
    </row>
    <row r="1184" spans="1:17" x14ac:dyDescent="0.5">
      <c r="A1184" t="s">
        <v>1563</v>
      </c>
      <c r="B1184">
        <v>3</v>
      </c>
      <c r="C1184" t="s">
        <v>628</v>
      </c>
      <c r="O1184" t="s">
        <v>1563</v>
      </c>
      <c r="P1184">
        <v>4</v>
      </c>
      <c r="Q1184" t="s">
        <v>629</v>
      </c>
    </row>
    <row r="1185" spans="1:17" x14ac:dyDescent="0.5">
      <c r="A1185" t="s">
        <v>1563</v>
      </c>
      <c r="B1185">
        <v>4</v>
      </c>
      <c r="C1185" t="s">
        <v>629</v>
      </c>
      <c r="O1185" t="s">
        <v>1563</v>
      </c>
      <c r="P1185">
        <v>4</v>
      </c>
      <c r="Q1185" t="s">
        <v>630</v>
      </c>
    </row>
    <row r="1186" spans="1:17" x14ac:dyDescent="0.5">
      <c r="A1186" t="s">
        <v>1563</v>
      </c>
      <c r="B1186">
        <v>4</v>
      </c>
      <c r="C1186" t="s">
        <v>630</v>
      </c>
      <c r="O1186" t="s">
        <v>1563</v>
      </c>
      <c r="P1186">
        <v>4</v>
      </c>
      <c r="Q1186" t="s">
        <v>631</v>
      </c>
    </row>
    <row r="1187" spans="1:17" x14ac:dyDescent="0.5">
      <c r="A1187" t="s">
        <v>1563</v>
      </c>
      <c r="B1187">
        <v>4</v>
      </c>
      <c r="C1187" t="s">
        <v>631</v>
      </c>
      <c r="O1187" t="s">
        <v>1563</v>
      </c>
      <c r="P1187">
        <v>4</v>
      </c>
      <c r="Q1187" t="s">
        <v>632</v>
      </c>
    </row>
    <row r="1188" spans="1:17" x14ac:dyDescent="0.5">
      <c r="A1188" t="s">
        <v>1563</v>
      </c>
      <c r="B1188">
        <v>4</v>
      </c>
      <c r="C1188" t="s">
        <v>632</v>
      </c>
      <c r="O1188" t="s">
        <v>1563</v>
      </c>
      <c r="P1188">
        <v>4</v>
      </c>
      <c r="Q1188" t="s">
        <v>633</v>
      </c>
    </row>
    <row r="1189" spans="1:17" x14ac:dyDescent="0.5">
      <c r="A1189" t="s">
        <v>1563</v>
      </c>
      <c r="B1189">
        <v>4</v>
      </c>
      <c r="C1189" t="s">
        <v>633</v>
      </c>
      <c r="O1189" t="s">
        <v>1563</v>
      </c>
      <c r="P1189">
        <v>4</v>
      </c>
      <c r="Q1189" t="s">
        <v>634</v>
      </c>
    </row>
    <row r="1190" spans="1:17" x14ac:dyDescent="0.5">
      <c r="A1190" t="s">
        <v>1563</v>
      </c>
      <c r="B1190">
        <v>4</v>
      </c>
      <c r="C1190" t="s">
        <v>634</v>
      </c>
      <c r="O1190" t="s">
        <v>1563</v>
      </c>
      <c r="P1190">
        <v>4</v>
      </c>
      <c r="Q1190" t="s">
        <v>635</v>
      </c>
    </row>
    <row r="1191" spans="1:17" x14ac:dyDescent="0.5">
      <c r="A1191" t="s">
        <v>1563</v>
      </c>
      <c r="B1191">
        <v>4</v>
      </c>
      <c r="C1191" t="s">
        <v>635</v>
      </c>
      <c r="O1191" t="s">
        <v>1563</v>
      </c>
      <c r="P1191">
        <v>4</v>
      </c>
      <c r="Q1191" t="s">
        <v>636</v>
      </c>
    </row>
    <row r="1192" spans="1:17" x14ac:dyDescent="0.5">
      <c r="A1192" t="s">
        <v>1563</v>
      </c>
      <c r="B1192">
        <v>4</v>
      </c>
      <c r="C1192" t="s">
        <v>636</v>
      </c>
      <c r="O1192" t="s">
        <v>1563</v>
      </c>
      <c r="P1192">
        <v>4</v>
      </c>
      <c r="Q1192" t="s">
        <v>34</v>
      </c>
    </row>
    <row r="1193" spans="1:17" x14ac:dyDescent="0.5">
      <c r="A1193" t="s">
        <v>1563</v>
      </c>
      <c r="B1193">
        <v>4</v>
      </c>
      <c r="C1193" t="s">
        <v>34</v>
      </c>
      <c r="O1193" t="s">
        <v>1563</v>
      </c>
      <c r="P1193">
        <v>4</v>
      </c>
      <c r="Q1193" t="s">
        <v>379</v>
      </c>
    </row>
    <row r="1194" spans="1:17" x14ac:dyDescent="0.5">
      <c r="A1194" t="s">
        <v>1563</v>
      </c>
      <c r="B1194">
        <v>4</v>
      </c>
      <c r="C1194" t="s">
        <v>379</v>
      </c>
      <c r="O1194" t="s">
        <v>1563</v>
      </c>
      <c r="P1194">
        <v>4</v>
      </c>
      <c r="Q1194" t="s">
        <v>637</v>
      </c>
    </row>
    <row r="1195" spans="1:17" x14ac:dyDescent="0.5">
      <c r="A1195" t="s">
        <v>1563</v>
      </c>
      <c r="B1195">
        <v>4</v>
      </c>
      <c r="C1195" t="s">
        <v>637</v>
      </c>
      <c r="O1195" t="s">
        <v>1563</v>
      </c>
      <c r="P1195">
        <v>4</v>
      </c>
      <c r="Q1195" t="s">
        <v>638</v>
      </c>
    </row>
    <row r="1196" spans="1:17" x14ac:dyDescent="0.5">
      <c r="A1196" t="s">
        <v>1563</v>
      </c>
      <c r="B1196">
        <v>4</v>
      </c>
      <c r="C1196" t="s">
        <v>638</v>
      </c>
      <c r="O1196" t="s">
        <v>1563</v>
      </c>
      <c r="P1196">
        <v>4</v>
      </c>
      <c r="Q1196" t="s">
        <v>639</v>
      </c>
    </row>
    <row r="1197" spans="1:17" x14ac:dyDescent="0.5">
      <c r="A1197" t="s">
        <v>1563</v>
      </c>
      <c r="B1197">
        <v>4</v>
      </c>
      <c r="C1197" t="s">
        <v>639</v>
      </c>
      <c r="O1197" t="s">
        <v>1563</v>
      </c>
      <c r="P1197">
        <v>4</v>
      </c>
      <c r="Q1197" t="s">
        <v>218</v>
      </c>
    </row>
    <row r="1198" spans="1:17" x14ac:dyDescent="0.5">
      <c r="A1198" t="s">
        <v>1563</v>
      </c>
      <c r="B1198">
        <v>4</v>
      </c>
      <c r="C1198" t="s">
        <v>218</v>
      </c>
      <c r="O1198" t="s">
        <v>1563</v>
      </c>
      <c r="P1198">
        <v>4</v>
      </c>
      <c r="Q1198" t="s">
        <v>640</v>
      </c>
    </row>
    <row r="1199" spans="1:17" x14ac:dyDescent="0.5">
      <c r="A1199" t="s">
        <v>1563</v>
      </c>
      <c r="B1199">
        <v>4</v>
      </c>
      <c r="C1199" t="s">
        <v>640</v>
      </c>
      <c r="O1199" t="s">
        <v>1563</v>
      </c>
      <c r="P1199">
        <v>4</v>
      </c>
      <c r="Q1199" t="s">
        <v>641</v>
      </c>
    </row>
    <row r="1200" spans="1:17" x14ac:dyDescent="0.5">
      <c r="A1200" t="s">
        <v>1563</v>
      </c>
      <c r="B1200">
        <v>4</v>
      </c>
      <c r="C1200" t="s">
        <v>641</v>
      </c>
      <c r="O1200" t="s">
        <v>1563</v>
      </c>
      <c r="P1200">
        <v>3</v>
      </c>
      <c r="Q1200" t="s">
        <v>642</v>
      </c>
    </row>
    <row r="1201" spans="1:17" x14ac:dyDescent="0.5">
      <c r="A1201" t="s">
        <v>1563</v>
      </c>
      <c r="B1201">
        <v>3</v>
      </c>
      <c r="C1201" t="s">
        <v>642</v>
      </c>
      <c r="O1201" t="s">
        <v>1563</v>
      </c>
      <c r="P1201">
        <v>4</v>
      </c>
      <c r="Q1201" t="s">
        <v>643</v>
      </c>
    </row>
    <row r="1202" spans="1:17" x14ac:dyDescent="0.5">
      <c r="A1202" t="s">
        <v>1563</v>
      </c>
      <c r="B1202">
        <v>4</v>
      </c>
      <c r="C1202" t="s">
        <v>643</v>
      </c>
      <c r="O1202" t="s">
        <v>1563</v>
      </c>
      <c r="P1202">
        <v>4</v>
      </c>
      <c r="Q1202" t="s">
        <v>630</v>
      </c>
    </row>
    <row r="1203" spans="1:17" x14ac:dyDescent="0.5">
      <c r="A1203" t="s">
        <v>1563</v>
      </c>
      <c r="B1203">
        <v>4</v>
      </c>
      <c r="C1203" t="s">
        <v>630</v>
      </c>
      <c r="O1203" t="s">
        <v>1563</v>
      </c>
      <c r="P1203">
        <v>4</v>
      </c>
      <c r="Q1203" t="s">
        <v>631</v>
      </c>
    </row>
    <row r="1204" spans="1:17" x14ac:dyDescent="0.5">
      <c r="A1204" t="s">
        <v>1563</v>
      </c>
      <c r="B1204">
        <v>4</v>
      </c>
      <c r="C1204" t="s">
        <v>631</v>
      </c>
      <c r="O1204" t="s">
        <v>1563</v>
      </c>
      <c r="P1204">
        <v>4</v>
      </c>
      <c r="Q1204" t="s">
        <v>632</v>
      </c>
    </row>
    <row r="1205" spans="1:17" x14ac:dyDescent="0.5">
      <c r="A1205" t="s">
        <v>1563</v>
      </c>
      <c r="B1205">
        <v>4</v>
      </c>
      <c r="C1205" t="s">
        <v>632</v>
      </c>
      <c r="O1205" t="s">
        <v>1563</v>
      </c>
      <c r="P1205">
        <v>4</v>
      </c>
      <c r="Q1205" t="s">
        <v>633</v>
      </c>
    </row>
    <row r="1206" spans="1:17" x14ac:dyDescent="0.5">
      <c r="A1206" t="s">
        <v>1563</v>
      </c>
      <c r="B1206">
        <v>4</v>
      </c>
      <c r="C1206" t="s">
        <v>633</v>
      </c>
      <c r="O1206" t="s">
        <v>1563</v>
      </c>
      <c r="P1206">
        <v>4</v>
      </c>
      <c r="Q1206" t="s">
        <v>634</v>
      </c>
    </row>
    <row r="1207" spans="1:17" x14ac:dyDescent="0.5">
      <c r="A1207" t="s">
        <v>1563</v>
      </c>
      <c r="B1207">
        <v>4</v>
      </c>
      <c r="C1207" t="s">
        <v>634</v>
      </c>
      <c r="O1207" t="s">
        <v>1563</v>
      </c>
      <c r="P1207">
        <v>4</v>
      </c>
      <c r="Q1207" t="s">
        <v>635</v>
      </c>
    </row>
    <row r="1208" spans="1:17" x14ac:dyDescent="0.5">
      <c r="A1208" t="s">
        <v>1563</v>
      </c>
      <c r="B1208">
        <v>4</v>
      </c>
      <c r="C1208" t="s">
        <v>635</v>
      </c>
      <c r="O1208" t="s">
        <v>1563</v>
      </c>
      <c r="P1208">
        <v>4</v>
      </c>
      <c r="Q1208" t="s">
        <v>636</v>
      </c>
    </row>
    <row r="1209" spans="1:17" x14ac:dyDescent="0.5">
      <c r="A1209" t="s">
        <v>1563</v>
      </c>
      <c r="B1209">
        <v>4</v>
      </c>
      <c r="C1209" t="s">
        <v>636</v>
      </c>
      <c r="O1209" t="s">
        <v>1563</v>
      </c>
      <c r="P1209">
        <v>4</v>
      </c>
      <c r="Q1209" t="s">
        <v>34</v>
      </c>
    </row>
    <row r="1210" spans="1:17" x14ac:dyDescent="0.5">
      <c r="A1210" t="s">
        <v>1563</v>
      </c>
      <c r="B1210">
        <v>4</v>
      </c>
      <c r="C1210" t="s">
        <v>34</v>
      </c>
      <c r="O1210" t="s">
        <v>1563</v>
      </c>
      <c r="P1210">
        <v>4</v>
      </c>
      <c r="Q1210" t="s">
        <v>379</v>
      </c>
    </row>
    <row r="1211" spans="1:17" x14ac:dyDescent="0.5">
      <c r="A1211" t="s">
        <v>1563</v>
      </c>
      <c r="B1211">
        <v>4</v>
      </c>
      <c r="C1211" t="s">
        <v>379</v>
      </c>
      <c r="O1211" t="s">
        <v>1563</v>
      </c>
      <c r="P1211">
        <v>4</v>
      </c>
      <c r="Q1211" t="s">
        <v>637</v>
      </c>
    </row>
    <row r="1212" spans="1:17" x14ac:dyDescent="0.5">
      <c r="A1212" t="s">
        <v>1563</v>
      </c>
      <c r="B1212">
        <v>4</v>
      </c>
      <c r="C1212" t="s">
        <v>637</v>
      </c>
      <c r="O1212" t="s">
        <v>1563</v>
      </c>
      <c r="P1212">
        <v>4</v>
      </c>
      <c r="Q1212" t="s">
        <v>638</v>
      </c>
    </row>
    <row r="1213" spans="1:17" x14ac:dyDescent="0.5">
      <c r="A1213" t="s">
        <v>1563</v>
      </c>
      <c r="B1213">
        <v>4</v>
      </c>
      <c r="C1213" t="s">
        <v>638</v>
      </c>
      <c r="O1213" t="s">
        <v>1563</v>
      </c>
      <c r="P1213">
        <v>4</v>
      </c>
      <c r="Q1213" t="s">
        <v>639</v>
      </c>
    </row>
    <row r="1214" spans="1:17" x14ac:dyDescent="0.5">
      <c r="A1214" t="s">
        <v>1563</v>
      </c>
      <c r="B1214">
        <v>4</v>
      </c>
      <c r="C1214" t="s">
        <v>639</v>
      </c>
      <c r="O1214" t="s">
        <v>1563</v>
      </c>
      <c r="P1214">
        <v>4</v>
      </c>
      <c r="Q1214" t="s">
        <v>218</v>
      </c>
    </row>
    <row r="1215" spans="1:17" x14ac:dyDescent="0.5">
      <c r="A1215" t="s">
        <v>1563</v>
      </c>
      <c r="B1215">
        <v>4</v>
      </c>
      <c r="C1215" t="s">
        <v>218</v>
      </c>
      <c r="O1215" t="s">
        <v>1563</v>
      </c>
      <c r="P1215">
        <v>4</v>
      </c>
      <c r="Q1215" t="s">
        <v>644</v>
      </c>
    </row>
    <row r="1216" spans="1:17" x14ac:dyDescent="0.5">
      <c r="A1216" t="s">
        <v>1563</v>
      </c>
      <c r="B1216">
        <v>4</v>
      </c>
      <c r="C1216" t="s">
        <v>644</v>
      </c>
      <c r="O1216" t="s">
        <v>1563</v>
      </c>
      <c r="P1216">
        <v>4</v>
      </c>
      <c r="Q1216" t="s">
        <v>645</v>
      </c>
    </row>
    <row r="1217" spans="1:17" x14ac:dyDescent="0.5">
      <c r="A1217" t="s">
        <v>1563</v>
      </c>
      <c r="B1217">
        <v>4</v>
      </c>
      <c r="C1217" t="s">
        <v>645</v>
      </c>
      <c r="O1217" t="s">
        <v>1563</v>
      </c>
      <c r="P1217">
        <v>3</v>
      </c>
      <c r="Q1217" t="s">
        <v>646</v>
      </c>
    </row>
    <row r="1218" spans="1:17" x14ac:dyDescent="0.5">
      <c r="A1218" t="s">
        <v>1563</v>
      </c>
      <c r="B1218">
        <v>3</v>
      </c>
      <c r="C1218" t="s">
        <v>646</v>
      </c>
      <c r="O1218" t="s">
        <v>1563</v>
      </c>
      <c r="P1218">
        <v>2</v>
      </c>
      <c r="Q1218" t="s">
        <v>647</v>
      </c>
    </row>
    <row r="1219" spans="1:17" x14ac:dyDescent="0.5">
      <c r="A1219" t="s">
        <v>1563</v>
      </c>
      <c r="B1219">
        <v>2</v>
      </c>
      <c r="C1219" t="s">
        <v>647</v>
      </c>
      <c r="O1219" t="s">
        <v>1563</v>
      </c>
      <c r="P1219">
        <v>2</v>
      </c>
      <c r="Q1219" t="s">
        <v>67</v>
      </c>
    </row>
    <row r="1220" spans="1:17" x14ac:dyDescent="0.5">
      <c r="A1220" t="s">
        <v>1563</v>
      </c>
      <c r="B1220">
        <v>2</v>
      </c>
      <c r="C1220" t="s">
        <v>67</v>
      </c>
      <c r="O1220" t="s">
        <v>1563</v>
      </c>
      <c r="P1220">
        <v>3</v>
      </c>
      <c r="Q1220" t="s">
        <v>68</v>
      </c>
    </row>
    <row r="1221" spans="1:17" x14ac:dyDescent="0.5">
      <c r="A1221" t="s">
        <v>1563</v>
      </c>
      <c r="B1221">
        <v>3</v>
      </c>
      <c r="C1221" t="s">
        <v>68</v>
      </c>
      <c r="O1221" t="s">
        <v>1563</v>
      </c>
      <c r="P1221">
        <v>3</v>
      </c>
      <c r="Q1221" t="s">
        <v>69</v>
      </c>
    </row>
    <row r="1222" spans="1:17" x14ac:dyDescent="0.5">
      <c r="A1222" t="s">
        <v>1563</v>
      </c>
      <c r="B1222">
        <v>3</v>
      </c>
      <c r="C1222" t="s">
        <v>69</v>
      </c>
      <c r="O1222" t="s">
        <v>1563</v>
      </c>
      <c r="P1222">
        <v>3</v>
      </c>
      <c r="Q1222" t="s">
        <v>70</v>
      </c>
    </row>
    <row r="1223" spans="1:17" x14ac:dyDescent="0.5">
      <c r="A1223" t="s">
        <v>1563</v>
      </c>
      <c r="B1223">
        <v>3</v>
      </c>
      <c r="C1223" t="s">
        <v>70</v>
      </c>
      <c r="O1223" t="s">
        <v>1563</v>
      </c>
      <c r="P1223">
        <v>3</v>
      </c>
      <c r="Q1223" t="s">
        <v>71</v>
      </c>
    </row>
    <row r="1224" spans="1:17" x14ac:dyDescent="0.5">
      <c r="A1224" t="s">
        <v>1563</v>
      </c>
      <c r="B1224">
        <v>3</v>
      </c>
      <c r="C1224" t="s">
        <v>71</v>
      </c>
      <c r="O1224" t="s">
        <v>1563</v>
      </c>
      <c r="P1224">
        <v>3</v>
      </c>
      <c r="Q1224" t="s">
        <v>72</v>
      </c>
    </row>
    <row r="1225" spans="1:17" x14ac:dyDescent="0.5">
      <c r="A1225" t="s">
        <v>1563</v>
      </c>
      <c r="B1225">
        <v>3</v>
      </c>
      <c r="C1225" t="s">
        <v>72</v>
      </c>
      <c r="O1225" t="s">
        <v>1563</v>
      </c>
      <c r="P1225">
        <v>2</v>
      </c>
      <c r="Q1225" t="s">
        <v>73</v>
      </c>
    </row>
    <row r="1226" spans="1:17" x14ac:dyDescent="0.5">
      <c r="A1226" t="s">
        <v>1563</v>
      </c>
      <c r="B1226">
        <v>2</v>
      </c>
      <c r="C1226" t="s">
        <v>73</v>
      </c>
      <c r="O1226" t="s">
        <v>1563</v>
      </c>
      <c r="P1226">
        <v>3</v>
      </c>
      <c r="Q1226" t="s">
        <v>74</v>
      </c>
    </row>
    <row r="1227" spans="1:17" x14ac:dyDescent="0.5">
      <c r="A1227" t="s">
        <v>1563</v>
      </c>
      <c r="B1227">
        <v>3</v>
      </c>
      <c r="C1227" t="s">
        <v>74</v>
      </c>
      <c r="O1227" t="s">
        <v>1563</v>
      </c>
      <c r="P1227">
        <v>3</v>
      </c>
      <c r="Q1227" t="s">
        <v>75</v>
      </c>
    </row>
    <row r="1228" spans="1:17" x14ac:dyDescent="0.5">
      <c r="A1228" t="s">
        <v>1563</v>
      </c>
      <c r="B1228">
        <v>3</v>
      </c>
      <c r="C1228" t="s">
        <v>75</v>
      </c>
      <c r="O1228" t="s">
        <v>1563</v>
      </c>
      <c r="P1228">
        <v>3</v>
      </c>
      <c r="Q1228" t="s">
        <v>76</v>
      </c>
    </row>
    <row r="1229" spans="1:17" x14ac:dyDescent="0.5">
      <c r="A1229" t="s">
        <v>1563</v>
      </c>
      <c r="B1229">
        <v>3</v>
      </c>
      <c r="C1229" t="s">
        <v>76</v>
      </c>
      <c r="O1229" t="s">
        <v>1563</v>
      </c>
      <c r="P1229">
        <v>3</v>
      </c>
      <c r="Q1229" t="s">
        <v>77</v>
      </c>
    </row>
    <row r="1230" spans="1:17" x14ac:dyDescent="0.5">
      <c r="A1230" t="s">
        <v>1563</v>
      </c>
      <c r="B1230">
        <v>3</v>
      </c>
      <c r="C1230" t="s">
        <v>77</v>
      </c>
      <c r="O1230" t="s">
        <v>1563</v>
      </c>
      <c r="P1230">
        <v>3</v>
      </c>
      <c r="Q1230" t="s">
        <v>78</v>
      </c>
    </row>
    <row r="1231" spans="1:17" x14ac:dyDescent="0.5">
      <c r="A1231" t="s">
        <v>1563</v>
      </c>
      <c r="B1231">
        <v>3</v>
      </c>
      <c r="C1231" t="s">
        <v>78</v>
      </c>
      <c r="O1231" t="s">
        <v>1563</v>
      </c>
      <c r="P1231">
        <v>2</v>
      </c>
      <c r="Q1231" t="s">
        <v>79</v>
      </c>
    </row>
    <row r="1232" spans="1:17" x14ac:dyDescent="0.5">
      <c r="A1232" t="s">
        <v>1563</v>
      </c>
      <c r="B1232">
        <v>2</v>
      </c>
      <c r="C1232" t="s">
        <v>79</v>
      </c>
      <c r="O1232" t="s">
        <v>1563</v>
      </c>
      <c r="P1232">
        <v>3</v>
      </c>
      <c r="Q1232" t="s">
        <v>80</v>
      </c>
    </row>
    <row r="1233" spans="1:17" x14ac:dyDescent="0.5">
      <c r="A1233" t="s">
        <v>1563</v>
      </c>
      <c r="B1233">
        <v>3</v>
      </c>
      <c r="C1233" t="s">
        <v>80</v>
      </c>
      <c r="O1233" t="s">
        <v>1563</v>
      </c>
      <c r="P1233">
        <v>4</v>
      </c>
      <c r="Q1233" t="s">
        <v>86</v>
      </c>
    </row>
    <row r="1234" spans="1:17" x14ac:dyDescent="0.5">
      <c r="A1234" t="s">
        <v>1563</v>
      </c>
      <c r="B1234">
        <v>4</v>
      </c>
      <c r="C1234" t="s">
        <v>86</v>
      </c>
      <c r="O1234" t="s">
        <v>1563</v>
      </c>
      <c r="P1234">
        <v>4</v>
      </c>
      <c r="Q1234" t="s">
        <v>87</v>
      </c>
    </row>
    <row r="1235" spans="1:17" x14ac:dyDescent="0.5">
      <c r="A1235" t="s">
        <v>1563</v>
      </c>
      <c r="B1235">
        <v>4</v>
      </c>
      <c r="C1235" t="s">
        <v>87</v>
      </c>
      <c r="O1235" t="s">
        <v>1563</v>
      </c>
      <c r="P1235">
        <v>3</v>
      </c>
      <c r="Q1235" t="s">
        <v>88</v>
      </c>
    </row>
    <row r="1236" spans="1:17" x14ac:dyDescent="0.5">
      <c r="A1236" t="s">
        <v>1563</v>
      </c>
      <c r="B1236">
        <v>3</v>
      </c>
      <c r="C1236" t="s">
        <v>88</v>
      </c>
      <c r="O1236" t="s">
        <v>1563</v>
      </c>
      <c r="P1236">
        <v>4</v>
      </c>
      <c r="Q1236" t="s">
        <v>86</v>
      </c>
    </row>
    <row r="1237" spans="1:17" x14ac:dyDescent="0.5">
      <c r="A1237" t="s">
        <v>1563</v>
      </c>
      <c r="B1237">
        <v>4</v>
      </c>
      <c r="C1237" t="s">
        <v>86</v>
      </c>
      <c r="O1237" t="s">
        <v>1563</v>
      </c>
      <c r="P1237">
        <v>4</v>
      </c>
      <c r="Q1237" t="s">
        <v>91</v>
      </c>
    </row>
    <row r="1238" spans="1:17" x14ac:dyDescent="0.5">
      <c r="A1238" t="s">
        <v>1563</v>
      </c>
      <c r="B1238">
        <v>4</v>
      </c>
      <c r="C1238" t="s">
        <v>91</v>
      </c>
      <c r="O1238" t="s">
        <v>1563</v>
      </c>
      <c r="P1238">
        <v>3</v>
      </c>
      <c r="Q1238" t="s">
        <v>92</v>
      </c>
    </row>
    <row r="1239" spans="1:17" x14ac:dyDescent="0.5">
      <c r="A1239" t="s">
        <v>1563</v>
      </c>
      <c r="B1239">
        <v>3</v>
      </c>
      <c r="C1239" t="s">
        <v>92</v>
      </c>
      <c r="O1239" t="s">
        <v>1563</v>
      </c>
      <c r="P1239">
        <v>3</v>
      </c>
      <c r="Q1239" t="s">
        <v>93</v>
      </c>
    </row>
    <row r="1240" spans="1:17" x14ac:dyDescent="0.5">
      <c r="A1240" t="s">
        <v>1563</v>
      </c>
      <c r="B1240">
        <v>3</v>
      </c>
      <c r="C1240" t="s">
        <v>93</v>
      </c>
      <c r="O1240" t="s">
        <v>1563</v>
      </c>
      <c r="P1240">
        <v>3</v>
      </c>
      <c r="Q1240" t="s">
        <v>94</v>
      </c>
    </row>
    <row r="1241" spans="1:17" x14ac:dyDescent="0.5">
      <c r="A1241" t="s">
        <v>1563</v>
      </c>
      <c r="B1241">
        <v>3</v>
      </c>
      <c r="C1241" t="s">
        <v>94</v>
      </c>
      <c r="O1241" t="s">
        <v>1563</v>
      </c>
      <c r="P1241">
        <v>3</v>
      </c>
      <c r="Q1241" t="s">
        <v>95</v>
      </c>
    </row>
    <row r="1242" spans="1:17" x14ac:dyDescent="0.5">
      <c r="A1242" t="s">
        <v>1563</v>
      </c>
      <c r="B1242">
        <v>3</v>
      </c>
      <c r="C1242" t="s">
        <v>95</v>
      </c>
      <c r="O1242" t="s">
        <v>1563</v>
      </c>
      <c r="P1242">
        <v>2</v>
      </c>
      <c r="Q1242" t="s">
        <v>96</v>
      </c>
    </row>
    <row r="1243" spans="1:17" x14ac:dyDescent="0.5">
      <c r="A1243" t="s">
        <v>1563</v>
      </c>
      <c r="B1243">
        <v>2</v>
      </c>
      <c r="C1243" t="s">
        <v>96</v>
      </c>
      <c r="O1243" t="s">
        <v>1563</v>
      </c>
      <c r="P1243">
        <v>3</v>
      </c>
      <c r="Q1243" t="s">
        <v>97</v>
      </c>
    </row>
    <row r="1244" spans="1:17" x14ac:dyDescent="0.5">
      <c r="A1244" t="s">
        <v>1563</v>
      </c>
      <c r="B1244">
        <v>3</v>
      </c>
      <c r="C1244" t="s">
        <v>97</v>
      </c>
      <c r="O1244" t="s">
        <v>1563</v>
      </c>
      <c r="P1244">
        <v>4</v>
      </c>
      <c r="Q1244" t="s">
        <v>98</v>
      </c>
    </row>
    <row r="1245" spans="1:17" x14ac:dyDescent="0.5">
      <c r="A1245" t="s">
        <v>1563</v>
      </c>
      <c r="B1245">
        <v>4</v>
      </c>
      <c r="C1245" t="s">
        <v>98</v>
      </c>
      <c r="O1245" t="s">
        <v>1563</v>
      </c>
      <c r="P1245">
        <v>4</v>
      </c>
      <c r="Q1245" t="s">
        <v>99</v>
      </c>
    </row>
    <row r="1246" spans="1:17" x14ac:dyDescent="0.5">
      <c r="A1246" t="s">
        <v>1563</v>
      </c>
      <c r="B1246">
        <v>4</v>
      </c>
      <c r="C1246" t="s">
        <v>99</v>
      </c>
      <c r="O1246" t="s">
        <v>1563</v>
      </c>
      <c r="P1246">
        <v>3</v>
      </c>
      <c r="Q1246" t="s">
        <v>100</v>
      </c>
    </row>
    <row r="1247" spans="1:17" x14ac:dyDescent="0.5">
      <c r="A1247" t="s">
        <v>1563</v>
      </c>
      <c r="B1247">
        <v>3</v>
      </c>
      <c r="C1247" t="s">
        <v>100</v>
      </c>
      <c r="O1247" t="s">
        <v>1563</v>
      </c>
      <c r="P1247">
        <v>4</v>
      </c>
      <c r="Q1247" t="s">
        <v>101</v>
      </c>
    </row>
    <row r="1248" spans="1:17" x14ac:dyDescent="0.5">
      <c r="A1248" t="s">
        <v>1563</v>
      </c>
      <c r="B1248">
        <v>4</v>
      </c>
      <c r="C1248" t="s">
        <v>101</v>
      </c>
      <c r="O1248" t="s">
        <v>1563</v>
      </c>
      <c r="P1248">
        <v>4</v>
      </c>
      <c r="Q1248" t="s">
        <v>102</v>
      </c>
    </row>
    <row r="1249" spans="1:17" x14ac:dyDescent="0.5">
      <c r="A1249" t="s">
        <v>1563</v>
      </c>
      <c r="B1249">
        <v>4</v>
      </c>
      <c r="C1249" t="s">
        <v>102</v>
      </c>
      <c r="O1249" t="s">
        <v>1563</v>
      </c>
      <c r="P1249">
        <v>3</v>
      </c>
      <c r="Q1249" t="s">
        <v>103</v>
      </c>
    </row>
    <row r="1250" spans="1:17" x14ac:dyDescent="0.5">
      <c r="A1250" t="s">
        <v>1563</v>
      </c>
      <c r="B1250">
        <v>3</v>
      </c>
      <c r="C1250" t="s">
        <v>103</v>
      </c>
      <c r="O1250" t="s">
        <v>1563</v>
      </c>
      <c r="P1250">
        <v>3</v>
      </c>
      <c r="Q1250" t="s">
        <v>104</v>
      </c>
    </row>
    <row r="1251" spans="1:17" x14ac:dyDescent="0.5">
      <c r="A1251" t="s">
        <v>1563</v>
      </c>
      <c r="B1251">
        <v>3</v>
      </c>
      <c r="C1251" t="s">
        <v>104</v>
      </c>
      <c r="O1251" t="s">
        <v>1563</v>
      </c>
      <c r="P1251">
        <v>2</v>
      </c>
      <c r="Q1251" t="s">
        <v>105</v>
      </c>
    </row>
    <row r="1252" spans="1:17" x14ac:dyDescent="0.5">
      <c r="A1252" t="s">
        <v>1563</v>
      </c>
      <c r="B1252">
        <v>2</v>
      </c>
      <c r="C1252" t="s">
        <v>105</v>
      </c>
      <c r="O1252" t="s">
        <v>1563</v>
      </c>
      <c r="P1252">
        <v>3</v>
      </c>
      <c r="Q1252" t="s">
        <v>106</v>
      </c>
    </row>
    <row r="1253" spans="1:17" x14ac:dyDescent="0.5">
      <c r="A1253" t="s">
        <v>1563</v>
      </c>
      <c r="B1253">
        <v>3</v>
      </c>
      <c r="C1253" t="s">
        <v>106</v>
      </c>
      <c r="O1253" t="s">
        <v>1563</v>
      </c>
      <c r="P1253">
        <v>3</v>
      </c>
      <c r="Q1253" t="s">
        <v>107</v>
      </c>
    </row>
    <row r="1254" spans="1:17" x14ac:dyDescent="0.5">
      <c r="A1254" t="s">
        <v>1563</v>
      </c>
      <c r="B1254">
        <v>3</v>
      </c>
      <c r="C1254" t="s">
        <v>107</v>
      </c>
      <c r="O1254" t="s">
        <v>1563</v>
      </c>
      <c r="P1254">
        <v>3</v>
      </c>
      <c r="Q1254" t="s">
        <v>108</v>
      </c>
    </row>
    <row r="1255" spans="1:17" x14ac:dyDescent="0.5">
      <c r="A1255" t="s">
        <v>1563</v>
      </c>
      <c r="B1255">
        <v>3</v>
      </c>
      <c r="C1255" t="s">
        <v>108</v>
      </c>
      <c r="O1255" t="s">
        <v>1563</v>
      </c>
      <c r="P1255">
        <v>2</v>
      </c>
      <c r="Q1255" t="s">
        <v>109</v>
      </c>
    </row>
    <row r="1256" spans="1:17" x14ac:dyDescent="0.5">
      <c r="A1256" t="s">
        <v>1563</v>
      </c>
      <c r="B1256">
        <v>2</v>
      </c>
      <c r="C1256" t="s">
        <v>109</v>
      </c>
      <c r="O1256" t="s">
        <v>1563</v>
      </c>
      <c r="P1256">
        <v>3</v>
      </c>
      <c r="Q1256" t="s">
        <v>110</v>
      </c>
    </row>
    <row r="1257" spans="1:17" x14ac:dyDescent="0.5">
      <c r="A1257" t="s">
        <v>1563</v>
      </c>
      <c r="B1257">
        <v>3</v>
      </c>
      <c r="C1257" t="s">
        <v>110</v>
      </c>
      <c r="O1257" t="s">
        <v>1563</v>
      </c>
      <c r="P1257">
        <v>4</v>
      </c>
      <c r="Q1257" t="s">
        <v>111</v>
      </c>
    </row>
    <row r="1258" spans="1:17" x14ac:dyDescent="0.5">
      <c r="A1258" t="s">
        <v>1563</v>
      </c>
      <c r="B1258">
        <v>4</v>
      </c>
      <c r="C1258" t="s">
        <v>111</v>
      </c>
      <c r="O1258" t="s">
        <v>1563</v>
      </c>
      <c r="P1258">
        <v>4</v>
      </c>
      <c r="Q1258" t="s">
        <v>112</v>
      </c>
    </row>
    <row r="1259" spans="1:17" x14ac:dyDescent="0.5">
      <c r="A1259" t="s">
        <v>1563</v>
      </c>
      <c r="B1259">
        <v>4</v>
      </c>
      <c r="C1259" t="s">
        <v>112</v>
      </c>
      <c r="O1259" t="s">
        <v>1563</v>
      </c>
      <c r="P1259">
        <v>4</v>
      </c>
      <c r="Q1259" t="s">
        <v>113</v>
      </c>
    </row>
    <row r="1260" spans="1:17" x14ac:dyDescent="0.5">
      <c r="A1260" t="s">
        <v>1563</v>
      </c>
      <c r="B1260">
        <v>4</v>
      </c>
      <c r="C1260" t="s">
        <v>113</v>
      </c>
      <c r="O1260" t="s">
        <v>1563</v>
      </c>
      <c r="P1260">
        <v>4</v>
      </c>
      <c r="Q1260" t="s">
        <v>114</v>
      </c>
    </row>
    <row r="1261" spans="1:17" x14ac:dyDescent="0.5">
      <c r="A1261" t="s">
        <v>1563</v>
      </c>
      <c r="B1261">
        <v>4</v>
      </c>
      <c r="C1261" t="s">
        <v>114</v>
      </c>
      <c r="O1261" t="s">
        <v>1563</v>
      </c>
      <c r="P1261">
        <v>3</v>
      </c>
      <c r="Q1261" t="s">
        <v>115</v>
      </c>
    </row>
    <row r="1262" spans="1:17" x14ac:dyDescent="0.5">
      <c r="A1262" t="s">
        <v>1563</v>
      </c>
      <c r="B1262">
        <v>3</v>
      </c>
      <c r="C1262" t="s">
        <v>115</v>
      </c>
      <c r="O1262" t="s">
        <v>1563</v>
      </c>
      <c r="P1262">
        <v>4</v>
      </c>
      <c r="Q1262" t="s">
        <v>116</v>
      </c>
    </row>
    <row r="1263" spans="1:17" x14ac:dyDescent="0.5">
      <c r="A1263" t="s">
        <v>1563</v>
      </c>
      <c r="B1263">
        <v>4</v>
      </c>
      <c r="C1263" t="s">
        <v>116</v>
      </c>
      <c r="O1263" t="s">
        <v>1563</v>
      </c>
      <c r="P1263">
        <v>4</v>
      </c>
      <c r="Q1263" t="s">
        <v>117</v>
      </c>
    </row>
    <row r="1264" spans="1:17" x14ac:dyDescent="0.5">
      <c r="A1264" t="s">
        <v>1563</v>
      </c>
      <c r="B1264">
        <v>4</v>
      </c>
      <c r="C1264" t="s">
        <v>117</v>
      </c>
      <c r="O1264" t="s">
        <v>1563</v>
      </c>
      <c r="P1264">
        <v>4</v>
      </c>
      <c r="Q1264" t="s">
        <v>118</v>
      </c>
    </row>
    <row r="1265" spans="1:17" x14ac:dyDescent="0.5">
      <c r="A1265" t="s">
        <v>1563</v>
      </c>
      <c r="B1265">
        <v>4</v>
      </c>
      <c r="C1265" t="s">
        <v>118</v>
      </c>
      <c r="O1265" t="s">
        <v>1563</v>
      </c>
      <c r="P1265">
        <v>4</v>
      </c>
      <c r="Q1265" t="s">
        <v>119</v>
      </c>
    </row>
    <row r="1266" spans="1:17" x14ac:dyDescent="0.5">
      <c r="A1266" t="s">
        <v>1563</v>
      </c>
      <c r="B1266">
        <v>4</v>
      </c>
      <c r="C1266" t="s">
        <v>119</v>
      </c>
      <c r="O1266" t="s">
        <v>1563</v>
      </c>
      <c r="P1266">
        <v>2</v>
      </c>
      <c r="Q1266" t="s">
        <v>120</v>
      </c>
    </row>
    <row r="1267" spans="1:17" x14ac:dyDescent="0.5">
      <c r="A1267" t="s">
        <v>1563</v>
      </c>
      <c r="B1267">
        <v>2</v>
      </c>
      <c r="C1267" t="s">
        <v>120</v>
      </c>
      <c r="O1267" t="s">
        <v>1563</v>
      </c>
      <c r="P1267">
        <v>3</v>
      </c>
      <c r="Q1267" t="s">
        <v>110</v>
      </c>
    </row>
    <row r="1268" spans="1:17" x14ac:dyDescent="0.5">
      <c r="A1268" t="s">
        <v>1563</v>
      </c>
      <c r="B1268">
        <v>3</v>
      </c>
      <c r="C1268" t="s">
        <v>110</v>
      </c>
      <c r="O1268" t="s">
        <v>1563</v>
      </c>
      <c r="P1268">
        <v>4</v>
      </c>
      <c r="Q1268" t="s">
        <v>111</v>
      </c>
    </row>
    <row r="1269" spans="1:17" x14ac:dyDescent="0.5">
      <c r="A1269" t="s">
        <v>1563</v>
      </c>
      <c r="B1269">
        <v>4</v>
      </c>
      <c r="C1269" t="s">
        <v>111</v>
      </c>
      <c r="O1269" t="s">
        <v>1563</v>
      </c>
      <c r="P1269">
        <v>4</v>
      </c>
      <c r="Q1269" t="s">
        <v>112</v>
      </c>
    </row>
    <row r="1270" spans="1:17" x14ac:dyDescent="0.5">
      <c r="A1270" t="s">
        <v>1563</v>
      </c>
      <c r="B1270">
        <v>4</v>
      </c>
      <c r="C1270" t="s">
        <v>112</v>
      </c>
      <c r="O1270" t="s">
        <v>1563</v>
      </c>
      <c r="P1270">
        <v>4</v>
      </c>
      <c r="Q1270" t="s">
        <v>113</v>
      </c>
    </row>
    <row r="1271" spans="1:17" x14ac:dyDescent="0.5">
      <c r="A1271" t="s">
        <v>1563</v>
      </c>
      <c r="B1271">
        <v>4</v>
      </c>
      <c r="C1271" t="s">
        <v>113</v>
      </c>
      <c r="O1271" t="s">
        <v>1563</v>
      </c>
      <c r="P1271">
        <v>4</v>
      </c>
      <c r="Q1271" t="s">
        <v>114</v>
      </c>
    </row>
    <row r="1272" spans="1:17" x14ac:dyDescent="0.5">
      <c r="A1272" t="s">
        <v>1563</v>
      </c>
      <c r="B1272">
        <v>4</v>
      </c>
      <c r="C1272" t="s">
        <v>114</v>
      </c>
      <c r="O1272" t="s">
        <v>1563</v>
      </c>
      <c r="P1272">
        <v>3</v>
      </c>
      <c r="Q1272" t="s">
        <v>115</v>
      </c>
    </row>
    <row r="1273" spans="1:17" x14ac:dyDescent="0.5">
      <c r="A1273" t="s">
        <v>1563</v>
      </c>
      <c r="B1273">
        <v>3</v>
      </c>
      <c r="C1273" t="s">
        <v>115</v>
      </c>
      <c r="O1273" t="s">
        <v>1563</v>
      </c>
      <c r="P1273">
        <v>4</v>
      </c>
      <c r="Q1273" t="s">
        <v>116</v>
      </c>
    </row>
    <row r="1274" spans="1:17" x14ac:dyDescent="0.5">
      <c r="A1274" t="s">
        <v>1563</v>
      </c>
      <c r="B1274">
        <v>4</v>
      </c>
      <c r="C1274" t="s">
        <v>116</v>
      </c>
      <c r="O1274" t="s">
        <v>1563</v>
      </c>
      <c r="P1274">
        <v>4</v>
      </c>
      <c r="Q1274" t="s">
        <v>117</v>
      </c>
    </row>
    <row r="1275" spans="1:17" x14ac:dyDescent="0.5">
      <c r="A1275" t="s">
        <v>1563</v>
      </c>
      <c r="B1275">
        <v>4</v>
      </c>
      <c r="C1275" t="s">
        <v>117</v>
      </c>
      <c r="O1275" t="s">
        <v>1563</v>
      </c>
      <c r="P1275">
        <v>4</v>
      </c>
      <c r="Q1275" t="s">
        <v>118</v>
      </c>
    </row>
    <row r="1276" spans="1:17" x14ac:dyDescent="0.5">
      <c r="A1276" t="s">
        <v>1563</v>
      </c>
      <c r="B1276">
        <v>4</v>
      </c>
      <c r="C1276" t="s">
        <v>118</v>
      </c>
      <c r="O1276" t="s">
        <v>1563</v>
      </c>
      <c r="P1276">
        <v>4</v>
      </c>
      <c r="Q1276" t="s">
        <v>119</v>
      </c>
    </row>
    <row r="1277" spans="1:17" x14ac:dyDescent="0.5">
      <c r="A1277" t="s">
        <v>1563</v>
      </c>
      <c r="B1277">
        <v>4</v>
      </c>
      <c r="C1277" t="s">
        <v>119</v>
      </c>
      <c r="O1277" t="s">
        <v>1563</v>
      </c>
      <c r="P1277">
        <v>2</v>
      </c>
      <c r="Q1277" t="s">
        <v>121</v>
      </c>
    </row>
    <row r="1278" spans="1:17" x14ac:dyDescent="0.5">
      <c r="A1278" t="s">
        <v>1563</v>
      </c>
      <c r="B1278">
        <v>2</v>
      </c>
      <c r="C1278" t="s">
        <v>121</v>
      </c>
      <c r="O1278" t="s">
        <v>1563</v>
      </c>
      <c r="P1278">
        <v>3</v>
      </c>
      <c r="Q1278" t="s">
        <v>122</v>
      </c>
    </row>
    <row r="1279" spans="1:17" x14ac:dyDescent="0.5">
      <c r="A1279" t="s">
        <v>1563</v>
      </c>
      <c r="B1279">
        <v>3</v>
      </c>
      <c r="C1279" t="s">
        <v>122</v>
      </c>
      <c r="O1279" t="s">
        <v>1563</v>
      </c>
      <c r="P1279">
        <v>3</v>
      </c>
      <c r="Q1279" t="s">
        <v>123</v>
      </c>
    </row>
    <row r="1280" spans="1:17" x14ac:dyDescent="0.5">
      <c r="A1280" t="s">
        <v>1563</v>
      </c>
      <c r="B1280">
        <v>3</v>
      </c>
      <c r="C1280" t="s">
        <v>123</v>
      </c>
      <c r="O1280" t="s">
        <v>1563</v>
      </c>
      <c r="P1280">
        <v>3</v>
      </c>
      <c r="Q1280" t="s">
        <v>124</v>
      </c>
    </row>
    <row r="1281" spans="1:17" x14ac:dyDescent="0.5">
      <c r="A1281" t="s">
        <v>1563</v>
      </c>
      <c r="B1281">
        <v>3</v>
      </c>
      <c r="C1281" t="s">
        <v>124</v>
      </c>
      <c r="O1281" t="s">
        <v>1563</v>
      </c>
      <c r="P1281">
        <v>3</v>
      </c>
      <c r="Q1281" t="s">
        <v>125</v>
      </c>
    </row>
    <row r="1282" spans="1:17" x14ac:dyDescent="0.5">
      <c r="A1282" t="s">
        <v>1563</v>
      </c>
      <c r="B1282">
        <v>3</v>
      </c>
      <c r="C1282" t="s">
        <v>125</v>
      </c>
      <c r="O1282" t="s">
        <v>1563</v>
      </c>
      <c r="P1282">
        <v>3</v>
      </c>
      <c r="Q1282" t="s">
        <v>648</v>
      </c>
    </row>
    <row r="1283" spans="1:17" x14ac:dyDescent="0.5">
      <c r="A1283" t="s">
        <v>1563</v>
      </c>
      <c r="B1283">
        <v>3</v>
      </c>
      <c r="C1283" t="s">
        <v>648</v>
      </c>
      <c r="O1283" t="s">
        <v>1563</v>
      </c>
      <c r="P1283">
        <v>2</v>
      </c>
      <c r="Q1283" t="s">
        <v>127</v>
      </c>
    </row>
    <row r="1284" spans="1:17" x14ac:dyDescent="0.5">
      <c r="A1284" t="s">
        <v>1563</v>
      </c>
      <c r="B1284">
        <v>2</v>
      </c>
      <c r="C1284" t="s">
        <v>127</v>
      </c>
      <c r="O1284" t="s">
        <v>1563</v>
      </c>
      <c r="P1284">
        <v>2</v>
      </c>
      <c r="Q1284" t="s">
        <v>128</v>
      </c>
    </row>
    <row r="1285" spans="1:17" x14ac:dyDescent="0.5">
      <c r="A1285" t="s">
        <v>1563</v>
      </c>
      <c r="B1285">
        <v>2</v>
      </c>
      <c r="C1285" t="s">
        <v>128</v>
      </c>
      <c r="O1285" t="s">
        <v>1563</v>
      </c>
      <c r="P1285">
        <v>3</v>
      </c>
      <c r="Q1285" t="s">
        <v>129</v>
      </c>
    </row>
    <row r="1286" spans="1:17" x14ac:dyDescent="0.5">
      <c r="A1286" t="s">
        <v>1563</v>
      </c>
      <c r="B1286">
        <v>3</v>
      </c>
      <c r="C1286" t="s">
        <v>129</v>
      </c>
      <c r="O1286" t="s">
        <v>1563</v>
      </c>
      <c r="P1286">
        <v>3</v>
      </c>
      <c r="Q1286" t="s">
        <v>130</v>
      </c>
    </row>
    <row r="1287" spans="1:17" x14ac:dyDescent="0.5">
      <c r="A1287" t="s">
        <v>1563</v>
      </c>
      <c r="B1287">
        <v>3</v>
      </c>
      <c r="C1287" t="s">
        <v>130</v>
      </c>
      <c r="O1287" t="s">
        <v>1563</v>
      </c>
      <c r="P1287">
        <v>3</v>
      </c>
      <c r="Q1287" t="s">
        <v>131</v>
      </c>
    </row>
    <row r="1288" spans="1:17" x14ac:dyDescent="0.5">
      <c r="A1288" t="s">
        <v>1563</v>
      </c>
      <c r="B1288">
        <v>3</v>
      </c>
      <c r="C1288" t="s">
        <v>131</v>
      </c>
      <c r="O1288" t="s">
        <v>1563</v>
      </c>
      <c r="P1288">
        <v>2</v>
      </c>
      <c r="Q1288" t="s">
        <v>132</v>
      </c>
    </row>
    <row r="1289" spans="1:17" x14ac:dyDescent="0.5">
      <c r="A1289" t="s">
        <v>1563</v>
      </c>
      <c r="B1289">
        <v>2</v>
      </c>
      <c r="C1289" t="s">
        <v>132</v>
      </c>
      <c r="O1289" t="s">
        <v>1564</v>
      </c>
      <c r="P1289">
        <v>1</v>
      </c>
      <c r="Q1289" t="s">
        <v>649</v>
      </c>
    </row>
    <row r="1290" spans="1:17" x14ac:dyDescent="0.5">
      <c r="A1290" t="s">
        <v>1564</v>
      </c>
      <c r="B1290">
        <v>1</v>
      </c>
      <c r="C1290" t="s">
        <v>649</v>
      </c>
      <c r="O1290" t="s">
        <v>1564</v>
      </c>
      <c r="P1290">
        <v>2</v>
      </c>
      <c r="Q1290" t="s">
        <v>650</v>
      </c>
    </row>
    <row r="1291" spans="1:17" x14ac:dyDescent="0.5">
      <c r="A1291" t="s">
        <v>1564</v>
      </c>
      <c r="B1291">
        <v>2</v>
      </c>
      <c r="C1291" t="s">
        <v>650</v>
      </c>
      <c r="O1291" t="s">
        <v>1564</v>
      </c>
      <c r="P1291">
        <v>2</v>
      </c>
      <c r="Q1291" t="s">
        <v>651</v>
      </c>
    </row>
    <row r="1292" spans="1:17" x14ac:dyDescent="0.5">
      <c r="A1292" t="s">
        <v>1564</v>
      </c>
      <c r="B1292">
        <v>2</v>
      </c>
      <c r="C1292" t="s">
        <v>651</v>
      </c>
      <c r="O1292" t="s">
        <v>1564</v>
      </c>
      <c r="P1292">
        <v>3</v>
      </c>
      <c r="Q1292" t="s">
        <v>652</v>
      </c>
    </row>
    <row r="1293" spans="1:17" x14ac:dyDescent="0.5">
      <c r="A1293" t="s">
        <v>1564</v>
      </c>
      <c r="B1293">
        <v>3</v>
      </c>
      <c r="C1293" t="s">
        <v>652</v>
      </c>
      <c r="O1293" t="s">
        <v>1564</v>
      </c>
      <c r="P1293">
        <v>3</v>
      </c>
      <c r="Q1293" t="s">
        <v>653</v>
      </c>
    </row>
    <row r="1294" spans="1:17" x14ac:dyDescent="0.5">
      <c r="A1294" t="s">
        <v>1564</v>
      </c>
      <c r="B1294">
        <v>3</v>
      </c>
      <c r="C1294" t="s">
        <v>653</v>
      </c>
      <c r="O1294" t="s">
        <v>1564</v>
      </c>
      <c r="P1294">
        <v>3</v>
      </c>
      <c r="Q1294" t="s">
        <v>14</v>
      </c>
    </row>
    <row r="1295" spans="1:17" x14ac:dyDescent="0.5">
      <c r="A1295" t="s">
        <v>1564</v>
      </c>
      <c r="B1295">
        <v>3</v>
      </c>
      <c r="C1295" t="s">
        <v>14</v>
      </c>
      <c r="O1295" t="s">
        <v>1564</v>
      </c>
      <c r="P1295">
        <v>3</v>
      </c>
      <c r="Q1295" t="s">
        <v>654</v>
      </c>
    </row>
    <row r="1296" spans="1:17" x14ac:dyDescent="0.5">
      <c r="A1296" t="s">
        <v>1564</v>
      </c>
      <c r="B1296">
        <v>3</v>
      </c>
      <c r="C1296" t="s">
        <v>654</v>
      </c>
      <c r="O1296" t="s">
        <v>1564</v>
      </c>
      <c r="P1296">
        <v>3</v>
      </c>
      <c r="Q1296" t="s">
        <v>458</v>
      </c>
    </row>
    <row r="1297" spans="1:17" x14ac:dyDescent="0.5">
      <c r="A1297" t="s">
        <v>1564</v>
      </c>
      <c r="B1297">
        <v>3</v>
      </c>
      <c r="C1297" t="s">
        <v>458</v>
      </c>
      <c r="O1297" t="s">
        <v>1564</v>
      </c>
      <c r="P1297">
        <v>3</v>
      </c>
      <c r="Q1297" t="s">
        <v>655</v>
      </c>
    </row>
    <row r="1298" spans="1:17" x14ac:dyDescent="0.5">
      <c r="A1298" t="s">
        <v>1564</v>
      </c>
      <c r="B1298">
        <v>3</v>
      </c>
      <c r="C1298" t="s">
        <v>655</v>
      </c>
      <c r="O1298" t="s">
        <v>1564</v>
      </c>
      <c r="P1298">
        <v>4</v>
      </c>
      <c r="Q1298" t="s">
        <v>656</v>
      </c>
    </row>
    <row r="1299" spans="1:17" x14ac:dyDescent="0.5">
      <c r="A1299" t="s">
        <v>1564</v>
      </c>
      <c r="B1299">
        <v>4</v>
      </c>
      <c r="C1299" t="s">
        <v>656</v>
      </c>
      <c r="O1299" t="s">
        <v>1564</v>
      </c>
      <c r="P1299">
        <v>4</v>
      </c>
      <c r="Q1299" t="s">
        <v>657</v>
      </c>
    </row>
    <row r="1300" spans="1:17" x14ac:dyDescent="0.5">
      <c r="A1300" t="s">
        <v>1564</v>
      </c>
      <c r="B1300">
        <v>4</v>
      </c>
      <c r="C1300" t="s">
        <v>657</v>
      </c>
      <c r="O1300" t="s">
        <v>1564</v>
      </c>
      <c r="P1300">
        <v>4</v>
      </c>
      <c r="Q1300" t="s">
        <v>206</v>
      </c>
    </row>
    <row r="1301" spans="1:17" x14ac:dyDescent="0.5">
      <c r="A1301" t="s">
        <v>1564</v>
      </c>
      <c r="B1301">
        <v>4</v>
      </c>
      <c r="C1301" t="s">
        <v>206</v>
      </c>
      <c r="O1301" t="s">
        <v>1564</v>
      </c>
      <c r="P1301">
        <v>4</v>
      </c>
      <c r="Q1301" t="s">
        <v>284</v>
      </c>
    </row>
    <row r="1302" spans="1:17" x14ac:dyDescent="0.5">
      <c r="A1302" t="s">
        <v>1564</v>
      </c>
      <c r="B1302">
        <v>4</v>
      </c>
      <c r="C1302" t="s">
        <v>284</v>
      </c>
      <c r="O1302" t="s">
        <v>1564</v>
      </c>
      <c r="P1302">
        <v>4</v>
      </c>
      <c r="Q1302" t="s">
        <v>658</v>
      </c>
    </row>
    <row r="1303" spans="1:17" x14ac:dyDescent="0.5">
      <c r="A1303" t="s">
        <v>1564</v>
      </c>
      <c r="B1303">
        <v>4</v>
      </c>
      <c r="C1303" t="s">
        <v>658</v>
      </c>
      <c r="O1303" t="s">
        <v>1564</v>
      </c>
      <c r="P1303">
        <v>4</v>
      </c>
      <c r="Q1303" t="s">
        <v>659</v>
      </c>
    </row>
    <row r="1304" spans="1:17" x14ac:dyDescent="0.5">
      <c r="A1304" t="s">
        <v>1564</v>
      </c>
      <c r="B1304">
        <v>4</v>
      </c>
      <c r="C1304" t="s">
        <v>659</v>
      </c>
      <c r="O1304" t="s">
        <v>1564</v>
      </c>
      <c r="P1304">
        <v>4</v>
      </c>
      <c r="Q1304" t="s">
        <v>34</v>
      </c>
    </row>
    <row r="1305" spans="1:17" x14ac:dyDescent="0.5">
      <c r="A1305" t="s">
        <v>1564</v>
      </c>
      <c r="B1305">
        <v>4</v>
      </c>
      <c r="C1305" t="s">
        <v>34</v>
      </c>
      <c r="O1305" t="s">
        <v>1564</v>
      </c>
      <c r="P1305">
        <v>4</v>
      </c>
      <c r="Q1305" t="s">
        <v>660</v>
      </c>
    </row>
    <row r="1306" spans="1:17" x14ac:dyDescent="0.5">
      <c r="A1306" t="s">
        <v>1564</v>
      </c>
      <c r="B1306">
        <v>4</v>
      </c>
      <c r="C1306" t="s">
        <v>660</v>
      </c>
      <c r="O1306" t="s">
        <v>1564</v>
      </c>
      <c r="P1306">
        <v>4</v>
      </c>
      <c r="Q1306" t="s">
        <v>661</v>
      </c>
    </row>
    <row r="1307" spans="1:17" x14ac:dyDescent="0.5">
      <c r="A1307" t="s">
        <v>1564</v>
      </c>
      <c r="B1307">
        <v>4</v>
      </c>
      <c r="C1307" t="s">
        <v>661</v>
      </c>
      <c r="O1307" t="s">
        <v>1564</v>
      </c>
      <c r="P1307">
        <v>3</v>
      </c>
      <c r="Q1307" t="s">
        <v>239</v>
      </c>
    </row>
    <row r="1308" spans="1:17" x14ac:dyDescent="0.5">
      <c r="A1308" t="s">
        <v>1564</v>
      </c>
      <c r="B1308">
        <v>3</v>
      </c>
      <c r="C1308" t="s">
        <v>239</v>
      </c>
      <c r="O1308" t="s">
        <v>1564</v>
      </c>
      <c r="P1308">
        <v>3</v>
      </c>
      <c r="Q1308" t="s">
        <v>662</v>
      </c>
    </row>
    <row r="1309" spans="1:17" x14ac:dyDescent="0.5">
      <c r="A1309" t="s">
        <v>1564</v>
      </c>
      <c r="B1309">
        <v>3</v>
      </c>
      <c r="C1309" t="s">
        <v>662</v>
      </c>
      <c r="O1309" t="s">
        <v>1564</v>
      </c>
      <c r="P1309">
        <v>3</v>
      </c>
      <c r="Q1309" t="s">
        <v>663</v>
      </c>
    </row>
    <row r="1310" spans="1:17" x14ac:dyDescent="0.5">
      <c r="A1310" t="s">
        <v>1564</v>
      </c>
      <c r="B1310">
        <v>3</v>
      </c>
      <c r="C1310" t="s">
        <v>663</v>
      </c>
      <c r="O1310" t="s">
        <v>1564</v>
      </c>
      <c r="P1310">
        <v>4</v>
      </c>
      <c r="Q1310" t="s">
        <v>664</v>
      </c>
    </row>
    <row r="1311" spans="1:17" x14ac:dyDescent="0.5">
      <c r="A1311" t="s">
        <v>1564</v>
      </c>
      <c r="B1311">
        <v>4</v>
      </c>
      <c r="C1311" t="s">
        <v>664</v>
      </c>
      <c r="O1311" t="s">
        <v>1564</v>
      </c>
      <c r="P1311">
        <v>4</v>
      </c>
      <c r="Q1311" t="s">
        <v>665</v>
      </c>
    </row>
    <row r="1312" spans="1:17" x14ac:dyDescent="0.5">
      <c r="A1312" t="s">
        <v>1564</v>
      </c>
      <c r="B1312">
        <v>4</v>
      </c>
      <c r="C1312" t="s">
        <v>665</v>
      </c>
      <c r="O1312" t="s">
        <v>1564</v>
      </c>
      <c r="P1312">
        <v>4</v>
      </c>
      <c r="Q1312" t="s">
        <v>666</v>
      </c>
    </row>
    <row r="1313" spans="1:17" x14ac:dyDescent="0.5">
      <c r="A1313" t="s">
        <v>1564</v>
      </c>
      <c r="B1313">
        <v>4</v>
      </c>
      <c r="C1313" t="s">
        <v>666</v>
      </c>
      <c r="O1313" t="s">
        <v>1564</v>
      </c>
      <c r="P1313">
        <v>4</v>
      </c>
      <c r="Q1313" t="s">
        <v>667</v>
      </c>
    </row>
    <row r="1314" spans="1:17" x14ac:dyDescent="0.5">
      <c r="A1314" t="s">
        <v>1564</v>
      </c>
      <c r="B1314">
        <v>4</v>
      </c>
      <c r="C1314" t="s">
        <v>667</v>
      </c>
      <c r="O1314" t="s">
        <v>1564</v>
      </c>
      <c r="P1314">
        <v>4</v>
      </c>
      <c r="Q1314" t="s">
        <v>668</v>
      </c>
    </row>
    <row r="1315" spans="1:17" x14ac:dyDescent="0.5">
      <c r="A1315" t="s">
        <v>1564</v>
      </c>
      <c r="B1315">
        <v>4</v>
      </c>
      <c r="C1315" t="s">
        <v>668</v>
      </c>
      <c r="O1315" t="s">
        <v>1564</v>
      </c>
      <c r="P1315">
        <v>4</v>
      </c>
      <c r="Q1315" t="s">
        <v>669</v>
      </c>
    </row>
    <row r="1316" spans="1:17" x14ac:dyDescent="0.5">
      <c r="A1316" t="s">
        <v>1564</v>
      </c>
      <c r="B1316">
        <v>4</v>
      </c>
      <c r="C1316" t="s">
        <v>669</v>
      </c>
      <c r="O1316" t="s">
        <v>1564</v>
      </c>
      <c r="P1316">
        <v>4</v>
      </c>
      <c r="Q1316" t="s">
        <v>670</v>
      </c>
    </row>
    <row r="1317" spans="1:17" x14ac:dyDescent="0.5">
      <c r="A1317" t="s">
        <v>1564</v>
      </c>
      <c r="B1317">
        <v>4</v>
      </c>
      <c r="C1317" t="s">
        <v>670</v>
      </c>
      <c r="O1317" t="s">
        <v>1564</v>
      </c>
      <c r="P1317">
        <v>3</v>
      </c>
      <c r="Q1317" t="s">
        <v>377</v>
      </c>
    </row>
    <row r="1318" spans="1:17" x14ac:dyDescent="0.5">
      <c r="A1318" t="s">
        <v>1564</v>
      </c>
      <c r="B1318">
        <v>3</v>
      </c>
      <c r="C1318" t="s">
        <v>377</v>
      </c>
      <c r="O1318" t="s">
        <v>1564</v>
      </c>
      <c r="P1318">
        <v>4</v>
      </c>
      <c r="Q1318" t="s">
        <v>671</v>
      </c>
    </row>
    <row r="1319" spans="1:17" x14ac:dyDescent="0.5">
      <c r="A1319" t="s">
        <v>1564</v>
      </c>
      <c r="B1319">
        <v>4</v>
      </c>
      <c r="C1319" t="s">
        <v>671</v>
      </c>
      <c r="O1319" t="s">
        <v>1564</v>
      </c>
      <c r="P1319">
        <v>4</v>
      </c>
      <c r="Q1319" t="s">
        <v>672</v>
      </c>
    </row>
    <row r="1320" spans="1:17" x14ac:dyDescent="0.5">
      <c r="A1320" t="s">
        <v>1564</v>
      </c>
      <c r="B1320">
        <v>4</v>
      </c>
      <c r="C1320" t="s">
        <v>672</v>
      </c>
      <c r="O1320" t="s">
        <v>1564</v>
      </c>
      <c r="P1320">
        <v>4</v>
      </c>
      <c r="Q1320" t="s">
        <v>673</v>
      </c>
    </row>
    <row r="1321" spans="1:17" x14ac:dyDescent="0.5">
      <c r="A1321" t="s">
        <v>1564</v>
      </c>
      <c r="B1321">
        <v>4</v>
      </c>
      <c r="C1321" t="s">
        <v>673</v>
      </c>
      <c r="O1321" t="s">
        <v>1564</v>
      </c>
      <c r="P1321">
        <v>4</v>
      </c>
      <c r="Q1321" t="s">
        <v>674</v>
      </c>
    </row>
    <row r="1322" spans="1:17" x14ac:dyDescent="0.5">
      <c r="A1322" t="s">
        <v>1564</v>
      </c>
      <c r="B1322">
        <v>4</v>
      </c>
      <c r="C1322" t="s">
        <v>674</v>
      </c>
      <c r="O1322" t="s">
        <v>1564</v>
      </c>
      <c r="P1322">
        <v>4</v>
      </c>
      <c r="Q1322" t="s">
        <v>675</v>
      </c>
    </row>
    <row r="1323" spans="1:17" x14ac:dyDescent="0.5">
      <c r="A1323" t="s">
        <v>1564</v>
      </c>
      <c r="B1323">
        <v>4</v>
      </c>
      <c r="C1323" t="s">
        <v>675</v>
      </c>
      <c r="O1323" t="s">
        <v>1564</v>
      </c>
      <c r="P1323">
        <v>4</v>
      </c>
      <c r="Q1323" t="s">
        <v>676</v>
      </c>
    </row>
    <row r="1324" spans="1:17" x14ac:dyDescent="0.5">
      <c r="A1324" t="s">
        <v>1564</v>
      </c>
      <c r="B1324">
        <v>4</v>
      </c>
      <c r="C1324" t="s">
        <v>676</v>
      </c>
      <c r="O1324" t="s">
        <v>1564</v>
      </c>
      <c r="P1324">
        <v>4</v>
      </c>
      <c r="Q1324" t="s">
        <v>677</v>
      </c>
    </row>
    <row r="1325" spans="1:17" x14ac:dyDescent="0.5">
      <c r="A1325" t="s">
        <v>1564</v>
      </c>
      <c r="B1325">
        <v>4</v>
      </c>
      <c r="C1325" t="s">
        <v>677</v>
      </c>
      <c r="O1325" t="s">
        <v>1564</v>
      </c>
      <c r="P1325">
        <v>4</v>
      </c>
      <c r="Q1325" t="s">
        <v>678</v>
      </c>
    </row>
    <row r="1326" spans="1:17" x14ac:dyDescent="0.5">
      <c r="A1326" t="s">
        <v>1564</v>
      </c>
      <c r="B1326">
        <v>4</v>
      </c>
      <c r="C1326" t="s">
        <v>678</v>
      </c>
      <c r="O1326" t="s">
        <v>1564</v>
      </c>
      <c r="P1326">
        <v>3</v>
      </c>
      <c r="Q1326" t="s">
        <v>679</v>
      </c>
    </row>
    <row r="1327" spans="1:17" x14ac:dyDescent="0.5">
      <c r="A1327" t="s">
        <v>1564</v>
      </c>
      <c r="B1327">
        <v>3</v>
      </c>
      <c r="C1327" t="s">
        <v>679</v>
      </c>
      <c r="O1327" t="s">
        <v>1564</v>
      </c>
      <c r="P1327">
        <v>2</v>
      </c>
      <c r="Q1327" t="s">
        <v>452</v>
      </c>
    </row>
    <row r="1328" spans="1:17" x14ac:dyDescent="0.5">
      <c r="A1328" t="s">
        <v>1564</v>
      </c>
      <c r="B1328">
        <v>2</v>
      </c>
      <c r="C1328" t="s">
        <v>452</v>
      </c>
      <c r="O1328" t="s">
        <v>1564</v>
      </c>
      <c r="P1328">
        <v>3</v>
      </c>
      <c r="Q1328" t="s">
        <v>50</v>
      </c>
    </row>
    <row r="1329" spans="1:17" x14ac:dyDescent="0.5">
      <c r="A1329" t="s">
        <v>1564</v>
      </c>
      <c r="B1329">
        <v>3</v>
      </c>
      <c r="C1329" t="s">
        <v>50</v>
      </c>
      <c r="O1329" t="s">
        <v>1564</v>
      </c>
      <c r="P1329">
        <v>3</v>
      </c>
      <c r="Q1329" t="s">
        <v>51</v>
      </c>
    </row>
    <row r="1330" spans="1:17" x14ac:dyDescent="0.5">
      <c r="A1330" t="s">
        <v>1564</v>
      </c>
      <c r="B1330">
        <v>3</v>
      </c>
      <c r="C1330" t="s">
        <v>51</v>
      </c>
      <c r="O1330" t="s">
        <v>1564</v>
      </c>
      <c r="P1330">
        <v>3</v>
      </c>
      <c r="Q1330" t="s">
        <v>680</v>
      </c>
    </row>
    <row r="1331" spans="1:17" x14ac:dyDescent="0.5">
      <c r="A1331" t="s">
        <v>1564</v>
      </c>
      <c r="B1331">
        <v>3</v>
      </c>
      <c r="C1331" t="s">
        <v>680</v>
      </c>
      <c r="O1331" t="s">
        <v>1564</v>
      </c>
      <c r="P1331">
        <v>3</v>
      </c>
      <c r="Q1331" t="s">
        <v>54</v>
      </c>
    </row>
    <row r="1332" spans="1:17" x14ac:dyDescent="0.5">
      <c r="A1332" t="s">
        <v>1564</v>
      </c>
      <c r="B1332">
        <v>3</v>
      </c>
      <c r="C1332" t="s">
        <v>54</v>
      </c>
      <c r="O1332" t="s">
        <v>1564</v>
      </c>
      <c r="P1332">
        <v>3</v>
      </c>
      <c r="Q1332" t="s">
        <v>681</v>
      </c>
    </row>
    <row r="1333" spans="1:17" x14ac:dyDescent="0.5">
      <c r="A1333" t="s">
        <v>1564</v>
      </c>
      <c r="B1333">
        <v>3</v>
      </c>
      <c r="C1333" t="s">
        <v>681</v>
      </c>
      <c r="O1333" t="s">
        <v>1564</v>
      </c>
      <c r="P1333">
        <v>3</v>
      </c>
      <c r="Q1333" t="s">
        <v>55</v>
      </c>
    </row>
    <row r="1334" spans="1:17" x14ac:dyDescent="0.5">
      <c r="A1334" t="s">
        <v>1564</v>
      </c>
      <c r="B1334">
        <v>3</v>
      </c>
      <c r="C1334" t="s">
        <v>55</v>
      </c>
      <c r="O1334" t="s">
        <v>1564</v>
      </c>
      <c r="P1334">
        <v>3</v>
      </c>
      <c r="Q1334" t="s">
        <v>56</v>
      </c>
    </row>
    <row r="1335" spans="1:17" x14ac:dyDescent="0.5">
      <c r="A1335" t="s">
        <v>1564</v>
      </c>
      <c r="B1335">
        <v>3</v>
      </c>
      <c r="C1335" t="s">
        <v>56</v>
      </c>
      <c r="O1335" t="s">
        <v>1564</v>
      </c>
      <c r="P1335">
        <v>2</v>
      </c>
      <c r="Q1335" t="s">
        <v>682</v>
      </c>
    </row>
    <row r="1336" spans="1:17" x14ac:dyDescent="0.5">
      <c r="A1336" t="s">
        <v>1564</v>
      </c>
      <c r="B1336">
        <v>2</v>
      </c>
      <c r="C1336" t="s">
        <v>682</v>
      </c>
      <c r="O1336" t="s">
        <v>1564</v>
      </c>
      <c r="P1336">
        <v>3</v>
      </c>
      <c r="Q1336" t="s">
        <v>683</v>
      </c>
    </row>
    <row r="1337" spans="1:17" x14ac:dyDescent="0.5">
      <c r="A1337" t="s">
        <v>1564</v>
      </c>
      <c r="B1337">
        <v>3</v>
      </c>
      <c r="C1337" t="s">
        <v>683</v>
      </c>
      <c r="O1337" t="s">
        <v>1564</v>
      </c>
      <c r="P1337">
        <v>3</v>
      </c>
      <c r="Q1337" t="s">
        <v>684</v>
      </c>
    </row>
    <row r="1338" spans="1:17" x14ac:dyDescent="0.5">
      <c r="A1338" t="s">
        <v>1564</v>
      </c>
      <c r="B1338">
        <v>3</v>
      </c>
      <c r="C1338" t="s">
        <v>684</v>
      </c>
      <c r="O1338" t="s">
        <v>1564</v>
      </c>
      <c r="P1338">
        <v>4</v>
      </c>
      <c r="Q1338" t="s">
        <v>685</v>
      </c>
    </row>
    <row r="1339" spans="1:17" x14ac:dyDescent="0.5">
      <c r="A1339" t="s">
        <v>1564</v>
      </c>
      <c r="B1339">
        <v>4</v>
      </c>
      <c r="C1339" t="s">
        <v>685</v>
      </c>
      <c r="O1339" t="s">
        <v>1564</v>
      </c>
      <c r="P1339">
        <v>4</v>
      </c>
      <c r="Q1339" t="s">
        <v>686</v>
      </c>
    </row>
    <row r="1340" spans="1:17" x14ac:dyDescent="0.5">
      <c r="A1340" t="s">
        <v>1564</v>
      </c>
      <c r="B1340">
        <v>4</v>
      </c>
      <c r="C1340" t="s">
        <v>686</v>
      </c>
      <c r="O1340" t="s">
        <v>1564</v>
      </c>
      <c r="P1340">
        <v>3</v>
      </c>
      <c r="Q1340" t="s">
        <v>687</v>
      </c>
    </row>
    <row r="1341" spans="1:17" x14ac:dyDescent="0.5">
      <c r="A1341" t="s">
        <v>1564</v>
      </c>
      <c r="B1341">
        <v>3</v>
      </c>
      <c r="C1341" t="s">
        <v>687</v>
      </c>
      <c r="O1341" t="s">
        <v>1564</v>
      </c>
      <c r="P1341">
        <v>3</v>
      </c>
      <c r="Q1341" t="s">
        <v>688</v>
      </c>
    </row>
    <row r="1342" spans="1:17" x14ac:dyDescent="0.5">
      <c r="A1342" t="s">
        <v>1564</v>
      </c>
      <c r="B1342">
        <v>3</v>
      </c>
      <c r="C1342" t="s">
        <v>688</v>
      </c>
      <c r="O1342" t="s">
        <v>1564</v>
      </c>
      <c r="P1342">
        <v>3</v>
      </c>
      <c r="Q1342" t="s">
        <v>689</v>
      </c>
    </row>
    <row r="1343" spans="1:17" x14ac:dyDescent="0.5">
      <c r="A1343" t="s">
        <v>1564</v>
      </c>
      <c r="B1343">
        <v>3</v>
      </c>
      <c r="C1343" t="s">
        <v>689</v>
      </c>
      <c r="O1343" t="s">
        <v>1564</v>
      </c>
      <c r="P1343">
        <v>3</v>
      </c>
      <c r="Q1343" t="s">
        <v>690</v>
      </c>
    </row>
    <row r="1344" spans="1:17" x14ac:dyDescent="0.5">
      <c r="A1344" t="s">
        <v>1564</v>
      </c>
      <c r="B1344">
        <v>3</v>
      </c>
      <c r="C1344" t="s">
        <v>690</v>
      </c>
      <c r="O1344" t="s">
        <v>1564</v>
      </c>
      <c r="P1344">
        <v>3</v>
      </c>
      <c r="Q1344" t="s">
        <v>691</v>
      </c>
    </row>
    <row r="1345" spans="1:17" x14ac:dyDescent="0.5">
      <c r="A1345" t="s">
        <v>1564</v>
      </c>
      <c r="B1345">
        <v>3</v>
      </c>
      <c r="C1345" t="s">
        <v>691</v>
      </c>
      <c r="O1345" t="s">
        <v>1564</v>
      </c>
      <c r="P1345">
        <v>3</v>
      </c>
      <c r="Q1345" t="s">
        <v>45</v>
      </c>
    </row>
    <row r="1346" spans="1:17" x14ac:dyDescent="0.5">
      <c r="A1346" t="s">
        <v>1564</v>
      </c>
      <c r="B1346">
        <v>3</v>
      </c>
      <c r="C1346" t="s">
        <v>45</v>
      </c>
      <c r="O1346" t="s">
        <v>1564</v>
      </c>
      <c r="P1346">
        <v>3</v>
      </c>
      <c r="Q1346" t="s">
        <v>692</v>
      </c>
    </row>
    <row r="1347" spans="1:17" x14ac:dyDescent="0.5">
      <c r="A1347" t="s">
        <v>1564</v>
      </c>
      <c r="B1347">
        <v>3</v>
      </c>
      <c r="C1347" t="s">
        <v>692</v>
      </c>
      <c r="O1347" t="s">
        <v>1564</v>
      </c>
      <c r="P1347">
        <v>3</v>
      </c>
      <c r="Q1347" t="s">
        <v>693</v>
      </c>
    </row>
    <row r="1348" spans="1:17" x14ac:dyDescent="0.5">
      <c r="A1348" t="s">
        <v>1564</v>
      </c>
      <c r="B1348">
        <v>3</v>
      </c>
      <c r="C1348" t="s">
        <v>693</v>
      </c>
      <c r="O1348" t="s">
        <v>1564</v>
      </c>
      <c r="P1348">
        <v>2</v>
      </c>
      <c r="Q1348" t="s">
        <v>694</v>
      </c>
    </row>
    <row r="1349" spans="1:17" x14ac:dyDescent="0.5">
      <c r="A1349" t="s">
        <v>1564</v>
      </c>
      <c r="B1349">
        <v>2</v>
      </c>
      <c r="C1349" t="s">
        <v>694</v>
      </c>
      <c r="O1349" t="s">
        <v>1564</v>
      </c>
      <c r="P1349">
        <v>2</v>
      </c>
      <c r="Q1349" t="s">
        <v>695</v>
      </c>
    </row>
    <row r="1350" spans="1:17" x14ac:dyDescent="0.5">
      <c r="A1350" t="s">
        <v>1564</v>
      </c>
      <c r="B1350">
        <v>2</v>
      </c>
      <c r="C1350" t="s">
        <v>695</v>
      </c>
      <c r="O1350" t="s">
        <v>1564</v>
      </c>
      <c r="P1350">
        <v>2</v>
      </c>
      <c r="Q1350" t="s">
        <v>696</v>
      </c>
    </row>
    <row r="1351" spans="1:17" x14ac:dyDescent="0.5">
      <c r="A1351" t="s">
        <v>1564</v>
      </c>
      <c r="B1351">
        <v>2</v>
      </c>
      <c r="C1351" t="s">
        <v>696</v>
      </c>
      <c r="O1351" t="s">
        <v>1564</v>
      </c>
      <c r="P1351">
        <v>2</v>
      </c>
      <c r="Q1351" t="s">
        <v>67</v>
      </c>
    </row>
    <row r="1352" spans="1:17" x14ac:dyDescent="0.5">
      <c r="A1352" t="s">
        <v>1564</v>
      </c>
      <c r="B1352">
        <v>2</v>
      </c>
      <c r="C1352" t="s">
        <v>67</v>
      </c>
      <c r="O1352" t="s">
        <v>1564</v>
      </c>
      <c r="P1352">
        <v>3</v>
      </c>
      <c r="Q1352" t="s">
        <v>68</v>
      </c>
    </row>
    <row r="1353" spans="1:17" x14ac:dyDescent="0.5">
      <c r="A1353" t="s">
        <v>1564</v>
      </c>
      <c r="B1353">
        <v>3</v>
      </c>
      <c r="C1353" t="s">
        <v>68</v>
      </c>
      <c r="O1353" t="s">
        <v>1564</v>
      </c>
      <c r="P1353">
        <v>3</v>
      </c>
      <c r="Q1353" t="s">
        <v>69</v>
      </c>
    </row>
    <row r="1354" spans="1:17" x14ac:dyDescent="0.5">
      <c r="A1354" t="s">
        <v>1564</v>
      </c>
      <c r="B1354">
        <v>3</v>
      </c>
      <c r="C1354" t="s">
        <v>69</v>
      </c>
      <c r="O1354" t="s">
        <v>1564</v>
      </c>
      <c r="P1354">
        <v>3</v>
      </c>
      <c r="Q1354" t="s">
        <v>70</v>
      </c>
    </row>
    <row r="1355" spans="1:17" x14ac:dyDescent="0.5">
      <c r="A1355" t="s">
        <v>1564</v>
      </c>
      <c r="B1355">
        <v>3</v>
      </c>
      <c r="C1355" t="s">
        <v>70</v>
      </c>
      <c r="O1355" t="s">
        <v>1564</v>
      </c>
      <c r="P1355">
        <v>3</v>
      </c>
      <c r="Q1355" t="s">
        <v>71</v>
      </c>
    </row>
    <row r="1356" spans="1:17" x14ac:dyDescent="0.5">
      <c r="A1356" t="s">
        <v>1564</v>
      </c>
      <c r="B1356">
        <v>3</v>
      </c>
      <c r="C1356" t="s">
        <v>71</v>
      </c>
      <c r="O1356" t="s">
        <v>1564</v>
      </c>
      <c r="P1356">
        <v>3</v>
      </c>
      <c r="Q1356" t="s">
        <v>72</v>
      </c>
    </row>
    <row r="1357" spans="1:17" x14ac:dyDescent="0.5">
      <c r="A1357" t="s">
        <v>1564</v>
      </c>
      <c r="B1357">
        <v>3</v>
      </c>
      <c r="C1357" t="s">
        <v>72</v>
      </c>
      <c r="O1357" t="s">
        <v>1564</v>
      </c>
      <c r="P1357">
        <v>2</v>
      </c>
      <c r="Q1357" t="s">
        <v>73</v>
      </c>
    </row>
    <row r="1358" spans="1:17" x14ac:dyDescent="0.5">
      <c r="A1358" t="s">
        <v>1564</v>
      </c>
      <c r="B1358">
        <v>2</v>
      </c>
      <c r="C1358" t="s">
        <v>73</v>
      </c>
      <c r="O1358" t="s">
        <v>1564</v>
      </c>
      <c r="P1358">
        <v>3</v>
      </c>
      <c r="Q1358" t="s">
        <v>74</v>
      </c>
    </row>
    <row r="1359" spans="1:17" x14ac:dyDescent="0.5">
      <c r="A1359" t="s">
        <v>1564</v>
      </c>
      <c r="B1359">
        <v>3</v>
      </c>
      <c r="C1359" t="s">
        <v>74</v>
      </c>
      <c r="O1359" t="s">
        <v>1564</v>
      </c>
      <c r="P1359">
        <v>3</v>
      </c>
      <c r="Q1359" t="s">
        <v>75</v>
      </c>
    </row>
    <row r="1360" spans="1:17" x14ac:dyDescent="0.5">
      <c r="A1360" t="s">
        <v>1564</v>
      </c>
      <c r="B1360">
        <v>3</v>
      </c>
      <c r="C1360" t="s">
        <v>75</v>
      </c>
      <c r="O1360" t="s">
        <v>1564</v>
      </c>
      <c r="P1360">
        <v>3</v>
      </c>
      <c r="Q1360" t="s">
        <v>76</v>
      </c>
    </row>
    <row r="1361" spans="1:17" x14ac:dyDescent="0.5">
      <c r="A1361" t="s">
        <v>1564</v>
      </c>
      <c r="B1361">
        <v>3</v>
      </c>
      <c r="C1361" t="s">
        <v>76</v>
      </c>
      <c r="O1361" t="s">
        <v>1564</v>
      </c>
      <c r="P1361">
        <v>3</v>
      </c>
      <c r="Q1361" t="s">
        <v>77</v>
      </c>
    </row>
    <row r="1362" spans="1:17" x14ac:dyDescent="0.5">
      <c r="A1362" t="s">
        <v>1564</v>
      </c>
      <c r="B1362">
        <v>3</v>
      </c>
      <c r="C1362" t="s">
        <v>77</v>
      </c>
      <c r="O1362" t="s">
        <v>1564</v>
      </c>
      <c r="P1362">
        <v>3</v>
      </c>
      <c r="Q1362" t="s">
        <v>78</v>
      </c>
    </row>
    <row r="1363" spans="1:17" x14ac:dyDescent="0.5">
      <c r="A1363" t="s">
        <v>1564</v>
      </c>
      <c r="B1363">
        <v>3</v>
      </c>
      <c r="C1363" t="s">
        <v>78</v>
      </c>
      <c r="O1363" t="s">
        <v>1564</v>
      </c>
      <c r="P1363">
        <v>2</v>
      </c>
      <c r="Q1363" t="s">
        <v>79</v>
      </c>
    </row>
    <row r="1364" spans="1:17" x14ac:dyDescent="0.5">
      <c r="A1364" t="s">
        <v>1564</v>
      </c>
      <c r="B1364">
        <v>2</v>
      </c>
      <c r="C1364" t="s">
        <v>79</v>
      </c>
      <c r="O1364" t="s">
        <v>1564</v>
      </c>
      <c r="P1364">
        <v>3</v>
      </c>
      <c r="Q1364" t="s">
        <v>80</v>
      </c>
    </row>
    <row r="1365" spans="1:17" x14ac:dyDescent="0.5">
      <c r="A1365" t="s">
        <v>1564</v>
      </c>
      <c r="B1365">
        <v>3</v>
      </c>
      <c r="C1365" t="s">
        <v>80</v>
      </c>
      <c r="O1365" t="s">
        <v>1564</v>
      </c>
      <c r="P1365">
        <v>4</v>
      </c>
      <c r="Q1365" t="s">
        <v>86</v>
      </c>
    </row>
    <row r="1366" spans="1:17" x14ac:dyDescent="0.5">
      <c r="A1366" t="s">
        <v>1564</v>
      </c>
      <c r="B1366">
        <v>4</v>
      </c>
      <c r="C1366" t="s">
        <v>86</v>
      </c>
      <c r="O1366" t="s">
        <v>1564</v>
      </c>
      <c r="P1366">
        <v>4</v>
      </c>
      <c r="Q1366" t="s">
        <v>87</v>
      </c>
    </row>
    <row r="1367" spans="1:17" x14ac:dyDescent="0.5">
      <c r="A1367" t="s">
        <v>1564</v>
      </c>
      <c r="B1367">
        <v>4</v>
      </c>
      <c r="C1367" t="s">
        <v>87</v>
      </c>
      <c r="O1367" t="s">
        <v>1564</v>
      </c>
      <c r="P1367">
        <v>3</v>
      </c>
      <c r="Q1367" t="s">
        <v>88</v>
      </c>
    </row>
    <row r="1368" spans="1:17" x14ac:dyDescent="0.5">
      <c r="A1368" t="s">
        <v>1564</v>
      </c>
      <c r="B1368">
        <v>3</v>
      </c>
      <c r="C1368" t="s">
        <v>88</v>
      </c>
      <c r="O1368" t="s">
        <v>1564</v>
      </c>
      <c r="P1368">
        <v>4</v>
      </c>
      <c r="Q1368" t="s">
        <v>86</v>
      </c>
    </row>
    <row r="1369" spans="1:17" x14ac:dyDescent="0.5">
      <c r="A1369" t="s">
        <v>1564</v>
      </c>
      <c r="B1369">
        <v>4</v>
      </c>
      <c r="C1369" t="s">
        <v>86</v>
      </c>
      <c r="O1369" t="s">
        <v>1564</v>
      </c>
      <c r="P1369">
        <v>4</v>
      </c>
      <c r="Q1369" t="s">
        <v>91</v>
      </c>
    </row>
    <row r="1370" spans="1:17" x14ac:dyDescent="0.5">
      <c r="A1370" t="s">
        <v>1564</v>
      </c>
      <c r="B1370">
        <v>4</v>
      </c>
      <c r="C1370" t="s">
        <v>91</v>
      </c>
      <c r="O1370" t="s">
        <v>1564</v>
      </c>
      <c r="P1370">
        <v>3</v>
      </c>
      <c r="Q1370" t="s">
        <v>92</v>
      </c>
    </row>
    <row r="1371" spans="1:17" x14ac:dyDescent="0.5">
      <c r="A1371" t="s">
        <v>1564</v>
      </c>
      <c r="B1371">
        <v>3</v>
      </c>
      <c r="C1371" t="s">
        <v>92</v>
      </c>
      <c r="O1371" t="s">
        <v>1564</v>
      </c>
      <c r="P1371">
        <v>3</v>
      </c>
      <c r="Q1371" t="s">
        <v>93</v>
      </c>
    </row>
    <row r="1372" spans="1:17" x14ac:dyDescent="0.5">
      <c r="A1372" t="s">
        <v>1564</v>
      </c>
      <c r="B1372">
        <v>3</v>
      </c>
      <c r="C1372" t="s">
        <v>93</v>
      </c>
      <c r="O1372" t="s">
        <v>1564</v>
      </c>
      <c r="P1372">
        <v>3</v>
      </c>
      <c r="Q1372" t="s">
        <v>94</v>
      </c>
    </row>
    <row r="1373" spans="1:17" x14ac:dyDescent="0.5">
      <c r="A1373" t="s">
        <v>1564</v>
      </c>
      <c r="B1373">
        <v>3</v>
      </c>
      <c r="C1373" t="s">
        <v>94</v>
      </c>
      <c r="O1373" t="s">
        <v>1564</v>
      </c>
      <c r="P1373">
        <v>3</v>
      </c>
      <c r="Q1373" t="s">
        <v>95</v>
      </c>
    </row>
    <row r="1374" spans="1:17" x14ac:dyDescent="0.5">
      <c r="A1374" t="s">
        <v>1564</v>
      </c>
      <c r="B1374">
        <v>3</v>
      </c>
      <c r="C1374" t="s">
        <v>95</v>
      </c>
      <c r="O1374" t="s">
        <v>1564</v>
      </c>
      <c r="P1374">
        <v>2</v>
      </c>
      <c r="Q1374" t="s">
        <v>96</v>
      </c>
    </row>
    <row r="1375" spans="1:17" x14ac:dyDescent="0.5">
      <c r="A1375" t="s">
        <v>1564</v>
      </c>
      <c r="B1375">
        <v>2</v>
      </c>
      <c r="C1375" t="s">
        <v>96</v>
      </c>
      <c r="O1375" t="s">
        <v>1564</v>
      </c>
      <c r="P1375">
        <v>3</v>
      </c>
      <c r="Q1375" t="s">
        <v>97</v>
      </c>
    </row>
    <row r="1376" spans="1:17" x14ac:dyDescent="0.5">
      <c r="A1376" t="s">
        <v>1564</v>
      </c>
      <c r="B1376">
        <v>3</v>
      </c>
      <c r="C1376" t="s">
        <v>97</v>
      </c>
      <c r="O1376" t="s">
        <v>1564</v>
      </c>
      <c r="P1376">
        <v>4</v>
      </c>
      <c r="Q1376" t="s">
        <v>98</v>
      </c>
    </row>
    <row r="1377" spans="1:17" x14ac:dyDescent="0.5">
      <c r="A1377" t="s">
        <v>1564</v>
      </c>
      <c r="B1377">
        <v>4</v>
      </c>
      <c r="C1377" t="s">
        <v>98</v>
      </c>
      <c r="O1377" t="s">
        <v>1564</v>
      </c>
      <c r="P1377">
        <v>4</v>
      </c>
      <c r="Q1377" t="s">
        <v>99</v>
      </c>
    </row>
    <row r="1378" spans="1:17" x14ac:dyDescent="0.5">
      <c r="A1378" t="s">
        <v>1564</v>
      </c>
      <c r="B1378">
        <v>4</v>
      </c>
      <c r="C1378" t="s">
        <v>99</v>
      </c>
      <c r="O1378" t="s">
        <v>1564</v>
      </c>
      <c r="P1378">
        <v>3</v>
      </c>
      <c r="Q1378" t="s">
        <v>100</v>
      </c>
    </row>
    <row r="1379" spans="1:17" x14ac:dyDescent="0.5">
      <c r="A1379" t="s">
        <v>1564</v>
      </c>
      <c r="B1379">
        <v>3</v>
      </c>
      <c r="C1379" t="s">
        <v>100</v>
      </c>
      <c r="O1379" t="s">
        <v>1564</v>
      </c>
      <c r="P1379">
        <v>4</v>
      </c>
      <c r="Q1379" t="s">
        <v>101</v>
      </c>
    </row>
    <row r="1380" spans="1:17" x14ac:dyDescent="0.5">
      <c r="A1380" t="s">
        <v>1564</v>
      </c>
      <c r="B1380">
        <v>4</v>
      </c>
      <c r="C1380" t="s">
        <v>101</v>
      </c>
      <c r="O1380" t="s">
        <v>1564</v>
      </c>
      <c r="P1380">
        <v>4</v>
      </c>
      <c r="Q1380" t="s">
        <v>102</v>
      </c>
    </row>
    <row r="1381" spans="1:17" x14ac:dyDescent="0.5">
      <c r="A1381" t="s">
        <v>1564</v>
      </c>
      <c r="B1381">
        <v>4</v>
      </c>
      <c r="C1381" t="s">
        <v>102</v>
      </c>
      <c r="O1381" t="s">
        <v>1564</v>
      </c>
      <c r="P1381">
        <v>3</v>
      </c>
      <c r="Q1381" t="s">
        <v>103</v>
      </c>
    </row>
    <row r="1382" spans="1:17" x14ac:dyDescent="0.5">
      <c r="A1382" t="s">
        <v>1564</v>
      </c>
      <c r="B1382">
        <v>3</v>
      </c>
      <c r="C1382" t="s">
        <v>103</v>
      </c>
      <c r="O1382" t="s">
        <v>1564</v>
      </c>
      <c r="P1382">
        <v>3</v>
      </c>
      <c r="Q1382" t="s">
        <v>104</v>
      </c>
    </row>
    <row r="1383" spans="1:17" x14ac:dyDescent="0.5">
      <c r="A1383" t="s">
        <v>1564</v>
      </c>
      <c r="B1383">
        <v>3</v>
      </c>
      <c r="C1383" t="s">
        <v>104</v>
      </c>
      <c r="O1383" t="s">
        <v>1564</v>
      </c>
      <c r="P1383">
        <v>2</v>
      </c>
      <c r="Q1383" t="s">
        <v>105</v>
      </c>
    </row>
    <row r="1384" spans="1:17" x14ac:dyDescent="0.5">
      <c r="A1384" t="s">
        <v>1564</v>
      </c>
      <c r="B1384">
        <v>2</v>
      </c>
      <c r="C1384" t="s">
        <v>105</v>
      </c>
      <c r="O1384" t="s">
        <v>1564</v>
      </c>
      <c r="P1384">
        <v>3</v>
      </c>
      <c r="Q1384" t="s">
        <v>106</v>
      </c>
    </row>
    <row r="1385" spans="1:17" x14ac:dyDescent="0.5">
      <c r="A1385" t="s">
        <v>1564</v>
      </c>
      <c r="B1385">
        <v>3</v>
      </c>
      <c r="C1385" t="s">
        <v>106</v>
      </c>
      <c r="O1385" t="s">
        <v>1564</v>
      </c>
      <c r="P1385">
        <v>3</v>
      </c>
      <c r="Q1385" t="s">
        <v>697</v>
      </c>
    </row>
    <row r="1386" spans="1:17" x14ac:dyDescent="0.5">
      <c r="A1386" t="s">
        <v>1564</v>
      </c>
      <c r="B1386">
        <v>3</v>
      </c>
      <c r="C1386" t="s">
        <v>697</v>
      </c>
      <c r="O1386" t="s">
        <v>1564</v>
      </c>
      <c r="P1386">
        <v>3</v>
      </c>
      <c r="Q1386" t="s">
        <v>108</v>
      </c>
    </row>
    <row r="1387" spans="1:17" x14ac:dyDescent="0.5">
      <c r="A1387" t="s">
        <v>1564</v>
      </c>
      <c r="B1387">
        <v>3</v>
      </c>
      <c r="C1387" t="s">
        <v>108</v>
      </c>
      <c r="O1387" t="s">
        <v>1564</v>
      </c>
      <c r="P1387">
        <v>2</v>
      </c>
      <c r="Q1387" t="s">
        <v>109</v>
      </c>
    </row>
    <row r="1388" spans="1:17" x14ac:dyDescent="0.5">
      <c r="A1388" t="s">
        <v>1564</v>
      </c>
      <c r="B1388">
        <v>2</v>
      </c>
      <c r="C1388" t="s">
        <v>109</v>
      </c>
      <c r="O1388" t="s">
        <v>1564</v>
      </c>
      <c r="P1388">
        <v>3</v>
      </c>
      <c r="Q1388" t="s">
        <v>110</v>
      </c>
    </row>
    <row r="1389" spans="1:17" x14ac:dyDescent="0.5">
      <c r="A1389" t="s">
        <v>1564</v>
      </c>
      <c r="B1389">
        <v>3</v>
      </c>
      <c r="C1389" t="s">
        <v>110</v>
      </c>
      <c r="O1389" t="s">
        <v>1564</v>
      </c>
      <c r="P1389">
        <v>4</v>
      </c>
      <c r="Q1389" t="s">
        <v>111</v>
      </c>
    </row>
    <row r="1390" spans="1:17" x14ac:dyDescent="0.5">
      <c r="A1390" t="s">
        <v>1564</v>
      </c>
      <c r="B1390">
        <v>4</v>
      </c>
      <c r="C1390" t="s">
        <v>111</v>
      </c>
      <c r="O1390" t="s">
        <v>1564</v>
      </c>
      <c r="P1390">
        <v>4</v>
      </c>
      <c r="Q1390" t="s">
        <v>112</v>
      </c>
    </row>
    <row r="1391" spans="1:17" x14ac:dyDescent="0.5">
      <c r="A1391" t="s">
        <v>1564</v>
      </c>
      <c r="B1391">
        <v>4</v>
      </c>
      <c r="C1391" t="s">
        <v>112</v>
      </c>
      <c r="O1391" t="s">
        <v>1564</v>
      </c>
      <c r="P1391">
        <v>4</v>
      </c>
      <c r="Q1391" t="s">
        <v>113</v>
      </c>
    </row>
    <row r="1392" spans="1:17" x14ac:dyDescent="0.5">
      <c r="A1392" t="s">
        <v>1564</v>
      </c>
      <c r="B1392">
        <v>4</v>
      </c>
      <c r="C1392" t="s">
        <v>113</v>
      </c>
      <c r="O1392" t="s">
        <v>1564</v>
      </c>
      <c r="P1392">
        <v>4</v>
      </c>
      <c r="Q1392" t="s">
        <v>114</v>
      </c>
    </row>
    <row r="1393" spans="1:17" x14ac:dyDescent="0.5">
      <c r="A1393" t="s">
        <v>1564</v>
      </c>
      <c r="B1393">
        <v>4</v>
      </c>
      <c r="C1393" t="s">
        <v>114</v>
      </c>
      <c r="O1393" t="s">
        <v>1564</v>
      </c>
      <c r="P1393">
        <v>3</v>
      </c>
      <c r="Q1393" t="s">
        <v>115</v>
      </c>
    </row>
    <row r="1394" spans="1:17" x14ac:dyDescent="0.5">
      <c r="A1394" t="s">
        <v>1564</v>
      </c>
      <c r="B1394">
        <v>3</v>
      </c>
      <c r="C1394" t="s">
        <v>115</v>
      </c>
      <c r="O1394" t="s">
        <v>1564</v>
      </c>
      <c r="P1394">
        <v>4</v>
      </c>
      <c r="Q1394" t="s">
        <v>116</v>
      </c>
    </row>
    <row r="1395" spans="1:17" x14ac:dyDescent="0.5">
      <c r="A1395" t="s">
        <v>1564</v>
      </c>
      <c r="B1395">
        <v>4</v>
      </c>
      <c r="C1395" t="s">
        <v>116</v>
      </c>
      <c r="O1395" t="s">
        <v>1564</v>
      </c>
      <c r="P1395">
        <v>4</v>
      </c>
      <c r="Q1395" t="s">
        <v>117</v>
      </c>
    </row>
    <row r="1396" spans="1:17" x14ac:dyDescent="0.5">
      <c r="A1396" t="s">
        <v>1564</v>
      </c>
      <c r="B1396">
        <v>4</v>
      </c>
      <c r="C1396" t="s">
        <v>117</v>
      </c>
      <c r="O1396" t="s">
        <v>1564</v>
      </c>
      <c r="P1396">
        <v>4</v>
      </c>
      <c r="Q1396" t="s">
        <v>118</v>
      </c>
    </row>
    <row r="1397" spans="1:17" x14ac:dyDescent="0.5">
      <c r="A1397" t="s">
        <v>1564</v>
      </c>
      <c r="B1397">
        <v>4</v>
      </c>
      <c r="C1397" t="s">
        <v>118</v>
      </c>
      <c r="O1397" t="s">
        <v>1564</v>
      </c>
      <c r="P1397">
        <v>4</v>
      </c>
      <c r="Q1397" t="s">
        <v>119</v>
      </c>
    </row>
    <row r="1398" spans="1:17" x14ac:dyDescent="0.5">
      <c r="A1398" t="s">
        <v>1564</v>
      </c>
      <c r="B1398">
        <v>4</v>
      </c>
      <c r="C1398" t="s">
        <v>119</v>
      </c>
      <c r="O1398" t="s">
        <v>1564</v>
      </c>
      <c r="P1398">
        <v>2</v>
      </c>
      <c r="Q1398" t="s">
        <v>120</v>
      </c>
    </row>
    <row r="1399" spans="1:17" x14ac:dyDescent="0.5">
      <c r="A1399" t="s">
        <v>1564</v>
      </c>
      <c r="B1399">
        <v>2</v>
      </c>
      <c r="C1399" t="s">
        <v>120</v>
      </c>
      <c r="O1399" t="s">
        <v>1564</v>
      </c>
      <c r="P1399">
        <v>3</v>
      </c>
      <c r="Q1399" t="s">
        <v>110</v>
      </c>
    </row>
    <row r="1400" spans="1:17" x14ac:dyDescent="0.5">
      <c r="A1400" t="s">
        <v>1564</v>
      </c>
      <c r="B1400">
        <v>3</v>
      </c>
      <c r="C1400" t="s">
        <v>110</v>
      </c>
      <c r="O1400" t="s">
        <v>1564</v>
      </c>
      <c r="P1400">
        <v>4</v>
      </c>
      <c r="Q1400" t="s">
        <v>111</v>
      </c>
    </row>
    <row r="1401" spans="1:17" x14ac:dyDescent="0.5">
      <c r="A1401" t="s">
        <v>1564</v>
      </c>
      <c r="B1401">
        <v>4</v>
      </c>
      <c r="C1401" t="s">
        <v>111</v>
      </c>
      <c r="O1401" t="s">
        <v>1564</v>
      </c>
      <c r="P1401">
        <v>4</v>
      </c>
      <c r="Q1401" t="s">
        <v>112</v>
      </c>
    </row>
    <row r="1402" spans="1:17" x14ac:dyDescent="0.5">
      <c r="A1402" t="s">
        <v>1564</v>
      </c>
      <c r="B1402">
        <v>4</v>
      </c>
      <c r="C1402" t="s">
        <v>112</v>
      </c>
      <c r="O1402" t="s">
        <v>1564</v>
      </c>
      <c r="P1402">
        <v>4</v>
      </c>
      <c r="Q1402" t="s">
        <v>113</v>
      </c>
    </row>
    <row r="1403" spans="1:17" x14ac:dyDescent="0.5">
      <c r="A1403" t="s">
        <v>1564</v>
      </c>
      <c r="B1403">
        <v>4</v>
      </c>
      <c r="C1403" t="s">
        <v>113</v>
      </c>
      <c r="O1403" t="s">
        <v>1564</v>
      </c>
      <c r="P1403">
        <v>4</v>
      </c>
      <c r="Q1403" t="s">
        <v>114</v>
      </c>
    </row>
    <row r="1404" spans="1:17" x14ac:dyDescent="0.5">
      <c r="A1404" t="s">
        <v>1564</v>
      </c>
      <c r="B1404">
        <v>4</v>
      </c>
      <c r="C1404" t="s">
        <v>114</v>
      </c>
      <c r="O1404" t="s">
        <v>1564</v>
      </c>
      <c r="P1404">
        <v>3</v>
      </c>
      <c r="Q1404" t="s">
        <v>115</v>
      </c>
    </row>
    <row r="1405" spans="1:17" x14ac:dyDescent="0.5">
      <c r="A1405" t="s">
        <v>1564</v>
      </c>
      <c r="B1405">
        <v>3</v>
      </c>
      <c r="C1405" t="s">
        <v>115</v>
      </c>
      <c r="O1405" t="s">
        <v>1564</v>
      </c>
      <c r="P1405">
        <v>4</v>
      </c>
      <c r="Q1405" t="s">
        <v>116</v>
      </c>
    </row>
    <row r="1406" spans="1:17" x14ac:dyDescent="0.5">
      <c r="A1406" t="s">
        <v>1564</v>
      </c>
      <c r="B1406">
        <v>4</v>
      </c>
      <c r="C1406" t="s">
        <v>116</v>
      </c>
      <c r="O1406" t="s">
        <v>1564</v>
      </c>
      <c r="P1406">
        <v>4</v>
      </c>
      <c r="Q1406" t="s">
        <v>117</v>
      </c>
    </row>
    <row r="1407" spans="1:17" x14ac:dyDescent="0.5">
      <c r="A1407" t="s">
        <v>1564</v>
      </c>
      <c r="B1407">
        <v>4</v>
      </c>
      <c r="C1407" t="s">
        <v>117</v>
      </c>
      <c r="O1407" t="s">
        <v>1564</v>
      </c>
      <c r="P1407">
        <v>4</v>
      </c>
      <c r="Q1407" t="s">
        <v>118</v>
      </c>
    </row>
    <row r="1408" spans="1:17" x14ac:dyDescent="0.5">
      <c r="A1408" t="s">
        <v>1564</v>
      </c>
      <c r="B1408">
        <v>4</v>
      </c>
      <c r="C1408" t="s">
        <v>118</v>
      </c>
      <c r="O1408" t="s">
        <v>1564</v>
      </c>
      <c r="P1408">
        <v>4</v>
      </c>
      <c r="Q1408" t="s">
        <v>119</v>
      </c>
    </row>
    <row r="1409" spans="1:17" x14ac:dyDescent="0.5">
      <c r="A1409" t="s">
        <v>1564</v>
      </c>
      <c r="B1409">
        <v>4</v>
      </c>
      <c r="C1409" t="s">
        <v>119</v>
      </c>
      <c r="O1409" t="s">
        <v>1564</v>
      </c>
      <c r="P1409">
        <v>2</v>
      </c>
      <c r="Q1409" t="s">
        <v>121</v>
      </c>
    </row>
    <row r="1410" spans="1:17" x14ac:dyDescent="0.5">
      <c r="A1410" t="s">
        <v>1564</v>
      </c>
      <c r="B1410">
        <v>2</v>
      </c>
      <c r="C1410" t="s">
        <v>121</v>
      </c>
      <c r="O1410" t="s">
        <v>1564</v>
      </c>
      <c r="P1410">
        <v>3</v>
      </c>
      <c r="Q1410" t="s">
        <v>122</v>
      </c>
    </row>
    <row r="1411" spans="1:17" x14ac:dyDescent="0.5">
      <c r="A1411" t="s">
        <v>1564</v>
      </c>
      <c r="B1411">
        <v>3</v>
      </c>
      <c r="C1411" t="s">
        <v>122</v>
      </c>
      <c r="O1411" t="s">
        <v>1564</v>
      </c>
      <c r="P1411">
        <v>3</v>
      </c>
      <c r="Q1411" t="s">
        <v>123</v>
      </c>
    </row>
    <row r="1412" spans="1:17" x14ac:dyDescent="0.5">
      <c r="A1412" t="s">
        <v>1564</v>
      </c>
      <c r="B1412">
        <v>3</v>
      </c>
      <c r="C1412" t="s">
        <v>123</v>
      </c>
      <c r="O1412" t="s">
        <v>1564</v>
      </c>
      <c r="P1412">
        <v>3</v>
      </c>
      <c r="Q1412" t="s">
        <v>124</v>
      </c>
    </row>
    <row r="1413" spans="1:17" x14ac:dyDescent="0.5">
      <c r="A1413" t="s">
        <v>1564</v>
      </c>
      <c r="B1413">
        <v>3</v>
      </c>
      <c r="C1413" t="s">
        <v>124</v>
      </c>
      <c r="O1413" t="s">
        <v>1564</v>
      </c>
      <c r="P1413">
        <v>3</v>
      </c>
      <c r="Q1413" t="s">
        <v>125</v>
      </c>
    </row>
    <row r="1414" spans="1:17" x14ac:dyDescent="0.5">
      <c r="A1414" t="s">
        <v>1564</v>
      </c>
      <c r="B1414">
        <v>3</v>
      </c>
      <c r="C1414" t="s">
        <v>125</v>
      </c>
      <c r="O1414" t="s">
        <v>1564</v>
      </c>
      <c r="P1414">
        <v>3</v>
      </c>
      <c r="Q1414" t="s">
        <v>126</v>
      </c>
    </row>
    <row r="1415" spans="1:17" x14ac:dyDescent="0.5">
      <c r="A1415" t="s">
        <v>1564</v>
      </c>
      <c r="B1415">
        <v>3</v>
      </c>
      <c r="C1415" t="s">
        <v>126</v>
      </c>
      <c r="O1415" t="s">
        <v>1564</v>
      </c>
      <c r="P1415">
        <v>2</v>
      </c>
      <c r="Q1415" t="s">
        <v>127</v>
      </c>
    </row>
    <row r="1416" spans="1:17" x14ac:dyDescent="0.5">
      <c r="A1416" t="s">
        <v>1564</v>
      </c>
      <c r="B1416">
        <v>2</v>
      </c>
      <c r="C1416" t="s">
        <v>127</v>
      </c>
      <c r="O1416" t="s">
        <v>1564</v>
      </c>
      <c r="P1416">
        <v>2</v>
      </c>
      <c r="Q1416" t="s">
        <v>128</v>
      </c>
    </row>
    <row r="1417" spans="1:17" x14ac:dyDescent="0.5">
      <c r="A1417" t="s">
        <v>1564</v>
      </c>
      <c r="B1417">
        <v>2</v>
      </c>
      <c r="C1417" t="s">
        <v>128</v>
      </c>
      <c r="O1417" t="s">
        <v>1564</v>
      </c>
      <c r="P1417">
        <v>3</v>
      </c>
      <c r="Q1417" t="s">
        <v>129</v>
      </c>
    </row>
    <row r="1418" spans="1:17" x14ac:dyDescent="0.5">
      <c r="A1418" t="s">
        <v>1564</v>
      </c>
      <c r="B1418">
        <v>3</v>
      </c>
      <c r="C1418" t="s">
        <v>129</v>
      </c>
      <c r="O1418" t="s">
        <v>1564</v>
      </c>
      <c r="P1418">
        <v>3</v>
      </c>
      <c r="Q1418" t="s">
        <v>130</v>
      </c>
    </row>
    <row r="1419" spans="1:17" x14ac:dyDescent="0.5">
      <c r="A1419" t="s">
        <v>1564</v>
      </c>
      <c r="B1419">
        <v>3</v>
      </c>
      <c r="C1419" t="s">
        <v>130</v>
      </c>
      <c r="O1419" t="s">
        <v>1564</v>
      </c>
      <c r="P1419">
        <v>3</v>
      </c>
      <c r="Q1419" t="s">
        <v>131</v>
      </c>
    </row>
    <row r="1420" spans="1:17" x14ac:dyDescent="0.5">
      <c r="A1420" t="s">
        <v>1564</v>
      </c>
      <c r="B1420">
        <v>3</v>
      </c>
      <c r="C1420" t="s">
        <v>131</v>
      </c>
      <c r="O1420" t="s">
        <v>1564</v>
      </c>
      <c r="P1420">
        <v>2</v>
      </c>
      <c r="Q1420" t="s">
        <v>132</v>
      </c>
    </row>
    <row r="1421" spans="1:17" x14ac:dyDescent="0.5">
      <c r="A1421" t="s">
        <v>1564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1565</v>
      </c>
      <c r="P1528">
        <v>1</v>
      </c>
      <c r="Q1528" t="s">
        <v>739</v>
      </c>
    </row>
    <row r="1529" spans="1:17" x14ac:dyDescent="0.5">
      <c r="A1529" t="s">
        <v>1565</v>
      </c>
      <c r="B1529">
        <v>1</v>
      </c>
      <c r="C1529" t="s">
        <v>739</v>
      </c>
      <c r="O1529" t="s">
        <v>1565</v>
      </c>
      <c r="P1529">
        <v>2</v>
      </c>
      <c r="Q1529" t="s">
        <v>740</v>
      </c>
    </row>
    <row r="1530" spans="1:17" x14ac:dyDescent="0.5">
      <c r="A1530" t="s">
        <v>1565</v>
      </c>
      <c r="B1530">
        <v>2</v>
      </c>
      <c r="C1530" t="s">
        <v>740</v>
      </c>
      <c r="O1530" t="s">
        <v>1565</v>
      </c>
      <c r="P1530">
        <v>3</v>
      </c>
      <c r="Q1530" t="s">
        <v>741</v>
      </c>
    </row>
    <row r="1531" spans="1:17" x14ac:dyDescent="0.5">
      <c r="A1531" t="s">
        <v>1565</v>
      </c>
      <c r="B1531">
        <v>3</v>
      </c>
      <c r="C1531" t="s">
        <v>741</v>
      </c>
      <c r="O1531" t="s">
        <v>1565</v>
      </c>
      <c r="P1531">
        <v>4</v>
      </c>
      <c r="Q1531" t="s">
        <v>742</v>
      </c>
    </row>
    <row r="1532" spans="1:17" x14ac:dyDescent="0.5">
      <c r="A1532" t="s">
        <v>1565</v>
      </c>
      <c r="B1532">
        <v>4</v>
      </c>
      <c r="C1532" t="s">
        <v>742</v>
      </c>
      <c r="O1532" t="s">
        <v>1565</v>
      </c>
      <c r="P1532">
        <v>4</v>
      </c>
      <c r="Q1532" t="s">
        <v>743</v>
      </c>
    </row>
    <row r="1533" spans="1:17" x14ac:dyDescent="0.5">
      <c r="A1533" t="s">
        <v>1565</v>
      </c>
      <c r="B1533">
        <v>4</v>
      </c>
      <c r="C1533" t="s">
        <v>743</v>
      </c>
      <c r="O1533" t="s">
        <v>1565</v>
      </c>
      <c r="P1533">
        <v>4</v>
      </c>
      <c r="Q1533" t="s">
        <v>744</v>
      </c>
    </row>
    <row r="1534" spans="1:17" x14ac:dyDescent="0.5">
      <c r="A1534" t="s">
        <v>1565</v>
      </c>
      <c r="B1534">
        <v>4</v>
      </c>
      <c r="C1534" t="s">
        <v>744</v>
      </c>
      <c r="O1534" t="s">
        <v>1565</v>
      </c>
      <c r="P1534">
        <v>3</v>
      </c>
      <c r="Q1534" t="s">
        <v>745</v>
      </c>
    </row>
    <row r="1535" spans="1:17" x14ac:dyDescent="0.5">
      <c r="A1535" t="s">
        <v>1565</v>
      </c>
      <c r="B1535">
        <v>3</v>
      </c>
      <c r="C1535" t="s">
        <v>745</v>
      </c>
      <c r="O1535" t="s">
        <v>1565</v>
      </c>
      <c r="P1535">
        <v>4</v>
      </c>
      <c r="Q1535" t="s">
        <v>746</v>
      </c>
    </row>
    <row r="1536" spans="1:17" x14ac:dyDescent="0.5">
      <c r="A1536" t="s">
        <v>1565</v>
      </c>
      <c r="B1536">
        <v>4</v>
      </c>
      <c r="C1536" t="s">
        <v>746</v>
      </c>
      <c r="O1536" t="s">
        <v>1565</v>
      </c>
      <c r="P1536">
        <v>4</v>
      </c>
      <c r="Q1536" t="s">
        <v>747</v>
      </c>
    </row>
    <row r="1537" spans="1:17" x14ac:dyDescent="0.5">
      <c r="A1537" t="s">
        <v>1565</v>
      </c>
      <c r="B1537">
        <v>4</v>
      </c>
      <c r="C1537" t="s">
        <v>747</v>
      </c>
      <c r="O1537" t="s">
        <v>1565</v>
      </c>
      <c r="P1537">
        <v>4</v>
      </c>
      <c r="Q1537" t="s">
        <v>748</v>
      </c>
    </row>
    <row r="1538" spans="1:17" x14ac:dyDescent="0.5">
      <c r="A1538" t="s">
        <v>1565</v>
      </c>
      <c r="B1538">
        <v>4</v>
      </c>
      <c r="C1538" t="s">
        <v>748</v>
      </c>
      <c r="O1538" t="s">
        <v>1565</v>
      </c>
      <c r="P1538">
        <v>3</v>
      </c>
      <c r="Q1538" t="s">
        <v>749</v>
      </c>
    </row>
    <row r="1539" spans="1:17" x14ac:dyDescent="0.5">
      <c r="A1539" t="s">
        <v>1565</v>
      </c>
      <c r="B1539">
        <v>3</v>
      </c>
      <c r="C1539" t="s">
        <v>749</v>
      </c>
      <c r="O1539" t="s">
        <v>1565</v>
      </c>
      <c r="P1539">
        <v>4</v>
      </c>
      <c r="Q1539" t="s">
        <v>750</v>
      </c>
    </row>
    <row r="1540" spans="1:17" x14ac:dyDescent="0.5">
      <c r="A1540" t="s">
        <v>1565</v>
      </c>
      <c r="B1540">
        <v>4</v>
      </c>
      <c r="C1540" t="s">
        <v>750</v>
      </c>
      <c r="O1540" t="s">
        <v>1565</v>
      </c>
      <c r="P1540">
        <v>4</v>
      </c>
      <c r="Q1540" t="s">
        <v>751</v>
      </c>
    </row>
    <row r="1541" spans="1:17" x14ac:dyDescent="0.5">
      <c r="A1541" t="s">
        <v>1565</v>
      </c>
      <c r="B1541">
        <v>4</v>
      </c>
      <c r="C1541" t="s">
        <v>751</v>
      </c>
      <c r="O1541" t="s">
        <v>1565</v>
      </c>
      <c r="P1541">
        <v>4</v>
      </c>
      <c r="Q1541" t="s">
        <v>752</v>
      </c>
    </row>
    <row r="1542" spans="1:17" x14ac:dyDescent="0.5">
      <c r="A1542" t="s">
        <v>1565</v>
      </c>
      <c r="B1542">
        <v>4</v>
      </c>
      <c r="C1542" t="s">
        <v>752</v>
      </c>
      <c r="O1542" t="s">
        <v>1565</v>
      </c>
      <c r="P1542">
        <v>3</v>
      </c>
      <c r="Q1542" t="s">
        <v>753</v>
      </c>
    </row>
    <row r="1543" spans="1:17" x14ac:dyDescent="0.5">
      <c r="A1543" t="s">
        <v>1565</v>
      </c>
      <c r="B1543">
        <v>3</v>
      </c>
      <c r="C1543" t="s">
        <v>753</v>
      </c>
      <c r="O1543" t="s">
        <v>1565</v>
      </c>
      <c r="P1543">
        <v>4</v>
      </c>
      <c r="Q1543" t="s">
        <v>754</v>
      </c>
    </row>
    <row r="1544" spans="1:17" x14ac:dyDescent="0.5">
      <c r="A1544" t="s">
        <v>1565</v>
      </c>
      <c r="B1544">
        <v>4</v>
      </c>
      <c r="C1544" t="s">
        <v>754</v>
      </c>
      <c r="O1544" t="s">
        <v>1565</v>
      </c>
      <c r="P1544">
        <v>4</v>
      </c>
      <c r="Q1544" t="s">
        <v>755</v>
      </c>
    </row>
    <row r="1545" spans="1:17" x14ac:dyDescent="0.5">
      <c r="A1545" t="s">
        <v>1565</v>
      </c>
      <c r="B1545">
        <v>4</v>
      </c>
      <c r="C1545" t="s">
        <v>755</v>
      </c>
      <c r="O1545" t="s">
        <v>1565</v>
      </c>
      <c r="P1545">
        <v>4</v>
      </c>
      <c r="Q1545" t="s">
        <v>756</v>
      </c>
    </row>
    <row r="1546" spans="1:17" x14ac:dyDescent="0.5">
      <c r="A1546" t="s">
        <v>1565</v>
      </c>
      <c r="B1546">
        <v>4</v>
      </c>
      <c r="C1546" t="s">
        <v>756</v>
      </c>
      <c r="O1546" t="s">
        <v>1565</v>
      </c>
      <c r="P1546">
        <v>3</v>
      </c>
      <c r="Q1546" t="s">
        <v>757</v>
      </c>
    </row>
    <row r="1547" spans="1:17" x14ac:dyDescent="0.5">
      <c r="A1547" t="s">
        <v>1565</v>
      </c>
      <c r="B1547">
        <v>3</v>
      </c>
      <c r="C1547" t="s">
        <v>757</v>
      </c>
      <c r="O1547" t="s">
        <v>1565</v>
      </c>
      <c r="P1547">
        <v>4</v>
      </c>
      <c r="Q1547" t="s">
        <v>758</v>
      </c>
    </row>
    <row r="1548" spans="1:17" x14ac:dyDescent="0.5">
      <c r="A1548" t="s">
        <v>1565</v>
      </c>
      <c r="B1548">
        <v>4</v>
      </c>
      <c r="C1548" t="s">
        <v>758</v>
      </c>
      <c r="O1548" t="s">
        <v>1565</v>
      </c>
      <c r="P1548">
        <v>4</v>
      </c>
      <c r="Q1548" t="s">
        <v>759</v>
      </c>
    </row>
    <row r="1549" spans="1:17" x14ac:dyDescent="0.5">
      <c r="A1549" t="s">
        <v>1565</v>
      </c>
      <c r="B1549">
        <v>4</v>
      </c>
      <c r="C1549" t="s">
        <v>759</v>
      </c>
      <c r="O1549" t="s">
        <v>1565</v>
      </c>
      <c r="P1549">
        <v>2</v>
      </c>
      <c r="Q1549" t="s">
        <v>760</v>
      </c>
    </row>
    <row r="1550" spans="1:17" x14ac:dyDescent="0.5">
      <c r="A1550" t="s">
        <v>1565</v>
      </c>
      <c r="B1550">
        <v>2</v>
      </c>
      <c r="C1550" t="s">
        <v>760</v>
      </c>
      <c r="O1550" t="s">
        <v>1565</v>
      </c>
      <c r="P1550">
        <v>2</v>
      </c>
      <c r="Q1550" t="s">
        <v>67</v>
      </c>
    </row>
    <row r="1551" spans="1:17" x14ac:dyDescent="0.5">
      <c r="A1551" t="s">
        <v>1565</v>
      </c>
      <c r="B1551">
        <v>2</v>
      </c>
      <c r="C1551" t="s">
        <v>67</v>
      </c>
      <c r="O1551" t="s">
        <v>1565</v>
      </c>
      <c r="P1551">
        <v>3</v>
      </c>
      <c r="Q1551" t="s">
        <v>68</v>
      </c>
    </row>
    <row r="1552" spans="1:17" x14ac:dyDescent="0.5">
      <c r="A1552" t="s">
        <v>1565</v>
      </c>
      <c r="B1552">
        <v>3</v>
      </c>
      <c r="C1552" t="s">
        <v>68</v>
      </c>
      <c r="O1552" t="s">
        <v>1565</v>
      </c>
      <c r="P1552">
        <v>3</v>
      </c>
      <c r="Q1552" t="s">
        <v>69</v>
      </c>
    </row>
    <row r="1553" spans="1:17" x14ac:dyDescent="0.5">
      <c r="A1553" t="s">
        <v>1565</v>
      </c>
      <c r="B1553">
        <v>3</v>
      </c>
      <c r="C1553" t="s">
        <v>69</v>
      </c>
      <c r="O1553" t="s">
        <v>1565</v>
      </c>
      <c r="P1553">
        <v>3</v>
      </c>
      <c r="Q1553" t="s">
        <v>70</v>
      </c>
    </row>
    <row r="1554" spans="1:17" x14ac:dyDescent="0.5">
      <c r="A1554" t="s">
        <v>1565</v>
      </c>
      <c r="B1554">
        <v>3</v>
      </c>
      <c r="C1554" t="s">
        <v>70</v>
      </c>
      <c r="O1554" t="s">
        <v>1565</v>
      </c>
      <c r="P1554">
        <v>3</v>
      </c>
      <c r="Q1554" t="s">
        <v>71</v>
      </c>
    </row>
    <row r="1555" spans="1:17" x14ac:dyDescent="0.5">
      <c r="A1555" t="s">
        <v>1565</v>
      </c>
      <c r="B1555">
        <v>3</v>
      </c>
      <c r="C1555" t="s">
        <v>71</v>
      </c>
      <c r="O1555" t="s">
        <v>1565</v>
      </c>
      <c r="P1555">
        <v>3</v>
      </c>
      <c r="Q1555" t="s">
        <v>72</v>
      </c>
    </row>
    <row r="1556" spans="1:17" x14ac:dyDescent="0.5">
      <c r="A1556" t="s">
        <v>1565</v>
      </c>
      <c r="B1556">
        <v>3</v>
      </c>
      <c r="C1556" t="s">
        <v>72</v>
      </c>
      <c r="O1556" t="s">
        <v>1565</v>
      </c>
      <c r="P1556">
        <v>2</v>
      </c>
      <c r="Q1556" t="s">
        <v>73</v>
      </c>
    </row>
    <row r="1557" spans="1:17" x14ac:dyDescent="0.5">
      <c r="A1557" t="s">
        <v>1565</v>
      </c>
      <c r="B1557">
        <v>2</v>
      </c>
      <c r="C1557" t="s">
        <v>73</v>
      </c>
      <c r="O1557" t="s">
        <v>1565</v>
      </c>
      <c r="P1557">
        <v>3</v>
      </c>
      <c r="Q1557" t="s">
        <v>74</v>
      </c>
    </row>
    <row r="1558" spans="1:17" x14ac:dyDescent="0.5">
      <c r="A1558" t="s">
        <v>1565</v>
      </c>
      <c r="B1558">
        <v>3</v>
      </c>
      <c r="C1558" t="s">
        <v>74</v>
      </c>
      <c r="O1558" t="s">
        <v>1565</v>
      </c>
      <c r="P1558">
        <v>3</v>
      </c>
      <c r="Q1558" t="s">
        <v>75</v>
      </c>
    </row>
    <row r="1559" spans="1:17" x14ac:dyDescent="0.5">
      <c r="A1559" t="s">
        <v>1565</v>
      </c>
      <c r="B1559">
        <v>3</v>
      </c>
      <c r="C1559" t="s">
        <v>75</v>
      </c>
      <c r="O1559" t="s">
        <v>1565</v>
      </c>
      <c r="P1559">
        <v>3</v>
      </c>
      <c r="Q1559" t="s">
        <v>761</v>
      </c>
    </row>
    <row r="1560" spans="1:17" x14ac:dyDescent="0.5">
      <c r="A1560" t="s">
        <v>1565</v>
      </c>
      <c r="B1560">
        <v>3</v>
      </c>
      <c r="C1560" t="s">
        <v>761</v>
      </c>
      <c r="O1560" t="s">
        <v>1565</v>
      </c>
      <c r="P1560">
        <v>3</v>
      </c>
      <c r="Q1560" t="s">
        <v>77</v>
      </c>
    </row>
    <row r="1561" spans="1:17" x14ac:dyDescent="0.5">
      <c r="A1561" t="s">
        <v>1565</v>
      </c>
      <c r="B1561">
        <v>3</v>
      </c>
      <c r="C1561" t="s">
        <v>77</v>
      </c>
      <c r="O1561" t="s">
        <v>1565</v>
      </c>
      <c r="P1561">
        <v>3</v>
      </c>
      <c r="Q1561" t="s">
        <v>78</v>
      </c>
    </row>
    <row r="1562" spans="1:17" x14ac:dyDescent="0.5">
      <c r="A1562" t="s">
        <v>1565</v>
      </c>
      <c r="B1562">
        <v>3</v>
      </c>
      <c r="C1562" t="s">
        <v>78</v>
      </c>
      <c r="O1562" t="s">
        <v>1565</v>
      </c>
      <c r="P1562">
        <v>2</v>
      </c>
      <c r="Q1562" t="s">
        <v>762</v>
      </c>
    </row>
    <row r="1563" spans="1:17" x14ac:dyDescent="0.5">
      <c r="A1563" t="s">
        <v>1565</v>
      </c>
      <c r="B1563">
        <v>2</v>
      </c>
      <c r="C1563" t="s">
        <v>762</v>
      </c>
      <c r="O1563" t="s">
        <v>1565</v>
      </c>
      <c r="P1563">
        <v>2</v>
      </c>
      <c r="Q1563" t="s">
        <v>763</v>
      </c>
    </row>
    <row r="1564" spans="1:17" x14ac:dyDescent="0.5">
      <c r="A1564" t="s">
        <v>1565</v>
      </c>
      <c r="B1564">
        <v>2</v>
      </c>
      <c r="C1564" t="s">
        <v>763</v>
      </c>
      <c r="O1564" t="s">
        <v>1565</v>
      </c>
      <c r="P1564">
        <v>2</v>
      </c>
      <c r="Q1564" t="s">
        <v>79</v>
      </c>
    </row>
    <row r="1565" spans="1:17" x14ac:dyDescent="0.5">
      <c r="A1565" t="s">
        <v>1565</v>
      </c>
      <c r="B1565">
        <v>2</v>
      </c>
      <c r="C1565" t="s">
        <v>79</v>
      </c>
      <c r="O1565" t="s">
        <v>1565</v>
      </c>
      <c r="P1565">
        <v>3</v>
      </c>
      <c r="Q1565" t="s">
        <v>80</v>
      </c>
    </row>
    <row r="1566" spans="1:17" x14ac:dyDescent="0.5">
      <c r="A1566" t="s">
        <v>1565</v>
      </c>
      <c r="B1566">
        <v>3</v>
      </c>
      <c r="C1566" t="s">
        <v>80</v>
      </c>
      <c r="O1566" t="s">
        <v>1565</v>
      </c>
      <c r="P1566">
        <v>4</v>
      </c>
      <c r="Q1566" t="s">
        <v>86</v>
      </c>
    </row>
    <row r="1567" spans="1:17" x14ac:dyDescent="0.5">
      <c r="A1567" t="s">
        <v>1565</v>
      </c>
      <c r="B1567">
        <v>4</v>
      </c>
      <c r="C1567" t="s">
        <v>86</v>
      </c>
      <c r="O1567" t="s">
        <v>1565</v>
      </c>
      <c r="P1567">
        <v>4</v>
      </c>
      <c r="Q1567" t="s">
        <v>87</v>
      </c>
    </row>
    <row r="1568" spans="1:17" x14ac:dyDescent="0.5">
      <c r="A1568" t="s">
        <v>1565</v>
      </c>
      <c r="B1568">
        <v>4</v>
      </c>
      <c r="C1568" t="s">
        <v>87</v>
      </c>
      <c r="O1568" t="s">
        <v>1565</v>
      </c>
      <c r="P1568">
        <v>3</v>
      </c>
      <c r="Q1568" t="s">
        <v>88</v>
      </c>
    </row>
    <row r="1569" spans="1:17" x14ac:dyDescent="0.5">
      <c r="A1569" t="s">
        <v>1565</v>
      </c>
      <c r="B1569">
        <v>3</v>
      </c>
      <c r="C1569" t="s">
        <v>88</v>
      </c>
      <c r="O1569" t="s">
        <v>1565</v>
      </c>
      <c r="P1569">
        <v>4</v>
      </c>
      <c r="Q1569" t="s">
        <v>86</v>
      </c>
    </row>
    <row r="1570" spans="1:17" x14ac:dyDescent="0.5">
      <c r="A1570" t="s">
        <v>1565</v>
      </c>
      <c r="B1570">
        <v>4</v>
      </c>
      <c r="C1570" t="s">
        <v>86</v>
      </c>
      <c r="O1570" t="s">
        <v>1565</v>
      </c>
      <c r="P1570">
        <v>4</v>
      </c>
      <c r="Q1570" t="s">
        <v>91</v>
      </c>
    </row>
    <row r="1571" spans="1:17" x14ac:dyDescent="0.5">
      <c r="A1571" t="s">
        <v>1565</v>
      </c>
      <c r="B1571">
        <v>4</v>
      </c>
      <c r="C1571" t="s">
        <v>91</v>
      </c>
      <c r="O1571" t="s">
        <v>1565</v>
      </c>
      <c r="P1571">
        <v>3</v>
      </c>
      <c r="Q1571" t="s">
        <v>764</v>
      </c>
    </row>
    <row r="1572" spans="1:17" x14ac:dyDescent="0.5">
      <c r="A1572" t="s">
        <v>1565</v>
      </c>
      <c r="B1572">
        <v>3</v>
      </c>
      <c r="C1572" t="s">
        <v>764</v>
      </c>
      <c r="O1572" t="s">
        <v>1565</v>
      </c>
      <c r="P1572">
        <v>3</v>
      </c>
      <c r="Q1572" t="s">
        <v>765</v>
      </c>
    </row>
    <row r="1573" spans="1:17" x14ac:dyDescent="0.5">
      <c r="A1573" t="s">
        <v>1565</v>
      </c>
      <c r="B1573">
        <v>3</v>
      </c>
      <c r="C1573" t="s">
        <v>765</v>
      </c>
      <c r="O1573" t="s">
        <v>1565</v>
      </c>
      <c r="P1573">
        <v>3</v>
      </c>
      <c r="Q1573" t="s">
        <v>95</v>
      </c>
    </row>
    <row r="1574" spans="1:17" x14ac:dyDescent="0.5">
      <c r="A1574" t="s">
        <v>1565</v>
      </c>
      <c r="B1574">
        <v>3</v>
      </c>
      <c r="C1574" t="s">
        <v>95</v>
      </c>
      <c r="O1574" t="s">
        <v>1565</v>
      </c>
      <c r="P1574">
        <v>2</v>
      </c>
      <c r="Q1574" t="s">
        <v>96</v>
      </c>
    </row>
    <row r="1575" spans="1:17" x14ac:dyDescent="0.5">
      <c r="A1575" t="s">
        <v>1565</v>
      </c>
      <c r="B1575">
        <v>2</v>
      </c>
      <c r="C1575" t="s">
        <v>96</v>
      </c>
      <c r="O1575" t="s">
        <v>1565</v>
      </c>
      <c r="P1575">
        <v>3</v>
      </c>
      <c r="Q1575" t="s">
        <v>97</v>
      </c>
    </row>
    <row r="1576" spans="1:17" x14ac:dyDescent="0.5">
      <c r="A1576" t="s">
        <v>1565</v>
      </c>
      <c r="B1576">
        <v>3</v>
      </c>
      <c r="C1576" t="s">
        <v>97</v>
      </c>
      <c r="O1576" t="s">
        <v>1565</v>
      </c>
      <c r="P1576">
        <v>3</v>
      </c>
      <c r="Q1576" t="s">
        <v>100</v>
      </c>
    </row>
    <row r="1577" spans="1:17" x14ac:dyDescent="0.5">
      <c r="A1577" t="s">
        <v>1565</v>
      </c>
      <c r="B1577">
        <v>3</v>
      </c>
      <c r="C1577" t="s">
        <v>100</v>
      </c>
      <c r="O1577" t="s">
        <v>1565</v>
      </c>
      <c r="P1577">
        <v>3</v>
      </c>
      <c r="Q1577" t="s">
        <v>103</v>
      </c>
    </row>
    <row r="1578" spans="1:17" x14ac:dyDescent="0.5">
      <c r="A1578" t="s">
        <v>1565</v>
      </c>
      <c r="B1578">
        <v>3</v>
      </c>
      <c r="C1578" t="s">
        <v>103</v>
      </c>
      <c r="O1578" t="s">
        <v>1565</v>
      </c>
      <c r="P1578">
        <v>3</v>
      </c>
      <c r="Q1578" t="s">
        <v>104</v>
      </c>
    </row>
    <row r="1579" spans="1:17" x14ac:dyDescent="0.5">
      <c r="A1579" t="s">
        <v>1565</v>
      </c>
      <c r="B1579">
        <v>3</v>
      </c>
      <c r="C1579" t="s">
        <v>104</v>
      </c>
      <c r="O1579" t="s">
        <v>1565</v>
      </c>
      <c r="P1579">
        <v>2</v>
      </c>
      <c r="Q1579" t="s">
        <v>105</v>
      </c>
    </row>
    <row r="1580" spans="1:17" x14ac:dyDescent="0.5">
      <c r="A1580" t="s">
        <v>1565</v>
      </c>
      <c r="B1580">
        <v>2</v>
      </c>
      <c r="C1580" t="s">
        <v>105</v>
      </c>
      <c r="O1580" t="s">
        <v>1565</v>
      </c>
      <c r="P1580">
        <v>3</v>
      </c>
      <c r="Q1580" t="s">
        <v>106</v>
      </c>
    </row>
    <row r="1581" spans="1:17" x14ac:dyDescent="0.5">
      <c r="A1581" t="s">
        <v>1565</v>
      </c>
      <c r="B1581">
        <v>3</v>
      </c>
      <c r="C1581" t="s">
        <v>106</v>
      </c>
      <c r="O1581" t="s">
        <v>1565</v>
      </c>
      <c r="P1581">
        <v>3</v>
      </c>
      <c r="Q1581" t="s">
        <v>107</v>
      </c>
    </row>
    <row r="1582" spans="1:17" x14ac:dyDescent="0.5">
      <c r="A1582" t="s">
        <v>1565</v>
      </c>
      <c r="B1582">
        <v>3</v>
      </c>
      <c r="C1582" t="s">
        <v>107</v>
      </c>
      <c r="O1582" t="s">
        <v>1565</v>
      </c>
      <c r="P1582">
        <v>3</v>
      </c>
      <c r="Q1582" t="s">
        <v>108</v>
      </c>
    </row>
    <row r="1583" spans="1:17" x14ac:dyDescent="0.5">
      <c r="A1583" t="s">
        <v>1565</v>
      </c>
      <c r="B1583">
        <v>3</v>
      </c>
      <c r="C1583" t="s">
        <v>108</v>
      </c>
      <c r="O1583" t="s">
        <v>1565</v>
      </c>
      <c r="P1583">
        <v>2</v>
      </c>
      <c r="Q1583" t="s">
        <v>109</v>
      </c>
    </row>
    <row r="1584" spans="1:17" x14ac:dyDescent="0.5">
      <c r="A1584" t="s">
        <v>1565</v>
      </c>
      <c r="B1584">
        <v>2</v>
      </c>
      <c r="C1584" t="s">
        <v>109</v>
      </c>
      <c r="O1584" t="s">
        <v>1565</v>
      </c>
      <c r="P1584">
        <v>3</v>
      </c>
      <c r="Q1584" t="s">
        <v>110</v>
      </c>
    </row>
    <row r="1585" spans="1:17" x14ac:dyDescent="0.5">
      <c r="A1585" t="s">
        <v>1565</v>
      </c>
      <c r="B1585">
        <v>3</v>
      </c>
      <c r="C1585" t="s">
        <v>110</v>
      </c>
      <c r="O1585" t="s">
        <v>1565</v>
      </c>
      <c r="P1585">
        <v>3</v>
      </c>
      <c r="Q1585" t="s">
        <v>115</v>
      </c>
    </row>
    <row r="1586" spans="1:17" x14ac:dyDescent="0.5">
      <c r="A1586" t="s">
        <v>1565</v>
      </c>
      <c r="B1586">
        <v>3</v>
      </c>
      <c r="C1586" t="s">
        <v>115</v>
      </c>
      <c r="O1586" t="s">
        <v>1565</v>
      </c>
      <c r="P1586">
        <v>2</v>
      </c>
      <c r="Q1586" t="s">
        <v>120</v>
      </c>
    </row>
    <row r="1587" spans="1:17" x14ac:dyDescent="0.5">
      <c r="A1587" t="s">
        <v>1565</v>
      </c>
      <c r="B1587">
        <v>2</v>
      </c>
      <c r="C1587" t="s">
        <v>120</v>
      </c>
      <c r="O1587" t="s">
        <v>1565</v>
      </c>
      <c r="P1587">
        <v>3</v>
      </c>
      <c r="Q1587" t="s">
        <v>110</v>
      </c>
    </row>
    <row r="1588" spans="1:17" x14ac:dyDescent="0.5">
      <c r="A1588" t="s">
        <v>1565</v>
      </c>
      <c r="B1588">
        <v>3</v>
      </c>
      <c r="C1588" t="s">
        <v>110</v>
      </c>
      <c r="O1588" t="s">
        <v>1565</v>
      </c>
      <c r="P1588">
        <v>3</v>
      </c>
      <c r="Q1588" t="s">
        <v>115</v>
      </c>
    </row>
    <row r="1589" spans="1:17" x14ac:dyDescent="0.5">
      <c r="A1589" t="s">
        <v>1565</v>
      </c>
      <c r="B1589">
        <v>3</v>
      </c>
      <c r="C1589" t="s">
        <v>115</v>
      </c>
      <c r="O1589" t="s">
        <v>1565</v>
      </c>
      <c r="P1589">
        <v>2</v>
      </c>
      <c r="Q1589" t="s">
        <v>766</v>
      </c>
    </row>
    <row r="1590" spans="1:17" x14ac:dyDescent="0.5">
      <c r="A1590" t="s">
        <v>1565</v>
      </c>
      <c r="B1590">
        <v>2</v>
      </c>
      <c r="C1590" t="s">
        <v>766</v>
      </c>
      <c r="O1590" t="s">
        <v>1565</v>
      </c>
      <c r="P1590">
        <v>3</v>
      </c>
      <c r="Q1590" t="s">
        <v>767</v>
      </c>
    </row>
    <row r="1591" spans="1:17" x14ac:dyDescent="0.5">
      <c r="A1591" t="s">
        <v>1565</v>
      </c>
      <c r="B1591">
        <v>3</v>
      </c>
      <c r="C1591" t="s">
        <v>767</v>
      </c>
      <c r="O1591" t="s">
        <v>1565</v>
      </c>
      <c r="P1591">
        <v>4</v>
      </c>
      <c r="Q1591" t="s">
        <v>768</v>
      </c>
    </row>
    <row r="1592" spans="1:17" x14ac:dyDescent="0.5">
      <c r="A1592" t="s">
        <v>1565</v>
      </c>
      <c r="B1592">
        <v>4</v>
      </c>
      <c r="C1592" t="s">
        <v>768</v>
      </c>
      <c r="O1592" t="s">
        <v>1565</v>
      </c>
      <c r="P1592">
        <v>4</v>
      </c>
      <c r="Q1592" t="s">
        <v>769</v>
      </c>
    </row>
    <row r="1593" spans="1:17" x14ac:dyDescent="0.5">
      <c r="A1593" t="s">
        <v>1565</v>
      </c>
      <c r="B1593">
        <v>4</v>
      </c>
      <c r="C1593" t="s">
        <v>769</v>
      </c>
      <c r="O1593" t="s">
        <v>1565</v>
      </c>
      <c r="P1593">
        <v>4</v>
      </c>
      <c r="Q1593" t="s">
        <v>770</v>
      </c>
    </row>
    <row r="1594" spans="1:17" x14ac:dyDescent="0.5">
      <c r="A1594" t="s">
        <v>1565</v>
      </c>
      <c r="B1594">
        <v>4</v>
      </c>
      <c r="C1594" t="s">
        <v>770</v>
      </c>
      <c r="O1594" t="s">
        <v>1565</v>
      </c>
      <c r="P1594">
        <v>4</v>
      </c>
      <c r="Q1594" t="s">
        <v>771</v>
      </c>
    </row>
    <row r="1595" spans="1:17" x14ac:dyDescent="0.5">
      <c r="A1595" t="s">
        <v>1565</v>
      </c>
      <c r="B1595">
        <v>4</v>
      </c>
      <c r="C1595" t="s">
        <v>771</v>
      </c>
      <c r="O1595" t="s">
        <v>1565</v>
      </c>
      <c r="P1595">
        <v>3</v>
      </c>
      <c r="Q1595" t="s">
        <v>772</v>
      </c>
    </row>
    <row r="1596" spans="1:17" x14ac:dyDescent="0.5">
      <c r="A1596" t="s">
        <v>1565</v>
      </c>
      <c r="B1596">
        <v>3</v>
      </c>
      <c r="C1596" t="s">
        <v>772</v>
      </c>
      <c r="O1596" t="s">
        <v>1565</v>
      </c>
      <c r="P1596">
        <v>4</v>
      </c>
      <c r="Q1596" t="s">
        <v>773</v>
      </c>
    </row>
    <row r="1597" spans="1:17" x14ac:dyDescent="0.5">
      <c r="A1597" t="s">
        <v>1565</v>
      </c>
      <c r="B1597">
        <v>4</v>
      </c>
      <c r="C1597" t="s">
        <v>773</v>
      </c>
      <c r="O1597" t="s">
        <v>1565</v>
      </c>
      <c r="P1597">
        <v>4</v>
      </c>
      <c r="Q1597" t="s">
        <v>774</v>
      </c>
    </row>
    <row r="1598" spans="1:17" x14ac:dyDescent="0.5">
      <c r="A1598" t="s">
        <v>1565</v>
      </c>
      <c r="B1598">
        <v>4</v>
      </c>
      <c r="C1598" t="s">
        <v>774</v>
      </c>
      <c r="O1598" t="s">
        <v>1565</v>
      </c>
      <c r="P1598">
        <v>4</v>
      </c>
      <c r="Q1598" t="s">
        <v>775</v>
      </c>
    </row>
    <row r="1599" spans="1:17" x14ac:dyDescent="0.5">
      <c r="A1599" t="s">
        <v>1565</v>
      </c>
      <c r="B1599">
        <v>4</v>
      </c>
      <c r="C1599" t="s">
        <v>775</v>
      </c>
      <c r="O1599" t="s">
        <v>1565</v>
      </c>
      <c r="P1599">
        <v>4</v>
      </c>
      <c r="Q1599" t="s">
        <v>771</v>
      </c>
    </row>
    <row r="1600" spans="1:17" x14ac:dyDescent="0.5">
      <c r="A1600" t="s">
        <v>1565</v>
      </c>
      <c r="B1600">
        <v>4</v>
      </c>
      <c r="C1600" t="s">
        <v>771</v>
      </c>
      <c r="O1600" t="s">
        <v>1565</v>
      </c>
      <c r="P1600">
        <v>3</v>
      </c>
      <c r="Q1600" t="s">
        <v>776</v>
      </c>
    </row>
    <row r="1601" spans="1:17" x14ac:dyDescent="0.5">
      <c r="A1601" t="s">
        <v>1565</v>
      </c>
      <c r="B1601">
        <v>3</v>
      </c>
      <c r="C1601" t="s">
        <v>776</v>
      </c>
      <c r="O1601" t="s">
        <v>1565</v>
      </c>
      <c r="P1601">
        <v>4</v>
      </c>
      <c r="Q1601" t="s">
        <v>777</v>
      </c>
    </row>
    <row r="1602" spans="1:17" x14ac:dyDescent="0.5">
      <c r="A1602" t="s">
        <v>1565</v>
      </c>
      <c r="B1602">
        <v>4</v>
      </c>
      <c r="C1602" t="s">
        <v>777</v>
      </c>
      <c r="O1602" t="s">
        <v>1565</v>
      </c>
      <c r="P1602">
        <v>4</v>
      </c>
      <c r="Q1602" t="s">
        <v>778</v>
      </c>
    </row>
    <row r="1603" spans="1:17" x14ac:dyDescent="0.5">
      <c r="A1603" t="s">
        <v>1565</v>
      </c>
      <c r="B1603">
        <v>4</v>
      </c>
      <c r="C1603" t="s">
        <v>778</v>
      </c>
      <c r="O1603" t="s">
        <v>1565</v>
      </c>
      <c r="P1603">
        <v>4</v>
      </c>
      <c r="Q1603" t="s">
        <v>779</v>
      </c>
    </row>
    <row r="1604" spans="1:17" x14ac:dyDescent="0.5">
      <c r="A1604" t="s">
        <v>1565</v>
      </c>
      <c r="B1604">
        <v>4</v>
      </c>
      <c r="C1604" t="s">
        <v>779</v>
      </c>
      <c r="O1604" t="s">
        <v>1565</v>
      </c>
      <c r="P1604">
        <v>3</v>
      </c>
      <c r="Q1604" t="s">
        <v>780</v>
      </c>
    </row>
    <row r="1605" spans="1:17" x14ac:dyDescent="0.5">
      <c r="A1605" t="s">
        <v>1565</v>
      </c>
      <c r="B1605">
        <v>3</v>
      </c>
      <c r="C1605" t="s">
        <v>780</v>
      </c>
      <c r="O1605" t="s">
        <v>1565</v>
      </c>
      <c r="P1605">
        <v>4</v>
      </c>
      <c r="Q1605" t="s">
        <v>781</v>
      </c>
    </row>
    <row r="1606" spans="1:17" x14ac:dyDescent="0.5">
      <c r="A1606" t="s">
        <v>1565</v>
      </c>
      <c r="B1606">
        <v>4</v>
      </c>
      <c r="C1606" t="s">
        <v>781</v>
      </c>
      <c r="O1606" t="s">
        <v>1565</v>
      </c>
      <c r="P1606">
        <v>4</v>
      </c>
      <c r="Q1606" t="s">
        <v>782</v>
      </c>
    </row>
    <row r="1607" spans="1:17" x14ac:dyDescent="0.5">
      <c r="A1607" t="s">
        <v>1565</v>
      </c>
      <c r="B1607">
        <v>4</v>
      </c>
      <c r="C1607" t="s">
        <v>782</v>
      </c>
      <c r="O1607" t="s">
        <v>1565</v>
      </c>
      <c r="P1607">
        <v>4</v>
      </c>
      <c r="Q1607" t="s">
        <v>783</v>
      </c>
    </row>
    <row r="1608" spans="1:17" x14ac:dyDescent="0.5">
      <c r="A1608" t="s">
        <v>1565</v>
      </c>
      <c r="B1608">
        <v>4</v>
      </c>
      <c r="C1608" t="s">
        <v>783</v>
      </c>
      <c r="O1608" t="s">
        <v>1565</v>
      </c>
      <c r="P1608">
        <v>4</v>
      </c>
      <c r="Q1608" t="s">
        <v>784</v>
      </c>
    </row>
    <row r="1609" spans="1:17" x14ac:dyDescent="0.5">
      <c r="A1609" t="s">
        <v>1565</v>
      </c>
      <c r="B1609">
        <v>4</v>
      </c>
      <c r="C1609" t="s">
        <v>784</v>
      </c>
      <c r="O1609" t="s">
        <v>1565</v>
      </c>
      <c r="P1609">
        <v>4</v>
      </c>
      <c r="Q1609" t="s">
        <v>785</v>
      </c>
    </row>
    <row r="1610" spans="1:17" x14ac:dyDescent="0.5">
      <c r="A1610" t="s">
        <v>1565</v>
      </c>
      <c r="B1610">
        <v>4</v>
      </c>
      <c r="C1610" t="s">
        <v>785</v>
      </c>
      <c r="O1610" t="s">
        <v>1565</v>
      </c>
      <c r="P1610">
        <v>3</v>
      </c>
      <c r="Q1610" t="s">
        <v>786</v>
      </c>
    </row>
    <row r="1611" spans="1:17" x14ac:dyDescent="0.5">
      <c r="A1611" t="s">
        <v>1565</v>
      </c>
      <c r="B1611">
        <v>3</v>
      </c>
      <c r="C1611" t="s">
        <v>786</v>
      </c>
      <c r="O1611" t="s">
        <v>1565</v>
      </c>
      <c r="P1611">
        <v>4</v>
      </c>
      <c r="Q1611" t="s">
        <v>787</v>
      </c>
    </row>
    <row r="1612" spans="1:17" x14ac:dyDescent="0.5">
      <c r="A1612" t="s">
        <v>1565</v>
      </c>
      <c r="B1612">
        <v>4</v>
      </c>
      <c r="C1612" t="s">
        <v>787</v>
      </c>
      <c r="O1612" t="s">
        <v>1565</v>
      </c>
      <c r="P1612">
        <v>4</v>
      </c>
      <c r="Q1612" t="s">
        <v>788</v>
      </c>
    </row>
    <row r="1613" spans="1:17" x14ac:dyDescent="0.5">
      <c r="A1613" t="s">
        <v>1565</v>
      </c>
      <c r="B1613">
        <v>4</v>
      </c>
      <c r="C1613" t="s">
        <v>788</v>
      </c>
      <c r="O1613" t="s">
        <v>1565</v>
      </c>
      <c r="P1613">
        <v>4</v>
      </c>
      <c r="Q1613" t="s">
        <v>789</v>
      </c>
    </row>
    <row r="1614" spans="1:17" x14ac:dyDescent="0.5">
      <c r="A1614" t="s">
        <v>1565</v>
      </c>
      <c r="B1614">
        <v>4</v>
      </c>
      <c r="C1614" t="s">
        <v>789</v>
      </c>
      <c r="O1614" t="s">
        <v>1565</v>
      </c>
      <c r="P1614">
        <v>4</v>
      </c>
      <c r="Q1614" t="s">
        <v>790</v>
      </c>
    </row>
    <row r="1615" spans="1:17" x14ac:dyDescent="0.5">
      <c r="A1615" t="s">
        <v>1565</v>
      </c>
      <c r="B1615">
        <v>4</v>
      </c>
      <c r="C1615" t="s">
        <v>790</v>
      </c>
      <c r="O1615" t="s">
        <v>1565</v>
      </c>
      <c r="P1615">
        <v>2</v>
      </c>
      <c r="Q1615" t="s">
        <v>128</v>
      </c>
    </row>
    <row r="1616" spans="1:17" x14ac:dyDescent="0.5">
      <c r="A1616" t="s">
        <v>1565</v>
      </c>
      <c r="B1616">
        <v>2</v>
      </c>
      <c r="C1616" t="s">
        <v>128</v>
      </c>
      <c r="O1616" t="s">
        <v>1565</v>
      </c>
      <c r="P1616">
        <v>3</v>
      </c>
      <c r="Q1616" t="s">
        <v>129</v>
      </c>
    </row>
    <row r="1617" spans="1:17" x14ac:dyDescent="0.5">
      <c r="A1617" t="s">
        <v>1565</v>
      </c>
      <c r="B1617">
        <v>3</v>
      </c>
      <c r="C1617" t="s">
        <v>129</v>
      </c>
      <c r="O1617" t="s">
        <v>1565</v>
      </c>
      <c r="P1617">
        <v>3</v>
      </c>
      <c r="Q1617" t="s">
        <v>130</v>
      </c>
    </row>
    <row r="1618" spans="1:17" x14ac:dyDescent="0.5">
      <c r="A1618" t="s">
        <v>1565</v>
      </c>
      <c r="B1618">
        <v>3</v>
      </c>
      <c r="C1618" t="s">
        <v>130</v>
      </c>
      <c r="O1618" t="s">
        <v>1565</v>
      </c>
      <c r="P1618">
        <v>3</v>
      </c>
      <c r="Q1618" t="s">
        <v>131</v>
      </c>
    </row>
    <row r="1619" spans="1:17" x14ac:dyDescent="0.5">
      <c r="A1619" t="s">
        <v>1565</v>
      </c>
      <c r="B1619">
        <v>3</v>
      </c>
      <c r="C1619" t="s">
        <v>131</v>
      </c>
      <c r="O1619" t="s">
        <v>1565</v>
      </c>
      <c r="P1619">
        <v>2</v>
      </c>
      <c r="Q1619" t="s">
        <v>132</v>
      </c>
    </row>
    <row r="1620" spans="1:17" x14ac:dyDescent="0.5">
      <c r="A1620" t="s">
        <v>1565</v>
      </c>
      <c r="B1620">
        <v>2</v>
      </c>
      <c r="C1620" t="s">
        <v>132</v>
      </c>
      <c r="O1620" t="s">
        <v>1566</v>
      </c>
      <c r="P1620">
        <v>1</v>
      </c>
      <c r="Q1620" t="s">
        <v>791</v>
      </c>
    </row>
    <row r="1621" spans="1:17" x14ac:dyDescent="0.5">
      <c r="A1621" t="s">
        <v>1566</v>
      </c>
      <c r="B1621">
        <v>1</v>
      </c>
      <c r="C1621" t="s">
        <v>791</v>
      </c>
      <c r="O1621" t="s">
        <v>1566</v>
      </c>
      <c r="P1621">
        <v>2</v>
      </c>
      <c r="Q1621" t="s">
        <v>792</v>
      </c>
    </row>
    <row r="1622" spans="1:17" x14ac:dyDescent="0.5">
      <c r="A1622" t="s">
        <v>1566</v>
      </c>
      <c r="B1622">
        <v>2</v>
      </c>
      <c r="C1622" t="s">
        <v>792</v>
      </c>
      <c r="O1622" t="s">
        <v>1566</v>
      </c>
      <c r="P1622">
        <v>3</v>
      </c>
      <c r="Q1622" t="s">
        <v>793</v>
      </c>
    </row>
    <row r="1623" spans="1:17" x14ac:dyDescent="0.5">
      <c r="A1623" t="s">
        <v>1566</v>
      </c>
      <c r="B1623">
        <v>3</v>
      </c>
      <c r="C1623" t="s">
        <v>793</v>
      </c>
      <c r="O1623" t="s">
        <v>1566</v>
      </c>
      <c r="P1623">
        <v>3</v>
      </c>
      <c r="Q1623" t="s">
        <v>794</v>
      </c>
    </row>
    <row r="1624" spans="1:17" x14ac:dyDescent="0.5">
      <c r="A1624" t="s">
        <v>1566</v>
      </c>
      <c r="B1624">
        <v>3</v>
      </c>
      <c r="C1624" t="s">
        <v>794</v>
      </c>
      <c r="O1624" t="s">
        <v>1566</v>
      </c>
      <c r="P1624">
        <v>3</v>
      </c>
      <c r="Q1624" t="s">
        <v>795</v>
      </c>
    </row>
    <row r="1625" spans="1:17" x14ac:dyDescent="0.5">
      <c r="A1625" t="s">
        <v>1566</v>
      </c>
      <c r="B1625">
        <v>3</v>
      </c>
      <c r="C1625" t="s">
        <v>795</v>
      </c>
      <c r="O1625" t="s">
        <v>1566</v>
      </c>
      <c r="P1625">
        <v>2</v>
      </c>
      <c r="Q1625" t="s">
        <v>796</v>
      </c>
    </row>
    <row r="1626" spans="1:17" x14ac:dyDescent="0.5">
      <c r="A1626" t="s">
        <v>1566</v>
      </c>
      <c r="B1626">
        <v>2</v>
      </c>
      <c r="C1626" t="s">
        <v>796</v>
      </c>
      <c r="O1626" t="s">
        <v>1566</v>
      </c>
      <c r="P1626">
        <v>3</v>
      </c>
      <c r="Q1626" t="s">
        <v>797</v>
      </c>
    </row>
    <row r="1627" spans="1:17" x14ac:dyDescent="0.5">
      <c r="A1627" t="s">
        <v>1566</v>
      </c>
      <c r="B1627">
        <v>3</v>
      </c>
      <c r="C1627" t="s">
        <v>797</v>
      </c>
      <c r="O1627" t="s">
        <v>1566</v>
      </c>
      <c r="P1627">
        <v>3</v>
      </c>
      <c r="Q1627" t="s">
        <v>798</v>
      </c>
    </row>
    <row r="1628" spans="1:17" x14ac:dyDescent="0.5">
      <c r="A1628" t="s">
        <v>1566</v>
      </c>
      <c r="B1628">
        <v>3</v>
      </c>
      <c r="C1628" t="s">
        <v>798</v>
      </c>
      <c r="O1628" t="s">
        <v>1566</v>
      </c>
      <c r="P1628">
        <v>3</v>
      </c>
      <c r="Q1628" t="s">
        <v>799</v>
      </c>
    </row>
    <row r="1629" spans="1:17" x14ac:dyDescent="0.5">
      <c r="A1629" t="s">
        <v>1566</v>
      </c>
      <c r="B1629">
        <v>3</v>
      </c>
      <c r="C1629" t="s">
        <v>799</v>
      </c>
      <c r="O1629" t="s">
        <v>1566</v>
      </c>
      <c r="P1629">
        <v>3</v>
      </c>
      <c r="Q1629" t="s">
        <v>800</v>
      </c>
    </row>
    <row r="1630" spans="1:17" x14ac:dyDescent="0.5">
      <c r="A1630" t="s">
        <v>1566</v>
      </c>
      <c r="B1630">
        <v>3</v>
      </c>
      <c r="C1630" t="s">
        <v>800</v>
      </c>
      <c r="O1630" t="s">
        <v>1566</v>
      </c>
      <c r="P1630">
        <v>3</v>
      </c>
      <c r="Q1630" t="s">
        <v>801</v>
      </c>
    </row>
    <row r="1631" spans="1:17" x14ac:dyDescent="0.5">
      <c r="A1631" t="s">
        <v>1566</v>
      </c>
      <c r="B1631">
        <v>3</v>
      </c>
      <c r="C1631" t="s">
        <v>801</v>
      </c>
      <c r="O1631" t="s">
        <v>1566</v>
      </c>
      <c r="P1631">
        <v>2</v>
      </c>
      <c r="Q1631" t="s">
        <v>802</v>
      </c>
    </row>
    <row r="1632" spans="1:17" x14ac:dyDescent="0.5">
      <c r="A1632" t="s">
        <v>1566</v>
      </c>
      <c r="B1632">
        <v>2</v>
      </c>
      <c r="C1632" t="s">
        <v>802</v>
      </c>
      <c r="O1632" t="s">
        <v>1566</v>
      </c>
      <c r="P1632">
        <v>3</v>
      </c>
      <c r="Q1632" t="s">
        <v>803</v>
      </c>
    </row>
    <row r="1633" spans="1:17" x14ac:dyDescent="0.5">
      <c r="A1633" t="s">
        <v>1566</v>
      </c>
      <c r="B1633">
        <v>3</v>
      </c>
      <c r="C1633" t="s">
        <v>803</v>
      </c>
      <c r="O1633" t="s">
        <v>1566</v>
      </c>
      <c r="P1633">
        <v>3</v>
      </c>
      <c r="Q1633" t="s">
        <v>804</v>
      </c>
    </row>
    <row r="1634" spans="1:17" x14ac:dyDescent="0.5">
      <c r="A1634" t="s">
        <v>1566</v>
      </c>
      <c r="B1634">
        <v>3</v>
      </c>
      <c r="C1634" t="s">
        <v>804</v>
      </c>
      <c r="O1634" t="s">
        <v>1566</v>
      </c>
      <c r="P1634">
        <v>3</v>
      </c>
      <c r="Q1634" t="s">
        <v>805</v>
      </c>
    </row>
    <row r="1635" spans="1:17" x14ac:dyDescent="0.5">
      <c r="A1635" t="s">
        <v>1566</v>
      </c>
      <c r="B1635">
        <v>3</v>
      </c>
      <c r="C1635" t="s">
        <v>805</v>
      </c>
      <c r="O1635" t="s">
        <v>1566</v>
      </c>
      <c r="P1635">
        <v>3</v>
      </c>
      <c r="Q1635" t="s">
        <v>806</v>
      </c>
    </row>
    <row r="1636" spans="1:17" x14ac:dyDescent="0.5">
      <c r="A1636" t="s">
        <v>1566</v>
      </c>
      <c r="B1636">
        <v>3</v>
      </c>
      <c r="C1636" t="s">
        <v>806</v>
      </c>
      <c r="O1636" t="s">
        <v>1566</v>
      </c>
      <c r="P1636">
        <v>4</v>
      </c>
      <c r="Q1636" t="s">
        <v>807</v>
      </c>
    </row>
    <row r="1637" spans="1:17" x14ac:dyDescent="0.5">
      <c r="A1637" t="s">
        <v>1566</v>
      </c>
      <c r="B1637">
        <v>4</v>
      </c>
      <c r="C1637" t="s">
        <v>807</v>
      </c>
      <c r="O1637" t="s">
        <v>1566</v>
      </c>
      <c r="P1637">
        <v>4</v>
      </c>
      <c r="Q1637" t="s">
        <v>808</v>
      </c>
    </row>
    <row r="1638" spans="1:17" x14ac:dyDescent="0.5">
      <c r="A1638" t="s">
        <v>1566</v>
      </c>
      <c r="B1638">
        <v>4</v>
      </c>
      <c r="C1638" t="s">
        <v>808</v>
      </c>
      <c r="O1638" t="s">
        <v>1566</v>
      </c>
      <c r="P1638">
        <v>2</v>
      </c>
      <c r="Q1638" t="s">
        <v>809</v>
      </c>
    </row>
    <row r="1639" spans="1:17" x14ac:dyDescent="0.5">
      <c r="A1639" t="s">
        <v>1566</v>
      </c>
      <c r="B1639">
        <v>2</v>
      </c>
      <c r="C1639" t="s">
        <v>809</v>
      </c>
      <c r="O1639" t="s">
        <v>1566</v>
      </c>
      <c r="P1639">
        <v>3</v>
      </c>
      <c r="Q1639" t="s">
        <v>810</v>
      </c>
    </row>
    <row r="1640" spans="1:17" x14ac:dyDescent="0.5">
      <c r="A1640" t="s">
        <v>1566</v>
      </c>
      <c r="B1640">
        <v>3</v>
      </c>
      <c r="C1640" t="s">
        <v>810</v>
      </c>
      <c r="O1640" t="s">
        <v>1566</v>
      </c>
      <c r="P1640">
        <v>4</v>
      </c>
      <c r="Q1640" t="s">
        <v>811</v>
      </c>
    </row>
    <row r="1641" spans="1:17" x14ac:dyDescent="0.5">
      <c r="A1641" t="s">
        <v>1566</v>
      </c>
      <c r="B1641">
        <v>4</v>
      </c>
      <c r="C1641" t="s">
        <v>811</v>
      </c>
      <c r="O1641" t="s">
        <v>1566</v>
      </c>
      <c r="P1641">
        <v>4</v>
      </c>
      <c r="Q1641" t="s">
        <v>812</v>
      </c>
    </row>
    <row r="1642" spans="1:17" x14ac:dyDescent="0.5">
      <c r="A1642" t="s">
        <v>1566</v>
      </c>
      <c r="B1642">
        <v>4</v>
      </c>
      <c r="C1642" t="s">
        <v>812</v>
      </c>
      <c r="O1642" t="s">
        <v>1566</v>
      </c>
      <c r="P1642">
        <v>3</v>
      </c>
      <c r="Q1642" t="s">
        <v>813</v>
      </c>
    </row>
    <row r="1643" spans="1:17" x14ac:dyDescent="0.5">
      <c r="A1643" t="s">
        <v>1566</v>
      </c>
      <c r="B1643">
        <v>3</v>
      </c>
      <c r="C1643" t="s">
        <v>813</v>
      </c>
      <c r="O1643" t="s">
        <v>1566</v>
      </c>
      <c r="P1643">
        <v>3</v>
      </c>
      <c r="Q1643" t="s">
        <v>814</v>
      </c>
    </row>
    <row r="1644" spans="1:17" x14ac:dyDescent="0.5">
      <c r="A1644" t="s">
        <v>1566</v>
      </c>
      <c r="B1644">
        <v>3</v>
      </c>
      <c r="C1644" t="s">
        <v>814</v>
      </c>
      <c r="O1644" t="s">
        <v>1566</v>
      </c>
      <c r="P1644">
        <v>3</v>
      </c>
      <c r="Q1644" t="s">
        <v>73</v>
      </c>
    </row>
    <row r="1645" spans="1:17" x14ac:dyDescent="0.5">
      <c r="A1645" t="s">
        <v>1566</v>
      </c>
      <c r="B1645">
        <v>3</v>
      </c>
      <c r="C1645" t="s">
        <v>73</v>
      </c>
      <c r="O1645" t="s">
        <v>1566</v>
      </c>
      <c r="P1645">
        <v>3</v>
      </c>
      <c r="Q1645" t="s">
        <v>815</v>
      </c>
    </row>
    <row r="1646" spans="1:17" x14ac:dyDescent="0.5">
      <c r="A1646" t="s">
        <v>1566</v>
      </c>
      <c r="B1646">
        <v>3</v>
      </c>
      <c r="C1646" t="s">
        <v>815</v>
      </c>
      <c r="O1646" t="s">
        <v>1566</v>
      </c>
      <c r="P1646">
        <v>3</v>
      </c>
      <c r="Q1646" t="s">
        <v>816</v>
      </c>
    </row>
    <row r="1647" spans="1:17" x14ac:dyDescent="0.5">
      <c r="A1647" t="s">
        <v>1566</v>
      </c>
      <c r="B1647">
        <v>3</v>
      </c>
      <c r="C1647" t="s">
        <v>816</v>
      </c>
      <c r="O1647" t="s">
        <v>1566</v>
      </c>
      <c r="P1647">
        <v>4</v>
      </c>
      <c r="Q1647" t="s">
        <v>817</v>
      </c>
    </row>
    <row r="1648" spans="1:17" x14ac:dyDescent="0.5">
      <c r="A1648" t="s">
        <v>1566</v>
      </c>
      <c r="B1648">
        <v>4</v>
      </c>
      <c r="C1648" t="s">
        <v>817</v>
      </c>
      <c r="O1648" t="s">
        <v>1566</v>
      </c>
      <c r="P1648">
        <v>4</v>
      </c>
      <c r="Q1648" t="s">
        <v>818</v>
      </c>
    </row>
    <row r="1649" spans="1:17" x14ac:dyDescent="0.5">
      <c r="A1649" t="s">
        <v>1566</v>
      </c>
      <c r="B1649">
        <v>4</v>
      </c>
      <c r="C1649" t="s">
        <v>818</v>
      </c>
      <c r="O1649" t="s">
        <v>1566</v>
      </c>
      <c r="P1649">
        <v>4</v>
      </c>
      <c r="Q1649" t="s">
        <v>819</v>
      </c>
    </row>
    <row r="1650" spans="1:17" x14ac:dyDescent="0.5">
      <c r="A1650" t="s">
        <v>1566</v>
      </c>
      <c r="B1650">
        <v>4</v>
      </c>
      <c r="C1650" t="s">
        <v>819</v>
      </c>
      <c r="O1650" t="s">
        <v>1566</v>
      </c>
      <c r="P1650">
        <v>3</v>
      </c>
      <c r="Q1650" t="s">
        <v>820</v>
      </c>
    </row>
    <row r="1651" spans="1:17" x14ac:dyDescent="0.5">
      <c r="A1651" t="s">
        <v>1566</v>
      </c>
      <c r="B1651">
        <v>3</v>
      </c>
      <c r="C1651" t="s">
        <v>820</v>
      </c>
      <c r="O1651" t="s">
        <v>1566</v>
      </c>
      <c r="P1651">
        <v>2</v>
      </c>
      <c r="Q1651" t="s">
        <v>821</v>
      </c>
    </row>
    <row r="1652" spans="1:17" x14ac:dyDescent="0.5">
      <c r="A1652" t="s">
        <v>1566</v>
      </c>
      <c r="B1652">
        <v>2</v>
      </c>
      <c r="C1652" t="s">
        <v>821</v>
      </c>
      <c r="O1652" t="s">
        <v>1566</v>
      </c>
      <c r="P1652">
        <v>3</v>
      </c>
      <c r="Q1652" t="s">
        <v>822</v>
      </c>
    </row>
    <row r="1653" spans="1:17" x14ac:dyDescent="0.5">
      <c r="A1653" t="s">
        <v>1566</v>
      </c>
      <c r="B1653">
        <v>3</v>
      </c>
      <c r="C1653" t="s">
        <v>822</v>
      </c>
      <c r="O1653" t="s">
        <v>1566</v>
      </c>
      <c r="P1653">
        <v>4</v>
      </c>
      <c r="Q1653" t="s">
        <v>823</v>
      </c>
    </row>
    <row r="1654" spans="1:17" x14ac:dyDescent="0.5">
      <c r="A1654" t="s">
        <v>1566</v>
      </c>
      <c r="B1654">
        <v>4</v>
      </c>
      <c r="C1654" t="s">
        <v>823</v>
      </c>
      <c r="O1654" t="s">
        <v>1566</v>
      </c>
      <c r="P1654">
        <v>4</v>
      </c>
      <c r="Q1654" t="s">
        <v>824</v>
      </c>
    </row>
    <row r="1655" spans="1:17" x14ac:dyDescent="0.5">
      <c r="A1655" t="s">
        <v>1566</v>
      </c>
      <c r="B1655">
        <v>4</v>
      </c>
      <c r="C1655" t="s">
        <v>824</v>
      </c>
      <c r="O1655" t="s">
        <v>1566</v>
      </c>
      <c r="P1655">
        <v>4</v>
      </c>
      <c r="Q1655" t="s">
        <v>825</v>
      </c>
    </row>
    <row r="1656" spans="1:17" x14ac:dyDescent="0.5">
      <c r="A1656" t="s">
        <v>1566</v>
      </c>
      <c r="B1656">
        <v>4</v>
      </c>
      <c r="C1656" t="s">
        <v>825</v>
      </c>
      <c r="O1656" t="s">
        <v>1566</v>
      </c>
      <c r="P1656">
        <v>4</v>
      </c>
      <c r="Q1656" t="s">
        <v>826</v>
      </c>
    </row>
    <row r="1657" spans="1:17" x14ac:dyDescent="0.5">
      <c r="A1657" t="s">
        <v>1566</v>
      </c>
      <c r="B1657">
        <v>4</v>
      </c>
      <c r="C1657" t="s">
        <v>826</v>
      </c>
      <c r="O1657" t="s">
        <v>1566</v>
      </c>
      <c r="P1657">
        <v>3</v>
      </c>
      <c r="Q1657" t="s">
        <v>827</v>
      </c>
    </row>
    <row r="1658" spans="1:17" x14ac:dyDescent="0.5">
      <c r="A1658" t="s">
        <v>1566</v>
      </c>
      <c r="B1658">
        <v>3</v>
      </c>
      <c r="C1658" t="s">
        <v>827</v>
      </c>
      <c r="O1658" t="s">
        <v>1566</v>
      </c>
      <c r="P1658">
        <v>4</v>
      </c>
      <c r="Q1658" t="s">
        <v>828</v>
      </c>
    </row>
    <row r="1659" spans="1:17" x14ac:dyDescent="0.5">
      <c r="A1659" t="s">
        <v>1566</v>
      </c>
      <c r="B1659">
        <v>4</v>
      </c>
      <c r="C1659" t="s">
        <v>828</v>
      </c>
      <c r="O1659" t="s">
        <v>1566</v>
      </c>
      <c r="P1659">
        <v>4</v>
      </c>
      <c r="Q1659" t="s">
        <v>74</v>
      </c>
    </row>
    <row r="1660" spans="1:17" x14ac:dyDescent="0.5">
      <c r="A1660" t="s">
        <v>1566</v>
      </c>
      <c r="B1660">
        <v>4</v>
      </c>
      <c r="C1660" t="s">
        <v>74</v>
      </c>
      <c r="O1660" t="s">
        <v>1566</v>
      </c>
      <c r="P1660">
        <v>4</v>
      </c>
      <c r="Q1660" t="s">
        <v>829</v>
      </c>
    </row>
    <row r="1661" spans="1:17" x14ac:dyDescent="0.5">
      <c r="A1661" t="s">
        <v>1566</v>
      </c>
      <c r="B1661">
        <v>4</v>
      </c>
      <c r="C1661" t="s">
        <v>829</v>
      </c>
      <c r="O1661" t="s">
        <v>1566</v>
      </c>
      <c r="P1661">
        <v>4</v>
      </c>
      <c r="Q1661" t="s">
        <v>830</v>
      </c>
    </row>
    <row r="1662" spans="1:17" x14ac:dyDescent="0.5">
      <c r="A1662" t="s">
        <v>1566</v>
      </c>
      <c r="B1662">
        <v>4</v>
      </c>
      <c r="C1662" t="s">
        <v>830</v>
      </c>
      <c r="O1662" t="s">
        <v>1566</v>
      </c>
      <c r="P1662">
        <v>4</v>
      </c>
      <c r="Q1662" t="s">
        <v>831</v>
      </c>
    </row>
    <row r="1663" spans="1:17" x14ac:dyDescent="0.5">
      <c r="A1663" t="s">
        <v>1566</v>
      </c>
      <c r="B1663">
        <v>4</v>
      </c>
      <c r="C1663" t="s">
        <v>831</v>
      </c>
      <c r="O1663" t="s">
        <v>1566</v>
      </c>
      <c r="P1663">
        <v>4</v>
      </c>
      <c r="Q1663" t="s">
        <v>832</v>
      </c>
    </row>
    <row r="1664" spans="1:17" x14ac:dyDescent="0.5">
      <c r="A1664" t="s">
        <v>1566</v>
      </c>
      <c r="B1664">
        <v>4</v>
      </c>
      <c r="C1664" t="s">
        <v>832</v>
      </c>
      <c r="O1664" t="s">
        <v>1566</v>
      </c>
      <c r="P1664">
        <v>4</v>
      </c>
      <c r="Q1664" t="s">
        <v>787</v>
      </c>
    </row>
    <row r="1665" spans="1:17" x14ac:dyDescent="0.5">
      <c r="A1665" t="s">
        <v>1566</v>
      </c>
      <c r="B1665">
        <v>4</v>
      </c>
      <c r="C1665" t="s">
        <v>787</v>
      </c>
      <c r="O1665" t="s">
        <v>1566</v>
      </c>
      <c r="P1665">
        <v>4</v>
      </c>
      <c r="Q1665" t="s">
        <v>833</v>
      </c>
    </row>
    <row r="1666" spans="1:17" x14ac:dyDescent="0.5">
      <c r="A1666" t="s">
        <v>1566</v>
      </c>
      <c r="B1666">
        <v>4</v>
      </c>
      <c r="C1666" t="s">
        <v>833</v>
      </c>
      <c r="O1666" t="s">
        <v>1566</v>
      </c>
      <c r="P1666">
        <v>4</v>
      </c>
      <c r="Q1666" t="s">
        <v>834</v>
      </c>
    </row>
    <row r="1667" spans="1:17" x14ac:dyDescent="0.5">
      <c r="A1667" t="s">
        <v>1566</v>
      </c>
      <c r="B1667">
        <v>4</v>
      </c>
      <c r="C1667" t="s">
        <v>834</v>
      </c>
      <c r="O1667" t="s">
        <v>1567</v>
      </c>
      <c r="P1667">
        <v>1</v>
      </c>
      <c r="Q1667" t="s">
        <v>835</v>
      </c>
    </row>
    <row r="1668" spans="1:17" x14ac:dyDescent="0.5">
      <c r="A1668" t="s">
        <v>1567</v>
      </c>
      <c r="B1668">
        <v>1</v>
      </c>
      <c r="C1668" t="s">
        <v>835</v>
      </c>
      <c r="O1668" t="s">
        <v>1567</v>
      </c>
      <c r="P1668">
        <v>2</v>
      </c>
      <c r="Q1668" t="s">
        <v>836</v>
      </c>
    </row>
    <row r="1669" spans="1:17" x14ac:dyDescent="0.5">
      <c r="A1669" t="s">
        <v>1567</v>
      </c>
      <c r="B1669">
        <v>2</v>
      </c>
      <c r="C1669" t="s">
        <v>836</v>
      </c>
      <c r="O1669" t="s">
        <v>1567</v>
      </c>
      <c r="P1669">
        <v>3</v>
      </c>
      <c r="Q1669" t="s">
        <v>837</v>
      </c>
    </row>
    <row r="1670" spans="1:17" x14ac:dyDescent="0.5">
      <c r="A1670" t="s">
        <v>1567</v>
      </c>
      <c r="B1670">
        <v>3</v>
      </c>
      <c r="C1670" t="s">
        <v>837</v>
      </c>
      <c r="O1670" t="s">
        <v>1567</v>
      </c>
      <c r="P1670">
        <v>3</v>
      </c>
      <c r="Q1670" t="s">
        <v>838</v>
      </c>
    </row>
    <row r="1671" spans="1:17" x14ac:dyDescent="0.5">
      <c r="A1671" t="s">
        <v>1567</v>
      </c>
      <c r="B1671">
        <v>3</v>
      </c>
      <c r="C1671" t="s">
        <v>838</v>
      </c>
      <c r="O1671" t="s">
        <v>1567</v>
      </c>
      <c r="P1671">
        <v>3</v>
      </c>
      <c r="Q1671" t="s">
        <v>839</v>
      </c>
    </row>
    <row r="1672" spans="1:17" x14ac:dyDescent="0.5">
      <c r="A1672" t="s">
        <v>1567</v>
      </c>
      <c r="B1672">
        <v>3</v>
      </c>
      <c r="C1672" t="s">
        <v>839</v>
      </c>
      <c r="O1672" t="s">
        <v>1567</v>
      </c>
      <c r="P1672">
        <v>3</v>
      </c>
      <c r="Q1672" t="s">
        <v>840</v>
      </c>
    </row>
    <row r="1673" spans="1:17" x14ac:dyDescent="0.5">
      <c r="A1673" t="s">
        <v>1567</v>
      </c>
      <c r="B1673">
        <v>3</v>
      </c>
      <c r="C1673" t="s">
        <v>840</v>
      </c>
      <c r="O1673" t="s">
        <v>1567</v>
      </c>
      <c r="P1673">
        <v>2</v>
      </c>
      <c r="Q1673" t="s">
        <v>841</v>
      </c>
    </row>
    <row r="1674" spans="1:17" x14ac:dyDescent="0.5">
      <c r="A1674" t="s">
        <v>1567</v>
      </c>
      <c r="B1674">
        <v>2</v>
      </c>
      <c r="C1674" t="s">
        <v>841</v>
      </c>
      <c r="O1674" t="s">
        <v>1567</v>
      </c>
      <c r="P1674">
        <v>3</v>
      </c>
      <c r="Q1674" t="s">
        <v>842</v>
      </c>
    </row>
    <row r="1675" spans="1:17" x14ac:dyDescent="0.5">
      <c r="A1675" t="s">
        <v>1567</v>
      </c>
      <c r="B1675">
        <v>3</v>
      </c>
      <c r="C1675" t="s">
        <v>842</v>
      </c>
      <c r="O1675" t="s">
        <v>1567</v>
      </c>
      <c r="P1675">
        <v>3</v>
      </c>
      <c r="Q1675" t="s">
        <v>843</v>
      </c>
    </row>
    <row r="1676" spans="1:17" x14ac:dyDescent="0.5">
      <c r="A1676" t="s">
        <v>1567</v>
      </c>
      <c r="B1676">
        <v>3</v>
      </c>
      <c r="C1676" t="s">
        <v>843</v>
      </c>
      <c r="O1676" t="s">
        <v>1567</v>
      </c>
      <c r="P1676">
        <v>3</v>
      </c>
      <c r="Q1676" t="s">
        <v>844</v>
      </c>
    </row>
    <row r="1677" spans="1:17" x14ac:dyDescent="0.5">
      <c r="A1677" t="s">
        <v>1567</v>
      </c>
      <c r="B1677">
        <v>3</v>
      </c>
      <c r="C1677" t="s">
        <v>844</v>
      </c>
      <c r="O1677" t="s">
        <v>1567</v>
      </c>
      <c r="P1677">
        <v>3</v>
      </c>
      <c r="Q1677" t="s">
        <v>845</v>
      </c>
    </row>
    <row r="1678" spans="1:17" x14ac:dyDescent="0.5">
      <c r="A1678" t="s">
        <v>1567</v>
      </c>
      <c r="B1678">
        <v>3</v>
      </c>
      <c r="C1678" t="s">
        <v>845</v>
      </c>
      <c r="O1678" t="s">
        <v>1567</v>
      </c>
      <c r="P1678">
        <v>2</v>
      </c>
      <c r="Q1678" t="s">
        <v>846</v>
      </c>
    </row>
    <row r="1679" spans="1:17" x14ac:dyDescent="0.5">
      <c r="A1679" t="s">
        <v>1567</v>
      </c>
      <c r="B1679">
        <v>2</v>
      </c>
      <c r="C1679" t="s">
        <v>846</v>
      </c>
      <c r="O1679" t="s">
        <v>1567</v>
      </c>
      <c r="P1679">
        <v>3</v>
      </c>
      <c r="Q1679" t="s">
        <v>847</v>
      </c>
    </row>
    <row r="1680" spans="1:17" x14ac:dyDescent="0.5">
      <c r="A1680" t="s">
        <v>1567</v>
      </c>
      <c r="B1680">
        <v>3</v>
      </c>
      <c r="C1680" t="s">
        <v>847</v>
      </c>
      <c r="O1680" t="s">
        <v>1567</v>
      </c>
      <c r="P1680">
        <v>3</v>
      </c>
      <c r="Q1680" t="s">
        <v>848</v>
      </c>
    </row>
    <row r="1681" spans="1:17" x14ac:dyDescent="0.5">
      <c r="A1681" t="s">
        <v>1567</v>
      </c>
      <c r="B1681">
        <v>3</v>
      </c>
      <c r="C1681" t="s">
        <v>848</v>
      </c>
      <c r="O1681" t="s">
        <v>1567</v>
      </c>
      <c r="P1681">
        <v>3</v>
      </c>
      <c r="Q1681" t="s">
        <v>849</v>
      </c>
    </row>
    <row r="1682" spans="1:17" x14ac:dyDescent="0.5">
      <c r="A1682" t="s">
        <v>1567</v>
      </c>
      <c r="B1682">
        <v>3</v>
      </c>
      <c r="C1682" t="s">
        <v>849</v>
      </c>
      <c r="O1682" t="s">
        <v>1567</v>
      </c>
      <c r="P1682">
        <v>2</v>
      </c>
      <c r="Q1682" t="s">
        <v>850</v>
      </c>
    </row>
    <row r="1683" spans="1:17" x14ac:dyDescent="0.5">
      <c r="A1683" t="s">
        <v>1567</v>
      </c>
      <c r="B1683">
        <v>2</v>
      </c>
      <c r="C1683" t="s">
        <v>850</v>
      </c>
      <c r="O1683" t="s">
        <v>1567</v>
      </c>
      <c r="P1683">
        <v>3</v>
      </c>
      <c r="Q1683" t="s">
        <v>851</v>
      </c>
    </row>
    <row r="1684" spans="1:17" x14ac:dyDescent="0.5">
      <c r="A1684" t="s">
        <v>1567</v>
      </c>
      <c r="B1684">
        <v>3</v>
      </c>
      <c r="C1684" t="s">
        <v>851</v>
      </c>
      <c r="O1684" t="s">
        <v>1567</v>
      </c>
      <c r="P1684">
        <v>3</v>
      </c>
      <c r="Q1684" t="s">
        <v>852</v>
      </c>
    </row>
    <row r="1685" spans="1:17" x14ac:dyDescent="0.5">
      <c r="A1685" t="s">
        <v>1567</v>
      </c>
      <c r="B1685">
        <v>3</v>
      </c>
      <c r="C1685" t="s">
        <v>852</v>
      </c>
      <c r="O1685" t="s">
        <v>1567</v>
      </c>
      <c r="P1685">
        <v>3</v>
      </c>
      <c r="Q1685" t="s">
        <v>853</v>
      </c>
    </row>
    <row r="1686" spans="1:17" x14ac:dyDescent="0.5">
      <c r="A1686" t="s">
        <v>1567</v>
      </c>
      <c r="B1686">
        <v>3</v>
      </c>
      <c r="C1686" t="s">
        <v>853</v>
      </c>
      <c r="O1686" t="s">
        <v>1568</v>
      </c>
      <c r="P1686">
        <v>1</v>
      </c>
      <c r="Q1686" t="s">
        <v>854</v>
      </c>
    </row>
    <row r="1687" spans="1:17" x14ac:dyDescent="0.5">
      <c r="A1687" t="s">
        <v>1568</v>
      </c>
      <c r="B1687">
        <v>1</v>
      </c>
      <c r="C1687" t="s">
        <v>854</v>
      </c>
      <c r="O1687" t="s">
        <v>1568</v>
      </c>
      <c r="P1687">
        <v>2</v>
      </c>
      <c r="Q1687" t="s">
        <v>154</v>
      </c>
    </row>
    <row r="1688" spans="1:17" x14ac:dyDescent="0.5">
      <c r="A1688" t="s">
        <v>1568</v>
      </c>
      <c r="B1688">
        <v>2</v>
      </c>
      <c r="C1688" t="s">
        <v>154</v>
      </c>
      <c r="O1688" t="s">
        <v>1568</v>
      </c>
      <c r="P1688">
        <v>2</v>
      </c>
      <c r="Q1688" t="s">
        <v>855</v>
      </c>
    </row>
    <row r="1689" spans="1:17" x14ac:dyDescent="0.5">
      <c r="A1689" t="s">
        <v>1568</v>
      </c>
      <c r="B1689">
        <v>2</v>
      </c>
      <c r="C1689" t="s">
        <v>855</v>
      </c>
      <c r="O1689" t="s">
        <v>1568</v>
      </c>
      <c r="P1689">
        <v>3</v>
      </c>
      <c r="Q1689" t="s">
        <v>856</v>
      </c>
    </row>
    <row r="1690" spans="1:17" x14ac:dyDescent="0.5">
      <c r="A1690" t="s">
        <v>1568</v>
      </c>
      <c r="B1690">
        <v>3</v>
      </c>
      <c r="C1690" t="s">
        <v>856</v>
      </c>
      <c r="O1690" t="s">
        <v>1568</v>
      </c>
      <c r="P1690">
        <v>4</v>
      </c>
      <c r="Q1690" t="s">
        <v>857</v>
      </c>
    </row>
    <row r="1691" spans="1:17" x14ac:dyDescent="0.5">
      <c r="A1691" t="s">
        <v>1568</v>
      </c>
      <c r="B1691">
        <v>4</v>
      </c>
      <c r="C1691" t="s">
        <v>857</v>
      </c>
      <c r="O1691" t="s">
        <v>1568</v>
      </c>
      <c r="P1691">
        <v>4</v>
      </c>
      <c r="Q1691" t="s">
        <v>857</v>
      </c>
    </row>
    <row r="1692" spans="1:17" x14ac:dyDescent="0.5">
      <c r="A1692" t="s">
        <v>1568</v>
      </c>
      <c r="B1692">
        <v>4</v>
      </c>
      <c r="C1692" t="s">
        <v>857</v>
      </c>
      <c r="O1692" t="s">
        <v>1568</v>
      </c>
      <c r="P1692">
        <v>4</v>
      </c>
      <c r="Q1692" t="s">
        <v>858</v>
      </c>
    </row>
    <row r="1693" spans="1:17" x14ac:dyDescent="0.5">
      <c r="A1693" t="s">
        <v>1568</v>
      </c>
      <c r="B1693">
        <v>4</v>
      </c>
      <c r="C1693" t="s">
        <v>858</v>
      </c>
      <c r="O1693" t="s">
        <v>1568</v>
      </c>
      <c r="P1693">
        <v>4</v>
      </c>
      <c r="Q1693" t="s">
        <v>859</v>
      </c>
    </row>
    <row r="1694" spans="1:17" x14ac:dyDescent="0.5">
      <c r="A1694" t="s">
        <v>1568</v>
      </c>
      <c r="B1694">
        <v>4</v>
      </c>
      <c r="C1694" t="s">
        <v>859</v>
      </c>
      <c r="O1694" t="s">
        <v>1568</v>
      </c>
      <c r="P1694">
        <v>4</v>
      </c>
      <c r="Q1694" t="s">
        <v>860</v>
      </c>
    </row>
    <row r="1695" spans="1:17" x14ac:dyDescent="0.5">
      <c r="A1695" t="s">
        <v>1568</v>
      </c>
      <c r="B1695">
        <v>4</v>
      </c>
      <c r="C1695" t="s">
        <v>860</v>
      </c>
      <c r="O1695" t="s">
        <v>1568</v>
      </c>
      <c r="P1695">
        <v>4</v>
      </c>
      <c r="Q1695" t="s">
        <v>861</v>
      </c>
    </row>
    <row r="1696" spans="1:17" x14ac:dyDescent="0.5">
      <c r="A1696" t="s">
        <v>1568</v>
      </c>
      <c r="B1696">
        <v>4</v>
      </c>
      <c r="C1696" t="s">
        <v>861</v>
      </c>
      <c r="O1696" t="s">
        <v>1568</v>
      </c>
      <c r="P1696">
        <v>3</v>
      </c>
      <c r="Q1696" t="s">
        <v>862</v>
      </c>
    </row>
    <row r="1697" spans="1:17" x14ac:dyDescent="0.5">
      <c r="A1697" t="s">
        <v>1568</v>
      </c>
      <c r="B1697">
        <v>3</v>
      </c>
      <c r="C1697" t="s">
        <v>862</v>
      </c>
      <c r="O1697" t="s">
        <v>1568</v>
      </c>
      <c r="P1697">
        <v>4</v>
      </c>
      <c r="Q1697" t="s">
        <v>863</v>
      </c>
    </row>
    <row r="1698" spans="1:17" x14ac:dyDescent="0.5">
      <c r="A1698" t="s">
        <v>1568</v>
      </c>
      <c r="B1698">
        <v>4</v>
      </c>
      <c r="C1698" t="s">
        <v>863</v>
      </c>
      <c r="O1698" t="s">
        <v>1568</v>
      </c>
      <c r="P1698">
        <v>5</v>
      </c>
      <c r="Q1698" t="s">
        <v>864</v>
      </c>
    </row>
    <row r="1699" spans="1:17" x14ac:dyDescent="0.5">
      <c r="A1699" t="s">
        <v>1568</v>
      </c>
      <c r="B1699">
        <v>5</v>
      </c>
      <c r="C1699" t="s">
        <v>864</v>
      </c>
      <c r="O1699" t="s">
        <v>1568</v>
      </c>
      <c r="P1699">
        <v>5</v>
      </c>
      <c r="Q1699" t="s">
        <v>865</v>
      </c>
    </row>
    <row r="1700" spans="1:17" x14ac:dyDescent="0.5">
      <c r="A1700" t="s">
        <v>1568</v>
      </c>
      <c r="B1700">
        <v>5</v>
      </c>
      <c r="C1700" t="s">
        <v>865</v>
      </c>
      <c r="O1700" t="s">
        <v>1568</v>
      </c>
      <c r="P1700">
        <v>5</v>
      </c>
      <c r="Q1700" t="s">
        <v>866</v>
      </c>
    </row>
    <row r="1701" spans="1:17" x14ac:dyDescent="0.5">
      <c r="A1701" t="s">
        <v>1568</v>
      </c>
      <c r="B1701">
        <v>5</v>
      </c>
      <c r="C1701" t="s">
        <v>866</v>
      </c>
      <c r="O1701" t="s">
        <v>1568</v>
      </c>
      <c r="P1701">
        <v>5</v>
      </c>
      <c r="Q1701" t="s">
        <v>867</v>
      </c>
    </row>
    <row r="1702" spans="1:17" x14ac:dyDescent="0.5">
      <c r="A1702" t="s">
        <v>1568</v>
      </c>
      <c r="B1702">
        <v>5</v>
      </c>
      <c r="C1702" t="s">
        <v>867</v>
      </c>
      <c r="O1702" t="s">
        <v>1568</v>
      </c>
      <c r="P1702">
        <v>5</v>
      </c>
      <c r="Q1702" t="s">
        <v>868</v>
      </c>
    </row>
    <row r="1703" spans="1:17" x14ac:dyDescent="0.5">
      <c r="A1703" t="s">
        <v>1568</v>
      </c>
      <c r="B1703">
        <v>5</v>
      </c>
      <c r="C1703" t="s">
        <v>868</v>
      </c>
      <c r="O1703" t="s">
        <v>1568</v>
      </c>
      <c r="P1703">
        <v>5</v>
      </c>
      <c r="Q1703" t="s">
        <v>869</v>
      </c>
    </row>
    <row r="1704" spans="1:17" x14ac:dyDescent="0.5">
      <c r="A1704" t="s">
        <v>1568</v>
      </c>
      <c r="B1704">
        <v>5</v>
      </c>
      <c r="C1704" t="s">
        <v>869</v>
      </c>
      <c r="O1704" t="s">
        <v>1568</v>
      </c>
      <c r="P1704">
        <v>5</v>
      </c>
      <c r="Q1704" t="s">
        <v>870</v>
      </c>
    </row>
    <row r="1705" spans="1:17" x14ac:dyDescent="0.5">
      <c r="A1705" t="s">
        <v>1568</v>
      </c>
      <c r="B1705">
        <v>5</v>
      </c>
      <c r="C1705" t="s">
        <v>870</v>
      </c>
      <c r="O1705" t="s">
        <v>1568</v>
      </c>
      <c r="P1705">
        <v>4</v>
      </c>
      <c r="Q1705" t="s">
        <v>871</v>
      </c>
    </row>
    <row r="1706" spans="1:17" x14ac:dyDescent="0.5">
      <c r="A1706" t="s">
        <v>1568</v>
      </c>
      <c r="B1706">
        <v>4</v>
      </c>
      <c r="C1706" t="s">
        <v>871</v>
      </c>
      <c r="O1706" t="s">
        <v>1568</v>
      </c>
      <c r="P1706">
        <v>5</v>
      </c>
      <c r="Q1706" t="s">
        <v>872</v>
      </c>
    </row>
    <row r="1707" spans="1:17" x14ac:dyDescent="0.5">
      <c r="A1707" t="s">
        <v>1568</v>
      </c>
      <c r="B1707">
        <v>5</v>
      </c>
      <c r="C1707" t="s">
        <v>872</v>
      </c>
      <c r="O1707" t="s">
        <v>1568</v>
      </c>
      <c r="P1707">
        <v>5</v>
      </c>
      <c r="Q1707" t="s">
        <v>873</v>
      </c>
    </row>
    <row r="1708" spans="1:17" x14ac:dyDescent="0.5">
      <c r="A1708" t="s">
        <v>1568</v>
      </c>
      <c r="B1708">
        <v>5</v>
      </c>
      <c r="C1708" t="s">
        <v>873</v>
      </c>
      <c r="O1708" t="s">
        <v>1568</v>
      </c>
      <c r="P1708">
        <v>3</v>
      </c>
      <c r="Q1708" t="s">
        <v>874</v>
      </c>
    </row>
    <row r="1709" spans="1:17" x14ac:dyDescent="0.5">
      <c r="A1709" t="s">
        <v>1568</v>
      </c>
      <c r="B1709">
        <v>3</v>
      </c>
      <c r="C1709" t="s">
        <v>874</v>
      </c>
      <c r="O1709" t="s">
        <v>1568</v>
      </c>
      <c r="P1709">
        <v>4</v>
      </c>
      <c r="Q1709" t="s">
        <v>875</v>
      </c>
    </row>
    <row r="1710" spans="1:17" x14ac:dyDescent="0.5">
      <c r="A1710" t="s">
        <v>1568</v>
      </c>
      <c r="B1710">
        <v>4</v>
      </c>
      <c r="C1710" t="s">
        <v>875</v>
      </c>
      <c r="O1710" t="s">
        <v>1568</v>
      </c>
      <c r="P1710">
        <v>4</v>
      </c>
      <c r="Q1710" t="s">
        <v>876</v>
      </c>
    </row>
    <row r="1711" spans="1:17" x14ac:dyDescent="0.5">
      <c r="A1711" t="s">
        <v>1568</v>
      </c>
      <c r="B1711">
        <v>4</v>
      </c>
      <c r="C1711" t="s">
        <v>876</v>
      </c>
      <c r="O1711" t="s">
        <v>1568</v>
      </c>
      <c r="P1711">
        <v>4</v>
      </c>
      <c r="Q1711" t="s">
        <v>877</v>
      </c>
    </row>
    <row r="1712" spans="1:17" x14ac:dyDescent="0.5">
      <c r="A1712" t="s">
        <v>1568</v>
      </c>
      <c r="B1712">
        <v>4</v>
      </c>
      <c r="C1712" t="s">
        <v>877</v>
      </c>
      <c r="O1712" t="s">
        <v>1568</v>
      </c>
      <c r="P1712">
        <v>4</v>
      </c>
      <c r="Q1712" t="s">
        <v>878</v>
      </c>
    </row>
    <row r="1713" spans="1:17" x14ac:dyDescent="0.5">
      <c r="A1713" t="s">
        <v>1568</v>
      </c>
      <c r="B1713">
        <v>4</v>
      </c>
      <c r="C1713" t="s">
        <v>878</v>
      </c>
      <c r="O1713" t="s">
        <v>1568</v>
      </c>
      <c r="P1713">
        <v>4</v>
      </c>
      <c r="Q1713" t="s">
        <v>879</v>
      </c>
    </row>
    <row r="1714" spans="1:17" x14ac:dyDescent="0.5">
      <c r="A1714" t="s">
        <v>1568</v>
      </c>
      <c r="B1714">
        <v>4</v>
      </c>
      <c r="C1714" t="s">
        <v>879</v>
      </c>
      <c r="O1714" t="s">
        <v>1568</v>
      </c>
      <c r="P1714">
        <v>4</v>
      </c>
      <c r="Q1714" t="s">
        <v>880</v>
      </c>
    </row>
    <row r="1715" spans="1:17" x14ac:dyDescent="0.5">
      <c r="A1715" t="s">
        <v>1568</v>
      </c>
      <c r="B1715">
        <v>4</v>
      </c>
      <c r="C1715" t="s">
        <v>880</v>
      </c>
      <c r="O1715" t="s">
        <v>1568</v>
      </c>
      <c r="P1715">
        <v>3</v>
      </c>
      <c r="Q1715" t="s">
        <v>881</v>
      </c>
    </row>
    <row r="1716" spans="1:17" x14ac:dyDescent="0.5">
      <c r="A1716" t="s">
        <v>1568</v>
      </c>
      <c r="B1716">
        <v>3</v>
      </c>
      <c r="C1716" t="s">
        <v>881</v>
      </c>
      <c r="O1716" t="s">
        <v>1568</v>
      </c>
      <c r="P1716">
        <v>4</v>
      </c>
      <c r="Q1716" t="s">
        <v>863</v>
      </c>
    </row>
    <row r="1717" spans="1:17" x14ac:dyDescent="0.5">
      <c r="A1717" t="s">
        <v>1568</v>
      </c>
      <c r="B1717">
        <v>4</v>
      </c>
      <c r="C1717" t="s">
        <v>863</v>
      </c>
      <c r="O1717" t="s">
        <v>1568</v>
      </c>
      <c r="P1717">
        <v>5</v>
      </c>
      <c r="Q1717" t="s">
        <v>882</v>
      </c>
    </row>
    <row r="1718" spans="1:17" x14ac:dyDescent="0.5">
      <c r="A1718" t="s">
        <v>1568</v>
      </c>
      <c r="B1718">
        <v>5</v>
      </c>
      <c r="C1718" t="s">
        <v>882</v>
      </c>
      <c r="O1718" t="s">
        <v>1568</v>
      </c>
      <c r="P1718">
        <v>5</v>
      </c>
      <c r="Q1718" t="s">
        <v>883</v>
      </c>
    </row>
    <row r="1719" spans="1:17" x14ac:dyDescent="0.5">
      <c r="A1719" t="s">
        <v>1568</v>
      </c>
      <c r="B1719">
        <v>5</v>
      </c>
      <c r="C1719" t="s">
        <v>883</v>
      </c>
      <c r="O1719" t="s">
        <v>1568</v>
      </c>
      <c r="P1719">
        <v>5</v>
      </c>
      <c r="Q1719" t="s">
        <v>884</v>
      </c>
    </row>
    <row r="1720" spans="1:17" x14ac:dyDescent="0.5">
      <c r="A1720" t="s">
        <v>1568</v>
      </c>
      <c r="B1720">
        <v>5</v>
      </c>
      <c r="C1720" t="s">
        <v>884</v>
      </c>
      <c r="O1720" t="s">
        <v>1568</v>
      </c>
      <c r="P1720">
        <v>5</v>
      </c>
      <c r="Q1720" t="s">
        <v>885</v>
      </c>
    </row>
    <row r="1721" spans="1:17" x14ac:dyDescent="0.5">
      <c r="A1721" t="s">
        <v>1568</v>
      </c>
      <c r="B1721">
        <v>5</v>
      </c>
      <c r="C1721" t="s">
        <v>885</v>
      </c>
      <c r="O1721" t="s">
        <v>1568</v>
      </c>
      <c r="P1721">
        <v>5</v>
      </c>
      <c r="Q1721" t="s">
        <v>886</v>
      </c>
    </row>
    <row r="1722" spans="1:17" x14ac:dyDescent="0.5">
      <c r="A1722" t="s">
        <v>1568</v>
      </c>
      <c r="B1722">
        <v>5</v>
      </c>
      <c r="C1722" t="s">
        <v>886</v>
      </c>
      <c r="O1722" t="s">
        <v>1568</v>
      </c>
      <c r="P1722">
        <v>5</v>
      </c>
      <c r="Q1722" t="s">
        <v>887</v>
      </c>
    </row>
    <row r="1723" spans="1:17" x14ac:dyDescent="0.5">
      <c r="A1723" t="s">
        <v>1568</v>
      </c>
      <c r="B1723">
        <v>5</v>
      </c>
      <c r="C1723" t="s">
        <v>887</v>
      </c>
      <c r="O1723" t="s">
        <v>1568</v>
      </c>
      <c r="P1723">
        <v>4</v>
      </c>
      <c r="Q1723" t="s">
        <v>888</v>
      </c>
    </row>
    <row r="1724" spans="1:17" x14ac:dyDescent="0.5">
      <c r="A1724" t="s">
        <v>1568</v>
      </c>
      <c r="B1724">
        <v>4</v>
      </c>
      <c r="C1724" t="s">
        <v>888</v>
      </c>
      <c r="O1724" t="s">
        <v>1568</v>
      </c>
      <c r="P1724">
        <v>5</v>
      </c>
      <c r="Q1724" t="s">
        <v>889</v>
      </c>
    </row>
    <row r="1725" spans="1:17" x14ac:dyDescent="0.5">
      <c r="A1725" t="s">
        <v>1568</v>
      </c>
      <c r="B1725">
        <v>5</v>
      </c>
      <c r="C1725" t="s">
        <v>889</v>
      </c>
      <c r="O1725" t="s">
        <v>1568</v>
      </c>
      <c r="P1725">
        <v>5</v>
      </c>
      <c r="Q1725" t="s">
        <v>890</v>
      </c>
    </row>
    <row r="1726" spans="1:17" x14ac:dyDescent="0.5">
      <c r="A1726" t="s">
        <v>1568</v>
      </c>
      <c r="B1726">
        <v>5</v>
      </c>
      <c r="C1726" t="s">
        <v>890</v>
      </c>
      <c r="O1726" t="s">
        <v>1568</v>
      </c>
      <c r="P1726">
        <v>5</v>
      </c>
      <c r="Q1726" t="s">
        <v>891</v>
      </c>
    </row>
    <row r="1727" spans="1:17" x14ac:dyDescent="0.5">
      <c r="A1727" t="s">
        <v>1568</v>
      </c>
      <c r="B1727">
        <v>5</v>
      </c>
      <c r="C1727" t="s">
        <v>891</v>
      </c>
      <c r="O1727" t="s">
        <v>1568</v>
      </c>
      <c r="P1727">
        <v>5</v>
      </c>
      <c r="Q1727" t="s">
        <v>892</v>
      </c>
    </row>
    <row r="1728" spans="1:17" x14ac:dyDescent="0.5">
      <c r="A1728" t="s">
        <v>1568</v>
      </c>
      <c r="B1728">
        <v>5</v>
      </c>
      <c r="C1728" t="s">
        <v>892</v>
      </c>
      <c r="O1728" t="s">
        <v>1568</v>
      </c>
      <c r="P1728">
        <v>5</v>
      </c>
      <c r="Q1728" t="s">
        <v>616</v>
      </c>
    </row>
    <row r="1729" spans="1:17" x14ac:dyDescent="0.5">
      <c r="A1729" t="s">
        <v>1568</v>
      </c>
      <c r="B1729">
        <v>5</v>
      </c>
      <c r="C1729" t="s">
        <v>616</v>
      </c>
      <c r="O1729" t="s">
        <v>1568</v>
      </c>
      <c r="P1729">
        <v>5</v>
      </c>
      <c r="Q1729" t="s">
        <v>893</v>
      </c>
    </row>
    <row r="1730" spans="1:17" x14ac:dyDescent="0.5">
      <c r="A1730" t="s">
        <v>1568</v>
      </c>
      <c r="B1730">
        <v>5</v>
      </c>
      <c r="C1730" t="s">
        <v>893</v>
      </c>
      <c r="O1730" t="s">
        <v>1568</v>
      </c>
      <c r="P1730">
        <v>5</v>
      </c>
      <c r="Q1730" t="s">
        <v>894</v>
      </c>
    </row>
    <row r="1731" spans="1:17" x14ac:dyDescent="0.5">
      <c r="A1731" t="s">
        <v>1568</v>
      </c>
      <c r="B1731">
        <v>5</v>
      </c>
      <c r="C1731" t="s">
        <v>894</v>
      </c>
      <c r="O1731" t="s">
        <v>1568</v>
      </c>
      <c r="P1731">
        <v>5</v>
      </c>
      <c r="Q1731" t="s">
        <v>895</v>
      </c>
    </row>
    <row r="1732" spans="1:17" x14ac:dyDescent="0.5">
      <c r="A1732" t="s">
        <v>1568</v>
      </c>
      <c r="B1732">
        <v>5</v>
      </c>
      <c r="C1732" t="s">
        <v>895</v>
      </c>
      <c r="O1732" t="s">
        <v>1568</v>
      </c>
      <c r="P1732">
        <v>6</v>
      </c>
      <c r="Q1732" t="s">
        <v>896</v>
      </c>
    </row>
    <row r="1733" spans="1:17" x14ac:dyDescent="0.5">
      <c r="A1733" t="s">
        <v>1568</v>
      </c>
      <c r="B1733">
        <v>6</v>
      </c>
      <c r="C1733" t="s">
        <v>896</v>
      </c>
      <c r="O1733" t="s">
        <v>1568</v>
      </c>
      <c r="P1733">
        <v>6</v>
      </c>
      <c r="Q1733" t="s">
        <v>897</v>
      </c>
    </row>
    <row r="1734" spans="1:17" x14ac:dyDescent="0.5">
      <c r="A1734" t="s">
        <v>1568</v>
      </c>
      <c r="B1734">
        <v>6</v>
      </c>
      <c r="C1734" t="s">
        <v>897</v>
      </c>
      <c r="O1734" t="s">
        <v>1568</v>
      </c>
      <c r="P1734">
        <v>6</v>
      </c>
      <c r="Q1734" t="s">
        <v>898</v>
      </c>
    </row>
    <row r="1735" spans="1:17" x14ac:dyDescent="0.5">
      <c r="A1735" t="s">
        <v>1568</v>
      </c>
      <c r="B1735">
        <v>6</v>
      </c>
      <c r="C1735" t="s">
        <v>898</v>
      </c>
      <c r="O1735" t="s">
        <v>1568</v>
      </c>
      <c r="P1735">
        <v>6</v>
      </c>
      <c r="Q1735" t="s">
        <v>899</v>
      </c>
    </row>
    <row r="1736" spans="1:17" x14ac:dyDescent="0.5">
      <c r="A1736" t="s">
        <v>1568</v>
      </c>
      <c r="B1736">
        <v>6</v>
      </c>
      <c r="C1736" t="s">
        <v>899</v>
      </c>
      <c r="O1736" t="s">
        <v>1568</v>
      </c>
      <c r="P1736">
        <v>6</v>
      </c>
      <c r="Q1736" t="s">
        <v>900</v>
      </c>
    </row>
    <row r="1737" spans="1:17" x14ac:dyDescent="0.5">
      <c r="A1737" t="s">
        <v>1568</v>
      </c>
      <c r="B1737">
        <v>6</v>
      </c>
      <c r="C1737" t="s">
        <v>900</v>
      </c>
      <c r="O1737" t="s">
        <v>1568</v>
      </c>
      <c r="P1737">
        <v>6</v>
      </c>
      <c r="Q1737" t="s">
        <v>901</v>
      </c>
    </row>
    <row r="1738" spans="1:17" x14ac:dyDescent="0.5">
      <c r="A1738" t="s">
        <v>1568</v>
      </c>
      <c r="B1738">
        <v>6</v>
      </c>
      <c r="C1738" t="s">
        <v>901</v>
      </c>
      <c r="O1738" t="s">
        <v>1568</v>
      </c>
      <c r="P1738">
        <v>5</v>
      </c>
      <c r="Q1738" t="s">
        <v>902</v>
      </c>
    </row>
    <row r="1739" spans="1:17" x14ac:dyDescent="0.5">
      <c r="A1739" t="s">
        <v>1568</v>
      </c>
      <c r="B1739">
        <v>5</v>
      </c>
      <c r="C1739" t="s">
        <v>902</v>
      </c>
      <c r="O1739" t="s">
        <v>1568</v>
      </c>
      <c r="P1739">
        <v>4</v>
      </c>
      <c r="Q1739" t="s">
        <v>903</v>
      </c>
    </row>
    <row r="1740" spans="1:17" x14ac:dyDescent="0.5">
      <c r="A1740" t="s">
        <v>1568</v>
      </c>
      <c r="B1740">
        <v>4</v>
      </c>
      <c r="C1740" t="s">
        <v>903</v>
      </c>
      <c r="O1740" t="s">
        <v>1568</v>
      </c>
      <c r="P1740">
        <v>5</v>
      </c>
      <c r="Q1740" t="s">
        <v>904</v>
      </c>
    </row>
    <row r="1741" spans="1:17" x14ac:dyDescent="0.5">
      <c r="A1741" t="s">
        <v>1568</v>
      </c>
      <c r="B1741">
        <v>5</v>
      </c>
      <c r="C1741" t="s">
        <v>904</v>
      </c>
      <c r="O1741" t="s">
        <v>1568</v>
      </c>
      <c r="P1741">
        <v>5</v>
      </c>
      <c r="Q1741" t="s">
        <v>905</v>
      </c>
    </row>
    <row r="1742" spans="1:17" x14ac:dyDescent="0.5">
      <c r="A1742" t="s">
        <v>1568</v>
      </c>
      <c r="B1742">
        <v>5</v>
      </c>
      <c r="C1742" t="s">
        <v>905</v>
      </c>
      <c r="O1742" t="s">
        <v>1568</v>
      </c>
      <c r="P1742">
        <v>5</v>
      </c>
      <c r="Q1742" t="s">
        <v>906</v>
      </c>
    </row>
    <row r="1743" spans="1:17" x14ac:dyDescent="0.5">
      <c r="A1743" t="s">
        <v>1568</v>
      </c>
      <c r="B1743">
        <v>5</v>
      </c>
      <c r="C1743" t="s">
        <v>906</v>
      </c>
      <c r="O1743" t="s">
        <v>1568</v>
      </c>
      <c r="P1743">
        <v>5</v>
      </c>
      <c r="Q1743" t="s">
        <v>893</v>
      </c>
    </row>
    <row r="1744" spans="1:17" x14ac:dyDescent="0.5">
      <c r="A1744" t="s">
        <v>1568</v>
      </c>
      <c r="B1744">
        <v>5</v>
      </c>
      <c r="C1744" t="s">
        <v>893</v>
      </c>
      <c r="O1744" t="s">
        <v>1568</v>
      </c>
      <c r="P1744">
        <v>5</v>
      </c>
      <c r="Q1744" t="s">
        <v>894</v>
      </c>
    </row>
    <row r="1745" spans="1:17" x14ac:dyDescent="0.5">
      <c r="A1745" t="s">
        <v>1568</v>
      </c>
      <c r="B1745">
        <v>5</v>
      </c>
      <c r="C1745" t="s">
        <v>894</v>
      </c>
      <c r="O1745" t="s">
        <v>1568</v>
      </c>
      <c r="P1745">
        <v>5</v>
      </c>
      <c r="Q1745" t="s">
        <v>895</v>
      </c>
    </row>
    <row r="1746" spans="1:17" x14ac:dyDescent="0.5">
      <c r="A1746" t="s">
        <v>1568</v>
      </c>
      <c r="B1746">
        <v>5</v>
      </c>
      <c r="C1746" t="s">
        <v>895</v>
      </c>
      <c r="O1746" t="s">
        <v>1568</v>
      </c>
      <c r="P1746">
        <v>6</v>
      </c>
      <c r="Q1746" t="s">
        <v>907</v>
      </c>
    </row>
    <row r="1747" spans="1:17" x14ac:dyDescent="0.5">
      <c r="A1747" t="s">
        <v>1568</v>
      </c>
      <c r="B1747">
        <v>6</v>
      </c>
      <c r="C1747" t="s">
        <v>907</v>
      </c>
      <c r="O1747" t="s">
        <v>1568</v>
      </c>
      <c r="P1747">
        <v>6</v>
      </c>
      <c r="Q1747" t="s">
        <v>908</v>
      </c>
    </row>
    <row r="1748" spans="1:17" x14ac:dyDescent="0.5">
      <c r="A1748" t="s">
        <v>1568</v>
      </c>
      <c r="B1748">
        <v>6</v>
      </c>
      <c r="C1748" t="s">
        <v>908</v>
      </c>
      <c r="O1748" t="s">
        <v>1568</v>
      </c>
      <c r="P1748">
        <v>6</v>
      </c>
      <c r="Q1748" t="s">
        <v>909</v>
      </c>
    </row>
    <row r="1749" spans="1:17" x14ac:dyDescent="0.5">
      <c r="A1749" t="s">
        <v>1568</v>
      </c>
      <c r="B1749">
        <v>6</v>
      </c>
      <c r="C1749" t="s">
        <v>909</v>
      </c>
      <c r="O1749" t="s">
        <v>1568</v>
      </c>
      <c r="P1749">
        <v>6</v>
      </c>
      <c r="Q1749" t="s">
        <v>910</v>
      </c>
    </row>
    <row r="1750" spans="1:17" x14ac:dyDescent="0.5">
      <c r="A1750" t="s">
        <v>1568</v>
      </c>
      <c r="B1750">
        <v>6</v>
      </c>
      <c r="C1750" t="s">
        <v>910</v>
      </c>
      <c r="O1750" t="s">
        <v>1568</v>
      </c>
      <c r="P1750">
        <v>6</v>
      </c>
      <c r="Q1750" t="s">
        <v>911</v>
      </c>
    </row>
    <row r="1751" spans="1:17" x14ac:dyDescent="0.5">
      <c r="A1751" t="s">
        <v>1568</v>
      </c>
      <c r="B1751">
        <v>6</v>
      </c>
      <c r="C1751" t="s">
        <v>911</v>
      </c>
      <c r="O1751" t="s">
        <v>1568</v>
      </c>
      <c r="P1751">
        <v>6</v>
      </c>
      <c r="Q1751" t="s">
        <v>912</v>
      </c>
    </row>
    <row r="1752" spans="1:17" x14ac:dyDescent="0.5">
      <c r="A1752" t="s">
        <v>1568</v>
      </c>
      <c r="B1752">
        <v>6</v>
      </c>
      <c r="C1752" t="s">
        <v>912</v>
      </c>
      <c r="O1752" t="s">
        <v>1568</v>
      </c>
      <c r="P1752">
        <v>6</v>
      </c>
      <c r="Q1752" t="s">
        <v>913</v>
      </c>
    </row>
    <row r="1753" spans="1:17" x14ac:dyDescent="0.5">
      <c r="A1753" t="s">
        <v>1568</v>
      </c>
      <c r="B1753">
        <v>6</v>
      </c>
      <c r="C1753" t="s">
        <v>913</v>
      </c>
      <c r="O1753" t="s">
        <v>1568</v>
      </c>
      <c r="P1753">
        <v>6</v>
      </c>
      <c r="Q1753" t="s">
        <v>901</v>
      </c>
    </row>
    <row r="1754" spans="1:17" x14ac:dyDescent="0.5">
      <c r="A1754" t="s">
        <v>1568</v>
      </c>
      <c r="B1754">
        <v>6</v>
      </c>
      <c r="C1754" t="s">
        <v>901</v>
      </c>
      <c r="O1754" t="s">
        <v>1568</v>
      </c>
      <c r="P1754">
        <v>5</v>
      </c>
      <c r="Q1754" t="s">
        <v>902</v>
      </c>
    </row>
    <row r="1755" spans="1:17" x14ac:dyDescent="0.5">
      <c r="A1755" t="s">
        <v>1568</v>
      </c>
      <c r="B1755">
        <v>5</v>
      </c>
      <c r="C1755" t="s">
        <v>902</v>
      </c>
      <c r="O1755" t="s">
        <v>1568</v>
      </c>
      <c r="P1755">
        <v>4</v>
      </c>
      <c r="Q1755" t="s">
        <v>914</v>
      </c>
    </row>
    <row r="1756" spans="1:17" x14ac:dyDescent="0.5">
      <c r="A1756" t="s">
        <v>1568</v>
      </c>
      <c r="B1756">
        <v>4</v>
      </c>
      <c r="C1756" t="s">
        <v>914</v>
      </c>
      <c r="O1756" t="s">
        <v>1568</v>
      </c>
      <c r="P1756">
        <v>5</v>
      </c>
      <c r="Q1756" t="s">
        <v>915</v>
      </c>
    </row>
    <row r="1757" spans="1:17" x14ac:dyDescent="0.5">
      <c r="A1757" t="s">
        <v>1568</v>
      </c>
      <c r="B1757">
        <v>5</v>
      </c>
      <c r="C1757" t="s">
        <v>915</v>
      </c>
      <c r="O1757" t="s">
        <v>1568</v>
      </c>
      <c r="P1757">
        <v>5</v>
      </c>
      <c r="Q1757" t="s">
        <v>916</v>
      </c>
    </row>
    <row r="1758" spans="1:17" x14ac:dyDescent="0.5">
      <c r="A1758" t="s">
        <v>1568</v>
      </c>
      <c r="B1758">
        <v>5</v>
      </c>
      <c r="C1758" t="s">
        <v>916</v>
      </c>
      <c r="O1758" t="s">
        <v>1568</v>
      </c>
      <c r="P1758">
        <v>5</v>
      </c>
      <c r="Q1758" t="s">
        <v>917</v>
      </c>
    </row>
    <row r="1759" spans="1:17" x14ac:dyDescent="0.5">
      <c r="A1759" t="s">
        <v>1568</v>
      </c>
      <c r="B1759">
        <v>5</v>
      </c>
      <c r="C1759" t="s">
        <v>917</v>
      </c>
      <c r="O1759" t="s">
        <v>1568</v>
      </c>
      <c r="P1759">
        <v>5</v>
      </c>
      <c r="Q1759" t="s">
        <v>918</v>
      </c>
    </row>
    <row r="1760" spans="1:17" x14ac:dyDescent="0.5">
      <c r="A1760" t="s">
        <v>1568</v>
      </c>
      <c r="B1760">
        <v>5</v>
      </c>
      <c r="C1760" t="s">
        <v>918</v>
      </c>
      <c r="O1760" t="s">
        <v>1568</v>
      </c>
      <c r="P1760">
        <v>5</v>
      </c>
      <c r="Q1760" t="s">
        <v>919</v>
      </c>
    </row>
    <row r="1761" spans="1:17" x14ac:dyDescent="0.5">
      <c r="A1761" t="s">
        <v>1568</v>
      </c>
      <c r="B1761">
        <v>5</v>
      </c>
      <c r="C1761" t="s">
        <v>919</v>
      </c>
      <c r="O1761" t="s">
        <v>1568</v>
      </c>
      <c r="P1761">
        <v>5</v>
      </c>
      <c r="Q1761" t="s">
        <v>893</v>
      </c>
    </row>
    <row r="1762" spans="1:17" x14ac:dyDescent="0.5">
      <c r="A1762" t="s">
        <v>1568</v>
      </c>
      <c r="B1762">
        <v>5</v>
      </c>
      <c r="C1762" t="s">
        <v>893</v>
      </c>
      <c r="O1762" t="s">
        <v>1568</v>
      </c>
      <c r="P1762">
        <v>4</v>
      </c>
      <c r="Q1762" t="s">
        <v>894</v>
      </c>
    </row>
    <row r="1763" spans="1:17" x14ac:dyDescent="0.5">
      <c r="A1763" t="s">
        <v>1568</v>
      </c>
      <c r="B1763">
        <v>4</v>
      </c>
      <c r="C1763" t="s">
        <v>894</v>
      </c>
      <c r="O1763" t="s">
        <v>1568</v>
      </c>
      <c r="P1763">
        <v>4</v>
      </c>
      <c r="Q1763" t="s">
        <v>895</v>
      </c>
    </row>
    <row r="1764" spans="1:17" x14ac:dyDescent="0.5">
      <c r="A1764" t="s">
        <v>1568</v>
      </c>
      <c r="B1764">
        <v>4</v>
      </c>
      <c r="C1764" t="s">
        <v>895</v>
      </c>
      <c r="O1764" t="s">
        <v>1568</v>
      </c>
      <c r="P1764">
        <v>5</v>
      </c>
      <c r="Q1764" t="s">
        <v>920</v>
      </c>
    </row>
    <row r="1765" spans="1:17" x14ac:dyDescent="0.5">
      <c r="A1765" t="s">
        <v>1568</v>
      </c>
      <c r="B1765">
        <v>5</v>
      </c>
      <c r="C1765" t="s">
        <v>920</v>
      </c>
      <c r="O1765" t="s">
        <v>1568</v>
      </c>
      <c r="P1765">
        <v>5</v>
      </c>
      <c r="Q1765" t="s">
        <v>921</v>
      </c>
    </row>
    <row r="1766" spans="1:17" x14ac:dyDescent="0.5">
      <c r="A1766" t="s">
        <v>1568</v>
      </c>
      <c r="B1766">
        <v>5</v>
      </c>
      <c r="C1766" t="s">
        <v>921</v>
      </c>
      <c r="O1766" t="s">
        <v>1568</v>
      </c>
      <c r="P1766">
        <v>5</v>
      </c>
      <c r="Q1766" t="s">
        <v>922</v>
      </c>
    </row>
    <row r="1767" spans="1:17" x14ac:dyDescent="0.5">
      <c r="A1767" t="s">
        <v>1568</v>
      </c>
      <c r="B1767">
        <v>5</v>
      </c>
      <c r="C1767" t="s">
        <v>922</v>
      </c>
      <c r="O1767" t="s">
        <v>1568</v>
      </c>
      <c r="P1767">
        <v>5</v>
      </c>
      <c r="Q1767" t="s">
        <v>923</v>
      </c>
    </row>
    <row r="1768" spans="1:17" x14ac:dyDescent="0.5">
      <c r="A1768" t="s">
        <v>1568</v>
      </c>
      <c r="B1768">
        <v>5</v>
      </c>
      <c r="C1768" t="s">
        <v>923</v>
      </c>
      <c r="O1768" t="s">
        <v>1568</v>
      </c>
      <c r="P1768">
        <v>5</v>
      </c>
      <c r="Q1768" t="s">
        <v>924</v>
      </c>
    </row>
    <row r="1769" spans="1:17" x14ac:dyDescent="0.5">
      <c r="A1769" t="s">
        <v>1568</v>
      </c>
      <c r="B1769">
        <v>5</v>
      </c>
      <c r="C1769" t="s">
        <v>924</v>
      </c>
      <c r="O1769" t="s">
        <v>1568</v>
      </c>
      <c r="P1769">
        <v>5</v>
      </c>
      <c r="Q1769" t="s">
        <v>925</v>
      </c>
    </row>
    <row r="1770" spans="1:17" x14ac:dyDescent="0.5">
      <c r="A1770" t="s">
        <v>1568</v>
      </c>
      <c r="B1770">
        <v>5</v>
      </c>
      <c r="C1770" t="s">
        <v>925</v>
      </c>
      <c r="O1770" t="s">
        <v>1568</v>
      </c>
      <c r="P1770">
        <v>5</v>
      </c>
      <c r="Q1770" t="s">
        <v>926</v>
      </c>
    </row>
    <row r="1771" spans="1:17" x14ac:dyDescent="0.5">
      <c r="A1771" t="s">
        <v>1568</v>
      </c>
      <c r="B1771">
        <v>5</v>
      </c>
      <c r="C1771" t="s">
        <v>926</v>
      </c>
      <c r="O1771" t="s">
        <v>1568</v>
      </c>
      <c r="P1771">
        <v>5</v>
      </c>
      <c r="Q1771" t="s">
        <v>927</v>
      </c>
    </row>
    <row r="1772" spans="1:17" x14ac:dyDescent="0.5">
      <c r="A1772" t="s">
        <v>1568</v>
      </c>
      <c r="B1772">
        <v>5</v>
      </c>
      <c r="C1772" t="s">
        <v>927</v>
      </c>
      <c r="O1772" t="s">
        <v>1568</v>
      </c>
      <c r="P1772">
        <v>5</v>
      </c>
      <c r="Q1772" t="s">
        <v>928</v>
      </c>
    </row>
    <row r="1773" spans="1:17" x14ac:dyDescent="0.5">
      <c r="A1773" t="s">
        <v>1568</v>
      </c>
      <c r="B1773">
        <v>5</v>
      </c>
      <c r="C1773" t="s">
        <v>928</v>
      </c>
      <c r="O1773" t="s">
        <v>1568</v>
      </c>
      <c r="P1773">
        <v>4</v>
      </c>
      <c r="Q1773" t="s">
        <v>902</v>
      </c>
    </row>
    <row r="1774" spans="1:17" x14ac:dyDescent="0.5">
      <c r="A1774" t="s">
        <v>1568</v>
      </c>
      <c r="B1774">
        <v>4</v>
      </c>
      <c r="C1774" t="s">
        <v>902</v>
      </c>
      <c r="O1774" t="s">
        <v>1568</v>
      </c>
      <c r="P1774">
        <v>2</v>
      </c>
      <c r="Q1774" t="s">
        <v>929</v>
      </c>
    </row>
    <row r="1775" spans="1:17" x14ac:dyDescent="0.5">
      <c r="A1775" t="s">
        <v>1568</v>
      </c>
      <c r="B1775">
        <v>2</v>
      </c>
      <c r="C1775" t="s">
        <v>929</v>
      </c>
      <c r="O1775" t="s">
        <v>1568</v>
      </c>
      <c r="P1775">
        <v>3</v>
      </c>
      <c r="Q1775" t="s">
        <v>856</v>
      </c>
    </row>
    <row r="1776" spans="1:17" x14ac:dyDescent="0.5">
      <c r="A1776" t="s">
        <v>1568</v>
      </c>
      <c r="B1776">
        <v>3</v>
      </c>
      <c r="C1776" t="s">
        <v>856</v>
      </c>
      <c r="O1776" t="s">
        <v>1568</v>
      </c>
      <c r="P1776">
        <v>4</v>
      </c>
      <c r="Q1776" t="s">
        <v>930</v>
      </c>
    </row>
    <row r="1777" spans="1:17" x14ac:dyDescent="0.5">
      <c r="A1777" t="s">
        <v>1568</v>
      </c>
      <c r="B1777">
        <v>4</v>
      </c>
      <c r="C1777" t="s">
        <v>930</v>
      </c>
      <c r="O1777" t="s">
        <v>1568</v>
      </c>
      <c r="P1777">
        <v>4</v>
      </c>
      <c r="Q1777" t="s">
        <v>931</v>
      </c>
    </row>
    <row r="1778" spans="1:17" x14ac:dyDescent="0.5">
      <c r="A1778" t="s">
        <v>1568</v>
      </c>
      <c r="B1778">
        <v>4</v>
      </c>
      <c r="C1778" t="s">
        <v>931</v>
      </c>
      <c r="O1778" t="s">
        <v>1568</v>
      </c>
      <c r="P1778">
        <v>3</v>
      </c>
      <c r="Q1778" t="s">
        <v>862</v>
      </c>
    </row>
    <row r="1779" spans="1:17" x14ac:dyDescent="0.5">
      <c r="A1779" t="s">
        <v>1568</v>
      </c>
      <c r="B1779">
        <v>3</v>
      </c>
      <c r="C1779" t="s">
        <v>862</v>
      </c>
      <c r="O1779" t="s">
        <v>1568</v>
      </c>
      <c r="P1779">
        <v>4</v>
      </c>
      <c r="Q1779" t="s">
        <v>932</v>
      </c>
    </row>
    <row r="1780" spans="1:17" x14ac:dyDescent="0.5">
      <c r="A1780" t="s">
        <v>1568</v>
      </c>
      <c r="B1780">
        <v>4</v>
      </c>
      <c r="C1780" t="s">
        <v>932</v>
      </c>
      <c r="O1780" t="s">
        <v>1568</v>
      </c>
      <c r="P1780">
        <v>4</v>
      </c>
      <c r="Q1780" t="s">
        <v>933</v>
      </c>
    </row>
    <row r="1781" spans="1:17" x14ac:dyDescent="0.5">
      <c r="A1781" t="s">
        <v>1568</v>
      </c>
      <c r="B1781">
        <v>4</v>
      </c>
      <c r="C1781" t="s">
        <v>933</v>
      </c>
      <c r="O1781" t="s">
        <v>1568</v>
      </c>
      <c r="P1781">
        <v>4</v>
      </c>
      <c r="Q1781" t="s">
        <v>934</v>
      </c>
    </row>
    <row r="1782" spans="1:17" x14ac:dyDescent="0.5">
      <c r="A1782" t="s">
        <v>1568</v>
      </c>
      <c r="B1782">
        <v>4</v>
      </c>
      <c r="C1782" t="s">
        <v>934</v>
      </c>
      <c r="O1782" t="s">
        <v>1568</v>
      </c>
      <c r="P1782">
        <v>4</v>
      </c>
      <c r="Q1782" t="s">
        <v>935</v>
      </c>
    </row>
    <row r="1783" spans="1:17" x14ac:dyDescent="0.5">
      <c r="A1783" t="s">
        <v>1568</v>
      </c>
      <c r="B1783">
        <v>4</v>
      </c>
      <c r="C1783" t="s">
        <v>935</v>
      </c>
      <c r="O1783" t="s">
        <v>1568</v>
      </c>
      <c r="P1783">
        <v>5</v>
      </c>
      <c r="Q1783" t="s">
        <v>936</v>
      </c>
    </row>
    <row r="1784" spans="1:17" x14ac:dyDescent="0.5">
      <c r="A1784" t="s">
        <v>1568</v>
      </c>
      <c r="B1784">
        <v>5</v>
      </c>
      <c r="C1784" t="s">
        <v>936</v>
      </c>
      <c r="O1784" t="s">
        <v>1568</v>
      </c>
      <c r="P1784">
        <v>5</v>
      </c>
      <c r="Q1784" t="s">
        <v>937</v>
      </c>
    </row>
    <row r="1785" spans="1:17" x14ac:dyDescent="0.5">
      <c r="A1785" t="s">
        <v>1568</v>
      </c>
      <c r="B1785">
        <v>5</v>
      </c>
      <c r="C1785" t="s">
        <v>937</v>
      </c>
      <c r="O1785" t="s">
        <v>1568</v>
      </c>
      <c r="P1785">
        <v>3</v>
      </c>
      <c r="Q1785" t="s">
        <v>938</v>
      </c>
    </row>
    <row r="1786" spans="1:17" x14ac:dyDescent="0.5">
      <c r="A1786" t="s">
        <v>1568</v>
      </c>
      <c r="B1786">
        <v>3</v>
      </c>
      <c r="C1786" t="s">
        <v>938</v>
      </c>
      <c r="O1786" t="s">
        <v>1568</v>
      </c>
      <c r="P1786">
        <v>4</v>
      </c>
      <c r="Q1786" t="s">
        <v>935</v>
      </c>
    </row>
    <row r="1787" spans="1:17" x14ac:dyDescent="0.5">
      <c r="A1787" t="s">
        <v>1568</v>
      </c>
      <c r="B1787">
        <v>4</v>
      </c>
      <c r="C1787" t="s">
        <v>935</v>
      </c>
      <c r="O1787" t="s">
        <v>1568</v>
      </c>
      <c r="P1787">
        <v>5</v>
      </c>
      <c r="Q1787" t="s">
        <v>936</v>
      </c>
    </row>
    <row r="1788" spans="1:17" x14ac:dyDescent="0.5">
      <c r="A1788" t="s">
        <v>1568</v>
      </c>
      <c r="B1788">
        <v>5</v>
      </c>
      <c r="C1788" t="s">
        <v>936</v>
      </c>
      <c r="O1788" t="s">
        <v>1568</v>
      </c>
      <c r="P1788">
        <v>3</v>
      </c>
      <c r="Q1788" t="s">
        <v>881</v>
      </c>
    </row>
    <row r="1789" spans="1:17" x14ac:dyDescent="0.5">
      <c r="A1789" t="s">
        <v>1568</v>
      </c>
      <c r="B1789">
        <v>3</v>
      </c>
      <c r="C1789" t="s">
        <v>881</v>
      </c>
      <c r="O1789" t="s">
        <v>1568</v>
      </c>
      <c r="P1789">
        <v>4</v>
      </c>
      <c r="Q1789" t="s">
        <v>932</v>
      </c>
    </row>
    <row r="1790" spans="1:17" x14ac:dyDescent="0.5">
      <c r="A1790" t="s">
        <v>1568</v>
      </c>
      <c r="B1790">
        <v>4</v>
      </c>
      <c r="C1790" t="s">
        <v>932</v>
      </c>
      <c r="O1790" t="s">
        <v>1568</v>
      </c>
      <c r="P1790">
        <v>5</v>
      </c>
      <c r="Q1790" t="s">
        <v>939</v>
      </c>
    </row>
    <row r="1791" spans="1:17" x14ac:dyDescent="0.5">
      <c r="A1791" t="s">
        <v>1568</v>
      </c>
      <c r="B1791">
        <v>5</v>
      </c>
      <c r="C1791" t="s">
        <v>939</v>
      </c>
      <c r="O1791" t="s">
        <v>1568</v>
      </c>
      <c r="P1791">
        <v>5</v>
      </c>
      <c r="Q1791" t="s">
        <v>940</v>
      </c>
    </row>
    <row r="1792" spans="1:17" x14ac:dyDescent="0.5">
      <c r="A1792" t="s">
        <v>1568</v>
      </c>
      <c r="B1792">
        <v>5</v>
      </c>
      <c r="C1792" t="s">
        <v>940</v>
      </c>
      <c r="O1792" t="s">
        <v>1568</v>
      </c>
      <c r="P1792">
        <v>5</v>
      </c>
      <c r="Q1792" t="s">
        <v>941</v>
      </c>
    </row>
    <row r="1793" spans="1:17" x14ac:dyDescent="0.5">
      <c r="A1793" t="s">
        <v>1568</v>
      </c>
      <c r="B1793">
        <v>5</v>
      </c>
      <c r="C1793" t="s">
        <v>941</v>
      </c>
      <c r="O1793" t="s">
        <v>1568</v>
      </c>
      <c r="P1793">
        <v>4</v>
      </c>
      <c r="Q1793" t="s">
        <v>933</v>
      </c>
    </row>
    <row r="1794" spans="1:17" x14ac:dyDescent="0.5">
      <c r="A1794" t="s">
        <v>1568</v>
      </c>
      <c r="B1794">
        <v>4</v>
      </c>
      <c r="C1794" t="s">
        <v>933</v>
      </c>
      <c r="O1794" t="s">
        <v>1568</v>
      </c>
      <c r="P1794">
        <v>5</v>
      </c>
      <c r="Q1794" t="s">
        <v>939</v>
      </c>
    </row>
    <row r="1795" spans="1:17" x14ac:dyDescent="0.5">
      <c r="A1795" t="s">
        <v>1568</v>
      </c>
      <c r="B1795">
        <v>5</v>
      </c>
      <c r="C1795" t="s">
        <v>939</v>
      </c>
      <c r="O1795" t="s">
        <v>1568</v>
      </c>
      <c r="P1795">
        <v>5</v>
      </c>
      <c r="Q1795" t="s">
        <v>940</v>
      </c>
    </row>
    <row r="1796" spans="1:17" x14ac:dyDescent="0.5">
      <c r="A1796" t="s">
        <v>1568</v>
      </c>
      <c r="B1796">
        <v>5</v>
      </c>
      <c r="C1796" t="s">
        <v>940</v>
      </c>
      <c r="O1796" t="s">
        <v>1568</v>
      </c>
      <c r="P1796">
        <v>5</v>
      </c>
      <c r="Q1796" t="s">
        <v>942</v>
      </c>
    </row>
    <row r="1797" spans="1:17" x14ac:dyDescent="0.5">
      <c r="A1797" t="s">
        <v>1568</v>
      </c>
      <c r="B1797">
        <v>5</v>
      </c>
      <c r="C1797" t="s">
        <v>942</v>
      </c>
      <c r="O1797" t="s">
        <v>1568</v>
      </c>
      <c r="P1797">
        <v>4</v>
      </c>
      <c r="Q1797" t="s">
        <v>934</v>
      </c>
    </row>
    <row r="1798" spans="1:17" x14ac:dyDescent="0.5">
      <c r="A1798" t="s">
        <v>1568</v>
      </c>
      <c r="B1798">
        <v>4</v>
      </c>
      <c r="C1798" t="s">
        <v>934</v>
      </c>
      <c r="O1798" t="s">
        <v>1568</v>
      </c>
      <c r="P1798">
        <v>4</v>
      </c>
      <c r="Q1798" t="s">
        <v>935</v>
      </c>
    </row>
    <row r="1799" spans="1:17" x14ac:dyDescent="0.5">
      <c r="A1799" t="s">
        <v>1568</v>
      </c>
      <c r="B1799">
        <v>4</v>
      </c>
      <c r="C1799" t="s">
        <v>935</v>
      </c>
      <c r="O1799" t="s">
        <v>1568</v>
      </c>
      <c r="P1799">
        <v>5</v>
      </c>
      <c r="Q1799" t="s">
        <v>936</v>
      </c>
    </row>
    <row r="1800" spans="1:17" x14ac:dyDescent="0.5">
      <c r="A1800" t="s">
        <v>1568</v>
      </c>
      <c r="B1800">
        <v>5</v>
      </c>
      <c r="C1800" t="s">
        <v>936</v>
      </c>
      <c r="O1800" t="s">
        <v>1568</v>
      </c>
      <c r="P1800">
        <v>5</v>
      </c>
      <c r="Q1800" t="s">
        <v>943</v>
      </c>
    </row>
    <row r="1801" spans="1:17" x14ac:dyDescent="0.5">
      <c r="A1801" t="s">
        <v>1568</v>
      </c>
      <c r="B1801">
        <v>5</v>
      </c>
      <c r="C1801" t="s">
        <v>943</v>
      </c>
      <c r="O1801" t="s">
        <v>1568</v>
      </c>
      <c r="P1801">
        <v>5</v>
      </c>
      <c r="Q1801" t="s">
        <v>944</v>
      </c>
    </row>
    <row r="1802" spans="1:17" x14ac:dyDescent="0.5">
      <c r="A1802" t="s">
        <v>1568</v>
      </c>
      <c r="B1802">
        <v>5</v>
      </c>
      <c r="C1802" t="s">
        <v>944</v>
      </c>
      <c r="O1802" t="s">
        <v>1568</v>
      </c>
      <c r="P1802">
        <v>5</v>
      </c>
      <c r="Q1802" t="s">
        <v>945</v>
      </c>
    </row>
    <row r="1803" spans="1:17" x14ac:dyDescent="0.5">
      <c r="A1803" t="s">
        <v>1568</v>
      </c>
      <c r="B1803">
        <v>5</v>
      </c>
      <c r="C1803" t="s">
        <v>945</v>
      </c>
      <c r="O1803" t="s">
        <v>1568</v>
      </c>
      <c r="P1803">
        <v>2</v>
      </c>
      <c r="Q1803" t="s">
        <v>946</v>
      </c>
    </row>
    <row r="1804" spans="1:17" x14ac:dyDescent="0.5">
      <c r="A1804" t="s">
        <v>1568</v>
      </c>
      <c r="B1804">
        <v>2</v>
      </c>
      <c r="C1804" t="s">
        <v>946</v>
      </c>
      <c r="O1804" t="s">
        <v>1568</v>
      </c>
      <c r="P1804">
        <v>3</v>
      </c>
      <c r="Q1804" t="s">
        <v>856</v>
      </c>
    </row>
    <row r="1805" spans="1:17" x14ac:dyDescent="0.5">
      <c r="A1805" t="s">
        <v>1568</v>
      </c>
      <c r="B1805">
        <v>3</v>
      </c>
      <c r="C1805" t="s">
        <v>856</v>
      </c>
      <c r="O1805" t="s">
        <v>1568</v>
      </c>
      <c r="P1805">
        <v>4</v>
      </c>
      <c r="Q1805" t="s">
        <v>947</v>
      </c>
    </row>
    <row r="1806" spans="1:17" x14ac:dyDescent="0.5">
      <c r="A1806" t="s">
        <v>1568</v>
      </c>
      <c r="B1806">
        <v>4</v>
      </c>
      <c r="C1806" t="s">
        <v>947</v>
      </c>
      <c r="O1806" t="s">
        <v>1568</v>
      </c>
      <c r="P1806">
        <v>4</v>
      </c>
      <c r="Q1806" t="s">
        <v>948</v>
      </c>
    </row>
    <row r="1807" spans="1:17" x14ac:dyDescent="0.5">
      <c r="A1807" t="s">
        <v>1568</v>
      </c>
      <c r="B1807">
        <v>4</v>
      </c>
      <c r="C1807" t="s">
        <v>948</v>
      </c>
      <c r="O1807" t="s">
        <v>1568</v>
      </c>
      <c r="P1807">
        <v>4</v>
      </c>
      <c r="Q1807" t="s">
        <v>949</v>
      </c>
    </row>
    <row r="1808" spans="1:17" x14ac:dyDescent="0.5">
      <c r="A1808" t="s">
        <v>1568</v>
      </c>
      <c r="B1808">
        <v>4</v>
      </c>
      <c r="C1808" t="s">
        <v>949</v>
      </c>
      <c r="O1808" t="s">
        <v>1568</v>
      </c>
      <c r="P1808">
        <v>5</v>
      </c>
      <c r="Q1808" t="s">
        <v>936</v>
      </c>
    </row>
    <row r="1809" spans="1:17" x14ac:dyDescent="0.5">
      <c r="A1809" t="s">
        <v>1568</v>
      </c>
      <c r="B1809">
        <v>5</v>
      </c>
      <c r="C1809" t="s">
        <v>936</v>
      </c>
      <c r="O1809" t="s">
        <v>1568</v>
      </c>
      <c r="P1809">
        <v>5</v>
      </c>
      <c r="Q1809" t="s">
        <v>943</v>
      </c>
    </row>
    <row r="1810" spans="1:17" x14ac:dyDescent="0.5">
      <c r="A1810" t="s">
        <v>1568</v>
      </c>
      <c r="B1810">
        <v>5</v>
      </c>
      <c r="C1810" t="s">
        <v>943</v>
      </c>
      <c r="O1810" t="s">
        <v>1568</v>
      </c>
      <c r="P1810">
        <v>4</v>
      </c>
      <c r="Q1810" t="s">
        <v>950</v>
      </c>
    </row>
    <row r="1811" spans="1:17" x14ac:dyDescent="0.5">
      <c r="A1811" t="s">
        <v>1568</v>
      </c>
      <c r="B1811">
        <v>4</v>
      </c>
      <c r="C1811" t="s">
        <v>950</v>
      </c>
      <c r="O1811" t="s">
        <v>1568</v>
      </c>
      <c r="P1811">
        <v>5</v>
      </c>
      <c r="Q1811" t="s">
        <v>936</v>
      </c>
    </row>
    <row r="1812" spans="1:17" x14ac:dyDescent="0.5">
      <c r="A1812" t="s">
        <v>1568</v>
      </c>
      <c r="B1812">
        <v>5</v>
      </c>
      <c r="C1812" t="s">
        <v>936</v>
      </c>
      <c r="O1812" t="s">
        <v>1568</v>
      </c>
      <c r="P1812">
        <v>5</v>
      </c>
      <c r="Q1812" t="s">
        <v>951</v>
      </c>
    </row>
    <row r="1813" spans="1:17" x14ac:dyDescent="0.5">
      <c r="A1813" t="s">
        <v>1568</v>
      </c>
      <c r="B1813">
        <v>5</v>
      </c>
      <c r="C1813" t="s">
        <v>951</v>
      </c>
      <c r="O1813" t="s">
        <v>1568</v>
      </c>
      <c r="P1813">
        <v>5</v>
      </c>
      <c r="Q1813" t="s">
        <v>952</v>
      </c>
    </row>
    <row r="1814" spans="1:17" x14ac:dyDescent="0.5">
      <c r="A1814" t="s">
        <v>1568</v>
      </c>
      <c r="B1814">
        <v>5</v>
      </c>
      <c r="C1814" t="s">
        <v>952</v>
      </c>
      <c r="O1814" t="s">
        <v>1568</v>
      </c>
      <c r="P1814">
        <v>4</v>
      </c>
      <c r="Q1814" t="s">
        <v>953</v>
      </c>
    </row>
    <row r="1815" spans="1:17" x14ac:dyDescent="0.5">
      <c r="A1815" t="s">
        <v>1568</v>
      </c>
      <c r="B1815">
        <v>4</v>
      </c>
      <c r="C1815" t="s">
        <v>953</v>
      </c>
      <c r="O1815" t="s">
        <v>1568</v>
      </c>
      <c r="P1815">
        <v>4</v>
      </c>
      <c r="Q1815" t="s">
        <v>954</v>
      </c>
    </row>
    <row r="1816" spans="1:17" x14ac:dyDescent="0.5">
      <c r="A1816" t="s">
        <v>1568</v>
      </c>
      <c r="B1816">
        <v>4</v>
      </c>
      <c r="C1816" t="s">
        <v>954</v>
      </c>
      <c r="O1816" t="s">
        <v>1568</v>
      </c>
      <c r="P1816">
        <v>4</v>
      </c>
      <c r="Q1816" t="s">
        <v>955</v>
      </c>
    </row>
    <row r="1817" spans="1:17" x14ac:dyDescent="0.5">
      <c r="A1817" t="s">
        <v>1568</v>
      </c>
      <c r="B1817">
        <v>4</v>
      </c>
      <c r="C1817" t="s">
        <v>955</v>
      </c>
      <c r="O1817" t="s">
        <v>1568</v>
      </c>
      <c r="P1817">
        <v>4</v>
      </c>
      <c r="Q1817" t="s">
        <v>956</v>
      </c>
    </row>
    <row r="1818" spans="1:17" x14ac:dyDescent="0.5">
      <c r="A1818" t="s">
        <v>1568</v>
      </c>
      <c r="B1818">
        <v>4</v>
      </c>
      <c r="C1818" t="s">
        <v>956</v>
      </c>
      <c r="O1818" t="s">
        <v>1568</v>
      </c>
      <c r="P1818">
        <v>3</v>
      </c>
      <c r="Q1818" t="s">
        <v>862</v>
      </c>
    </row>
    <row r="1819" spans="1:17" x14ac:dyDescent="0.5">
      <c r="A1819" t="s">
        <v>1568</v>
      </c>
      <c r="B1819">
        <v>3</v>
      </c>
      <c r="C1819" t="s">
        <v>862</v>
      </c>
      <c r="O1819" t="s">
        <v>1568</v>
      </c>
      <c r="P1819">
        <v>4</v>
      </c>
      <c r="Q1819" t="s">
        <v>957</v>
      </c>
    </row>
    <row r="1820" spans="1:17" x14ac:dyDescent="0.5">
      <c r="A1820" t="s">
        <v>1568</v>
      </c>
      <c r="B1820">
        <v>4</v>
      </c>
      <c r="C1820" t="s">
        <v>957</v>
      </c>
      <c r="O1820" t="s">
        <v>1568</v>
      </c>
      <c r="P1820">
        <v>5</v>
      </c>
      <c r="Q1820" t="s">
        <v>958</v>
      </c>
    </row>
    <row r="1821" spans="1:17" x14ac:dyDescent="0.5">
      <c r="A1821" t="s">
        <v>1568</v>
      </c>
      <c r="B1821">
        <v>5</v>
      </c>
      <c r="C1821" t="s">
        <v>958</v>
      </c>
      <c r="O1821" t="s">
        <v>1568</v>
      </c>
      <c r="P1821">
        <v>5</v>
      </c>
      <c r="Q1821" t="s">
        <v>959</v>
      </c>
    </row>
    <row r="1822" spans="1:17" x14ac:dyDescent="0.5">
      <c r="A1822" t="s">
        <v>1568</v>
      </c>
      <c r="B1822">
        <v>5</v>
      </c>
      <c r="C1822" t="s">
        <v>959</v>
      </c>
      <c r="O1822" t="s">
        <v>1568</v>
      </c>
      <c r="P1822">
        <v>5</v>
      </c>
      <c r="Q1822" t="s">
        <v>960</v>
      </c>
    </row>
    <row r="1823" spans="1:17" x14ac:dyDescent="0.5">
      <c r="A1823" t="s">
        <v>1568</v>
      </c>
      <c r="B1823">
        <v>5</v>
      </c>
      <c r="C1823" t="s">
        <v>960</v>
      </c>
      <c r="O1823" t="s">
        <v>1568</v>
      </c>
      <c r="P1823">
        <v>5</v>
      </c>
      <c r="Q1823" t="s">
        <v>961</v>
      </c>
    </row>
    <row r="1824" spans="1:17" x14ac:dyDescent="0.5">
      <c r="A1824" t="s">
        <v>1568</v>
      </c>
      <c r="B1824">
        <v>5</v>
      </c>
      <c r="C1824" t="s">
        <v>961</v>
      </c>
      <c r="O1824" t="s">
        <v>1568</v>
      </c>
      <c r="P1824">
        <v>4</v>
      </c>
      <c r="Q1824" t="s">
        <v>962</v>
      </c>
    </row>
    <row r="1825" spans="1:17" x14ac:dyDescent="0.5">
      <c r="A1825" t="s">
        <v>1568</v>
      </c>
      <c r="B1825">
        <v>4</v>
      </c>
      <c r="C1825" t="s">
        <v>962</v>
      </c>
      <c r="O1825" t="s">
        <v>1568</v>
      </c>
      <c r="P1825">
        <v>5</v>
      </c>
      <c r="Q1825" t="s">
        <v>963</v>
      </c>
    </row>
    <row r="1826" spans="1:17" x14ac:dyDescent="0.5">
      <c r="A1826" t="s">
        <v>1568</v>
      </c>
      <c r="B1826">
        <v>5</v>
      </c>
      <c r="C1826" t="s">
        <v>963</v>
      </c>
      <c r="O1826" t="s">
        <v>1568</v>
      </c>
      <c r="P1826">
        <v>5</v>
      </c>
      <c r="Q1826" t="s">
        <v>964</v>
      </c>
    </row>
    <row r="1827" spans="1:17" x14ac:dyDescent="0.5">
      <c r="A1827" t="s">
        <v>1568</v>
      </c>
      <c r="B1827">
        <v>5</v>
      </c>
      <c r="C1827" t="s">
        <v>964</v>
      </c>
      <c r="O1827" t="s">
        <v>1568</v>
      </c>
      <c r="P1827">
        <v>5</v>
      </c>
      <c r="Q1827" t="s">
        <v>965</v>
      </c>
    </row>
    <row r="1828" spans="1:17" x14ac:dyDescent="0.5">
      <c r="A1828" t="s">
        <v>1568</v>
      </c>
      <c r="B1828">
        <v>5</v>
      </c>
      <c r="C1828" t="s">
        <v>965</v>
      </c>
      <c r="O1828" t="s">
        <v>1568</v>
      </c>
      <c r="P1828">
        <v>5</v>
      </c>
      <c r="Q1828" t="s">
        <v>966</v>
      </c>
    </row>
    <row r="1829" spans="1:17" x14ac:dyDescent="0.5">
      <c r="A1829" t="s">
        <v>1568</v>
      </c>
      <c r="B1829">
        <v>5</v>
      </c>
      <c r="C1829" t="s">
        <v>966</v>
      </c>
      <c r="O1829" t="s">
        <v>1568</v>
      </c>
      <c r="P1829">
        <v>4</v>
      </c>
      <c r="Q1829" t="s">
        <v>967</v>
      </c>
    </row>
    <row r="1830" spans="1:17" x14ac:dyDescent="0.5">
      <c r="A1830" t="s">
        <v>1568</v>
      </c>
      <c r="B1830">
        <v>4</v>
      </c>
      <c r="C1830" t="s">
        <v>967</v>
      </c>
      <c r="O1830" t="s">
        <v>1568</v>
      </c>
      <c r="P1830">
        <v>5</v>
      </c>
      <c r="Q1830" t="s">
        <v>968</v>
      </c>
    </row>
    <row r="1831" spans="1:17" x14ac:dyDescent="0.5">
      <c r="A1831" t="s">
        <v>1568</v>
      </c>
      <c r="B1831">
        <v>5</v>
      </c>
      <c r="C1831" t="s">
        <v>968</v>
      </c>
      <c r="O1831" t="s">
        <v>1568</v>
      </c>
      <c r="P1831">
        <v>5</v>
      </c>
      <c r="Q1831" t="s">
        <v>969</v>
      </c>
    </row>
    <row r="1832" spans="1:17" x14ac:dyDescent="0.5">
      <c r="A1832" t="s">
        <v>1568</v>
      </c>
      <c r="B1832">
        <v>5</v>
      </c>
      <c r="C1832" t="s">
        <v>969</v>
      </c>
      <c r="O1832" t="s">
        <v>1568</v>
      </c>
      <c r="P1832">
        <v>5</v>
      </c>
      <c r="Q1832" t="s">
        <v>970</v>
      </c>
    </row>
    <row r="1833" spans="1:17" x14ac:dyDescent="0.5">
      <c r="A1833" t="s">
        <v>1568</v>
      </c>
      <c r="B1833">
        <v>5</v>
      </c>
      <c r="C1833" t="s">
        <v>970</v>
      </c>
      <c r="O1833" t="s">
        <v>1568</v>
      </c>
      <c r="P1833">
        <v>5</v>
      </c>
      <c r="Q1833" t="s">
        <v>971</v>
      </c>
    </row>
    <row r="1834" spans="1:17" x14ac:dyDescent="0.5">
      <c r="A1834" t="s">
        <v>1568</v>
      </c>
      <c r="B1834">
        <v>5</v>
      </c>
      <c r="C1834" t="s">
        <v>971</v>
      </c>
      <c r="O1834" t="s">
        <v>1568</v>
      </c>
      <c r="P1834">
        <v>5</v>
      </c>
      <c r="Q1834" t="s">
        <v>972</v>
      </c>
    </row>
    <row r="1835" spans="1:17" x14ac:dyDescent="0.5">
      <c r="A1835" t="s">
        <v>1568</v>
      </c>
      <c r="B1835">
        <v>5</v>
      </c>
      <c r="C1835" t="s">
        <v>972</v>
      </c>
      <c r="O1835" t="s">
        <v>1568</v>
      </c>
      <c r="P1835">
        <v>5</v>
      </c>
      <c r="Q1835" t="s">
        <v>973</v>
      </c>
    </row>
    <row r="1836" spans="1:17" x14ac:dyDescent="0.5">
      <c r="A1836" t="s">
        <v>1568</v>
      </c>
      <c r="B1836">
        <v>5</v>
      </c>
      <c r="C1836" t="s">
        <v>973</v>
      </c>
      <c r="O1836" t="s">
        <v>1568</v>
      </c>
      <c r="P1836">
        <v>4</v>
      </c>
      <c r="Q1836" t="s">
        <v>974</v>
      </c>
    </row>
    <row r="1837" spans="1:17" x14ac:dyDescent="0.5">
      <c r="A1837" t="s">
        <v>1568</v>
      </c>
      <c r="B1837">
        <v>4</v>
      </c>
      <c r="C1837" t="s">
        <v>974</v>
      </c>
      <c r="O1837" t="s">
        <v>1568</v>
      </c>
      <c r="P1837">
        <v>4</v>
      </c>
      <c r="Q1837" t="s">
        <v>975</v>
      </c>
    </row>
    <row r="1838" spans="1:17" x14ac:dyDescent="0.5">
      <c r="A1838" t="s">
        <v>1568</v>
      </c>
      <c r="B1838">
        <v>4</v>
      </c>
      <c r="C1838" t="s">
        <v>975</v>
      </c>
      <c r="O1838" t="s">
        <v>1568</v>
      </c>
      <c r="P1838">
        <v>3</v>
      </c>
      <c r="Q1838" t="s">
        <v>938</v>
      </c>
    </row>
    <row r="1839" spans="1:17" x14ac:dyDescent="0.5">
      <c r="A1839" t="s">
        <v>1568</v>
      </c>
      <c r="B1839">
        <v>3</v>
      </c>
      <c r="C1839" t="s">
        <v>938</v>
      </c>
      <c r="O1839" t="s">
        <v>1568</v>
      </c>
      <c r="P1839">
        <v>4</v>
      </c>
      <c r="Q1839" t="s">
        <v>976</v>
      </c>
    </row>
    <row r="1840" spans="1:17" x14ac:dyDescent="0.5">
      <c r="A1840" t="s">
        <v>1568</v>
      </c>
      <c r="B1840">
        <v>4</v>
      </c>
      <c r="C1840" t="s">
        <v>976</v>
      </c>
      <c r="O1840" t="s">
        <v>1568</v>
      </c>
      <c r="P1840">
        <v>4</v>
      </c>
      <c r="Q1840" t="s">
        <v>977</v>
      </c>
    </row>
    <row r="1841" spans="1:17" x14ac:dyDescent="0.5">
      <c r="A1841" t="s">
        <v>1568</v>
      </c>
      <c r="B1841">
        <v>4</v>
      </c>
      <c r="C1841" t="s">
        <v>977</v>
      </c>
      <c r="O1841" t="s">
        <v>1568</v>
      </c>
      <c r="P1841">
        <v>4</v>
      </c>
      <c r="Q1841" t="s">
        <v>978</v>
      </c>
    </row>
    <row r="1842" spans="1:17" x14ac:dyDescent="0.5">
      <c r="A1842" t="s">
        <v>1568</v>
      </c>
      <c r="B1842">
        <v>4</v>
      </c>
      <c r="C1842" t="s">
        <v>978</v>
      </c>
      <c r="O1842" t="s">
        <v>1568</v>
      </c>
      <c r="P1842">
        <v>4</v>
      </c>
      <c r="Q1842" t="s">
        <v>979</v>
      </c>
    </row>
    <row r="1843" spans="1:17" x14ac:dyDescent="0.5">
      <c r="A1843" t="s">
        <v>1568</v>
      </c>
      <c r="B1843">
        <v>4</v>
      </c>
      <c r="C1843" t="s">
        <v>979</v>
      </c>
      <c r="O1843" t="s">
        <v>1568</v>
      </c>
      <c r="P1843">
        <v>4</v>
      </c>
      <c r="Q1843" t="s">
        <v>975</v>
      </c>
    </row>
    <row r="1844" spans="1:17" x14ac:dyDescent="0.5">
      <c r="A1844" t="s">
        <v>1568</v>
      </c>
      <c r="B1844">
        <v>4</v>
      </c>
      <c r="C1844" t="s">
        <v>975</v>
      </c>
      <c r="O1844" t="s">
        <v>1568</v>
      </c>
      <c r="P1844">
        <v>3</v>
      </c>
      <c r="Q1844" t="s">
        <v>881</v>
      </c>
    </row>
    <row r="1845" spans="1:17" x14ac:dyDescent="0.5">
      <c r="A1845" t="s">
        <v>1568</v>
      </c>
      <c r="B1845">
        <v>3</v>
      </c>
      <c r="C1845" t="s">
        <v>881</v>
      </c>
      <c r="O1845" t="s">
        <v>1568</v>
      </c>
      <c r="P1845">
        <v>4</v>
      </c>
      <c r="Q1845" t="s">
        <v>980</v>
      </c>
    </row>
    <row r="1846" spans="1:17" x14ac:dyDescent="0.5">
      <c r="A1846" t="s">
        <v>1568</v>
      </c>
      <c r="B1846">
        <v>4</v>
      </c>
      <c r="C1846" t="s">
        <v>980</v>
      </c>
      <c r="O1846" t="s">
        <v>1568</v>
      </c>
      <c r="P1846">
        <v>5</v>
      </c>
      <c r="Q1846" t="s">
        <v>981</v>
      </c>
    </row>
    <row r="1847" spans="1:17" x14ac:dyDescent="0.5">
      <c r="A1847" t="s">
        <v>1568</v>
      </c>
      <c r="B1847">
        <v>5</v>
      </c>
      <c r="C1847" t="s">
        <v>981</v>
      </c>
      <c r="O1847" t="s">
        <v>1568</v>
      </c>
      <c r="P1847">
        <v>5</v>
      </c>
      <c r="Q1847" t="s">
        <v>982</v>
      </c>
    </row>
    <row r="1848" spans="1:17" x14ac:dyDescent="0.5">
      <c r="A1848" t="s">
        <v>1568</v>
      </c>
      <c r="B1848">
        <v>5</v>
      </c>
      <c r="C1848" t="s">
        <v>982</v>
      </c>
      <c r="O1848" t="s">
        <v>1568</v>
      </c>
      <c r="P1848">
        <v>5</v>
      </c>
      <c r="Q1848" t="s">
        <v>983</v>
      </c>
    </row>
    <row r="1849" spans="1:17" x14ac:dyDescent="0.5">
      <c r="A1849" t="s">
        <v>1568</v>
      </c>
      <c r="B1849">
        <v>5</v>
      </c>
      <c r="C1849" t="s">
        <v>983</v>
      </c>
      <c r="O1849" t="s">
        <v>1568</v>
      </c>
      <c r="P1849">
        <v>4</v>
      </c>
      <c r="Q1849" t="s">
        <v>984</v>
      </c>
    </row>
    <row r="1850" spans="1:17" x14ac:dyDescent="0.5">
      <c r="A1850" t="s">
        <v>1568</v>
      </c>
      <c r="B1850">
        <v>4</v>
      </c>
      <c r="C1850" t="s">
        <v>984</v>
      </c>
      <c r="O1850" t="s">
        <v>1568</v>
      </c>
      <c r="P1850">
        <v>5</v>
      </c>
      <c r="Q1850" t="s">
        <v>981</v>
      </c>
    </row>
    <row r="1851" spans="1:17" x14ac:dyDescent="0.5">
      <c r="A1851" t="s">
        <v>1568</v>
      </c>
      <c r="B1851">
        <v>5</v>
      </c>
      <c r="C1851" t="s">
        <v>981</v>
      </c>
      <c r="O1851" t="s">
        <v>1568</v>
      </c>
      <c r="P1851">
        <v>5</v>
      </c>
      <c r="Q1851" t="s">
        <v>982</v>
      </c>
    </row>
    <row r="1852" spans="1:17" x14ac:dyDescent="0.5">
      <c r="A1852" t="s">
        <v>1568</v>
      </c>
      <c r="B1852">
        <v>5</v>
      </c>
      <c r="C1852" t="s">
        <v>982</v>
      </c>
      <c r="O1852" t="s">
        <v>1568</v>
      </c>
      <c r="P1852">
        <v>5</v>
      </c>
      <c r="Q1852" t="s">
        <v>983</v>
      </c>
    </row>
    <row r="1853" spans="1:17" x14ac:dyDescent="0.5">
      <c r="A1853" t="s">
        <v>1568</v>
      </c>
      <c r="B1853">
        <v>5</v>
      </c>
      <c r="C1853" t="s">
        <v>983</v>
      </c>
      <c r="O1853" t="s">
        <v>1568</v>
      </c>
      <c r="P1853">
        <v>4</v>
      </c>
      <c r="Q1853" t="s">
        <v>985</v>
      </c>
    </row>
    <row r="1854" spans="1:17" x14ac:dyDescent="0.5">
      <c r="A1854" t="s">
        <v>1568</v>
      </c>
      <c r="B1854">
        <v>4</v>
      </c>
      <c r="C1854" t="s">
        <v>985</v>
      </c>
      <c r="O1854" t="s">
        <v>1568</v>
      </c>
      <c r="P1854">
        <v>4</v>
      </c>
      <c r="Q1854" t="s">
        <v>986</v>
      </c>
    </row>
    <row r="1855" spans="1:17" x14ac:dyDescent="0.5">
      <c r="A1855" t="s">
        <v>1568</v>
      </c>
      <c r="B1855">
        <v>4</v>
      </c>
      <c r="C1855" t="s">
        <v>986</v>
      </c>
      <c r="O1855" t="s">
        <v>1568</v>
      </c>
      <c r="P1855">
        <v>4</v>
      </c>
      <c r="Q1855" t="s">
        <v>987</v>
      </c>
    </row>
    <row r="1856" spans="1:17" x14ac:dyDescent="0.5">
      <c r="A1856" t="s">
        <v>1568</v>
      </c>
      <c r="B1856">
        <v>4</v>
      </c>
      <c r="C1856" t="s">
        <v>987</v>
      </c>
      <c r="O1856" t="s">
        <v>1568</v>
      </c>
      <c r="P1856">
        <v>4</v>
      </c>
      <c r="Q1856" t="s">
        <v>988</v>
      </c>
    </row>
    <row r="1857" spans="1:17" x14ac:dyDescent="0.5">
      <c r="A1857" t="s">
        <v>1568</v>
      </c>
      <c r="B1857">
        <v>4</v>
      </c>
      <c r="C1857" t="s">
        <v>988</v>
      </c>
      <c r="O1857" t="s">
        <v>1568</v>
      </c>
      <c r="P1857">
        <v>4</v>
      </c>
      <c r="Q1857" t="s">
        <v>989</v>
      </c>
    </row>
    <row r="1858" spans="1:17" x14ac:dyDescent="0.5">
      <c r="A1858" t="s">
        <v>1568</v>
      </c>
      <c r="B1858">
        <v>4</v>
      </c>
      <c r="C1858" t="s">
        <v>989</v>
      </c>
      <c r="O1858" t="s">
        <v>1568</v>
      </c>
      <c r="P1858">
        <v>4</v>
      </c>
      <c r="Q1858" t="s">
        <v>944</v>
      </c>
    </row>
    <row r="1859" spans="1:17" x14ac:dyDescent="0.5">
      <c r="A1859" t="s">
        <v>1568</v>
      </c>
      <c r="B1859">
        <v>4</v>
      </c>
      <c r="C1859" t="s">
        <v>944</v>
      </c>
      <c r="O1859" t="s">
        <v>1568</v>
      </c>
      <c r="P1859">
        <v>4</v>
      </c>
      <c r="Q1859" t="s">
        <v>990</v>
      </c>
    </row>
    <row r="1860" spans="1:17" x14ac:dyDescent="0.5">
      <c r="A1860" t="s">
        <v>1568</v>
      </c>
      <c r="B1860">
        <v>4</v>
      </c>
      <c r="C1860" t="s">
        <v>990</v>
      </c>
      <c r="O1860" t="s">
        <v>1568</v>
      </c>
      <c r="P1860">
        <v>4</v>
      </c>
      <c r="Q1860" t="s">
        <v>991</v>
      </c>
    </row>
    <row r="1861" spans="1:17" x14ac:dyDescent="0.5">
      <c r="A1861" t="s">
        <v>1568</v>
      </c>
      <c r="B1861">
        <v>4</v>
      </c>
      <c r="C1861" t="s">
        <v>991</v>
      </c>
      <c r="O1861" t="s">
        <v>1568</v>
      </c>
      <c r="P1861">
        <v>4</v>
      </c>
      <c r="Q1861" t="s">
        <v>967</v>
      </c>
    </row>
    <row r="1862" spans="1:17" x14ac:dyDescent="0.5">
      <c r="A1862" t="s">
        <v>1568</v>
      </c>
      <c r="B1862">
        <v>4</v>
      </c>
      <c r="C1862" t="s">
        <v>967</v>
      </c>
      <c r="O1862" t="s">
        <v>1568</v>
      </c>
      <c r="P1862">
        <v>5</v>
      </c>
      <c r="Q1862" t="s">
        <v>992</v>
      </c>
    </row>
    <row r="1863" spans="1:17" x14ac:dyDescent="0.5">
      <c r="A1863" t="s">
        <v>1568</v>
      </c>
      <c r="B1863">
        <v>5</v>
      </c>
      <c r="C1863" t="s">
        <v>992</v>
      </c>
      <c r="O1863" t="s">
        <v>1568</v>
      </c>
      <c r="P1863">
        <v>5</v>
      </c>
      <c r="Q1863" t="s">
        <v>973</v>
      </c>
    </row>
    <row r="1864" spans="1:17" x14ac:dyDescent="0.5">
      <c r="A1864" t="s">
        <v>1568</v>
      </c>
      <c r="B1864">
        <v>5</v>
      </c>
      <c r="C1864" t="s">
        <v>973</v>
      </c>
      <c r="O1864" t="s">
        <v>1568</v>
      </c>
      <c r="P1864">
        <v>5</v>
      </c>
      <c r="Q1864" t="s">
        <v>974</v>
      </c>
    </row>
    <row r="1865" spans="1:17" x14ac:dyDescent="0.5">
      <c r="A1865" t="s">
        <v>1568</v>
      </c>
      <c r="B1865">
        <v>5</v>
      </c>
      <c r="C1865" t="s">
        <v>974</v>
      </c>
      <c r="O1865" t="s">
        <v>1568</v>
      </c>
      <c r="P1865">
        <v>4</v>
      </c>
      <c r="Q1865" t="s">
        <v>975</v>
      </c>
    </row>
    <row r="1866" spans="1:17" x14ac:dyDescent="0.5">
      <c r="A1866" t="s">
        <v>1568</v>
      </c>
      <c r="B1866">
        <v>4</v>
      </c>
      <c r="C1866" t="s">
        <v>975</v>
      </c>
      <c r="O1866" t="s">
        <v>1568</v>
      </c>
      <c r="P1866">
        <v>2</v>
      </c>
      <c r="Q1866" t="s">
        <v>993</v>
      </c>
    </row>
    <row r="1867" spans="1:17" x14ac:dyDescent="0.5">
      <c r="A1867" t="s">
        <v>1568</v>
      </c>
      <c r="B1867">
        <v>2</v>
      </c>
      <c r="C1867" t="s">
        <v>993</v>
      </c>
      <c r="O1867" t="s">
        <v>1568</v>
      </c>
      <c r="P1867">
        <v>3</v>
      </c>
      <c r="Q1867" t="s">
        <v>856</v>
      </c>
    </row>
    <row r="1868" spans="1:17" x14ac:dyDescent="0.5">
      <c r="A1868" t="s">
        <v>1568</v>
      </c>
      <c r="B1868">
        <v>3</v>
      </c>
      <c r="C1868" t="s">
        <v>856</v>
      </c>
      <c r="O1868" t="s">
        <v>1568</v>
      </c>
      <c r="P1868">
        <v>4</v>
      </c>
      <c r="Q1868" t="s">
        <v>947</v>
      </c>
    </row>
    <row r="1869" spans="1:17" x14ac:dyDescent="0.5">
      <c r="A1869" t="s">
        <v>1568</v>
      </c>
      <c r="B1869">
        <v>4</v>
      </c>
      <c r="C1869" t="s">
        <v>947</v>
      </c>
      <c r="O1869" t="s">
        <v>1568</v>
      </c>
      <c r="P1869">
        <v>4</v>
      </c>
      <c r="Q1869" t="s">
        <v>994</v>
      </c>
    </row>
    <row r="1870" spans="1:17" x14ac:dyDescent="0.5">
      <c r="A1870" t="s">
        <v>1568</v>
      </c>
      <c r="B1870">
        <v>4</v>
      </c>
      <c r="C1870" t="s">
        <v>994</v>
      </c>
      <c r="O1870" t="s">
        <v>1568</v>
      </c>
      <c r="P1870">
        <v>4</v>
      </c>
      <c r="Q1870" t="s">
        <v>995</v>
      </c>
    </row>
    <row r="1871" spans="1:17" x14ac:dyDescent="0.5">
      <c r="A1871" t="s">
        <v>1568</v>
      </c>
      <c r="B1871">
        <v>4</v>
      </c>
      <c r="C1871" t="s">
        <v>995</v>
      </c>
      <c r="O1871" t="s">
        <v>1568</v>
      </c>
      <c r="P1871">
        <v>3</v>
      </c>
      <c r="Q1871" t="s">
        <v>862</v>
      </c>
    </row>
    <row r="1872" spans="1:17" x14ac:dyDescent="0.5">
      <c r="A1872" t="s">
        <v>1568</v>
      </c>
      <c r="B1872">
        <v>3</v>
      </c>
      <c r="C1872" t="s">
        <v>862</v>
      </c>
      <c r="O1872" t="s">
        <v>1568</v>
      </c>
      <c r="P1872">
        <v>3</v>
      </c>
      <c r="Q1872" t="s">
        <v>938</v>
      </c>
    </row>
    <row r="1873" spans="1:17" x14ac:dyDescent="0.5">
      <c r="A1873" t="s">
        <v>1568</v>
      </c>
      <c r="B1873">
        <v>3</v>
      </c>
      <c r="C1873" t="s">
        <v>938</v>
      </c>
      <c r="O1873" t="s">
        <v>1568</v>
      </c>
      <c r="P1873">
        <v>3</v>
      </c>
      <c r="Q1873" t="s">
        <v>881</v>
      </c>
    </row>
    <row r="1874" spans="1:17" x14ac:dyDescent="0.5">
      <c r="A1874" t="s">
        <v>1568</v>
      </c>
      <c r="B1874">
        <v>3</v>
      </c>
      <c r="C1874" t="s">
        <v>881</v>
      </c>
      <c r="O1874" t="s">
        <v>1568</v>
      </c>
      <c r="P1874">
        <v>2</v>
      </c>
      <c r="Q1874" t="s">
        <v>789</v>
      </c>
    </row>
    <row r="1875" spans="1:17" x14ac:dyDescent="0.5">
      <c r="A1875" t="s">
        <v>1568</v>
      </c>
      <c r="B1875">
        <v>2</v>
      </c>
      <c r="C1875" t="s">
        <v>789</v>
      </c>
      <c r="O1875" t="s">
        <v>1568</v>
      </c>
      <c r="P1875">
        <v>3</v>
      </c>
      <c r="Q1875" t="s">
        <v>856</v>
      </c>
    </row>
    <row r="1876" spans="1:17" x14ac:dyDescent="0.5">
      <c r="A1876" t="s">
        <v>1568</v>
      </c>
      <c r="B1876">
        <v>3</v>
      </c>
      <c r="C1876" t="s">
        <v>856</v>
      </c>
      <c r="O1876" t="s">
        <v>1568</v>
      </c>
      <c r="P1876">
        <v>4</v>
      </c>
      <c r="Q1876" t="s">
        <v>947</v>
      </c>
    </row>
    <row r="1877" spans="1:17" x14ac:dyDescent="0.5">
      <c r="A1877" t="s">
        <v>1568</v>
      </c>
      <c r="B1877">
        <v>4</v>
      </c>
      <c r="C1877" t="s">
        <v>947</v>
      </c>
      <c r="O1877" t="s">
        <v>1568</v>
      </c>
      <c r="P1877">
        <v>4</v>
      </c>
      <c r="Q1877" t="s">
        <v>996</v>
      </c>
    </row>
    <row r="1878" spans="1:17" x14ac:dyDescent="0.5">
      <c r="A1878" t="s">
        <v>1568</v>
      </c>
      <c r="B1878">
        <v>4</v>
      </c>
      <c r="C1878" t="s">
        <v>996</v>
      </c>
      <c r="O1878" t="s">
        <v>1568</v>
      </c>
      <c r="P1878">
        <v>4</v>
      </c>
      <c r="Q1878" t="s">
        <v>949</v>
      </c>
    </row>
    <row r="1879" spans="1:17" x14ac:dyDescent="0.5">
      <c r="A1879" t="s">
        <v>1568</v>
      </c>
      <c r="B1879">
        <v>4</v>
      </c>
      <c r="C1879" t="s">
        <v>949</v>
      </c>
      <c r="O1879" t="s">
        <v>1568</v>
      </c>
      <c r="P1879">
        <v>5</v>
      </c>
      <c r="Q1879" t="s">
        <v>936</v>
      </c>
    </row>
    <row r="1880" spans="1:17" x14ac:dyDescent="0.5">
      <c r="A1880" t="s">
        <v>1568</v>
      </c>
      <c r="B1880">
        <v>5</v>
      </c>
      <c r="C1880" t="s">
        <v>936</v>
      </c>
      <c r="O1880" t="s">
        <v>1568</v>
      </c>
      <c r="P1880">
        <v>5</v>
      </c>
      <c r="Q1880" t="s">
        <v>943</v>
      </c>
    </row>
    <row r="1881" spans="1:17" x14ac:dyDescent="0.5">
      <c r="A1881" t="s">
        <v>1568</v>
      </c>
      <c r="B1881">
        <v>5</v>
      </c>
      <c r="C1881" t="s">
        <v>943</v>
      </c>
      <c r="O1881" t="s">
        <v>1568</v>
      </c>
      <c r="P1881">
        <v>4</v>
      </c>
      <c r="Q1881" t="s">
        <v>997</v>
      </c>
    </row>
    <row r="1882" spans="1:17" x14ac:dyDescent="0.5">
      <c r="A1882" t="s">
        <v>1568</v>
      </c>
      <c r="B1882">
        <v>4</v>
      </c>
      <c r="C1882" t="s">
        <v>997</v>
      </c>
      <c r="O1882" t="s">
        <v>1568</v>
      </c>
      <c r="P1882">
        <v>4</v>
      </c>
      <c r="Q1882" t="s">
        <v>998</v>
      </c>
    </row>
    <row r="1883" spans="1:17" x14ac:dyDescent="0.5">
      <c r="A1883" t="s">
        <v>1568</v>
      </c>
      <c r="B1883">
        <v>4</v>
      </c>
      <c r="C1883" t="s">
        <v>998</v>
      </c>
      <c r="O1883" t="s">
        <v>1568</v>
      </c>
      <c r="P1883">
        <v>4</v>
      </c>
      <c r="Q1883" t="s">
        <v>999</v>
      </c>
    </row>
    <row r="1884" spans="1:17" x14ac:dyDescent="0.5">
      <c r="A1884" t="s">
        <v>1568</v>
      </c>
      <c r="B1884">
        <v>4</v>
      </c>
      <c r="C1884" t="s">
        <v>999</v>
      </c>
      <c r="O1884" t="s">
        <v>1568</v>
      </c>
      <c r="P1884">
        <v>3</v>
      </c>
      <c r="Q1884" t="s">
        <v>862</v>
      </c>
    </row>
    <row r="1885" spans="1:17" x14ac:dyDescent="0.5">
      <c r="A1885" t="s">
        <v>1568</v>
      </c>
      <c r="B1885">
        <v>3</v>
      </c>
      <c r="C1885" t="s">
        <v>862</v>
      </c>
      <c r="O1885" t="s">
        <v>1568</v>
      </c>
      <c r="P1885">
        <v>3</v>
      </c>
      <c r="Q1885" t="s">
        <v>938</v>
      </c>
    </row>
    <row r="1886" spans="1:17" x14ac:dyDescent="0.5">
      <c r="A1886" t="s">
        <v>1568</v>
      </c>
      <c r="B1886">
        <v>3</v>
      </c>
      <c r="C1886" t="s">
        <v>938</v>
      </c>
      <c r="O1886" t="s">
        <v>1568</v>
      </c>
      <c r="P1886">
        <v>3</v>
      </c>
      <c r="Q1886" t="s">
        <v>881</v>
      </c>
    </row>
    <row r="1887" spans="1:17" x14ac:dyDescent="0.5">
      <c r="A1887" t="s">
        <v>1568</v>
      </c>
      <c r="B1887">
        <v>3</v>
      </c>
      <c r="C1887" t="s">
        <v>881</v>
      </c>
      <c r="O1887" t="s">
        <v>1568</v>
      </c>
      <c r="P1887">
        <v>4</v>
      </c>
      <c r="Q1887" t="s">
        <v>1000</v>
      </c>
    </row>
    <row r="1888" spans="1:17" x14ac:dyDescent="0.5">
      <c r="A1888" t="s">
        <v>1568</v>
      </c>
      <c r="B1888">
        <v>4</v>
      </c>
      <c r="C1888" t="s">
        <v>1000</v>
      </c>
      <c r="O1888" t="s">
        <v>1568</v>
      </c>
      <c r="P1888">
        <v>4</v>
      </c>
      <c r="Q1888" t="s">
        <v>1001</v>
      </c>
    </row>
    <row r="1889" spans="1:17" x14ac:dyDescent="0.5">
      <c r="A1889" t="s">
        <v>1568</v>
      </c>
      <c r="B1889">
        <v>4</v>
      </c>
      <c r="C1889" t="s">
        <v>1001</v>
      </c>
      <c r="O1889" t="s">
        <v>1568</v>
      </c>
      <c r="P1889">
        <v>4</v>
      </c>
      <c r="Q1889" t="s">
        <v>1002</v>
      </c>
    </row>
    <row r="1890" spans="1:17" x14ac:dyDescent="0.5">
      <c r="A1890" t="s">
        <v>1568</v>
      </c>
      <c r="B1890">
        <v>4</v>
      </c>
      <c r="C1890" t="s">
        <v>1002</v>
      </c>
      <c r="O1890" t="s">
        <v>1569</v>
      </c>
      <c r="P1890">
        <v>1</v>
      </c>
      <c r="Q1890" t="s">
        <v>1003</v>
      </c>
    </row>
    <row r="1891" spans="1:17" x14ac:dyDescent="0.5">
      <c r="A1891" t="s">
        <v>1569</v>
      </c>
      <c r="B1891">
        <v>1</v>
      </c>
      <c r="C1891" t="s">
        <v>1003</v>
      </c>
      <c r="O1891" t="s">
        <v>1569</v>
      </c>
      <c r="P1891">
        <v>2</v>
      </c>
      <c r="Q1891" t="s">
        <v>1004</v>
      </c>
    </row>
    <row r="1892" spans="1:17" x14ac:dyDescent="0.5">
      <c r="A1892" t="s">
        <v>1569</v>
      </c>
      <c r="B1892">
        <v>2</v>
      </c>
      <c r="C1892" t="s">
        <v>1004</v>
      </c>
      <c r="O1892" t="s">
        <v>1569</v>
      </c>
      <c r="P1892">
        <v>3</v>
      </c>
      <c r="Q1892" t="s">
        <v>1005</v>
      </c>
    </row>
    <row r="1893" spans="1:17" x14ac:dyDescent="0.5">
      <c r="A1893" t="s">
        <v>1569</v>
      </c>
      <c r="B1893">
        <v>3</v>
      </c>
      <c r="C1893" t="s">
        <v>1005</v>
      </c>
      <c r="O1893" t="s">
        <v>1569</v>
      </c>
      <c r="P1893">
        <v>3</v>
      </c>
      <c r="Q1893" t="s">
        <v>1006</v>
      </c>
    </row>
    <row r="1894" spans="1:17" x14ac:dyDescent="0.5">
      <c r="A1894" t="s">
        <v>1569</v>
      </c>
      <c r="B1894">
        <v>3</v>
      </c>
      <c r="C1894" t="s">
        <v>1006</v>
      </c>
      <c r="O1894" t="s">
        <v>1569</v>
      </c>
      <c r="P1894">
        <v>3</v>
      </c>
      <c r="Q1894" t="s">
        <v>1007</v>
      </c>
    </row>
    <row r="1895" spans="1:17" x14ac:dyDescent="0.5">
      <c r="A1895" t="s">
        <v>1569</v>
      </c>
      <c r="B1895">
        <v>3</v>
      </c>
      <c r="C1895" t="s">
        <v>1007</v>
      </c>
      <c r="O1895" t="s">
        <v>1569</v>
      </c>
      <c r="P1895">
        <v>2</v>
      </c>
      <c r="Q1895" t="s">
        <v>1008</v>
      </c>
    </row>
    <row r="1896" spans="1:17" x14ac:dyDescent="0.5">
      <c r="A1896" t="s">
        <v>1569</v>
      </c>
      <c r="B1896">
        <v>2</v>
      </c>
      <c r="C1896" t="s">
        <v>1008</v>
      </c>
      <c r="O1896" t="s">
        <v>1569</v>
      </c>
      <c r="P1896">
        <v>3</v>
      </c>
      <c r="Q1896" t="s">
        <v>1009</v>
      </c>
    </row>
    <row r="1897" spans="1:17" x14ac:dyDescent="0.5">
      <c r="A1897" t="s">
        <v>1569</v>
      </c>
      <c r="B1897">
        <v>3</v>
      </c>
      <c r="C1897" t="s">
        <v>1009</v>
      </c>
      <c r="O1897" t="s">
        <v>1569</v>
      </c>
      <c r="P1897">
        <v>3</v>
      </c>
      <c r="Q1897" t="s">
        <v>1010</v>
      </c>
    </row>
    <row r="1898" spans="1:17" x14ac:dyDescent="0.5">
      <c r="A1898" t="s">
        <v>1569</v>
      </c>
      <c r="B1898">
        <v>3</v>
      </c>
      <c r="C1898" t="s">
        <v>1010</v>
      </c>
      <c r="O1898" t="s">
        <v>1569</v>
      </c>
      <c r="P1898">
        <v>3</v>
      </c>
      <c r="Q1898" t="s">
        <v>1011</v>
      </c>
    </row>
    <row r="1899" spans="1:17" x14ac:dyDescent="0.5">
      <c r="A1899" t="s">
        <v>1569</v>
      </c>
      <c r="B1899">
        <v>3</v>
      </c>
      <c r="C1899" t="s">
        <v>1011</v>
      </c>
      <c r="O1899" t="s">
        <v>1569</v>
      </c>
      <c r="P1899">
        <v>3</v>
      </c>
      <c r="Q1899" t="s">
        <v>1012</v>
      </c>
    </row>
    <row r="1900" spans="1:17" x14ac:dyDescent="0.5">
      <c r="A1900" t="s">
        <v>1569</v>
      </c>
      <c r="B1900">
        <v>3</v>
      </c>
      <c r="C1900" t="s">
        <v>1012</v>
      </c>
      <c r="O1900" t="s">
        <v>1569</v>
      </c>
      <c r="P1900">
        <v>3</v>
      </c>
      <c r="Q1900" t="s">
        <v>1013</v>
      </c>
    </row>
    <row r="1901" spans="1:17" x14ac:dyDescent="0.5">
      <c r="A1901" t="s">
        <v>1569</v>
      </c>
      <c r="B1901">
        <v>3</v>
      </c>
      <c r="C1901" t="s">
        <v>1013</v>
      </c>
      <c r="O1901" t="s">
        <v>1569</v>
      </c>
      <c r="P1901">
        <v>2</v>
      </c>
      <c r="Q1901" t="s">
        <v>1014</v>
      </c>
    </row>
    <row r="1902" spans="1:17" x14ac:dyDescent="0.5">
      <c r="A1902" t="s">
        <v>1569</v>
      </c>
      <c r="B1902">
        <v>2</v>
      </c>
      <c r="C1902" t="s">
        <v>1014</v>
      </c>
      <c r="O1902" t="s">
        <v>1569</v>
      </c>
      <c r="P1902">
        <v>3</v>
      </c>
      <c r="Q1902" t="s">
        <v>1015</v>
      </c>
    </row>
    <row r="1903" spans="1:17" x14ac:dyDescent="0.5">
      <c r="A1903" t="s">
        <v>1569</v>
      </c>
      <c r="B1903">
        <v>3</v>
      </c>
      <c r="C1903" t="s">
        <v>1015</v>
      </c>
      <c r="O1903" t="s">
        <v>1569</v>
      </c>
      <c r="P1903">
        <v>4</v>
      </c>
      <c r="Q1903" t="s">
        <v>1016</v>
      </c>
    </row>
    <row r="1904" spans="1:17" x14ac:dyDescent="0.5">
      <c r="A1904" t="s">
        <v>1569</v>
      </c>
      <c r="B1904">
        <v>4</v>
      </c>
      <c r="C1904" t="s">
        <v>1016</v>
      </c>
      <c r="O1904" t="s">
        <v>1569</v>
      </c>
      <c r="P1904">
        <v>4</v>
      </c>
      <c r="Q1904" t="s">
        <v>1017</v>
      </c>
    </row>
    <row r="1905" spans="1:17" x14ac:dyDescent="0.5">
      <c r="A1905" t="s">
        <v>1569</v>
      </c>
      <c r="B1905">
        <v>4</v>
      </c>
      <c r="C1905" t="s">
        <v>1017</v>
      </c>
      <c r="O1905" t="s">
        <v>1569</v>
      </c>
      <c r="P1905">
        <v>5</v>
      </c>
      <c r="Q1905" t="s">
        <v>1018</v>
      </c>
    </row>
    <row r="1906" spans="1:17" x14ac:dyDescent="0.5">
      <c r="A1906" t="s">
        <v>1569</v>
      </c>
      <c r="B1906">
        <v>5</v>
      </c>
      <c r="C1906" t="s">
        <v>1018</v>
      </c>
      <c r="O1906" t="s">
        <v>1569</v>
      </c>
      <c r="P1906">
        <v>5</v>
      </c>
      <c r="Q1906" t="s">
        <v>1019</v>
      </c>
    </row>
    <row r="1907" spans="1:17" x14ac:dyDescent="0.5">
      <c r="A1907" t="s">
        <v>1569</v>
      </c>
      <c r="B1907">
        <v>5</v>
      </c>
      <c r="C1907" t="s">
        <v>1019</v>
      </c>
      <c r="O1907" t="s">
        <v>1569</v>
      </c>
      <c r="P1907">
        <v>5</v>
      </c>
      <c r="Q1907" t="s">
        <v>1020</v>
      </c>
    </row>
    <row r="1908" spans="1:17" x14ac:dyDescent="0.5">
      <c r="A1908" t="s">
        <v>1569</v>
      </c>
      <c r="B1908">
        <v>5</v>
      </c>
      <c r="C1908" t="s">
        <v>1020</v>
      </c>
      <c r="O1908" t="s">
        <v>1569</v>
      </c>
      <c r="P1908">
        <v>5</v>
      </c>
      <c r="Q1908" t="s">
        <v>1021</v>
      </c>
    </row>
    <row r="1909" spans="1:17" x14ac:dyDescent="0.5">
      <c r="A1909" t="s">
        <v>1569</v>
      </c>
      <c r="B1909">
        <v>5</v>
      </c>
      <c r="C1909" t="s">
        <v>1021</v>
      </c>
      <c r="O1909" t="s">
        <v>1569</v>
      </c>
      <c r="P1909">
        <v>4</v>
      </c>
      <c r="Q1909" t="s">
        <v>1015</v>
      </c>
    </row>
    <row r="1910" spans="1:17" x14ac:dyDescent="0.5">
      <c r="A1910" t="s">
        <v>1569</v>
      </c>
      <c r="B1910">
        <v>4</v>
      </c>
      <c r="C1910" t="s">
        <v>1015</v>
      </c>
      <c r="O1910" t="s">
        <v>1569</v>
      </c>
      <c r="P1910">
        <v>3</v>
      </c>
      <c r="Q1910" t="s">
        <v>1022</v>
      </c>
    </row>
    <row r="1911" spans="1:17" x14ac:dyDescent="0.5">
      <c r="A1911" t="s">
        <v>1569</v>
      </c>
      <c r="B1911">
        <v>3</v>
      </c>
      <c r="C1911" t="s">
        <v>1022</v>
      </c>
      <c r="O1911" t="s">
        <v>1569</v>
      </c>
      <c r="P1911">
        <v>4</v>
      </c>
      <c r="Q1911" t="s">
        <v>1023</v>
      </c>
    </row>
    <row r="1912" spans="1:17" x14ac:dyDescent="0.5">
      <c r="A1912" t="s">
        <v>1569</v>
      </c>
      <c r="B1912">
        <v>4</v>
      </c>
      <c r="C1912" t="s">
        <v>1023</v>
      </c>
      <c r="O1912" t="s">
        <v>1569</v>
      </c>
      <c r="P1912">
        <v>4</v>
      </c>
      <c r="Q1912" t="s">
        <v>1022</v>
      </c>
    </row>
    <row r="1913" spans="1:17" x14ac:dyDescent="0.5">
      <c r="A1913" t="s">
        <v>1569</v>
      </c>
      <c r="B1913">
        <v>4</v>
      </c>
      <c r="C1913" t="s">
        <v>1022</v>
      </c>
      <c r="O1913" t="s">
        <v>1569</v>
      </c>
      <c r="P1913">
        <v>3</v>
      </c>
      <c r="Q1913" t="s">
        <v>1024</v>
      </c>
    </row>
    <row r="1914" spans="1:17" x14ac:dyDescent="0.5">
      <c r="A1914" t="s">
        <v>1569</v>
      </c>
      <c r="B1914">
        <v>3</v>
      </c>
      <c r="C1914" t="s">
        <v>1024</v>
      </c>
      <c r="O1914" t="s">
        <v>1569</v>
      </c>
      <c r="P1914">
        <v>4</v>
      </c>
      <c r="Q1914" t="s">
        <v>1025</v>
      </c>
    </row>
    <row r="1915" spans="1:17" x14ac:dyDescent="0.5">
      <c r="A1915" t="s">
        <v>1569</v>
      </c>
      <c r="B1915">
        <v>4</v>
      </c>
      <c r="C1915" t="s">
        <v>1025</v>
      </c>
      <c r="O1915" t="s">
        <v>1569</v>
      </c>
      <c r="P1915">
        <v>4</v>
      </c>
      <c r="Q1915" t="s">
        <v>1026</v>
      </c>
    </row>
    <row r="1916" spans="1:17" x14ac:dyDescent="0.5">
      <c r="A1916" t="s">
        <v>1569</v>
      </c>
      <c r="B1916">
        <v>4</v>
      </c>
      <c r="C1916" t="s">
        <v>1026</v>
      </c>
      <c r="O1916" t="s">
        <v>1569</v>
      </c>
      <c r="P1916">
        <v>5</v>
      </c>
      <c r="Q1916" t="s">
        <v>1018</v>
      </c>
    </row>
    <row r="1917" spans="1:17" x14ac:dyDescent="0.5">
      <c r="A1917" t="s">
        <v>1569</v>
      </c>
      <c r="B1917">
        <v>5</v>
      </c>
      <c r="C1917" t="s">
        <v>1018</v>
      </c>
      <c r="O1917" t="s">
        <v>1569</v>
      </c>
      <c r="P1917">
        <v>5</v>
      </c>
      <c r="Q1917" t="s">
        <v>1019</v>
      </c>
    </row>
    <row r="1918" spans="1:17" x14ac:dyDescent="0.5">
      <c r="A1918" t="s">
        <v>1569</v>
      </c>
      <c r="B1918">
        <v>5</v>
      </c>
      <c r="C1918" t="s">
        <v>1019</v>
      </c>
      <c r="O1918" t="s">
        <v>1569</v>
      </c>
      <c r="P1918">
        <v>5</v>
      </c>
      <c r="Q1918" t="s">
        <v>1020</v>
      </c>
    </row>
    <row r="1919" spans="1:17" x14ac:dyDescent="0.5">
      <c r="A1919" t="s">
        <v>1569</v>
      </c>
      <c r="B1919">
        <v>5</v>
      </c>
      <c r="C1919" t="s">
        <v>1020</v>
      </c>
      <c r="O1919" t="s">
        <v>1569</v>
      </c>
      <c r="P1919">
        <v>5</v>
      </c>
      <c r="Q1919" t="s">
        <v>1021</v>
      </c>
    </row>
    <row r="1920" spans="1:17" x14ac:dyDescent="0.5">
      <c r="A1920" t="s">
        <v>1569</v>
      </c>
      <c r="B1920">
        <v>5</v>
      </c>
      <c r="C1920" t="s">
        <v>1021</v>
      </c>
      <c r="O1920" t="s">
        <v>1569</v>
      </c>
      <c r="P1920">
        <v>4</v>
      </c>
      <c r="Q1920" t="s">
        <v>1024</v>
      </c>
    </row>
    <row r="1921" spans="1:17" x14ac:dyDescent="0.5">
      <c r="A1921" t="s">
        <v>1569</v>
      </c>
      <c r="B1921">
        <v>4</v>
      </c>
      <c r="C1921" t="s">
        <v>1024</v>
      </c>
      <c r="O1921" t="s">
        <v>1569</v>
      </c>
      <c r="P1921">
        <v>4</v>
      </c>
      <c r="Q1921" t="s">
        <v>1027</v>
      </c>
    </row>
    <row r="1922" spans="1:17" x14ac:dyDescent="0.5">
      <c r="A1922" t="s">
        <v>1569</v>
      </c>
      <c r="B1922">
        <v>4</v>
      </c>
      <c r="C1922" t="s">
        <v>1027</v>
      </c>
      <c r="O1922" t="s">
        <v>1569</v>
      </c>
      <c r="P1922">
        <v>4</v>
      </c>
      <c r="Q1922" t="s">
        <v>1028</v>
      </c>
    </row>
    <row r="1923" spans="1:17" x14ac:dyDescent="0.5">
      <c r="A1923" t="s">
        <v>1569</v>
      </c>
      <c r="B1923">
        <v>4</v>
      </c>
      <c r="C1923" t="s">
        <v>1028</v>
      </c>
      <c r="O1923" t="s">
        <v>1569</v>
      </c>
      <c r="P1923">
        <v>4</v>
      </c>
      <c r="Q1923" t="s">
        <v>1029</v>
      </c>
    </row>
    <row r="1924" spans="1:17" x14ac:dyDescent="0.5">
      <c r="A1924" t="s">
        <v>1569</v>
      </c>
      <c r="B1924">
        <v>4</v>
      </c>
      <c r="C1924" t="s">
        <v>1029</v>
      </c>
      <c r="O1924" t="s">
        <v>1569</v>
      </c>
      <c r="P1924">
        <v>4</v>
      </c>
      <c r="Q1924" t="s">
        <v>1030</v>
      </c>
    </row>
    <row r="1925" spans="1:17" x14ac:dyDescent="0.5">
      <c r="A1925" t="s">
        <v>1569</v>
      </c>
      <c r="B1925">
        <v>4</v>
      </c>
      <c r="C1925" t="s">
        <v>1030</v>
      </c>
      <c r="O1925" t="s">
        <v>1569</v>
      </c>
      <c r="P1925">
        <v>3</v>
      </c>
      <c r="Q1925" t="s">
        <v>1031</v>
      </c>
    </row>
    <row r="1926" spans="1:17" x14ac:dyDescent="0.5">
      <c r="A1926" t="s">
        <v>1569</v>
      </c>
      <c r="B1926">
        <v>3</v>
      </c>
      <c r="C1926" t="s">
        <v>1031</v>
      </c>
      <c r="O1926" t="s">
        <v>1569</v>
      </c>
      <c r="P1926">
        <v>4</v>
      </c>
      <c r="Q1926" t="s">
        <v>1032</v>
      </c>
    </row>
    <row r="1927" spans="1:17" x14ac:dyDescent="0.5">
      <c r="A1927" t="s">
        <v>1569</v>
      </c>
      <c r="B1927">
        <v>4</v>
      </c>
      <c r="C1927" t="s">
        <v>1032</v>
      </c>
      <c r="O1927" t="s">
        <v>1569</v>
      </c>
      <c r="P1927">
        <v>4</v>
      </c>
      <c r="Q1927" t="s">
        <v>1033</v>
      </c>
    </row>
    <row r="1928" spans="1:17" x14ac:dyDescent="0.5">
      <c r="A1928" t="s">
        <v>1569</v>
      </c>
      <c r="B1928">
        <v>4</v>
      </c>
      <c r="C1928" t="s">
        <v>1033</v>
      </c>
      <c r="O1928" t="s">
        <v>1569</v>
      </c>
      <c r="P1928">
        <v>4</v>
      </c>
      <c r="Q1928" t="s">
        <v>1034</v>
      </c>
    </row>
    <row r="1929" spans="1:17" x14ac:dyDescent="0.5">
      <c r="A1929" t="s">
        <v>1569</v>
      </c>
      <c r="B1929">
        <v>4</v>
      </c>
      <c r="C1929" t="s">
        <v>1034</v>
      </c>
      <c r="O1929" t="s">
        <v>1569</v>
      </c>
      <c r="P1929">
        <v>2</v>
      </c>
      <c r="Q1929" t="s">
        <v>1035</v>
      </c>
    </row>
    <row r="1930" spans="1:17" x14ac:dyDescent="0.5">
      <c r="A1930" t="s">
        <v>1569</v>
      </c>
      <c r="B1930">
        <v>2</v>
      </c>
      <c r="C1930" t="s">
        <v>1035</v>
      </c>
      <c r="O1930" t="s">
        <v>1569</v>
      </c>
      <c r="P1930">
        <v>3</v>
      </c>
      <c r="Q1930" t="s">
        <v>1036</v>
      </c>
    </row>
    <row r="1931" spans="1:17" x14ac:dyDescent="0.5">
      <c r="A1931" t="s">
        <v>1569</v>
      </c>
      <c r="B1931">
        <v>3</v>
      </c>
      <c r="C1931" t="s">
        <v>1036</v>
      </c>
      <c r="O1931" t="s">
        <v>1569</v>
      </c>
      <c r="P1931">
        <v>3</v>
      </c>
      <c r="Q1931" t="s">
        <v>1037</v>
      </c>
    </row>
    <row r="1932" spans="1:17" x14ac:dyDescent="0.5">
      <c r="A1932" t="s">
        <v>1569</v>
      </c>
      <c r="B1932">
        <v>3</v>
      </c>
      <c r="C1932" t="s">
        <v>1037</v>
      </c>
      <c r="O1932" t="s">
        <v>1569</v>
      </c>
      <c r="P1932">
        <v>3</v>
      </c>
      <c r="Q1932" t="s">
        <v>1038</v>
      </c>
    </row>
    <row r="1933" spans="1:17" x14ac:dyDescent="0.5">
      <c r="A1933" t="s">
        <v>1569</v>
      </c>
      <c r="B1933">
        <v>3</v>
      </c>
      <c r="C1933" t="s">
        <v>1038</v>
      </c>
      <c r="O1933" t="s">
        <v>1569</v>
      </c>
      <c r="P1933">
        <v>3</v>
      </c>
      <c r="Q1933" t="s">
        <v>1039</v>
      </c>
    </row>
    <row r="1934" spans="1:17" x14ac:dyDescent="0.5">
      <c r="A1934" t="s">
        <v>1569</v>
      </c>
      <c r="B1934">
        <v>3</v>
      </c>
      <c r="C1934" t="s">
        <v>1039</v>
      </c>
      <c r="O1934" t="s">
        <v>1569</v>
      </c>
      <c r="P1934">
        <v>2</v>
      </c>
      <c r="Q1934" t="s">
        <v>1040</v>
      </c>
    </row>
    <row r="1935" spans="1:17" x14ac:dyDescent="0.5">
      <c r="A1935" t="s">
        <v>1569</v>
      </c>
      <c r="B1935">
        <v>2</v>
      </c>
      <c r="C1935" t="s">
        <v>1040</v>
      </c>
      <c r="O1935" t="s">
        <v>1569</v>
      </c>
      <c r="P1935">
        <v>3</v>
      </c>
      <c r="Q1935" t="s">
        <v>1041</v>
      </c>
    </row>
    <row r="1936" spans="1:17" x14ac:dyDescent="0.5">
      <c r="A1936" t="s">
        <v>1569</v>
      </c>
      <c r="B1936">
        <v>3</v>
      </c>
      <c r="C1936" t="s">
        <v>1041</v>
      </c>
      <c r="O1936" t="s">
        <v>1569</v>
      </c>
      <c r="P1936">
        <v>3</v>
      </c>
      <c r="Q1936" t="s">
        <v>1042</v>
      </c>
    </row>
    <row r="1937" spans="1:17" x14ac:dyDescent="0.5">
      <c r="A1937" t="s">
        <v>1569</v>
      </c>
      <c r="B1937">
        <v>3</v>
      </c>
      <c r="C1937" t="s">
        <v>1042</v>
      </c>
      <c r="O1937" t="s">
        <v>1569</v>
      </c>
      <c r="P1937">
        <v>3</v>
      </c>
      <c r="Q1937" t="s">
        <v>1043</v>
      </c>
    </row>
    <row r="1938" spans="1:17" x14ac:dyDescent="0.5">
      <c r="A1938" t="s">
        <v>1569</v>
      </c>
      <c r="B1938">
        <v>3</v>
      </c>
      <c r="C1938" t="s">
        <v>1043</v>
      </c>
      <c r="O1938" t="s">
        <v>1569</v>
      </c>
      <c r="P1938">
        <v>3</v>
      </c>
      <c r="Q1938" t="s">
        <v>1044</v>
      </c>
    </row>
    <row r="1939" spans="1:17" x14ac:dyDescent="0.5">
      <c r="A1939" t="s">
        <v>1569</v>
      </c>
      <c r="B1939">
        <v>3</v>
      </c>
      <c r="C1939" t="s">
        <v>1044</v>
      </c>
      <c r="O1939" t="s">
        <v>1569</v>
      </c>
      <c r="P1939">
        <v>3</v>
      </c>
      <c r="Q1939" t="s">
        <v>1045</v>
      </c>
    </row>
    <row r="1940" spans="1:17" x14ac:dyDescent="0.5">
      <c r="A1940" t="s">
        <v>1569</v>
      </c>
      <c r="B1940">
        <v>3</v>
      </c>
      <c r="C1940" t="s">
        <v>1045</v>
      </c>
      <c r="O1940" t="s">
        <v>1569</v>
      </c>
      <c r="P1940">
        <v>3</v>
      </c>
      <c r="Q1940" t="s">
        <v>1046</v>
      </c>
    </row>
    <row r="1941" spans="1:17" x14ac:dyDescent="0.5">
      <c r="A1941" t="s">
        <v>1569</v>
      </c>
      <c r="B1941">
        <v>3</v>
      </c>
      <c r="C1941" t="s">
        <v>1046</v>
      </c>
      <c r="O1941" t="s">
        <v>1569</v>
      </c>
      <c r="P1941">
        <v>2</v>
      </c>
      <c r="Q1941" t="s">
        <v>1047</v>
      </c>
    </row>
    <row r="1942" spans="1:17" x14ac:dyDescent="0.5">
      <c r="A1942" t="s">
        <v>1569</v>
      </c>
      <c r="B1942">
        <v>2</v>
      </c>
      <c r="C1942" t="s">
        <v>1047</v>
      </c>
      <c r="O1942" t="s">
        <v>1569</v>
      </c>
      <c r="P1942">
        <v>3</v>
      </c>
      <c r="Q1942" t="s">
        <v>1048</v>
      </c>
    </row>
    <row r="1943" spans="1:17" x14ac:dyDescent="0.5">
      <c r="A1943" t="s">
        <v>1569</v>
      </c>
      <c r="B1943">
        <v>3</v>
      </c>
      <c r="C1943" t="s">
        <v>1048</v>
      </c>
      <c r="O1943" t="s">
        <v>1569</v>
      </c>
      <c r="P1943">
        <v>4</v>
      </c>
      <c r="Q1943" t="s">
        <v>1049</v>
      </c>
    </row>
    <row r="1944" spans="1:17" x14ac:dyDescent="0.5">
      <c r="A1944" t="s">
        <v>1569</v>
      </c>
      <c r="B1944">
        <v>4</v>
      </c>
      <c r="C1944" t="s">
        <v>1049</v>
      </c>
      <c r="O1944" t="s">
        <v>1569</v>
      </c>
      <c r="P1944">
        <v>4</v>
      </c>
      <c r="Q1944" t="s">
        <v>1050</v>
      </c>
    </row>
    <row r="1945" spans="1:17" x14ac:dyDescent="0.5">
      <c r="A1945" t="s">
        <v>1569</v>
      </c>
      <c r="B1945">
        <v>4</v>
      </c>
      <c r="C1945" t="s">
        <v>1050</v>
      </c>
      <c r="O1945" t="s">
        <v>1569</v>
      </c>
      <c r="P1945">
        <v>4</v>
      </c>
      <c r="Q1945" t="s">
        <v>1051</v>
      </c>
    </row>
    <row r="1946" spans="1:17" x14ac:dyDescent="0.5">
      <c r="A1946" t="s">
        <v>1569</v>
      </c>
      <c r="B1946">
        <v>4</v>
      </c>
      <c r="C1946" t="s">
        <v>1051</v>
      </c>
      <c r="O1946" t="s">
        <v>1569</v>
      </c>
      <c r="P1946">
        <v>4</v>
      </c>
      <c r="Q1946" t="s">
        <v>1052</v>
      </c>
    </row>
    <row r="1947" spans="1:17" x14ac:dyDescent="0.5">
      <c r="A1947" t="s">
        <v>1569</v>
      </c>
      <c r="B1947">
        <v>4</v>
      </c>
      <c r="C1947" t="s">
        <v>1052</v>
      </c>
      <c r="O1947" t="s">
        <v>1569</v>
      </c>
      <c r="P1947">
        <v>4</v>
      </c>
      <c r="Q1947" t="s">
        <v>1053</v>
      </c>
    </row>
    <row r="1948" spans="1:17" x14ac:dyDescent="0.5">
      <c r="A1948" t="s">
        <v>1569</v>
      </c>
      <c r="B1948">
        <v>4</v>
      </c>
      <c r="C1948" t="s">
        <v>1053</v>
      </c>
      <c r="O1948" t="s">
        <v>1569</v>
      </c>
      <c r="P1948">
        <v>4</v>
      </c>
      <c r="Q1948" t="s">
        <v>1054</v>
      </c>
    </row>
    <row r="1949" spans="1:17" x14ac:dyDescent="0.5">
      <c r="A1949" t="s">
        <v>1569</v>
      </c>
      <c r="B1949">
        <v>4</v>
      </c>
      <c r="C1949" t="s">
        <v>1054</v>
      </c>
      <c r="O1949" t="s">
        <v>1569</v>
      </c>
      <c r="P1949">
        <v>4</v>
      </c>
      <c r="Q1949" t="s">
        <v>1055</v>
      </c>
    </row>
    <row r="1950" spans="1:17" x14ac:dyDescent="0.5">
      <c r="A1950" t="s">
        <v>1569</v>
      </c>
      <c r="B1950">
        <v>4</v>
      </c>
      <c r="C1950" t="s">
        <v>1055</v>
      </c>
      <c r="O1950" t="s">
        <v>1569</v>
      </c>
      <c r="P1950">
        <v>3</v>
      </c>
      <c r="Q1950" t="s">
        <v>1040</v>
      </c>
    </row>
    <row r="1951" spans="1:17" x14ac:dyDescent="0.5">
      <c r="A1951" t="s">
        <v>1569</v>
      </c>
      <c r="B1951">
        <v>3</v>
      </c>
      <c r="C1951" t="s">
        <v>1040</v>
      </c>
      <c r="O1951" t="s">
        <v>1569</v>
      </c>
      <c r="P1951">
        <v>4</v>
      </c>
      <c r="Q1951" t="s">
        <v>1041</v>
      </c>
    </row>
    <row r="1952" spans="1:17" x14ac:dyDescent="0.5">
      <c r="A1952" t="s">
        <v>1569</v>
      </c>
      <c r="B1952">
        <v>4</v>
      </c>
      <c r="C1952" t="s">
        <v>1041</v>
      </c>
      <c r="O1952" t="s">
        <v>1569</v>
      </c>
      <c r="P1952">
        <v>4</v>
      </c>
      <c r="Q1952" t="s">
        <v>1042</v>
      </c>
    </row>
    <row r="1953" spans="1:17" x14ac:dyDescent="0.5">
      <c r="A1953" t="s">
        <v>1569</v>
      </c>
      <c r="B1953">
        <v>4</v>
      </c>
      <c r="C1953" t="s">
        <v>1042</v>
      </c>
      <c r="O1953" t="s">
        <v>1569</v>
      </c>
      <c r="P1953">
        <v>4</v>
      </c>
      <c r="Q1953" t="s">
        <v>1043</v>
      </c>
    </row>
    <row r="1954" spans="1:17" x14ac:dyDescent="0.5">
      <c r="A1954" t="s">
        <v>1569</v>
      </c>
      <c r="B1954">
        <v>4</v>
      </c>
      <c r="C1954" t="s">
        <v>1043</v>
      </c>
      <c r="O1954" t="s">
        <v>1569</v>
      </c>
      <c r="P1954">
        <v>4</v>
      </c>
      <c r="Q1954" t="s">
        <v>1044</v>
      </c>
    </row>
    <row r="1955" spans="1:17" x14ac:dyDescent="0.5">
      <c r="A1955" t="s">
        <v>1569</v>
      </c>
      <c r="B1955">
        <v>4</v>
      </c>
      <c r="C1955" t="s">
        <v>1044</v>
      </c>
      <c r="O1955" t="s">
        <v>1569</v>
      </c>
      <c r="P1955">
        <v>4</v>
      </c>
      <c r="Q1955" t="s">
        <v>1045</v>
      </c>
    </row>
    <row r="1956" spans="1:17" x14ac:dyDescent="0.5">
      <c r="A1956" t="s">
        <v>1569</v>
      </c>
      <c r="B1956">
        <v>4</v>
      </c>
      <c r="C1956" t="s">
        <v>1045</v>
      </c>
      <c r="O1956" t="s">
        <v>1569</v>
      </c>
      <c r="P1956">
        <v>4</v>
      </c>
      <c r="Q1956" t="s">
        <v>1046</v>
      </c>
    </row>
    <row r="1957" spans="1:17" x14ac:dyDescent="0.5">
      <c r="A1957" t="s">
        <v>1569</v>
      </c>
      <c r="B1957">
        <v>4</v>
      </c>
      <c r="C1957" t="s">
        <v>1046</v>
      </c>
      <c r="O1957" t="s">
        <v>1569</v>
      </c>
      <c r="P1957">
        <v>2</v>
      </c>
      <c r="Q1957" t="s">
        <v>1056</v>
      </c>
    </row>
    <row r="1958" spans="1:17" x14ac:dyDescent="0.5">
      <c r="A1958" t="s">
        <v>1569</v>
      </c>
      <c r="B1958">
        <v>2</v>
      </c>
      <c r="C1958" t="s">
        <v>1056</v>
      </c>
      <c r="O1958" t="s">
        <v>1569</v>
      </c>
      <c r="P1958">
        <v>3</v>
      </c>
      <c r="Q1958" t="s">
        <v>1057</v>
      </c>
    </row>
    <row r="1959" spans="1:17" x14ac:dyDescent="0.5">
      <c r="A1959" t="s">
        <v>1569</v>
      </c>
      <c r="B1959">
        <v>3</v>
      </c>
      <c r="C1959" t="s">
        <v>1057</v>
      </c>
      <c r="O1959" t="s">
        <v>1569</v>
      </c>
      <c r="P1959">
        <v>3</v>
      </c>
      <c r="Q1959" t="s">
        <v>1058</v>
      </c>
    </row>
    <row r="1960" spans="1:17" x14ac:dyDescent="0.5">
      <c r="A1960" t="s">
        <v>1569</v>
      </c>
      <c r="B1960">
        <v>3</v>
      </c>
      <c r="C1960" t="s">
        <v>1058</v>
      </c>
      <c r="O1960" t="s">
        <v>1569</v>
      </c>
      <c r="P1960">
        <v>3</v>
      </c>
      <c r="Q1960" t="s">
        <v>1059</v>
      </c>
    </row>
    <row r="1961" spans="1:17" x14ac:dyDescent="0.5">
      <c r="A1961" t="s">
        <v>1569</v>
      </c>
      <c r="B1961">
        <v>3</v>
      </c>
      <c r="C1961" t="s">
        <v>1059</v>
      </c>
      <c r="O1961" t="s">
        <v>1569</v>
      </c>
      <c r="P1961">
        <v>4</v>
      </c>
      <c r="Q1961" t="s">
        <v>1060</v>
      </c>
    </row>
    <row r="1962" spans="1:17" x14ac:dyDescent="0.5">
      <c r="A1962" t="s">
        <v>1569</v>
      </c>
      <c r="B1962">
        <v>4</v>
      </c>
      <c r="C1962" t="s">
        <v>1060</v>
      </c>
      <c r="O1962" t="s">
        <v>1569</v>
      </c>
      <c r="P1962">
        <v>4</v>
      </c>
      <c r="Q1962" t="s">
        <v>1061</v>
      </c>
    </row>
    <row r="1963" spans="1:17" x14ac:dyDescent="0.5">
      <c r="A1963" t="s">
        <v>1569</v>
      </c>
      <c r="B1963">
        <v>4</v>
      </c>
      <c r="C1963" t="s">
        <v>1061</v>
      </c>
      <c r="O1963" t="s">
        <v>1569</v>
      </c>
      <c r="P1963">
        <v>4</v>
      </c>
      <c r="Q1963" t="s">
        <v>1062</v>
      </c>
    </row>
    <row r="1964" spans="1:17" x14ac:dyDescent="0.5">
      <c r="A1964" t="s">
        <v>1569</v>
      </c>
      <c r="B1964">
        <v>4</v>
      </c>
      <c r="C1964" t="s">
        <v>1062</v>
      </c>
      <c r="O1964" t="s">
        <v>1569</v>
      </c>
      <c r="P1964">
        <v>4</v>
      </c>
      <c r="Q1964" t="s">
        <v>1063</v>
      </c>
    </row>
    <row r="1965" spans="1:17" x14ac:dyDescent="0.5">
      <c r="A1965" t="s">
        <v>1569</v>
      </c>
      <c r="B1965">
        <v>4</v>
      </c>
      <c r="C1965" t="s">
        <v>1063</v>
      </c>
      <c r="O1965" t="s">
        <v>1569</v>
      </c>
      <c r="P1965">
        <v>4</v>
      </c>
      <c r="Q1965" t="s">
        <v>763</v>
      </c>
    </row>
    <row r="1966" spans="1:17" x14ac:dyDescent="0.5">
      <c r="A1966" t="s">
        <v>1569</v>
      </c>
      <c r="B1966">
        <v>4</v>
      </c>
      <c r="C1966" t="s">
        <v>763</v>
      </c>
      <c r="O1966" t="s">
        <v>1569</v>
      </c>
      <c r="P1966">
        <v>4</v>
      </c>
      <c r="Q1966" t="s">
        <v>846</v>
      </c>
    </row>
    <row r="1967" spans="1:17" x14ac:dyDescent="0.5">
      <c r="A1967" t="s">
        <v>1569</v>
      </c>
      <c r="B1967">
        <v>4</v>
      </c>
      <c r="C1967" t="s">
        <v>846</v>
      </c>
      <c r="O1967" t="s">
        <v>1569</v>
      </c>
      <c r="P1967">
        <v>4</v>
      </c>
      <c r="Q1967" t="s">
        <v>1064</v>
      </c>
    </row>
    <row r="1968" spans="1:17" x14ac:dyDescent="0.5">
      <c r="A1968" t="s">
        <v>1569</v>
      </c>
      <c r="B1968">
        <v>4</v>
      </c>
      <c r="C1968" t="s">
        <v>1064</v>
      </c>
      <c r="O1968" t="s">
        <v>1569</v>
      </c>
      <c r="P1968">
        <v>2</v>
      </c>
      <c r="Q1968" t="s">
        <v>1065</v>
      </c>
    </row>
    <row r="1969" spans="1:17" x14ac:dyDescent="0.5">
      <c r="A1969" t="s">
        <v>1569</v>
      </c>
      <c r="B1969">
        <v>2</v>
      </c>
      <c r="C1969" t="s">
        <v>1065</v>
      </c>
      <c r="O1969" t="s">
        <v>1569</v>
      </c>
      <c r="P1969">
        <v>3</v>
      </c>
      <c r="Q1969" t="s">
        <v>1066</v>
      </c>
    </row>
    <row r="1970" spans="1:17" x14ac:dyDescent="0.5">
      <c r="A1970" t="s">
        <v>1569</v>
      </c>
      <c r="B1970">
        <v>3</v>
      </c>
      <c r="C1970" t="s">
        <v>1066</v>
      </c>
      <c r="O1970" t="s">
        <v>1569</v>
      </c>
      <c r="P1970">
        <v>3</v>
      </c>
      <c r="Q1970" t="s">
        <v>1067</v>
      </c>
    </row>
    <row r="1971" spans="1:17" x14ac:dyDescent="0.5">
      <c r="A1971" t="s">
        <v>1569</v>
      </c>
      <c r="B1971">
        <v>3</v>
      </c>
      <c r="C1971" t="s">
        <v>1067</v>
      </c>
      <c r="O1971" t="s">
        <v>1569</v>
      </c>
      <c r="P1971">
        <v>2</v>
      </c>
      <c r="Q1971" t="s">
        <v>1068</v>
      </c>
    </row>
    <row r="1972" spans="1:17" x14ac:dyDescent="0.5">
      <c r="A1972" t="s">
        <v>1569</v>
      </c>
      <c r="B1972">
        <v>2</v>
      </c>
      <c r="C1972" t="s">
        <v>1068</v>
      </c>
      <c r="O1972" t="s">
        <v>1569</v>
      </c>
      <c r="P1972">
        <v>3</v>
      </c>
      <c r="Q1972" t="s">
        <v>1069</v>
      </c>
    </row>
    <row r="1973" spans="1:17" x14ac:dyDescent="0.5">
      <c r="A1973" t="s">
        <v>1569</v>
      </c>
      <c r="B1973">
        <v>3</v>
      </c>
      <c r="C1973" t="s">
        <v>1069</v>
      </c>
      <c r="O1973" t="s">
        <v>1569</v>
      </c>
      <c r="P1973">
        <v>3</v>
      </c>
      <c r="Q1973" t="s">
        <v>1067</v>
      </c>
    </row>
    <row r="1974" spans="1:17" x14ac:dyDescent="0.5">
      <c r="A1974" t="s">
        <v>1569</v>
      </c>
      <c r="B1974">
        <v>3</v>
      </c>
      <c r="C1974" t="s">
        <v>1067</v>
      </c>
      <c r="O1974" t="s">
        <v>1569</v>
      </c>
      <c r="P1974">
        <v>2</v>
      </c>
      <c r="Q1974" t="s">
        <v>1070</v>
      </c>
    </row>
    <row r="1975" spans="1:17" x14ac:dyDescent="0.5">
      <c r="A1975" t="s">
        <v>1569</v>
      </c>
      <c r="B1975">
        <v>2</v>
      </c>
      <c r="C1975" t="s">
        <v>1070</v>
      </c>
      <c r="O1975" t="s">
        <v>1569</v>
      </c>
      <c r="P1975">
        <v>3</v>
      </c>
      <c r="Q1975" t="s">
        <v>1071</v>
      </c>
    </row>
    <row r="1976" spans="1:17" x14ac:dyDescent="0.5">
      <c r="A1976" t="s">
        <v>1569</v>
      </c>
      <c r="B1976">
        <v>3</v>
      </c>
      <c r="C1976" t="s">
        <v>1071</v>
      </c>
      <c r="O1976" t="s">
        <v>1569</v>
      </c>
      <c r="P1976">
        <v>3</v>
      </c>
      <c r="Q1976" t="s">
        <v>725</v>
      </c>
    </row>
    <row r="1977" spans="1:17" x14ac:dyDescent="0.5">
      <c r="A1977" t="s">
        <v>1569</v>
      </c>
      <c r="B1977">
        <v>3</v>
      </c>
      <c r="C1977" t="s">
        <v>725</v>
      </c>
      <c r="O1977" t="s">
        <v>1569</v>
      </c>
      <c r="P1977">
        <v>3</v>
      </c>
      <c r="Q1977" t="s">
        <v>1072</v>
      </c>
    </row>
    <row r="1978" spans="1:17" x14ac:dyDescent="0.5">
      <c r="A1978" t="s">
        <v>1569</v>
      </c>
      <c r="B1978">
        <v>3</v>
      </c>
      <c r="C1978" t="s">
        <v>1072</v>
      </c>
      <c r="O1978" t="s">
        <v>1569</v>
      </c>
      <c r="P1978">
        <v>2</v>
      </c>
      <c r="Q1978" t="s">
        <v>1073</v>
      </c>
    </row>
    <row r="1979" spans="1:17" x14ac:dyDescent="0.5">
      <c r="A1979" t="s">
        <v>1569</v>
      </c>
      <c r="B1979">
        <v>2</v>
      </c>
      <c r="C1979" t="s">
        <v>1073</v>
      </c>
      <c r="O1979" t="s">
        <v>1569</v>
      </c>
      <c r="P1979">
        <v>3</v>
      </c>
      <c r="Q1979" t="s">
        <v>1074</v>
      </c>
    </row>
    <row r="1980" spans="1:17" x14ac:dyDescent="0.5">
      <c r="A1980" t="s">
        <v>1569</v>
      </c>
      <c r="B1980">
        <v>3</v>
      </c>
      <c r="C1980" t="s">
        <v>1074</v>
      </c>
      <c r="O1980" t="s">
        <v>1569</v>
      </c>
      <c r="P1980">
        <v>3</v>
      </c>
      <c r="Q1980" t="s">
        <v>1075</v>
      </c>
    </row>
    <row r="1981" spans="1:17" x14ac:dyDescent="0.5">
      <c r="A1981" t="s">
        <v>1569</v>
      </c>
      <c r="B1981">
        <v>3</v>
      </c>
      <c r="C1981" t="s">
        <v>1075</v>
      </c>
      <c r="O1981" t="s">
        <v>1569</v>
      </c>
      <c r="P1981">
        <v>2</v>
      </c>
      <c r="Q1981" t="s">
        <v>1076</v>
      </c>
    </row>
    <row r="1982" spans="1:17" x14ac:dyDescent="0.5">
      <c r="A1982" t="s">
        <v>1569</v>
      </c>
      <c r="B1982">
        <v>2</v>
      </c>
      <c r="C1982" t="s">
        <v>1076</v>
      </c>
      <c r="O1982" t="s">
        <v>1569</v>
      </c>
      <c r="P1982">
        <v>3</v>
      </c>
      <c r="Q1982" t="s">
        <v>1077</v>
      </c>
    </row>
    <row r="1983" spans="1:17" x14ac:dyDescent="0.5">
      <c r="A1983" t="s">
        <v>1569</v>
      </c>
      <c r="B1983">
        <v>3</v>
      </c>
      <c r="C1983" t="s">
        <v>1077</v>
      </c>
      <c r="O1983" t="s">
        <v>1569</v>
      </c>
      <c r="P1983">
        <v>3</v>
      </c>
      <c r="Q1983" t="s">
        <v>1078</v>
      </c>
    </row>
    <row r="1984" spans="1:17" x14ac:dyDescent="0.5">
      <c r="A1984" t="s">
        <v>1569</v>
      </c>
      <c r="B1984">
        <v>3</v>
      </c>
      <c r="C1984" t="s">
        <v>1078</v>
      </c>
      <c r="O1984" t="s">
        <v>1569</v>
      </c>
      <c r="P1984">
        <v>3</v>
      </c>
      <c r="Q1984" t="s">
        <v>1079</v>
      </c>
    </row>
    <row r="1985" spans="1:17" x14ac:dyDescent="0.5">
      <c r="A1985" t="s">
        <v>1569</v>
      </c>
      <c r="B1985">
        <v>3</v>
      </c>
      <c r="C1985" t="s">
        <v>1079</v>
      </c>
      <c r="O1985" t="s">
        <v>1569</v>
      </c>
      <c r="P1985">
        <v>3</v>
      </c>
      <c r="Q1985" t="s">
        <v>1080</v>
      </c>
    </row>
    <row r="1986" spans="1:17" x14ac:dyDescent="0.5">
      <c r="A1986" t="s">
        <v>1569</v>
      </c>
      <c r="B1986">
        <v>3</v>
      </c>
      <c r="C1986" t="s">
        <v>1080</v>
      </c>
      <c r="O1986" t="s">
        <v>1569</v>
      </c>
      <c r="P1986">
        <v>2</v>
      </c>
      <c r="Q1986" t="s">
        <v>1081</v>
      </c>
    </row>
    <row r="1987" spans="1:17" x14ac:dyDescent="0.5">
      <c r="A1987" t="s">
        <v>1569</v>
      </c>
      <c r="B1987">
        <v>2</v>
      </c>
      <c r="C1987" t="s">
        <v>1081</v>
      </c>
      <c r="O1987" t="s">
        <v>1569</v>
      </c>
      <c r="P1987">
        <v>3</v>
      </c>
      <c r="Q1987" t="s">
        <v>1082</v>
      </c>
    </row>
    <row r="1988" spans="1:17" x14ac:dyDescent="0.5">
      <c r="A1988" t="s">
        <v>1569</v>
      </c>
      <c r="B1988">
        <v>3</v>
      </c>
      <c r="C1988" t="s">
        <v>1082</v>
      </c>
      <c r="O1988" t="s">
        <v>1569</v>
      </c>
      <c r="P1988">
        <v>3</v>
      </c>
      <c r="Q1988" t="s">
        <v>1083</v>
      </c>
    </row>
    <row r="1989" spans="1:17" x14ac:dyDescent="0.5">
      <c r="A1989" t="s">
        <v>1569</v>
      </c>
      <c r="B1989">
        <v>3</v>
      </c>
      <c r="C1989" t="s">
        <v>1083</v>
      </c>
      <c r="O1989" t="s">
        <v>1569</v>
      </c>
      <c r="P1989">
        <v>3</v>
      </c>
      <c r="Q1989" t="s">
        <v>1084</v>
      </c>
    </row>
    <row r="1990" spans="1:17" x14ac:dyDescent="0.5">
      <c r="A1990" t="s">
        <v>1569</v>
      </c>
      <c r="B1990">
        <v>3</v>
      </c>
      <c r="C1990" t="s">
        <v>1084</v>
      </c>
      <c r="O1990" t="s">
        <v>1569</v>
      </c>
      <c r="P1990">
        <v>3</v>
      </c>
      <c r="Q1990" t="s">
        <v>1085</v>
      </c>
    </row>
    <row r="1991" spans="1:17" x14ac:dyDescent="0.5">
      <c r="A1991" t="s">
        <v>1569</v>
      </c>
      <c r="B1991">
        <v>3</v>
      </c>
      <c r="C1991" t="s">
        <v>1085</v>
      </c>
      <c r="O1991" t="s">
        <v>1569</v>
      </c>
      <c r="P1991">
        <v>3</v>
      </c>
      <c r="Q1991" t="s">
        <v>1086</v>
      </c>
    </row>
    <row r="1992" spans="1:17" x14ac:dyDescent="0.5">
      <c r="A1992" t="s">
        <v>1569</v>
      </c>
      <c r="B1992">
        <v>3</v>
      </c>
      <c r="C1992" t="s">
        <v>1086</v>
      </c>
      <c r="O1992" t="s">
        <v>1570</v>
      </c>
      <c r="P1992">
        <v>1</v>
      </c>
      <c r="Q1992" t="s">
        <v>1087</v>
      </c>
    </row>
    <row r="1993" spans="1:17" x14ac:dyDescent="0.5">
      <c r="A1993" t="s">
        <v>1570</v>
      </c>
      <c r="B1993">
        <v>1</v>
      </c>
      <c r="C1993" t="s">
        <v>1087</v>
      </c>
      <c r="O1993" t="s">
        <v>1570</v>
      </c>
      <c r="P1993">
        <v>2</v>
      </c>
      <c r="Q1993" t="s">
        <v>1088</v>
      </c>
    </row>
    <row r="1994" spans="1:17" x14ac:dyDescent="0.5">
      <c r="A1994" t="s">
        <v>1570</v>
      </c>
      <c r="B1994">
        <v>2</v>
      </c>
      <c r="C1994" t="s">
        <v>1088</v>
      </c>
      <c r="O1994" t="s">
        <v>1570</v>
      </c>
      <c r="P1994">
        <v>3</v>
      </c>
      <c r="Q1994" t="s">
        <v>1089</v>
      </c>
    </row>
    <row r="1995" spans="1:17" x14ac:dyDescent="0.5">
      <c r="A1995" t="s">
        <v>1570</v>
      </c>
      <c r="B1995">
        <v>3</v>
      </c>
      <c r="C1995" t="s">
        <v>1089</v>
      </c>
      <c r="O1995" t="s">
        <v>1570</v>
      </c>
      <c r="P1995">
        <v>3</v>
      </c>
      <c r="Q1995" t="s">
        <v>594</v>
      </c>
    </row>
    <row r="1996" spans="1:17" x14ac:dyDescent="0.5">
      <c r="A1996" t="s">
        <v>1570</v>
      </c>
      <c r="B1996">
        <v>3</v>
      </c>
      <c r="C1996" t="s">
        <v>594</v>
      </c>
      <c r="O1996" t="s">
        <v>1570</v>
      </c>
      <c r="P1996">
        <v>3</v>
      </c>
      <c r="Q1996" t="s">
        <v>1090</v>
      </c>
    </row>
    <row r="1997" spans="1:17" x14ac:dyDescent="0.5">
      <c r="A1997" t="s">
        <v>1570</v>
      </c>
      <c r="B1997">
        <v>3</v>
      </c>
      <c r="C1997" t="s">
        <v>1090</v>
      </c>
      <c r="O1997" t="s">
        <v>1570</v>
      </c>
      <c r="P1997">
        <v>4</v>
      </c>
      <c r="Q1997" t="s">
        <v>1091</v>
      </c>
    </row>
    <row r="1998" spans="1:17" x14ac:dyDescent="0.5">
      <c r="A1998" t="s">
        <v>1570</v>
      </c>
      <c r="B1998">
        <v>4</v>
      </c>
      <c r="C1998" t="s">
        <v>1091</v>
      </c>
      <c r="O1998" t="s">
        <v>1570</v>
      </c>
      <c r="P1998">
        <v>5</v>
      </c>
      <c r="Q1998" t="s">
        <v>1092</v>
      </c>
    </row>
    <row r="1999" spans="1:17" x14ac:dyDescent="0.5">
      <c r="A1999" t="s">
        <v>1570</v>
      </c>
      <c r="B1999">
        <v>5</v>
      </c>
      <c r="C1999" t="s">
        <v>1092</v>
      </c>
      <c r="O1999" t="s">
        <v>1570</v>
      </c>
      <c r="P1999">
        <v>5</v>
      </c>
      <c r="Q1999" t="s">
        <v>1093</v>
      </c>
    </row>
    <row r="2000" spans="1:17" x14ac:dyDescent="0.5">
      <c r="A2000" t="s">
        <v>1570</v>
      </c>
      <c r="B2000">
        <v>5</v>
      </c>
      <c r="C2000" t="s">
        <v>1093</v>
      </c>
      <c r="O2000" t="s">
        <v>1570</v>
      </c>
      <c r="P2000">
        <v>5</v>
      </c>
      <c r="Q2000" t="s">
        <v>1094</v>
      </c>
    </row>
    <row r="2001" spans="1:17" x14ac:dyDescent="0.5">
      <c r="A2001" t="s">
        <v>1570</v>
      </c>
      <c r="B2001">
        <v>5</v>
      </c>
      <c r="C2001" t="s">
        <v>1094</v>
      </c>
      <c r="O2001" t="s">
        <v>1570</v>
      </c>
      <c r="P2001">
        <v>5</v>
      </c>
      <c r="Q2001" t="s">
        <v>1095</v>
      </c>
    </row>
    <row r="2002" spans="1:17" x14ac:dyDescent="0.5">
      <c r="A2002" t="s">
        <v>1570</v>
      </c>
      <c r="B2002">
        <v>5</v>
      </c>
      <c r="C2002" t="s">
        <v>1095</v>
      </c>
      <c r="O2002" t="s">
        <v>1570</v>
      </c>
      <c r="P2002">
        <v>4</v>
      </c>
      <c r="Q2002" t="s">
        <v>1096</v>
      </c>
    </row>
    <row r="2003" spans="1:17" x14ac:dyDescent="0.5">
      <c r="A2003" t="s">
        <v>1570</v>
      </c>
      <c r="B2003">
        <v>4</v>
      </c>
      <c r="C2003" t="s">
        <v>1096</v>
      </c>
      <c r="O2003" t="s">
        <v>1570</v>
      </c>
      <c r="P2003">
        <v>5</v>
      </c>
      <c r="Q2003" t="s">
        <v>1097</v>
      </c>
    </row>
    <row r="2004" spans="1:17" x14ac:dyDescent="0.5">
      <c r="A2004" t="s">
        <v>1570</v>
      </c>
      <c r="B2004">
        <v>5</v>
      </c>
      <c r="C2004" t="s">
        <v>1097</v>
      </c>
      <c r="O2004" t="s">
        <v>1570</v>
      </c>
      <c r="P2004">
        <v>5</v>
      </c>
      <c r="Q2004" t="s">
        <v>1098</v>
      </c>
    </row>
    <row r="2005" spans="1:17" x14ac:dyDescent="0.5">
      <c r="A2005" t="s">
        <v>1570</v>
      </c>
      <c r="B2005">
        <v>5</v>
      </c>
      <c r="C2005" t="s">
        <v>1098</v>
      </c>
      <c r="O2005" t="s">
        <v>1570</v>
      </c>
      <c r="P2005">
        <v>5</v>
      </c>
      <c r="Q2005" t="s">
        <v>1099</v>
      </c>
    </row>
    <row r="2006" spans="1:17" x14ac:dyDescent="0.5">
      <c r="A2006" t="s">
        <v>1570</v>
      </c>
      <c r="B2006">
        <v>5</v>
      </c>
      <c r="C2006" t="s">
        <v>1099</v>
      </c>
      <c r="O2006" t="s">
        <v>1570</v>
      </c>
      <c r="P2006">
        <v>5</v>
      </c>
      <c r="Q2006" t="s">
        <v>1100</v>
      </c>
    </row>
    <row r="2007" spans="1:17" x14ac:dyDescent="0.5">
      <c r="A2007" t="s">
        <v>1570</v>
      </c>
      <c r="B2007">
        <v>5</v>
      </c>
      <c r="C2007" t="s">
        <v>1100</v>
      </c>
      <c r="O2007" t="s">
        <v>1570</v>
      </c>
      <c r="P2007">
        <v>3</v>
      </c>
      <c r="Q2007" t="s">
        <v>1101</v>
      </c>
    </row>
    <row r="2008" spans="1:17" x14ac:dyDescent="0.5">
      <c r="A2008" t="s">
        <v>1570</v>
      </c>
      <c r="B2008">
        <v>3</v>
      </c>
      <c r="C2008" t="s">
        <v>1101</v>
      </c>
      <c r="O2008" t="s">
        <v>1570</v>
      </c>
      <c r="P2008">
        <v>4</v>
      </c>
      <c r="Q2008" t="s">
        <v>1102</v>
      </c>
    </row>
    <row r="2009" spans="1:17" x14ac:dyDescent="0.5">
      <c r="A2009" t="s">
        <v>1570</v>
      </c>
      <c r="B2009">
        <v>4</v>
      </c>
      <c r="C2009" t="s">
        <v>1102</v>
      </c>
      <c r="O2009" t="s">
        <v>1570</v>
      </c>
      <c r="P2009">
        <v>4</v>
      </c>
      <c r="Q2009" t="s">
        <v>1103</v>
      </c>
    </row>
    <row r="2010" spans="1:17" x14ac:dyDescent="0.5">
      <c r="A2010" t="s">
        <v>1570</v>
      </c>
      <c r="B2010">
        <v>4</v>
      </c>
      <c r="C2010" t="s">
        <v>1103</v>
      </c>
      <c r="O2010" t="s">
        <v>1570</v>
      </c>
      <c r="P2010">
        <v>4</v>
      </c>
      <c r="Q2010" t="s">
        <v>1104</v>
      </c>
    </row>
    <row r="2011" spans="1:17" x14ac:dyDescent="0.5">
      <c r="A2011" t="s">
        <v>1570</v>
      </c>
      <c r="B2011">
        <v>4</v>
      </c>
      <c r="C2011" t="s">
        <v>1104</v>
      </c>
      <c r="O2011" t="s">
        <v>1570</v>
      </c>
      <c r="P2011">
        <v>5</v>
      </c>
      <c r="Q2011" t="s">
        <v>1105</v>
      </c>
    </row>
    <row r="2012" spans="1:17" x14ac:dyDescent="0.5">
      <c r="A2012" t="s">
        <v>1570</v>
      </c>
      <c r="B2012">
        <v>5</v>
      </c>
      <c r="C2012" t="s">
        <v>1105</v>
      </c>
      <c r="O2012" t="s">
        <v>1570</v>
      </c>
      <c r="P2012">
        <v>5</v>
      </c>
      <c r="Q2012" t="s">
        <v>1099</v>
      </c>
    </row>
    <row r="2013" spans="1:17" x14ac:dyDescent="0.5">
      <c r="A2013" t="s">
        <v>1570</v>
      </c>
      <c r="B2013">
        <v>5</v>
      </c>
      <c r="C2013" t="s">
        <v>1099</v>
      </c>
      <c r="O2013" t="s">
        <v>1570</v>
      </c>
      <c r="P2013">
        <v>5</v>
      </c>
      <c r="Q2013" t="s">
        <v>1106</v>
      </c>
    </row>
    <row r="2014" spans="1:17" x14ac:dyDescent="0.5">
      <c r="A2014" t="s">
        <v>1570</v>
      </c>
      <c r="B2014">
        <v>5</v>
      </c>
      <c r="C2014" t="s">
        <v>1106</v>
      </c>
      <c r="O2014" t="s">
        <v>1570</v>
      </c>
      <c r="P2014">
        <v>3</v>
      </c>
      <c r="Q2014" t="s">
        <v>1107</v>
      </c>
    </row>
    <row r="2015" spans="1:17" x14ac:dyDescent="0.5">
      <c r="A2015" t="s">
        <v>1570</v>
      </c>
      <c r="B2015">
        <v>3</v>
      </c>
      <c r="C2015" t="s">
        <v>1107</v>
      </c>
      <c r="O2015" t="s">
        <v>1570</v>
      </c>
      <c r="P2015">
        <v>4</v>
      </c>
      <c r="Q2015" t="s">
        <v>1108</v>
      </c>
    </row>
    <row r="2016" spans="1:17" x14ac:dyDescent="0.5">
      <c r="A2016" t="s">
        <v>1570</v>
      </c>
      <c r="B2016">
        <v>4</v>
      </c>
      <c r="C2016" t="s">
        <v>1108</v>
      </c>
      <c r="O2016" t="s">
        <v>1570</v>
      </c>
      <c r="P2016">
        <v>5</v>
      </c>
      <c r="Q2016" t="s">
        <v>1109</v>
      </c>
    </row>
    <row r="2017" spans="1:17" x14ac:dyDescent="0.5">
      <c r="A2017" t="s">
        <v>1570</v>
      </c>
      <c r="B2017">
        <v>5</v>
      </c>
      <c r="C2017" t="s">
        <v>1109</v>
      </c>
      <c r="O2017" t="s">
        <v>1570</v>
      </c>
      <c r="P2017">
        <v>5</v>
      </c>
      <c r="Q2017" t="s">
        <v>1110</v>
      </c>
    </row>
    <row r="2018" spans="1:17" x14ac:dyDescent="0.5">
      <c r="A2018" t="s">
        <v>1570</v>
      </c>
      <c r="B2018">
        <v>5</v>
      </c>
      <c r="C2018" t="s">
        <v>1110</v>
      </c>
      <c r="O2018" t="s">
        <v>1570</v>
      </c>
      <c r="P2018">
        <v>4</v>
      </c>
      <c r="Q2018" t="s">
        <v>1111</v>
      </c>
    </row>
    <row r="2019" spans="1:17" x14ac:dyDescent="0.5">
      <c r="A2019" t="s">
        <v>1570</v>
      </c>
      <c r="B2019">
        <v>4</v>
      </c>
      <c r="C2019" t="s">
        <v>1111</v>
      </c>
      <c r="O2019" t="s">
        <v>1570</v>
      </c>
      <c r="P2019">
        <v>5</v>
      </c>
      <c r="Q2019" t="s">
        <v>1109</v>
      </c>
    </row>
    <row r="2020" spans="1:17" x14ac:dyDescent="0.5">
      <c r="A2020" t="s">
        <v>1570</v>
      </c>
      <c r="B2020">
        <v>5</v>
      </c>
      <c r="C2020" t="s">
        <v>1109</v>
      </c>
      <c r="O2020" t="s">
        <v>1570</v>
      </c>
      <c r="P2020">
        <v>5</v>
      </c>
      <c r="Q2020" t="s">
        <v>1110</v>
      </c>
    </row>
    <row r="2021" spans="1:17" x14ac:dyDescent="0.5">
      <c r="A2021" t="s">
        <v>1570</v>
      </c>
      <c r="B2021">
        <v>5</v>
      </c>
      <c r="C2021" t="s">
        <v>1110</v>
      </c>
      <c r="O2021" t="s">
        <v>1570</v>
      </c>
      <c r="P2021">
        <v>4</v>
      </c>
      <c r="Q2021" t="s">
        <v>1112</v>
      </c>
    </row>
    <row r="2022" spans="1:17" x14ac:dyDescent="0.5">
      <c r="A2022" t="s">
        <v>1570</v>
      </c>
      <c r="B2022">
        <v>4</v>
      </c>
      <c r="C2022" t="s">
        <v>1112</v>
      </c>
      <c r="O2022" t="s">
        <v>1570</v>
      </c>
      <c r="P2022">
        <v>5</v>
      </c>
      <c r="Q2022" t="s">
        <v>1109</v>
      </c>
    </row>
    <row r="2023" spans="1:17" x14ac:dyDescent="0.5">
      <c r="A2023" t="s">
        <v>1570</v>
      </c>
      <c r="B2023">
        <v>5</v>
      </c>
      <c r="C2023" t="s">
        <v>1109</v>
      </c>
      <c r="O2023" t="s">
        <v>1570</v>
      </c>
      <c r="P2023">
        <v>5</v>
      </c>
      <c r="Q2023" t="s">
        <v>1110</v>
      </c>
    </row>
    <row r="2024" spans="1:17" x14ac:dyDescent="0.5">
      <c r="A2024" t="s">
        <v>1570</v>
      </c>
      <c r="B2024">
        <v>5</v>
      </c>
      <c r="C2024" t="s">
        <v>1110</v>
      </c>
      <c r="O2024" t="s">
        <v>1570</v>
      </c>
      <c r="P2024">
        <v>2</v>
      </c>
      <c r="Q2024" t="s">
        <v>1113</v>
      </c>
    </row>
    <row r="2025" spans="1:17" x14ac:dyDescent="0.5">
      <c r="A2025" t="s">
        <v>1570</v>
      </c>
      <c r="B2025">
        <v>2</v>
      </c>
      <c r="C2025" t="s">
        <v>1113</v>
      </c>
      <c r="O2025" t="s">
        <v>1570</v>
      </c>
      <c r="P2025">
        <v>3</v>
      </c>
      <c r="Q2025" t="s">
        <v>1114</v>
      </c>
    </row>
    <row r="2026" spans="1:17" x14ac:dyDescent="0.5">
      <c r="A2026" t="s">
        <v>1570</v>
      </c>
      <c r="B2026">
        <v>3</v>
      </c>
      <c r="C2026" t="s">
        <v>1114</v>
      </c>
      <c r="O2026" t="s">
        <v>1570</v>
      </c>
      <c r="P2026">
        <v>3</v>
      </c>
      <c r="Q2026" t="s">
        <v>601</v>
      </c>
    </row>
    <row r="2027" spans="1:17" x14ac:dyDescent="0.5">
      <c r="A2027" t="s">
        <v>1570</v>
      </c>
      <c r="B2027">
        <v>3</v>
      </c>
      <c r="C2027" t="s">
        <v>601</v>
      </c>
      <c r="O2027" t="s">
        <v>1570</v>
      </c>
      <c r="P2027">
        <v>3</v>
      </c>
      <c r="Q2027" t="s">
        <v>1115</v>
      </c>
    </row>
    <row r="2028" spans="1:17" x14ac:dyDescent="0.5">
      <c r="A2028" t="s">
        <v>1570</v>
      </c>
      <c r="B2028">
        <v>3</v>
      </c>
      <c r="C2028" t="s">
        <v>1115</v>
      </c>
      <c r="O2028" t="s">
        <v>1570</v>
      </c>
      <c r="P2028">
        <v>4</v>
      </c>
      <c r="Q2028" t="s">
        <v>1116</v>
      </c>
    </row>
    <row r="2029" spans="1:17" x14ac:dyDescent="0.5">
      <c r="A2029" t="s">
        <v>1570</v>
      </c>
      <c r="B2029">
        <v>4</v>
      </c>
      <c r="C2029" t="s">
        <v>1116</v>
      </c>
      <c r="O2029" t="s">
        <v>1570</v>
      </c>
      <c r="P2029">
        <v>4</v>
      </c>
      <c r="Q2029" t="s">
        <v>1117</v>
      </c>
    </row>
    <row r="2030" spans="1:17" x14ac:dyDescent="0.5">
      <c r="A2030" t="s">
        <v>1570</v>
      </c>
      <c r="B2030">
        <v>4</v>
      </c>
      <c r="C2030" t="s">
        <v>1117</v>
      </c>
      <c r="O2030" t="s">
        <v>1570</v>
      </c>
      <c r="P2030">
        <v>4</v>
      </c>
      <c r="Q2030" t="s">
        <v>1118</v>
      </c>
    </row>
    <row r="2031" spans="1:17" x14ac:dyDescent="0.5">
      <c r="A2031" t="s">
        <v>1570</v>
      </c>
      <c r="B2031">
        <v>4</v>
      </c>
      <c r="C2031" t="s">
        <v>1118</v>
      </c>
      <c r="O2031" t="s">
        <v>1570</v>
      </c>
      <c r="P2031">
        <v>4</v>
      </c>
      <c r="Q2031" t="s">
        <v>1119</v>
      </c>
    </row>
    <row r="2032" spans="1:17" x14ac:dyDescent="0.5">
      <c r="A2032" t="s">
        <v>1570</v>
      </c>
      <c r="B2032">
        <v>4</v>
      </c>
      <c r="C2032" t="s">
        <v>1119</v>
      </c>
      <c r="O2032" t="s">
        <v>1570</v>
      </c>
      <c r="P2032">
        <v>5</v>
      </c>
      <c r="Q2032" t="s">
        <v>1120</v>
      </c>
    </row>
    <row r="2033" spans="1:17" x14ac:dyDescent="0.5">
      <c r="A2033" t="s">
        <v>1570</v>
      </c>
      <c r="B2033">
        <v>5</v>
      </c>
      <c r="C2033" t="s">
        <v>1120</v>
      </c>
      <c r="O2033" t="s">
        <v>1570</v>
      </c>
      <c r="P2033">
        <v>5</v>
      </c>
      <c r="Q2033" t="s">
        <v>1121</v>
      </c>
    </row>
    <row r="2034" spans="1:17" x14ac:dyDescent="0.5">
      <c r="A2034" t="s">
        <v>1570</v>
      </c>
      <c r="B2034">
        <v>5</v>
      </c>
      <c r="C2034" t="s">
        <v>1121</v>
      </c>
      <c r="O2034" t="s">
        <v>1570</v>
      </c>
      <c r="P2034">
        <v>5</v>
      </c>
      <c r="Q2034" t="s">
        <v>1122</v>
      </c>
    </row>
    <row r="2035" spans="1:17" x14ac:dyDescent="0.5">
      <c r="A2035" t="s">
        <v>1570</v>
      </c>
      <c r="B2035">
        <v>5</v>
      </c>
      <c r="C2035" t="s">
        <v>1122</v>
      </c>
      <c r="O2035" t="s">
        <v>1570</v>
      </c>
      <c r="P2035">
        <v>3</v>
      </c>
      <c r="Q2035" t="s">
        <v>1123</v>
      </c>
    </row>
    <row r="2036" spans="1:17" x14ac:dyDescent="0.5">
      <c r="A2036" t="s">
        <v>1570</v>
      </c>
      <c r="B2036">
        <v>3</v>
      </c>
      <c r="C2036" t="s">
        <v>1123</v>
      </c>
      <c r="O2036" t="s">
        <v>1570</v>
      </c>
      <c r="P2036">
        <v>4</v>
      </c>
      <c r="Q2036" t="s">
        <v>148</v>
      </c>
    </row>
    <row r="2037" spans="1:17" x14ac:dyDescent="0.5">
      <c r="A2037" t="s">
        <v>1570</v>
      </c>
      <c r="B2037">
        <v>4</v>
      </c>
      <c r="C2037" t="s">
        <v>148</v>
      </c>
      <c r="O2037" t="s">
        <v>1570</v>
      </c>
      <c r="P2037">
        <v>4</v>
      </c>
      <c r="Q2037" t="s">
        <v>1124</v>
      </c>
    </row>
    <row r="2038" spans="1:17" x14ac:dyDescent="0.5">
      <c r="A2038" t="s">
        <v>1570</v>
      </c>
      <c r="B2038">
        <v>4</v>
      </c>
      <c r="C2038" t="s">
        <v>1124</v>
      </c>
      <c r="O2038" t="s">
        <v>1570</v>
      </c>
      <c r="P2038">
        <v>4</v>
      </c>
      <c r="Q2038" t="s">
        <v>1125</v>
      </c>
    </row>
    <row r="2039" spans="1:17" x14ac:dyDescent="0.5">
      <c r="A2039" t="s">
        <v>1570</v>
      </c>
      <c r="B2039">
        <v>4</v>
      </c>
      <c r="C2039" t="s">
        <v>1125</v>
      </c>
      <c r="O2039" t="s">
        <v>1570</v>
      </c>
      <c r="P2039">
        <v>4</v>
      </c>
      <c r="Q2039" t="s">
        <v>1126</v>
      </c>
    </row>
    <row r="2040" spans="1:17" x14ac:dyDescent="0.5">
      <c r="A2040" t="s">
        <v>1570</v>
      </c>
      <c r="B2040">
        <v>4</v>
      </c>
      <c r="C2040" t="s">
        <v>1126</v>
      </c>
      <c r="O2040" t="s">
        <v>1570</v>
      </c>
      <c r="P2040">
        <v>4</v>
      </c>
      <c r="Q2040" t="s">
        <v>1127</v>
      </c>
    </row>
    <row r="2041" spans="1:17" x14ac:dyDescent="0.5">
      <c r="A2041" t="s">
        <v>1570</v>
      </c>
      <c r="B2041">
        <v>4</v>
      </c>
      <c r="C2041" t="s">
        <v>1127</v>
      </c>
      <c r="O2041" t="s">
        <v>1570</v>
      </c>
      <c r="P2041">
        <v>3</v>
      </c>
      <c r="Q2041" t="s">
        <v>96</v>
      </c>
    </row>
    <row r="2042" spans="1:17" x14ac:dyDescent="0.5">
      <c r="A2042" t="s">
        <v>1570</v>
      </c>
      <c r="B2042">
        <v>3</v>
      </c>
      <c r="C2042" t="s">
        <v>96</v>
      </c>
      <c r="O2042" t="s">
        <v>1570</v>
      </c>
      <c r="P2042">
        <v>4</v>
      </c>
      <c r="Q2042" t="s">
        <v>1128</v>
      </c>
    </row>
    <row r="2043" spans="1:17" x14ac:dyDescent="0.5">
      <c r="A2043" t="s">
        <v>1570</v>
      </c>
      <c r="B2043">
        <v>4</v>
      </c>
      <c r="C2043" t="s">
        <v>1128</v>
      </c>
      <c r="O2043" t="s">
        <v>1570</v>
      </c>
      <c r="P2043">
        <v>5</v>
      </c>
      <c r="Q2043" t="s">
        <v>1129</v>
      </c>
    </row>
    <row r="2044" spans="1:17" x14ac:dyDescent="0.5">
      <c r="A2044" t="s">
        <v>1570</v>
      </c>
      <c r="B2044">
        <v>5</v>
      </c>
      <c r="C2044" t="s">
        <v>1129</v>
      </c>
      <c r="O2044" t="s">
        <v>1570</v>
      </c>
      <c r="P2044">
        <v>5</v>
      </c>
      <c r="Q2044" t="s">
        <v>1130</v>
      </c>
    </row>
    <row r="2045" spans="1:17" x14ac:dyDescent="0.5">
      <c r="A2045" t="s">
        <v>1570</v>
      </c>
      <c r="B2045">
        <v>5</v>
      </c>
      <c r="C2045" t="s">
        <v>1130</v>
      </c>
      <c r="O2045" t="s">
        <v>1570</v>
      </c>
      <c r="P2045">
        <v>4</v>
      </c>
      <c r="Q2045" t="s">
        <v>1131</v>
      </c>
    </row>
    <row r="2046" spans="1:17" x14ac:dyDescent="0.5">
      <c r="A2046" t="s">
        <v>1570</v>
      </c>
      <c r="B2046">
        <v>4</v>
      </c>
      <c r="C2046" t="s">
        <v>1131</v>
      </c>
      <c r="O2046" t="s">
        <v>1570</v>
      </c>
      <c r="P2046">
        <v>5</v>
      </c>
      <c r="Q2046" t="s">
        <v>1132</v>
      </c>
    </row>
    <row r="2047" spans="1:17" x14ac:dyDescent="0.5">
      <c r="A2047" t="s">
        <v>1570</v>
      </c>
      <c r="B2047">
        <v>5</v>
      </c>
      <c r="C2047" t="s">
        <v>1132</v>
      </c>
      <c r="O2047" t="s">
        <v>1570</v>
      </c>
      <c r="P2047">
        <v>5</v>
      </c>
      <c r="Q2047" t="s">
        <v>1133</v>
      </c>
    </row>
    <row r="2048" spans="1:17" x14ac:dyDescent="0.5">
      <c r="A2048" t="s">
        <v>1570</v>
      </c>
      <c r="B2048">
        <v>5</v>
      </c>
      <c r="C2048" t="s">
        <v>1133</v>
      </c>
      <c r="O2048" t="s">
        <v>1570</v>
      </c>
      <c r="P2048">
        <v>5</v>
      </c>
      <c r="Q2048" t="s">
        <v>1134</v>
      </c>
    </row>
    <row r="2049" spans="1:17" x14ac:dyDescent="0.5">
      <c r="A2049" t="s">
        <v>1570</v>
      </c>
      <c r="B2049">
        <v>5</v>
      </c>
      <c r="C2049" t="s">
        <v>1134</v>
      </c>
      <c r="O2049" t="s">
        <v>1570</v>
      </c>
      <c r="P2049">
        <v>4</v>
      </c>
      <c r="Q2049" t="s">
        <v>1135</v>
      </c>
    </row>
    <row r="2050" spans="1:17" x14ac:dyDescent="0.5">
      <c r="A2050" t="s">
        <v>1570</v>
      </c>
      <c r="B2050">
        <v>4</v>
      </c>
      <c r="C2050" t="s">
        <v>1135</v>
      </c>
      <c r="O2050" t="s">
        <v>1570</v>
      </c>
      <c r="P2050">
        <v>2</v>
      </c>
      <c r="Q2050" t="s">
        <v>1136</v>
      </c>
    </row>
    <row r="2051" spans="1:17" x14ac:dyDescent="0.5">
      <c r="A2051" t="s">
        <v>1570</v>
      </c>
      <c r="B2051">
        <v>2</v>
      </c>
      <c r="C2051" t="s">
        <v>1136</v>
      </c>
      <c r="O2051" t="s">
        <v>1570</v>
      </c>
      <c r="P2051">
        <v>3</v>
      </c>
      <c r="Q2051" t="s">
        <v>605</v>
      </c>
    </row>
    <row r="2052" spans="1:17" x14ac:dyDescent="0.5">
      <c r="A2052" t="s">
        <v>1570</v>
      </c>
      <c r="B2052">
        <v>3</v>
      </c>
      <c r="C2052" t="s">
        <v>605</v>
      </c>
      <c r="O2052" t="s">
        <v>1570</v>
      </c>
      <c r="P2052">
        <v>3</v>
      </c>
      <c r="Q2052" t="s">
        <v>1137</v>
      </c>
    </row>
    <row r="2053" spans="1:17" x14ac:dyDescent="0.5">
      <c r="A2053" t="s">
        <v>1570</v>
      </c>
      <c r="B2053">
        <v>3</v>
      </c>
      <c r="C2053" t="s">
        <v>1137</v>
      </c>
      <c r="O2053" t="s">
        <v>1570</v>
      </c>
      <c r="P2053">
        <v>4</v>
      </c>
      <c r="Q2053" t="s">
        <v>1097</v>
      </c>
    </row>
    <row r="2054" spans="1:17" x14ac:dyDescent="0.5">
      <c r="A2054" t="s">
        <v>1570</v>
      </c>
      <c r="B2054">
        <v>4</v>
      </c>
      <c r="C2054" t="s">
        <v>1097</v>
      </c>
      <c r="O2054" t="s">
        <v>1570</v>
      </c>
      <c r="P2054">
        <v>4</v>
      </c>
      <c r="Q2054" t="s">
        <v>1098</v>
      </c>
    </row>
    <row r="2055" spans="1:17" x14ac:dyDescent="0.5">
      <c r="A2055" t="s">
        <v>1570</v>
      </c>
      <c r="B2055">
        <v>4</v>
      </c>
      <c r="C2055" t="s">
        <v>1098</v>
      </c>
      <c r="O2055" t="s">
        <v>1570</v>
      </c>
      <c r="P2055">
        <v>4</v>
      </c>
      <c r="Q2055" t="s">
        <v>1099</v>
      </c>
    </row>
    <row r="2056" spans="1:17" x14ac:dyDescent="0.5">
      <c r="A2056" t="s">
        <v>1570</v>
      </c>
      <c r="B2056">
        <v>4</v>
      </c>
      <c r="C2056" t="s">
        <v>1099</v>
      </c>
      <c r="O2056" t="s">
        <v>1570</v>
      </c>
      <c r="P2056">
        <v>4</v>
      </c>
      <c r="Q2056" t="s">
        <v>1138</v>
      </c>
    </row>
    <row r="2057" spans="1:17" x14ac:dyDescent="0.5">
      <c r="A2057" t="s">
        <v>1570</v>
      </c>
      <c r="B2057">
        <v>4</v>
      </c>
      <c r="C2057" t="s">
        <v>1138</v>
      </c>
      <c r="O2057" t="s">
        <v>1570</v>
      </c>
      <c r="P2057">
        <v>3</v>
      </c>
      <c r="Q2057" t="s">
        <v>1139</v>
      </c>
    </row>
    <row r="2058" spans="1:17" x14ac:dyDescent="0.5">
      <c r="A2058" t="s">
        <v>1570</v>
      </c>
      <c r="B2058">
        <v>3</v>
      </c>
      <c r="C2058" t="s">
        <v>1139</v>
      </c>
      <c r="O2058" t="s">
        <v>1570</v>
      </c>
      <c r="P2058">
        <v>4</v>
      </c>
      <c r="Q2058" t="s">
        <v>1140</v>
      </c>
    </row>
    <row r="2059" spans="1:17" x14ac:dyDescent="0.5">
      <c r="A2059" t="s">
        <v>1570</v>
      </c>
      <c r="B2059">
        <v>4</v>
      </c>
      <c r="C2059" t="s">
        <v>1140</v>
      </c>
      <c r="O2059" t="s">
        <v>1570</v>
      </c>
      <c r="P2059">
        <v>4</v>
      </c>
      <c r="Q2059" t="s">
        <v>1103</v>
      </c>
    </row>
    <row r="2060" spans="1:17" x14ac:dyDescent="0.5">
      <c r="A2060" t="s">
        <v>1570</v>
      </c>
      <c r="B2060">
        <v>4</v>
      </c>
      <c r="C2060" t="s">
        <v>1103</v>
      </c>
      <c r="O2060" t="s">
        <v>1570</v>
      </c>
      <c r="P2060">
        <v>3</v>
      </c>
      <c r="Q2060" t="s">
        <v>1141</v>
      </c>
    </row>
    <row r="2061" spans="1:17" x14ac:dyDescent="0.5">
      <c r="A2061" t="s">
        <v>1570</v>
      </c>
      <c r="B2061">
        <v>3</v>
      </c>
      <c r="C2061" t="s">
        <v>1141</v>
      </c>
      <c r="O2061" t="s">
        <v>1570</v>
      </c>
      <c r="P2061">
        <v>4</v>
      </c>
      <c r="Q2061" t="s">
        <v>1108</v>
      </c>
    </row>
    <row r="2062" spans="1:17" x14ac:dyDescent="0.5">
      <c r="A2062" t="s">
        <v>1570</v>
      </c>
      <c r="B2062">
        <v>4</v>
      </c>
      <c r="C2062" t="s">
        <v>1108</v>
      </c>
      <c r="O2062" t="s">
        <v>1570</v>
      </c>
      <c r="P2062">
        <v>5</v>
      </c>
      <c r="Q2062" t="s">
        <v>1109</v>
      </c>
    </row>
    <row r="2063" spans="1:17" x14ac:dyDescent="0.5">
      <c r="A2063" t="s">
        <v>1570</v>
      </c>
      <c r="B2063">
        <v>5</v>
      </c>
      <c r="C2063" t="s">
        <v>1109</v>
      </c>
      <c r="O2063" t="s">
        <v>1570</v>
      </c>
      <c r="P2063">
        <v>5</v>
      </c>
      <c r="Q2063" t="s">
        <v>1110</v>
      </c>
    </row>
    <row r="2064" spans="1:17" x14ac:dyDescent="0.5">
      <c r="A2064" t="s">
        <v>1570</v>
      </c>
      <c r="B2064">
        <v>5</v>
      </c>
      <c r="C2064" t="s">
        <v>1110</v>
      </c>
      <c r="O2064" t="s">
        <v>1570</v>
      </c>
      <c r="P2064">
        <v>4</v>
      </c>
      <c r="Q2064" t="s">
        <v>1111</v>
      </c>
    </row>
    <row r="2065" spans="1:17" x14ac:dyDescent="0.5">
      <c r="A2065" t="s">
        <v>1570</v>
      </c>
      <c r="B2065">
        <v>4</v>
      </c>
      <c r="C2065" t="s">
        <v>1111</v>
      </c>
      <c r="O2065" t="s">
        <v>1570</v>
      </c>
      <c r="P2065">
        <v>5</v>
      </c>
      <c r="Q2065" t="s">
        <v>1109</v>
      </c>
    </row>
    <row r="2066" spans="1:17" x14ac:dyDescent="0.5">
      <c r="A2066" t="s">
        <v>1570</v>
      </c>
      <c r="B2066">
        <v>5</v>
      </c>
      <c r="C2066" t="s">
        <v>1109</v>
      </c>
      <c r="O2066" t="s">
        <v>1570</v>
      </c>
      <c r="P2066">
        <v>5</v>
      </c>
      <c r="Q2066" t="s">
        <v>1110</v>
      </c>
    </row>
    <row r="2067" spans="1:17" x14ac:dyDescent="0.5">
      <c r="A2067" t="s">
        <v>1570</v>
      </c>
      <c r="B2067">
        <v>5</v>
      </c>
      <c r="C2067" t="s">
        <v>1110</v>
      </c>
      <c r="O2067" t="s">
        <v>1570</v>
      </c>
      <c r="P2067">
        <v>4</v>
      </c>
      <c r="Q2067" t="s">
        <v>1142</v>
      </c>
    </row>
    <row r="2068" spans="1:17" x14ac:dyDescent="0.5">
      <c r="A2068" t="s">
        <v>1570</v>
      </c>
      <c r="B2068">
        <v>4</v>
      </c>
      <c r="C2068" t="s">
        <v>1142</v>
      </c>
      <c r="O2068" t="s">
        <v>1570</v>
      </c>
      <c r="P2068">
        <v>5</v>
      </c>
      <c r="Q2068" t="s">
        <v>1109</v>
      </c>
    </row>
    <row r="2069" spans="1:17" x14ac:dyDescent="0.5">
      <c r="A2069" t="s">
        <v>1570</v>
      </c>
      <c r="B2069">
        <v>5</v>
      </c>
      <c r="C2069" t="s">
        <v>1109</v>
      </c>
      <c r="O2069" t="s">
        <v>1570</v>
      </c>
      <c r="P2069">
        <v>5</v>
      </c>
      <c r="Q2069" t="s">
        <v>1110</v>
      </c>
    </row>
    <row r="2070" spans="1:17" x14ac:dyDescent="0.5">
      <c r="A2070" t="s">
        <v>1570</v>
      </c>
      <c r="B2070">
        <v>5</v>
      </c>
      <c r="C2070" t="s">
        <v>1110</v>
      </c>
      <c r="O2070" t="s">
        <v>1571</v>
      </c>
      <c r="P2070">
        <v>1</v>
      </c>
      <c r="Q2070" t="s">
        <v>1143</v>
      </c>
    </row>
    <row r="2071" spans="1:17" x14ac:dyDescent="0.5">
      <c r="A2071" t="s">
        <v>1571</v>
      </c>
      <c r="B2071">
        <v>1</v>
      </c>
      <c r="C2071" t="s">
        <v>1143</v>
      </c>
      <c r="O2071" t="s">
        <v>1571</v>
      </c>
      <c r="P2071">
        <v>2</v>
      </c>
      <c r="Q2071" t="s">
        <v>1144</v>
      </c>
    </row>
    <row r="2072" spans="1:17" x14ac:dyDescent="0.5">
      <c r="A2072" t="s">
        <v>1571</v>
      </c>
      <c r="B2072">
        <v>2</v>
      </c>
      <c r="C2072" t="s">
        <v>1144</v>
      </c>
      <c r="O2072" t="s">
        <v>1571</v>
      </c>
      <c r="P2072">
        <v>3</v>
      </c>
      <c r="Q2072" t="s">
        <v>1145</v>
      </c>
    </row>
    <row r="2073" spans="1:17" x14ac:dyDescent="0.5">
      <c r="A2073" t="s">
        <v>1571</v>
      </c>
      <c r="B2073">
        <v>3</v>
      </c>
      <c r="C2073" t="s">
        <v>1145</v>
      </c>
      <c r="O2073" t="s">
        <v>1571</v>
      </c>
      <c r="P2073">
        <v>4</v>
      </c>
      <c r="Q2073" t="s">
        <v>1146</v>
      </c>
    </row>
    <row r="2074" spans="1:17" x14ac:dyDescent="0.5">
      <c r="A2074" t="s">
        <v>1571</v>
      </c>
      <c r="B2074">
        <v>4</v>
      </c>
      <c r="C2074" t="s">
        <v>1146</v>
      </c>
      <c r="O2074" t="s">
        <v>1571</v>
      </c>
      <c r="P2074">
        <v>4</v>
      </c>
      <c r="Q2074" t="s">
        <v>1147</v>
      </c>
    </row>
    <row r="2075" spans="1:17" x14ac:dyDescent="0.5">
      <c r="A2075" t="s">
        <v>1571</v>
      </c>
      <c r="B2075">
        <v>4</v>
      </c>
      <c r="C2075" t="s">
        <v>1147</v>
      </c>
      <c r="O2075" t="s">
        <v>1571</v>
      </c>
      <c r="P2075">
        <v>4</v>
      </c>
      <c r="Q2075" t="s">
        <v>1148</v>
      </c>
    </row>
    <row r="2076" spans="1:17" x14ac:dyDescent="0.5">
      <c r="A2076" t="s">
        <v>1571</v>
      </c>
      <c r="B2076">
        <v>4</v>
      </c>
      <c r="C2076" t="s">
        <v>1148</v>
      </c>
      <c r="O2076" t="s">
        <v>1571</v>
      </c>
      <c r="P2076">
        <v>4</v>
      </c>
      <c r="Q2076" t="s">
        <v>1149</v>
      </c>
    </row>
    <row r="2077" spans="1:17" x14ac:dyDescent="0.5">
      <c r="A2077" t="s">
        <v>1571</v>
      </c>
      <c r="B2077">
        <v>4</v>
      </c>
      <c r="C2077" t="s">
        <v>1149</v>
      </c>
      <c r="O2077" t="s">
        <v>1571</v>
      </c>
      <c r="P2077">
        <v>4</v>
      </c>
      <c r="Q2077" t="s">
        <v>1150</v>
      </c>
    </row>
    <row r="2078" spans="1:17" x14ac:dyDescent="0.5">
      <c r="A2078" t="s">
        <v>1571</v>
      </c>
      <c r="B2078">
        <v>4</v>
      </c>
      <c r="C2078" t="s">
        <v>1150</v>
      </c>
      <c r="O2078" t="s">
        <v>1571</v>
      </c>
      <c r="P2078">
        <v>4</v>
      </c>
      <c r="Q2078" t="s">
        <v>1151</v>
      </c>
    </row>
    <row r="2079" spans="1:17" x14ac:dyDescent="0.5">
      <c r="A2079" t="s">
        <v>1571</v>
      </c>
      <c r="B2079">
        <v>4</v>
      </c>
      <c r="C2079" t="s">
        <v>1151</v>
      </c>
      <c r="O2079" t="s">
        <v>1571</v>
      </c>
      <c r="P2079">
        <v>4</v>
      </c>
      <c r="Q2079" t="s">
        <v>1152</v>
      </c>
    </row>
    <row r="2080" spans="1:17" x14ac:dyDescent="0.5">
      <c r="A2080" t="s">
        <v>1571</v>
      </c>
      <c r="B2080">
        <v>4</v>
      </c>
      <c r="C2080" t="s">
        <v>1152</v>
      </c>
      <c r="O2080" t="s">
        <v>1571</v>
      </c>
      <c r="P2080">
        <v>4</v>
      </c>
      <c r="Q2080" t="s">
        <v>1153</v>
      </c>
    </row>
    <row r="2081" spans="1:17" x14ac:dyDescent="0.5">
      <c r="A2081" t="s">
        <v>1571</v>
      </c>
      <c r="B2081">
        <v>4</v>
      </c>
      <c r="C2081" t="s">
        <v>1153</v>
      </c>
      <c r="O2081" t="s">
        <v>1571</v>
      </c>
      <c r="P2081">
        <v>4</v>
      </c>
      <c r="Q2081" t="s">
        <v>1154</v>
      </c>
    </row>
    <row r="2082" spans="1:17" x14ac:dyDescent="0.5">
      <c r="A2082" t="s">
        <v>1571</v>
      </c>
      <c r="B2082">
        <v>4</v>
      </c>
      <c r="C2082" t="s">
        <v>1154</v>
      </c>
      <c r="O2082" t="s">
        <v>1571</v>
      </c>
      <c r="P2082">
        <v>4</v>
      </c>
      <c r="Q2082" t="s">
        <v>1155</v>
      </c>
    </row>
    <row r="2083" spans="1:17" x14ac:dyDescent="0.5">
      <c r="A2083" t="s">
        <v>1571</v>
      </c>
      <c r="B2083">
        <v>4</v>
      </c>
      <c r="C2083" t="s">
        <v>1155</v>
      </c>
      <c r="O2083" t="s">
        <v>1571</v>
      </c>
      <c r="P2083">
        <v>4</v>
      </c>
      <c r="Q2083" t="s">
        <v>377</v>
      </c>
    </row>
    <row r="2084" spans="1:17" x14ac:dyDescent="0.5">
      <c r="A2084" t="s">
        <v>1571</v>
      </c>
      <c r="B2084">
        <v>4</v>
      </c>
      <c r="C2084" t="s">
        <v>377</v>
      </c>
      <c r="O2084" t="s">
        <v>1571</v>
      </c>
      <c r="P2084">
        <v>4</v>
      </c>
      <c r="Q2084" t="s">
        <v>585</v>
      </c>
    </row>
    <row r="2085" spans="1:17" x14ac:dyDescent="0.5">
      <c r="A2085" t="s">
        <v>1571</v>
      </c>
      <c r="B2085">
        <v>4</v>
      </c>
      <c r="C2085" t="s">
        <v>585</v>
      </c>
      <c r="O2085" t="s">
        <v>1571</v>
      </c>
      <c r="P2085">
        <v>3</v>
      </c>
      <c r="Q2085" t="s">
        <v>1156</v>
      </c>
    </row>
    <row r="2086" spans="1:17" x14ac:dyDescent="0.5">
      <c r="A2086" t="s">
        <v>1571</v>
      </c>
      <c r="B2086">
        <v>3</v>
      </c>
      <c r="C2086" t="s">
        <v>1156</v>
      </c>
      <c r="O2086" t="s">
        <v>1571</v>
      </c>
      <c r="P2086">
        <v>4</v>
      </c>
      <c r="Q2086" t="s">
        <v>1146</v>
      </c>
    </row>
    <row r="2087" spans="1:17" x14ac:dyDescent="0.5">
      <c r="A2087" t="s">
        <v>1571</v>
      </c>
      <c r="B2087">
        <v>4</v>
      </c>
      <c r="C2087" t="s">
        <v>1146</v>
      </c>
      <c r="O2087" t="s">
        <v>1571</v>
      </c>
      <c r="P2087">
        <v>4</v>
      </c>
      <c r="Q2087" t="s">
        <v>1147</v>
      </c>
    </row>
    <row r="2088" spans="1:17" x14ac:dyDescent="0.5">
      <c r="A2088" t="s">
        <v>1571</v>
      </c>
      <c r="B2088">
        <v>4</v>
      </c>
      <c r="C2088" t="s">
        <v>1147</v>
      </c>
      <c r="O2088" t="s">
        <v>1571</v>
      </c>
      <c r="P2088">
        <v>4</v>
      </c>
      <c r="Q2088" t="s">
        <v>1148</v>
      </c>
    </row>
    <row r="2089" spans="1:17" x14ac:dyDescent="0.5">
      <c r="A2089" t="s">
        <v>1571</v>
      </c>
      <c r="B2089">
        <v>4</v>
      </c>
      <c r="C2089" t="s">
        <v>1148</v>
      </c>
      <c r="O2089" t="s">
        <v>1571</v>
      </c>
      <c r="P2089">
        <v>4</v>
      </c>
      <c r="Q2089" t="s">
        <v>1149</v>
      </c>
    </row>
    <row r="2090" spans="1:17" x14ac:dyDescent="0.5">
      <c r="A2090" t="s">
        <v>1571</v>
      </c>
      <c r="B2090">
        <v>4</v>
      </c>
      <c r="C2090" t="s">
        <v>1149</v>
      </c>
      <c r="O2090" t="s">
        <v>1571</v>
      </c>
      <c r="P2090">
        <v>4</v>
      </c>
      <c r="Q2090" t="s">
        <v>1150</v>
      </c>
    </row>
    <row r="2091" spans="1:17" x14ac:dyDescent="0.5">
      <c r="A2091" t="s">
        <v>1571</v>
      </c>
      <c r="B2091">
        <v>4</v>
      </c>
      <c r="C2091" t="s">
        <v>1150</v>
      </c>
      <c r="O2091" t="s">
        <v>1571</v>
      </c>
      <c r="P2091">
        <v>4</v>
      </c>
      <c r="Q2091" t="s">
        <v>1151</v>
      </c>
    </row>
    <row r="2092" spans="1:17" x14ac:dyDescent="0.5">
      <c r="A2092" t="s">
        <v>1571</v>
      </c>
      <c r="B2092">
        <v>4</v>
      </c>
      <c r="C2092" t="s">
        <v>1151</v>
      </c>
      <c r="O2092" t="s">
        <v>1571</v>
      </c>
      <c r="P2092">
        <v>4</v>
      </c>
      <c r="Q2092" t="s">
        <v>1152</v>
      </c>
    </row>
    <row r="2093" spans="1:17" x14ac:dyDescent="0.5">
      <c r="A2093" t="s">
        <v>1571</v>
      </c>
      <c r="B2093">
        <v>4</v>
      </c>
      <c r="C2093" t="s">
        <v>1152</v>
      </c>
      <c r="O2093" t="s">
        <v>1571</v>
      </c>
      <c r="P2093">
        <v>4</v>
      </c>
      <c r="Q2093" t="s">
        <v>1153</v>
      </c>
    </row>
    <row r="2094" spans="1:17" x14ac:dyDescent="0.5">
      <c r="A2094" t="s">
        <v>1571</v>
      </c>
      <c r="B2094">
        <v>4</v>
      </c>
      <c r="C2094" t="s">
        <v>1153</v>
      </c>
      <c r="O2094" t="s">
        <v>1571</v>
      </c>
      <c r="P2094">
        <v>4</v>
      </c>
      <c r="Q2094" t="s">
        <v>1154</v>
      </c>
    </row>
    <row r="2095" spans="1:17" x14ac:dyDescent="0.5">
      <c r="A2095" t="s">
        <v>1571</v>
      </c>
      <c r="B2095">
        <v>4</v>
      </c>
      <c r="C2095" t="s">
        <v>1154</v>
      </c>
      <c r="O2095" t="s">
        <v>1571</v>
      </c>
      <c r="P2095">
        <v>4</v>
      </c>
      <c r="Q2095" t="s">
        <v>1155</v>
      </c>
    </row>
    <row r="2096" spans="1:17" x14ac:dyDescent="0.5">
      <c r="A2096" t="s">
        <v>1571</v>
      </c>
      <c r="B2096">
        <v>4</v>
      </c>
      <c r="C2096" t="s">
        <v>1155</v>
      </c>
      <c r="O2096" t="s">
        <v>1571</v>
      </c>
      <c r="P2096">
        <v>4</v>
      </c>
      <c r="Q2096" t="s">
        <v>377</v>
      </c>
    </row>
    <row r="2097" spans="1:17" x14ac:dyDescent="0.5">
      <c r="A2097" t="s">
        <v>1571</v>
      </c>
      <c r="B2097">
        <v>4</v>
      </c>
      <c r="C2097" t="s">
        <v>377</v>
      </c>
      <c r="O2097" t="s">
        <v>1571</v>
      </c>
      <c r="P2097">
        <v>4</v>
      </c>
      <c r="Q2097" t="s">
        <v>1157</v>
      </c>
    </row>
    <row r="2098" spans="1:17" x14ac:dyDescent="0.5">
      <c r="A2098" t="s">
        <v>1571</v>
      </c>
      <c r="B2098">
        <v>4</v>
      </c>
      <c r="C2098" t="s">
        <v>1157</v>
      </c>
      <c r="O2098" t="s">
        <v>1571</v>
      </c>
      <c r="P2098">
        <v>2</v>
      </c>
      <c r="Q2098" t="s">
        <v>1158</v>
      </c>
    </row>
    <row r="2099" spans="1:17" x14ac:dyDescent="0.5">
      <c r="A2099" t="s">
        <v>1571</v>
      </c>
      <c r="B2099">
        <v>2</v>
      </c>
      <c r="C2099" t="s">
        <v>1158</v>
      </c>
      <c r="O2099" t="s">
        <v>1571</v>
      </c>
      <c r="P2099">
        <v>3</v>
      </c>
      <c r="Q2099" t="s">
        <v>1147</v>
      </c>
    </row>
    <row r="2100" spans="1:17" x14ac:dyDescent="0.5">
      <c r="A2100" t="s">
        <v>1571</v>
      </c>
      <c r="B2100">
        <v>3</v>
      </c>
      <c r="C2100" t="s">
        <v>1147</v>
      </c>
      <c r="O2100" t="s">
        <v>1571</v>
      </c>
      <c r="P2100">
        <v>3</v>
      </c>
      <c r="Q2100" t="s">
        <v>1148</v>
      </c>
    </row>
    <row r="2101" spans="1:17" x14ac:dyDescent="0.5">
      <c r="A2101" t="s">
        <v>1571</v>
      </c>
      <c r="B2101">
        <v>3</v>
      </c>
      <c r="C2101" t="s">
        <v>1148</v>
      </c>
      <c r="O2101" t="s">
        <v>1571</v>
      </c>
      <c r="P2101">
        <v>3</v>
      </c>
      <c r="Q2101" t="s">
        <v>1149</v>
      </c>
    </row>
    <row r="2102" spans="1:17" x14ac:dyDescent="0.5">
      <c r="A2102" t="s">
        <v>1571</v>
      </c>
      <c r="B2102">
        <v>3</v>
      </c>
      <c r="C2102" t="s">
        <v>1149</v>
      </c>
      <c r="O2102" t="s">
        <v>1571</v>
      </c>
      <c r="P2102">
        <v>3</v>
      </c>
      <c r="Q2102" t="s">
        <v>1150</v>
      </c>
    </row>
    <row r="2103" spans="1:17" x14ac:dyDescent="0.5">
      <c r="A2103" t="s">
        <v>1571</v>
      </c>
      <c r="B2103">
        <v>3</v>
      </c>
      <c r="C2103" t="s">
        <v>1150</v>
      </c>
      <c r="O2103" t="s">
        <v>1571</v>
      </c>
      <c r="P2103">
        <v>3</v>
      </c>
      <c r="Q2103" t="s">
        <v>1151</v>
      </c>
    </row>
    <row r="2104" spans="1:17" x14ac:dyDescent="0.5">
      <c r="A2104" t="s">
        <v>1571</v>
      </c>
      <c r="B2104">
        <v>3</v>
      </c>
      <c r="C2104" t="s">
        <v>1151</v>
      </c>
      <c r="O2104" t="s">
        <v>1571</v>
      </c>
      <c r="P2104">
        <v>3</v>
      </c>
      <c r="Q2104" t="s">
        <v>1152</v>
      </c>
    </row>
    <row r="2105" spans="1:17" x14ac:dyDescent="0.5">
      <c r="A2105" t="s">
        <v>1571</v>
      </c>
      <c r="B2105">
        <v>3</v>
      </c>
      <c r="C2105" t="s">
        <v>1152</v>
      </c>
      <c r="O2105" t="s">
        <v>1571</v>
      </c>
      <c r="P2105">
        <v>3</v>
      </c>
      <c r="Q2105" t="s">
        <v>1153</v>
      </c>
    </row>
    <row r="2106" spans="1:17" x14ac:dyDescent="0.5">
      <c r="A2106" t="s">
        <v>1571</v>
      </c>
      <c r="B2106">
        <v>3</v>
      </c>
      <c r="C2106" t="s">
        <v>1153</v>
      </c>
      <c r="O2106" t="s">
        <v>1571</v>
      </c>
      <c r="P2106">
        <v>3</v>
      </c>
      <c r="Q2106" t="s">
        <v>1159</v>
      </c>
    </row>
    <row r="2107" spans="1:17" x14ac:dyDescent="0.5">
      <c r="A2107" t="s">
        <v>1571</v>
      </c>
      <c r="B2107">
        <v>3</v>
      </c>
      <c r="C2107" t="s">
        <v>1159</v>
      </c>
      <c r="O2107" t="s">
        <v>1571</v>
      </c>
      <c r="P2107">
        <v>3</v>
      </c>
      <c r="Q2107" t="s">
        <v>1154</v>
      </c>
    </row>
    <row r="2108" spans="1:17" x14ac:dyDescent="0.5">
      <c r="A2108" t="s">
        <v>1571</v>
      </c>
      <c r="B2108">
        <v>3</v>
      </c>
      <c r="C2108" t="s">
        <v>1154</v>
      </c>
      <c r="O2108" t="s">
        <v>1571</v>
      </c>
      <c r="P2108">
        <v>3</v>
      </c>
      <c r="Q2108" t="s">
        <v>1160</v>
      </c>
    </row>
    <row r="2109" spans="1:17" x14ac:dyDescent="0.5">
      <c r="A2109" t="s">
        <v>1571</v>
      </c>
      <c r="B2109">
        <v>3</v>
      </c>
      <c r="C2109" t="s">
        <v>1160</v>
      </c>
      <c r="O2109" t="s">
        <v>1571</v>
      </c>
      <c r="P2109">
        <v>3</v>
      </c>
      <c r="Q2109" t="s">
        <v>377</v>
      </c>
    </row>
    <row r="2110" spans="1:17" x14ac:dyDescent="0.5">
      <c r="A2110" t="s">
        <v>1571</v>
      </c>
      <c r="B2110">
        <v>3</v>
      </c>
      <c r="C2110" t="s">
        <v>377</v>
      </c>
      <c r="O2110" t="s">
        <v>1571</v>
      </c>
      <c r="P2110">
        <v>3</v>
      </c>
      <c r="Q2110" t="s">
        <v>1161</v>
      </c>
    </row>
    <row r="2111" spans="1:17" x14ac:dyDescent="0.5">
      <c r="A2111" t="s">
        <v>1571</v>
      </c>
      <c r="B2111">
        <v>3</v>
      </c>
      <c r="C2111" t="s">
        <v>1161</v>
      </c>
      <c r="O2111" t="s">
        <v>1571</v>
      </c>
      <c r="P2111">
        <v>2</v>
      </c>
      <c r="Q2111" t="s">
        <v>1162</v>
      </c>
    </row>
    <row r="2112" spans="1:17" x14ac:dyDescent="0.5">
      <c r="A2112" t="s">
        <v>1571</v>
      </c>
      <c r="B2112">
        <v>2</v>
      </c>
      <c r="C2112" t="s">
        <v>1162</v>
      </c>
      <c r="O2112" t="s">
        <v>1571</v>
      </c>
      <c r="P2112">
        <v>3</v>
      </c>
      <c r="Q2112" t="s">
        <v>1163</v>
      </c>
    </row>
    <row r="2113" spans="1:17" x14ac:dyDescent="0.5">
      <c r="A2113" t="s">
        <v>1571</v>
      </c>
      <c r="B2113">
        <v>3</v>
      </c>
      <c r="C2113" t="s">
        <v>1163</v>
      </c>
      <c r="O2113" t="s">
        <v>1571</v>
      </c>
      <c r="P2113">
        <v>4</v>
      </c>
      <c r="Q2113" t="s">
        <v>1164</v>
      </c>
    </row>
    <row r="2114" spans="1:17" x14ac:dyDescent="0.5">
      <c r="A2114" t="s">
        <v>1571</v>
      </c>
      <c r="B2114">
        <v>4</v>
      </c>
      <c r="C2114" t="s">
        <v>1164</v>
      </c>
      <c r="O2114" t="s">
        <v>1571</v>
      </c>
      <c r="P2114">
        <v>5</v>
      </c>
      <c r="Q2114" t="s">
        <v>1165</v>
      </c>
    </row>
    <row r="2115" spans="1:17" x14ac:dyDescent="0.5">
      <c r="A2115" t="s">
        <v>1571</v>
      </c>
      <c r="B2115">
        <v>5</v>
      </c>
      <c r="C2115" t="s">
        <v>1165</v>
      </c>
      <c r="O2115" t="s">
        <v>1571</v>
      </c>
      <c r="P2115">
        <v>5</v>
      </c>
      <c r="Q2115" t="s">
        <v>1166</v>
      </c>
    </row>
    <row r="2116" spans="1:17" x14ac:dyDescent="0.5">
      <c r="A2116" t="s">
        <v>1571</v>
      </c>
      <c r="B2116">
        <v>5</v>
      </c>
      <c r="C2116" t="s">
        <v>1166</v>
      </c>
      <c r="O2116" t="s">
        <v>1571</v>
      </c>
      <c r="P2116">
        <v>5</v>
      </c>
      <c r="Q2116" t="s">
        <v>428</v>
      </c>
    </row>
    <row r="2117" spans="1:17" x14ac:dyDescent="0.5">
      <c r="A2117" t="s">
        <v>1571</v>
      </c>
      <c r="B2117">
        <v>5</v>
      </c>
      <c r="C2117" t="s">
        <v>428</v>
      </c>
      <c r="O2117" t="s">
        <v>1571</v>
      </c>
      <c r="P2117">
        <v>5</v>
      </c>
      <c r="Q2117" t="s">
        <v>1167</v>
      </c>
    </row>
    <row r="2118" spans="1:17" x14ac:dyDescent="0.5">
      <c r="A2118" t="s">
        <v>1571</v>
      </c>
      <c r="B2118">
        <v>5</v>
      </c>
      <c r="C2118" t="s">
        <v>1167</v>
      </c>
      <c r="O2118" t="s">
        <v>1571</v>
      </c>
      <c r="P2118">
        <v>5</v>
      </c>
      <c r="Q2118" t="s">
        <v>1168</v>
      </c>
    </row>
    <row r="2119" spans="1:17" x14ac:dyDescent="0.5">
      <c r="A2119" t="s">
        <v>1571</v>
      </c>
      <c r="B2119">
        <v>5</v>
      </c>
      <c r="C2119" t="s">
        <v>1168</v>
      </c>
      <c r="O2119" t="s">
        <v>1571</v>
      </c>
      <c r="P2119">
        <v>5</v>
      </c>
      <c r="Q2119" t="s">
        <v>1169</v>
      </c>
    </row>
    <row r="2120" spans="1:17" x14ac:dyDescent="0.5">
      <c r="A2120" t="s">
        <v>1571</v>
      </c>
      <c r="B2120">
        <v>5</v>
      </c>
      <c r="C2120" t="s">
        <v>1169</v>
      </c>
      <c r="O2120" t="s">
        <v>1571</v>
      </c>
      <c r="P2120">
        <v>5</v>
      </c>
      <c r="Q2120" t="s">
        <v>1170</v>
      </c>
    </row>
    <row r="2121" spans="1:17" x14ac:dyDescent="0.5">
      <c r="A2121" t="s">
        <v>1571</v>
      </c>
      <c r="B2121">
        <v>5</v>
      </c>
      <c r="C2121" t="s">
        <v>1170</v>
      </c>
      <c r="O2121" t="s">
        <v>1571</v>
      </c>
      <c r="P2121">
        <v>5</v>
      </c>
      <c r="Q2121" t="s">
        <v>1171</v>
      </c>
    </row>
    <row r="2122" spans="1:17" x14ac:dyDescent="0.5">
      <c r="A2122" t="s">
        <v>1571</v>
      </c>
      <c r="B2122">
        <v>5</v>
      </c>
      <c r="C2122" t="s">
        <v>1171</v>
      </c>
      <c r="O2122" t="s">
        <v>1571</v>
      </c>
      <c r="P2122">
        <v>5</v>
      </c>
      <c r="Q2122" t="s">
        <v>1172</v>
      </c>
    </row>
    <row r="2123" spans="1:17" x14ac:dyDescent="0.5">
      <c r="A2123" t="s">
        <v>1571</v>
      </c>
      <c r="B2123">
        <v>5</v>
      </c>
      <c r="C2123" t="s">
        <v>1172</v>
      </c>
      <c r="O2123" t="s">
        <v>1571</v>
      </c>
      <c r="P2123">
        <v>5</v>
      </c>
      <c r="Q2123" t="s">
        <v>1173</v>
      </c>
    </row>
    <row r="2124" spans="1:17" x14ac:dyDescent="0.5">
      <c r="A2124" t="s">
        <v>1571</v>
      </c>
      <c r="B2124">
        <v>5</v>
      </c>
      <c r="C2124" t="s">
        <v>1173</v>
      </c>
      <c r="O2124" t="s">
        <v>1571</v>
      </c>
      <c r="P2124">
        <v>4</v>
      </c>
      <c r="Q2124" t="s">
        <v>1174</v>
      </c>
    </row>
    <row r="2125" spans="1:17" x14ac:dyDescent="0.5">
      <c r="A2125" t="s">
        <v>1571</v>
      </c>
      <c r="B2125">
        <v>4</v>
      </c>
      <c r="C2125" t="s">
        <v>1174</v>
      </c>
      <c r="O2125" t="s">
        <v>1571</v>
      </c>
      <c r="P2125">
        <v>5</v>
      </c>
      <c r="Q2125" t="s">
        <v>1175</v>
      </c>
    </row>
    <row r="2126" spans="1:17" x14ac:dyDescent="0.5">
      <c r="A2126" t="s">
        <v>1571</v>
      </c>
      <c r="B2126">
        <v>5</v>
      </c>
      <c r="C2126" t="s">
        <v>1175</v>
      </c>
      <c r="O2126" t="s">
        <v>1571</v>
      </c>
      <c r="P2126">
        <v>5</v>
      </c>
      <c r="Q2126" t="s">
        <v>1176</v>
      </c>
    </row>
    <row r="2127" spans="1:17" x14ac:dyDescent="0.5">
      <c r="A2127" t="s">
        <v>1571</v>
      </c>
      <c r="B2127">
        <v>5</v>
      </c>
      <c r="C2127" t="s">
        <v>1176</v>
      </c>
      <c r="O2127" t="s">
        <v>1571</v>
      </c>
      <c r="P2127">
        <v>5</v>
      </c>
      <c r="Q2127" t="s">
        <v>1177</v>
      </c>
    </row>
    <row r="2128" spans="1:17" x14ac:dyDescent="0.5">
      <c r="A2128" t="s">
        <v>1571</v>
      </c>
      <c r="B2128">
        <v>5</v>
      </c>
      <c r="C2128" t="s">
        <v>1177</v>
      </c>
      <c r="O2128" t="s">
        <v>1571</v>
      </c>
      <c r="P2128">
        <v>3</v>
      </c>
      <c r="Q2128" t="s">
        <v>1178</v>
      </c>
    </row>
    <row r="2129" spans="1:17" x14ac:dyDescent="0.5">
      <c r="A2129" t="s">
        <v>1571</v>
      </c>
      <c r="B2129">
        <v>3</v>
      </c>
      <c r="C2129" t="s">
        <v>1178</v>
      </c>
      <c r="O2129" t="s">
        <v>1571</v>
      </c>
      <c r="P2129">
        <v>4</v>
      </c>
      <c r="Q2129" t="s">
        <v>1179</v>
      </c>
    </row>
    <row r="2130" spans="1:17" x14ac:dyDescent="0.5">
      <c r="A2130" t="s">
        <v>1571</v>
      </c>
      <c r="B2130">
        <v>4</v>
      </c>
      <c r="C2130" t="s">
        <v>1179</v>
      </c>
      <c r="O2130" t="s">
        <v>1571</v>
      </c>
      <c r="P2130">
        <v>4</v>
      </c>
      <c r="Q2130" t="s">
        <v>1180</v>
      </c>
    </row>
    <row r="2131" spans="1:17" x14ac:dyDescent="0.5">
      <c r="A2131" t="s">
        <v>1571</v>
      </c>
      <c r="B2131">
        <v>4</v>
      </c>
      <c r="C2131" t="s">
        <v>1180</v>
      </c>
      <c r="O2131" t="s">
        <v>1571</v>
      </c>
      <c r="P2131">
        <v>4</v>
      </c>
      <c r="Q2131" t="s">
        <v>1181</v>
      </c>
    </row>
    <row r="2132" spans="1:17" x14ac:dyDescent="0.5">
      <c r="A2132" t="s">
        <v>1571</v>
      </c>
      <c r="B2132">
        <v>4</v>
      </c>
      <c r="C2132" t="s">
        <v>1181</v>
      </c>
      <c r="O2132" t="s">
        <v>1571</v>
      </c>
      <c r="P2132">
        <v>4</v>
      </c>
      <c r="Q2132" t="s">
        <v>1182</v>
      </c>
    </row>
    <row r="2133" spans="1:17" x14ac:dyDescent="0.5">
      <c r="A2133" t="s">
        <v>1571</v>
      </c>
      <c r="B2133">
        <v>4</v>
      </c>
      <c r="C2133" t="s">
        <v>1182</v>
      </c>
      <c r="O2133" t="s">
        <v>1571</v>
      </c>
      <c r="P2133">
        <v>3</v>
      </c>
      <c r="Q2133" t="s">
        <v>1183</v>
      </c>
    </row>
    <row r="2134" spans="1:17" x14ac:dyDescent="0.5">
      <c r="A2134" t="s">
        <v>1571</v>
      </c>
      <c r="B2134">
        <v>3</v>
      </c>
      <c r="C2134" t="s">
        <v>1183</v>
      </c>
      <c r="O2134" t="s">
        <v>1571</v>
      </c>
      <c r="P2134">
        <v>4</v>
      </c>
      <c r="Q2134" t="s">
        <v>1184</v>
      </c>
    </row>
    <row r="2135" spans="1:17" x14ac:dyDescent="0.5">
      <c r="A2135" t="s">
        <v>1571</v>
      </c>
      <c r="B2135">
        <v>4</v>
      </c>
      <c r="C2135" t="s">
        <v>1184</v>
      </c>
      <c r="O2135" t="s">
        <v>1571</v>
      </c>
      <c r="P2135">
        <v>4</v>
      </c>
      <c r="Q2135" t="s">
        <v>1185</v>
      </c>
    </row>
    <row r="2136" spans="1:17" x14ac:dyDescent="0.5">
      <c r="A2136" t="s">
        <v>1571</v>
      </c>
      <c r="B2136">
        <v>4</v>
      </c>
      <c r="C2136" t="s">
        <v>1185</v>
      </c>
      <c r="O2136" t="s">
        <v>1571</v>
      </c>
      <c r="P2136">
        <v>4</v>
      </c>
      <c r="Q2136" t="s">
        <v>1186</v>
      </c>
    </row>
    <row r="2137" spans="1:17" x14ac:dyDescent="0.5">
      <c r="A2137" t="s">
        <v>1571</v>
      </c>
      <c r="B2137">
        <v>4</v>
      </c>
      <c r="C2137" t="s">
        <v>1186</v>
      </c>
      <c r="O2137" t="s">
        <v>1571</v>
      </c>
      <c r="P2137">
        <v>3</v>
      </c>
      <c r="Q2137" t="s">
        <v>1187</v>
      </c>
    </row>
    <row r="2138" spans="1:17" x14ac:dyDescent="0.5">
      <c r="A2138" t="s">
        <v>1571</v>
      </c>
      <c r="B2138">
        <v>3</v>
      </c>
      <c r="C2138" t="s">
        <v>1187</v>
      </c>
      <c r="O2138" t="s">
        <v>1571</v>
      </c>
      <c r="P2138">
        <v>4</v>
      </c>
      <c r="Q2138" t="s">
        <v>1188</v>
      </c>
    </row>
    <row r="2139" spans="1:17" x14ac:dyDescent="0.5">
      <c r="A2139" t="s">
        <v>1571</v>
      </c>
      <c r="B2139">
        <v>4</v>
      </c>
      <c r="C2139" t="s">
        <v>1188</v>
      </c>
      <c r="O2139" t="s">
        <v>1571</v>
      </c>
      <c r="P2139">
        <v>4</v>
      </c>
      <c r="Q2139" t="s">
        <v>1189</v>
      </c>
    </row>
    <row r="2140" spans="1:17" x14ac:dyDescent="0.5">
      <c r="A2140" t="s">
        <v>1571</v>
      </c>
      <c r="B2140">
        <v>4</v>
      </c>
      <c r="C2140" t="s">
        <v>1189</v>
      </c>
      <c r="O2140" t="s">
        <v>1571</v>
      </c>
      <c r="P2140">
        <v>4</v>
      </c>
      <c r="Q2140" t="s">
        <v>1190</v>
      </c>
    </row>
    <row r="2141" spans="1:17" x14ac:dyDescent="0.5">
      <c r="A2141" t="s">
        <v>1571</v>
      </c>
      <c r="B2141">
        <v>4</v>
      </c>
      <c r="C2141" t="s">
        <v>1190</v>
      </c>
      <c r="O2141" t="s">
        <v>1571</v>
      </c>
      <c r="P2141">
        <v>4</v>
      </c>
      <c r="Q2141" t="s">
        <v>1191</v>
      </c>
    </row>
    <row r="2142" spans="1:17" x14ac:dyDescent="0.5">
      <c r="A2142" t="s">
        <v>1571</v>
      </c>
      <c r="B2142">
        <v>4</v>
      </c>
      <c r="C2142" t="s">
        <v>1191</v>
      </c>
      <c r="O2142" t="s">
        <v>1571</v>
      </c>
      <c r="P2142">
        <v>4</v>
      </c>
      <c r="Q2142" t="s">
        <v>1192</v>
      </c>
    </row>
    <row r="2143" spans="1:17" x14ac:dyDescent="0.5">
      <c r="A2143" t="s">
        <v>1571</v>
      </c>
      <c r="B2143">
        <v>4</v>
      </c>
      <c r="C2143" t="s">
        <v>1192</v>
      </c>
      <c r="O2143" t="s">
        <v>1571</v>
      </c>
      <c r="P2143">
        <v>3</v>
      </c>
      <c r="Q2143" t="s">
        <v>1193</v>
      </c>
    </row>
    <row r="2144" spans="1:17" x14ac:dyDescent="0.5">
      <c r="A2144" t="s">
        <v>1571</v>
      </c>
      <c r="B2144">
        <v>3</v>
      </c>
      <c r="C2144" t="s">
        <v>1193</v>
      </c>
      <c r="O2144" t="s">
        <v>1571</v>
      </c>
      <c r="P2144">
        <v>2</v>
      </c>
      <c r="Q2144" t="s">
        <v>150</v>
      </c>
    </row>
    <row r="2145" spans="1:17" x14ac:dyDescent="0.5">
      <c r="A2145" t="s">
        <v>1571</v>
      </c>
      <c r="B2145">
        <v>2</v>
      </c>
      <c r="C2145" t="s">
        <v>150</v>
      </c>
      <c r="O2145" t="s">
        <v>1571</v>
      </c>
      <c r="P2145">
        <v>3</v>
      </c>
      <c r="Q2145" t="s">
        <v>1194</v>
      </c>
    </row>
    <row r="2146" spans="1:17" x14ac:dyDescent="0.5">
      <c r="A2146" t="s">
        <v>1571</v>
      </c>
      <c r="B2146">
        <v>3</v>
      </c>
      <c r="C2146" t="s">
        <v>1194</v>
      </c>
      <c r="O2146" t="s">
        <v>1571</v>
      </c>
      <c r="P2146">
        <v>4</v>
      </c>
      <c r="Q2146" t="s">
        <v>1195</v>
      </c>
    </row>
    <row r="2147" spans="1:17" x14ac:dyDescent="0.5">
      <c r="A2147" t="s">
        <v>1571</v>
      </c>
      <c r="B2147">
        <v>4</v>
      </c>
      <c r="C2147" t="s">
        <v>1195</v>
      </c>
      <c r="O2147" t="s">
        <v>1571</v>
      </c>
      <c r="P2147">
        <v>4</v>
      </c>
      <c r="Q2147" t="s">
        <v>1196</v>
      </c>
    </row>
    <row r="2148" spans="1:17" x14ac:dyDescent="0.5">
      <c r="A2148" t="s">
        <v>1571</v>
      </c>
      <c r="B2148">
        <v>4</v>
      </c>
      <c r="C2148" t="s">
        <v>1196</v>
      </c>
      <c r="O2148" t="s">
        <v>1571</v>
      </c>
      <c r="P2148">
        <v>3</v>
      </c>
      <c r="Q2148" t="s">
        <v>1197</v>
      </c>
    </row>
    <row r="2149" spans="1:17" x14ac:dyDescent="0.5">
      <c r="A2149" t="s">
        <v>1571</v>
      </c>
      <c r="B2149">
        <v>3</v>
      </c>
      <c r="C2149" t="s">
        <v>1197</v>
      </c>
      <c r="O2149" t="s">
        <v>1571</v>
      </c>
      <c r="P2149">
        <v>4</v>
      </c>
      <c r="Q2149" t="s">
        <v>1198</v>
      </c>
    </row>
    <row r="2150" spans="1:17" x14ac:dyDescent="0.5">
      <c r="A2150" t="s">
        <v>1571</v>
      </c>
      <c r="B2150">
        <v>4</v>
      </c>
      <c r="C2150" t="s">
        <v>1198</v>
      </c>
      <c r="O2150" t="s">
        <v>1571</v>
      </c>
      <c r="P2150">
        <v>4</v>
      </c>
      <c r="Q2150" t="s">
        <v>1199</v>
      </c>
    </row>
    <row r="2151" spans="1:17" x14ac:dyDescent="0.5">
      <c r="A2151" t="s">
        <v>1571</v>
      </c>
      <c r="B2151">
        <v>4</v>
      </c>
      <c r="C2151" t="s">
        <v>1199</v>
      </c>
      <c r="O2151" t="s">
        <v>1571</v>
      </c>
      <c r="P2151">
        <v>4</v>
      </c>
      <c r="Q2151" t="s">
        <v>1200</v>
      </c>
    </row>
    <row r="2152" spans="1:17" x14ac:dyDescent="0.5">
      <c r="A2152" t="s">
        <v>1571</v>
      </c>
      <c r="B2152">
        <v>4</v>
      </c>
      <c r="C2152" t="s">
        <v>1200</v>
      </c>
      <c r="O2152" t="s">
        <v>1571</v>
      </c>
      <c r="P2152">
        <v>2</v>
      </c>
      <c r="Q2152" t="s">
        <v>1002</v>
      </c>
    </row>
    <row r="2153" spans="1:17" x14ac:dyDescent="0.5">
      <c r="A2153" t="s">
        <v>1571</v>
      </c>
      <c r="B2153">
        <v>2</v>
      </c>
      <c r="C2153" t="s">
        <v>1002</v>
      </c>
      <c r="O2153" t="s">
        <v>1571</v>
      </c>
      <c r="P2153">
        <v>2</v>
      </c>
      <c r="Q2153" t="s">
        <v>154</v>
      </c>
    </row>
    <row r="2154" spans="1:17" x14ac:dyDescent="0.5">
      <c r="A2154" t="s">
        <v>1571</v>
      </c>
      <c r="B2154">
        <v>2</v>
      </c>
      <c r="C2154" t="s">
        <v>154</v>
      </c>
      <c r="O2154" t="s">
        <v>1572</v>
      </c>
      <c r="P2154">
        <v>1</v>
      </c>
      <c r="Q2154" t="s">
        <v>1201</v>
      </c>
    </row>
    <row r="2155" spans="1:17" x14ac:dyDescent="0.5">
      <c r="A2155" t="s">
        <v>1572</v>
      </c>
      <c r="B2155">
        <v>1</v>
      </c>
      <c r="C2155" t="s">
        <v>1201</v>
      </c>
      <c r="O2155" t="s">
        <v>1572</v>
      </c>
      <c r="P2155">
        <v>3</v>
      </c>
      <c r="Q2155" t="s">
        <v>1202</v>
      </c>
    </row>
    <row r="2156" spans="1:17" x14ac:dyDescent="0.5">
      <c r="A2156" t="s">
        <v>1572</v>
      </c>
      <c r="B2156">
        <v>3</v>
      </c>
      <c r="C2156" t="s">
        <v>1202</v>
      </c>
      <c r="O2156" t="s">
        <v>1572</v>
      </c>
      <c r="P2156">
        <v>3</v>
      </c>
      <c r="Q2156" t="s">
        <v>1203</v>
      </c>
    </row>
    <row r="2157" spans="1:17" x14ac:dyDescent="0.5">
      <c r="A2157" t="s">
        <v>1572</v>
      </c>
      <c r="B2157">
        <v>3</v>
      </c>
      <c r="C2157" t="s">
        <v>1203</v>
      </c>
      <c r="O2157" t="s">
        <v>1572</v>
      </c>
      <c r="P2157">
        <v>4</v>
      </c>
      <c r="Q2157" t="s">
        <v>1204</v>
      </c>
    </row>
    <row r="2158" spans="1:17" x14ac:dyDescent="0.5">
      <c r="A2158" t="s">
        <v>1572</v>
      </c>
      <c r="B2158">
        <v>4</v>
      </c>
      <c r="C2158" t="s">
        <v>1204</v>
      </c>
      <c r="O2158" t="s">
        <v>1572</v>
      </c>
      <c r="P2158">
        <v>4</v>
      </c>
      <c r="Q2158" t="s">
        <v>1205</v>
      </c>
    </row>
    <row r="2159" spans="1:17" x14ac:dyDescent="0.5">
      <c r="A2159" t="s">
        <v>1572</v>
      </c>
      <c r="B2159">
        <v>4</v>
      </c>
      <c r="C2159" t="s">
        <v>1205</v>
      </c>
      <c r="O2159" t="s">
        <v>1572</v>
      </c>
      <c r="P2159">
        <v>3</v>
      </c>
      <c r="Q2159" t="s">
        <v>1206</v>
      </c>
    </row>
    <row r="2160" spans="1:17" x14ac:dyDescent="0.5">
      <c r="A2160" t="s">
        <v>1572</v>
      </c>
      <c r="B2160">
        <v>3</v>
      </c>
      <c r="C2160" t="s">
        <v>1206</v>
      </c>
      <c r="O2160" t="s">
        <v>1572</v>
      </c>
      <c r="P2160">
        <v>4</v>
      </c>
      <c r="Q2160" t="s">
        <v>1207</v>
      </c>
    </row>
    <row r="2161" spans="1:17" x14ac:dyDescent="0.5">
      <c r="A2161" t="s">
        <v>1572</v>
      </c>
      <c r="B2161">
        <v>4</v>
      </c>
      <c r="C2161" t="s">
        <v>1207</v>
      </c>
      <c r="O2161" t="s">
        <v>1572</v>
      </c>
      <c r="P2161">
        <v>4</v>
      </c>
      <c r="Q2161" t="s">
        <v>1208</v>
      </c>
    </row>
    <row r="2162" spans="1:17" x14ac:dyDescent="0.5">
      <c r="A2162" t="s">
        <v>1572</v>
      </c>
      <c r="B2162">
        <v>4</v>
      </c>
      <c r="C2162" t="s">
        <v>1208</v>
      </c>
      <c r="O2162" t="s">
        <v>1572</v>
      </c>
      <c r="P2162">
        <v>4</v>
      </c>
      <c r="Q2162" t="s">
        <v>1209</v>
      </c>
    </row>
    <row r="2163" spans="1:17" x14ac:dyDescent="0.5">
      <c r="A2163" t="s">
        <v>1572</v>
      </c>
      <c r="B2163">
        <v>4</v>
      </c>
      <c r="C2163" t="s">
        <v>1209</v>
      </c>
      <c r="O2163" t="s">
        <v>1572</v>
      </c>
      <c r="P2163">
        <v>4</v>
      </c>
      <c r="Q2163" t="s">
        <v>1210</v>
      </c>
    </row>
    <row r="2164" spans="1:17" x14ac:dyDescent="0.5">
      <c r="A2164" t="s">
        <v>1572</v>
      </c>
      <c r="B2164">
        <v>4</v>
      </c>
      <c r="C2164" t="s">
        <v>1210</v>
      </c>
      <c r="O2164" t="s">
        <v>1572</v>
      </c>
      <c r="P2164">
        <v>3</v>
      </c>
      <c r="Q2164" t="s">
        <v>616</v>
      </c>
    </row>
    <row r="2165" spans="1:17" x14ac:dyDescent="0.5">
      <c r="A2165" t="s">
        <v>1572</v>
      </c>
      <c r="B2165">
        <v>3</v>
      </c>
      <c r="C2165" t="s">
        <v>616</v>
      </c>
      <c r="O2165" t="s">
        <v>1572</v>
      </c>
      <c r="P2165">
        <v>3</v>
      </c>
      <c r="Q2165" t="s">
        <v>1211</v>
      </c>
    </row>
    <row r="2166" spans="1:17" x14ac:dyDescent="0.5">
      <c r="A2166" t="s">
        <v>1572</v>
      </c>
      <c r="B2166">
        <v>3</v>
      </c>
      <c r="C2166" t="s">
        <v>1211</v>
      </c>
      <c r="O2166" t="s">
        <v>1572</v>
      </c>
      <c r="P2166">
        <v>2</v>
      </c>
      <c r="Q2166" t="s">
        <v>1212</v>
      </c>
    </row>
    <row r="2167" spans="1:17" x14ac:dyDescent="0.5">
      <c r="A2167" t="s">
        <v>1572</v>
      </c>
      <c r="B2167">
        <v>2</v>
      </c>
      <c r="C2167" t="s">
        <v>1212</v>
      </c>
      <c r="O2167" t="s">
        <v>1572</v>
      </c>
      <c r="P2167">
        <v>3</v>
      </c>
      <c r="Q2167" t="s">
        <v>1213</v>
      </c>
    </row>
    <row r="2168" spans="1:17" x14ac:dyDescent="0.5">
      <c r="A2168" t="s">
        <v>1572</v>
      </c>
      <c r="B2168">
        <v>3</v>
      </c>
      <c r="C2168" t="s">
        <v>1213</v>
      </c>
      <c r="O2168" t="s">
        <v>1572</v>
      </c>
      <c r="P2168">
        <v>3</v>
      </c>
      <c r="Q2168" t="s">
        <v>1214</v>
      </c>
    </row>
    <row r="2169" spans="1:17" x14ac:dyDescent="0.5">
      <c r="A2169" t="s">
        <v>1572</v>
      </c>
      <c r="B2169">
        <v>3</v>
      </c>
      <c r="C2169" t="s">
        <v>1214</v>
      </c>
      <c r="O2169" t="s">
        <v>1572</v>
      </c>
      <c r="P2169">
        <v>3</v>
      </c>
      <c r="Q2169" t="s">
        <v>1215</v>
      </c>
    </row>
    <row r="2170" spans="1:17" x14ac:dyDescent="0.5">
      <c r="A2170" t="s">
        <v>1572</v>
      </c>
      <c r="B2170">
        <v>3</v>
      </c>
      <c r="C2170" t="s">
        <v>1215</v>
      </c>
      <c r="O2170" t="s">
        <v>1572</v>
      </c>
      <c r="P2170">
        <v>3</v>
      </c>
      <c r="Q2170" t="s">
        <v>1216</v>
      </c>
    </row>
    <row r="2171" spans="1:17" x14ac:dyDescent="0.5">
      <c r="A2171" t="s">
        <v>1572</v>
      </c>
      <c r="B2171">
        <v>3</v>
      </c>
      <c r="C2171" t="s">
        <v>1216</v>
      </c>
      <c r="O2171" t="s">
        <v>1572</v>
      </c>
      <c r="P2171">
        <v>3</v>
      </c>
      <c r="Q2171" t="s">
        <v>1217</v>
      </c>
    </row>
    <row r="2172" spans="1:17" x14ac:dyDescent="0.5">
      <c r="A2172" t="s">
        <v>1572</v>
      </c>
      <c r="B2172">
        <v>3</v>
      </c>
      <c r="C2172" t="s">
        <v>1217</v>
      </c>
      <c r="O2172" t="s">
        <v>1572</v>
      </c>
      <c r="P2172">
        <v>2</v>
      </c>
      <c r="Q2172" t="s">
        <v>1218</v>
      </c>
    </row>
    <row r="2173" spans="1:17" x14ac:dyDescent="0.5">
      <c r="A2173" t="s">
        <v>1572</v>
      </c>
      <c r="B2173">
        <v>2</v>
      </c>
      <c r="C2173" t="s">
        <v>1218</v>
      </c>
      <c r="O2173" t="s">
        <v>1572</v>
      </c>
      <c r="P2173">
        <v>3</v>
      </c>
      <c r="Q2173" t="s">
        <v>1219</v>
      </c>
    </row>
    <row r="2174" spans="1:17" x14ac:dyDescent="0.5">
      <c r="A2174" t="s">
        <v>1572</v>
      </c>
      <c r="B2174">
        <v>3</v>
      </c>
      <c r="C2174" t="s">
        <v>1219</v>
      </c>
      <c r="O2174" t="s">
        <v>1572</v>
      </c>
      <c r="P2174">
        <v>4</v>
      </c>
      <c r="Q2174" t="s">
        <v>1220</v>
      </c>
    </row>
    <row r="2175" spans="1:17" x14ac:dyDescent="0.5">
      <c r="A2175" t="s">
        <v>1572</v>
      </c>
      <c r="B2175">
        <v>4</v>
      </c>
      <c r="C2175" t="s">
        <v>1220</v>
      </c>
      <c r="O2175" t="s">
        <v>1572</v>
      </c>
      <c r="P2175">
        <v>4</v>
      </c>
      <c r="Q2175" t="s">
        <v>1221</v>
      </c>
    </row>
    <row r="2176" spans="1:17" x14ac:dyDescent="0.5">
      <c r="A2176" t="s">
        <v>1572</v>
      </c>
      <c r="B2176">
        <v>4</v>
      </c>
      <c r="C2176" t="s">
        <v>1221</v>
      </c>
      <c r="O2176" t="s">
        <v>1572</v>
      </c>
      <c r="P2176">
        <v>4</v>
      </c>
      <c r="Q2176" t="s">
        <v>1222</v>
      </c>
    </row>
    <row r="2177" spans="1:17" x14ac:dyDescent="0.5">
      <c r="A2177" t="s">
        <v>1572</v>
      </c>
      <c r="B2177">
        <v>4</v>
      </c>
      <c r="C2177" t="s">
        <v>1222</v>
      </c>
      <c r="O2177" t="s">
        <v>1572</v>
      </c>
      <c r="P2177">
        <v>4</v>
      </c>
      <c r="Q2177" t="s">
        <v>1223</v>
      </c>
    </row>
    <row r="2178" spans="1:17" x14ac:dyDescent="0.5">
      <c r="A2178" t="s">
        <v>1572</v>
      </c>
      <c r="B2178">
        <v>4</v>
      </c>
      <c r="C2178" t="s">
        <v>1223</v>
      </c>
      <c r="O2178" t="s">
        <v>1572</v>
      </c>
      <c r="P2178">
        <v>4</v>
      </c>
      <c r="Q2178" t="s">
        <v>1224</v>
      </c>
    </row>
    <row r="2179" spans="1:17" x14ac:dyDescent="0.5">
      <c r="A2179" t="s">
        <v>1572</v>
      </c>
      <c r="B2179">
        <v>4</v>
      </c>
      <c r="C2179" t="s">
        <v>1224</v>
      </c>
      <c r="O2179" t="s">
        <v>1572</v>
      </c>
      <c r="P2179">
        <v>3</v>
      </c>
      <c r="Q2179" t="s">
        <v>1225</v>
      </c>
    </row>
    <row r="2180" spans="1:17" x14ac:dyDescent="0.5">
      <c r="A2180" t="s">
        <v>1572</v>
      </c>
      <c r="B2180">
        <v>3</v>
      </c>
      <c r="C2180" t="s">
        <v>1225</v>
      </c>
      <c r="O2180" t="s">
        <v>1572</v>
      </c>
      <c r="P2180">
        <v>3</v>
      </c>
      <c r="Q2180" t="s">
        <v>1226</v>
      </c>
    </row>
    <row r="2181" spans="1:17" x14ac:dyDescent="0.5">
      <c r="A2181" t="s">
        <v>1572</v>
      </c>
      <c r="B2181">
        <v>3</v>
      </c>
      <c r="C2181" t="s">
        <v>1226</v>
      </c>
      <c r="O2181" t="s">
        <v>1572</v>
      </c>
      <c r="P2181">
        <v>3</v>
      </c>
      <c r="Q2181" t="s">
        <v>1227</v>
      </c>
    </row>
    <row r="2182" spans="1:17" x14ac:dyDescent="0.5">
      <c r="A2182" t="s">
        <v>1572</v>
      </c>
      <c r="B2182">
        <v>3</v>
      </c>
      <c r="C2182" t="s">
        <v>1227</v>
      </c>
      <c r="O2182" t="s">
        <v>1572</v>
      </c>
      <c r="P2182">
        <v>3</v>
      </c>
      <c r="Q2182" t="s">
        <v>1228</v>
      </c>
    </row>
    <row r="2183" spans="1:17" x14ac:dyDescent="0.5">
      <c r="A2183" t="s">
        <v>1572</v>
      </c>
      <c r="B2183">
        <v>3</v>
      </c>
      <c r="C2183" t="s">
        <v>1228</v>
      </c>
      <c r="O2183" t="s">
        <v>1572</v>
      </c>
      <c r="P2183">
        <v>4</v>
      </c>
      <c r="Q2183" t="s">
        <v>1229</v>
      </c>
    </row>
    <row r="2184" spans="1:17" x14ac:dyDescent="0.5">
      <c r="A2184" t="s">
        <v>1572</v>
      </c>
      <c r="B2184">
        <v>4</v>
      </c>
      <c r="C2184" t="s">
        <v>1229</v>
      </c>
      <c r="O2184" t="s">
        <v>1572</v>
      </c>
      <c r="P2184">
        <v>4</v>
      </c>
      <c r="Q2184" t="s">
        <v>1230</v>
      </c>
    </row>
    <row r="2185" spans="1:17" x14ac:dyDescent="0.5">
      <c r="A2185" t="s">
        <v>1572</v>
      </c>
      <c r="B2185">
        <v>4</v>
      </c>
      <c r="C2185" t="s">
        <v>1230</v>
      </c>
      <c r="O2185" t="s">
        <v>1572</v>
      </c>
      <c r="P2185">
        <v>4</v>
      </c>
      <c r="Q2185" t="s">
        <v>1231</v>
      </c>
    </row>
    <row r="2186" spans="1:17" x14ac:dyDescent="0.5">
      <c r="A2186" t="s">
        <v>1572</v>
      </c>
      <c r="B2186">
        <v>4</v>
      </c>
      <c r="C2186" t="s">
        <v>1231</v>
      </c>
      <c r="O2186" t="s">
        <v>1572</v>
      </c>
      <c r="P2186">
        <v>4</v>
      </c>
      <c r="Q2186" t="s">
        <v>1232</v>
      </c>
    </row>
    <row r="2187" spans="1:17" x14ac:dyDescent="0.5">
      <c r="A2187" t="s">
        <v>1572</v>
      </c>
      <c r="B2187">
        <v>4</v>
      </c>
      <c r="C2187" t="s">
        <v>1232</v>
      </c>
      <c r="O2187" t="s">
        <v>1572</v>
      </c>
      <c r="P2187">
        <v>4</v>
      </c>
      <c r="Q2187" t="s">
        <v>1233</v>
      </c>
    </row>
    <row r="2188" spans="1:17" x14ac:dyDescent="0.5">
      <c r="A2188" t="s">
        <v>1572</v>
      </c>
      <c r="B2188">
        <v>4</v>
      </c>
      <c r="C2188" t="s">
        <v>1233</v>
      </c>
      <c r="O2188" t="s">
        <v>1572</v>
      </c>
      <c r="P2188">
        <v>2</v>
      </c>
      <c r="Q2188" t="s">
        <v>1234</v>
      </c>
    </row>
    <row r="2189" spans="1:17" x14ac:dyDescent="0.5">
      <c r="A2189" t="s">
        <v>1572</v>
      </c>
      <c r="B2189">
        <v>2</v>
      </c>
      <c r="C2189" t="s">
        <v>1234</v>
      </c>
      <c r="O2189" t="s">
        <v>1572</v>
      </c>
      <c r="P2189">
        <v>3</v>
      </c>
      <c r="Q2189" t="s">
        <v>1235</v>
      </c>
    </row>
    <row r="2190" spans="1:17" x14ac:dyDescent="0.5">
      <c r="A2190" t="s">
        <v>1572</v>
      </c>
      <c r="B2190">
        <v>3</v>
      </c>
      <c r="C2190" t="s">
        <v>1235</v>
      </c>
      <c r="O2190" t="s">
        <v>1572</v>
      </c>
      <c r="P2190">
        <v>3</v>
      </c>
      <c r="Q2190" t="s">
        <v>1236</v>
      </c>
    </row>
    <row r="2191" spans="1:17" x14ac:dyDescent="0.5">
      <c r="A2191" t="s">
        <v>1572</v>
      </c>
      <c r="B2191">
        <v>3</v>
      </c>
      <c r="C2191" t="s">
        <v>1236</v>
      </c>
      <c r="O2191" t="s">
        <v>1572</v>
      </c>
      <c r="P2191">
        <v>3</v>
      </c>
      <c r="Q2191" t="s">
        <v>1237</v>
      </c>
    </row>
    <row r="2192" spans="1:17" x14ac:dyDescent="0.5">
      <c r="A2192" t="s">
        <v>1572</v>
      </c>
      <c r="B2192">
        <v>3</v>
      </c>
      <c r="C2192" t="s">
        <v>1237</v>
      </c>
      <c r="O2192" t="s">
        <v>1572</v>
      </c>
      <c r="P2192">
        <v>3</v>
      </c>
      <c r="Q2192" t="s">
        <v>1238</v>
      </c>
    </row>
    <row r="2193" spans="1:17" x14ac:dyDescent="0.5">
      <c r="A2193" t="s">
        <v>1572</v>
      </c>
      <c r="B2193">
        <v>3</v>
      </c>
      <c r="C2193" t="s">
        <v>1238</v>
      </c>
      <c r="O2193" t="s">
        <v>1572</v>
      </c>
      <c r="P2193">
        <v>3</v>
      </c>
      <c r="Q2193" t="s">
        <v>1239</v>
      </c>
    </row>
    <row r="2194" spans="1:17" x14ac:dyDescent="0.5">
      <c r="A2194" t="s">
        <v>1572</v>
      </c>
      <c r="B2194">
        <v>3</v>
      </c>
      <c r="C2194" t="s">
        <v>1239</v>
      </c>
      <c r="O2194" t="s">
        <v>1572</v>
      </c>
      <c r="P2194">
        <v>3</v>
      </c>
      <c r="Q2194" t="s">
        <v>1240</v>
      </c>
    </row>
    <row r="2195" spans="1:17" x14ac:dyDescent="0.5">
      <c r="A2195" t="s">
        <v>1572</v>
      </c>
      <c r="B2195">
        <v>3</v>
      </c>
      <c r="C2195" t="s">
        <v>1240</v>
      </c>
      <c r="O2195" t="s">
        <v>1572</v>
      </c>
      <c r="P2195">
        <v>3</v>
      </c>
      <c r="Q2195" t="s">
        <v>1241</v>
      </c>
    </row>
    <row r="2196" spans="1:17" x14ac:dyDescent="0.5">
      <c r="A2196" t="s">
        <v>1572</v>
      </c>
      <c r="B2196">
        <v>3</v>
      </c>
      <c r="C2196" t="s">
        <v>1241</v>
      </c>
      <c r="O2196" t="s">
        <v>1572</v>
      </c>
      <c r="P2196">
        <v>3</v>
      </c>
      <c r="Q2196" t="s">
        <v>1242</v>
      </c>
    </row>
    <row r="2197" spans="1:17" x14ac:dyDescent="0.5">
      <c r="A2197" t="s">
        <v>1572</v>
      </c>
      <c r="B2197">
        <v>3</v>
      </c>
      <c r="C2197" t="s">
        <v>1242</v>
      </c>
      <c r="O2197" t="s">
        <v>1572</v>
      </c>
      <c r="P2197">
        <v>4</v>
      </c>
      <c r="Q2197" t="s">
        <v>1243</v>
      </c>
    </row>
    <row r="2198" spans="1:17" x14ac:dyDescent="0.5">
      <c r="A2198" t="s">
        <v>1572</v>
      </c>
      <c r="B2198">
        <v>4</v>
      </c>
      <c r="C2198" t="s">
        <v>1243</v>
      </c>
      <c r="O2198" t="s">
        <v>1572</v>
      </c>
      <c r="P2198">
        <v>4</v>
      </c>
      <c r="Q2198" t="s">
        <v>1244</v>
      </c>
    </row>
    <row r="2199" spans="1:17" x14ac:dyDescent="0.5">
      <c r="A2199" t="s">
        <v>1572</v>
      </c>
      <c r="B2199">
        <v>4</v>
      </c>
      <c r="C2199" t="s">
        <v>1244</v>
      </c>
      <c r="O2199" t="s">
        <v>1572</v>
      </c>
      <c r="P2199">
        <v>4</v>
      </c>
      <c r="Q2199" t="s">
        <v>1245</v>
      </c>
    </row>
    <row r="2200" spans="1:17" x14ac:dyDescent="0.5">
      <c r="A2200" t="s">
        <v>1572</v>
      </c>
      <c r="B2200">
        <v>4</v>
      </c>
      <c r="C2200" t="s">
        <v>1245</v>
      </c>
      <c r="O2200" t="s">
        <v>1572</v>
      </c>
      <c r="P2200">
        <v>3</v>
      </c>
      <c r="Q2200" t="s">
        <v>1246</v>
      </c>
    </row>
    <row r="2201" spans="1:17" x14ac:dyDescent="0.5">
      <c r="A2201" t="s">
        <v>1572</v>
      </c>
      <c r="B2201">
        <v>3</v>
      </c>
      <c r="C2201" t="s">
        <v>1246</v>
      </c>
      <c r="O2201" t="s">
        <v>1572</v>
      </c>
      <c r="P2201">
        <v>4</v>
      </c>
      <c r="Q2201" t="s">
        <v>1247</v>
      </c>
    </row>
    <row r="2202" spans="1:17" x14ac:dyDescent="0.5">
      <c r="A2202" t="s">
        <v>1572</v>
      </c>
      <c r="B2202">
        <v>4</v>
      </c>
      <c r="C2202" t="s">
        <v>1247</v>
      </c>
      <c r="O2202" t="s">
        <v>1572</v>
      </c>
      <c r="P2202">
        <v>4</v>
      </c>
      <c r="Q2202" t="s">
        <v>1248</v>
      </c>
    </row>
    <row r="2203" spans="1:17" x14ac:dyDescent="0.5">
      <c r="A2203" t="s">
        <v>1572</v>
      </c>
      <c r="B2203">
        <v>4</v>
      </c>
      <c r="C2203" t="s">
        <v>1248</v>
      </c>
      <c r="O2203" t="s">
        <v>1572</v>
      </c>
      <c r="P2203">
        <v>3</v>
      </c>
      <c r="Q2203" t="s">
        <v>1249</v>
      </c>
    </row>
    <row r="2204" spans="1:17" x14ac:dyDescent="0.5">
      <c r="A2204" t="s">
        <v>1572</v>
      </c>
      <c r="B2204">
        <v>3</v>
      </c>
      <c r="C2204" t="s">
        <v>1249</v>
      </c>
      <c r="O2204" t="s">
        <v>1572</v>
      </c>
      <c r="P2204">
        <v>2</v>
      </c>
      <c r="Q2204" t="s">
        <v>1250</v>
      </c>
    </row>
    <row r="2205" spans="1:17" x14ac:dyDescent="0.5">
      <c r="A2205" t="s">
        <v>1572</v>
      </c>
      <c r="B2205">
        <v>2</v>
      </c>
      <c r="C2205" t="s">
        <v>1250</v>
      </c>
      <c r="O2205" t="s">
        <v>1572</v>
      </c>
      <c r="P2205">
        <v>3</v>
      </c>
      <c r="Q2205" t="s">
        <v>1251</v>
      </c>
    </row>
    <row r="2206" spans="1:17" x14ac:dyDescent="0.5">
      <c r="A2206" t="s">
        <v>1572</v>
      </c>
      <c r="B2206">
        <v>3</v>
      </c>
      <c r="C2206" t="s">
        <v>1251</v>
      </c>
      <c r="O2206" t="s">
        <v>1572</v>
      </c>
      <c r="P2206">
        <v>4</v>
      </c>
      <c r="Q2206" t="s">
        <v>1252</v>
      </c>
    </row>
    <row r="2207" spans="1:17" x14ac:dyDescent="0.5">
      <c r="A2207" t="s">
        <v>1572</v>
      </c>
      <c r="B2207">
        <v>4</v>
      </c>
      <c r="C2207" t="s">
        <v>1252</v>
      </c>
      <c r="O2207" t="s">
        <v>1572</v>
      </c>
      <c r="P2207">
        <v>4</v>
      </c>
      <c r="Q2207" t="s">
        <v>1253</v>
      </c>
    </row>
    <row r="2208" spans="1:17" x14ac:dyDescent="0.5">
      <c r="A2208" t="s">
        <v>1572</v>
      </c>
      <c r="B2208">
        <v>4</v>
      </c>
      <c r="C2208" t="s">
        <v>1253</v>
      </c>
      <c r="O2208" t="s">
        <v>1572</v>
      </c>
      <c r="P2208">
        <v>4</v>
      </c>
      <c r="Q2208" t="s">
        <v>1254</v>
      </c>
    </row>
    <row r="2209" spans="1:17" x14ac:dyDescent="0.5">
      <c r="A2209" t="s">
        <v>1572</v>
      </c>
      <c r="B2209">
        <v>4</v>
      </c>
      <c r="C2209" t="s">
        <v>1254</v>
      </c>
      <c r="O2209" t="s">
        <v>1572</v>
      </c>
      <c r="P2209">
        <v>3</v>
      </c>
      <c r="Q2209" t="s">
        <v>1255</v>
      </c>
    </row>
    <row r="2210" spans="1:17" x14ac:dyDescent="0.5">
      <c r="A2210" t="s">
        <v>1572</v>
      </c>
      <c r="B2210">
        <v>3</v>
      </c>
      <c r="C2210" t="s">
        <v>1255</v>
      </c>
      <c r="O2210" t="s">
        <v>1572</v>
      </c>
      <c r="P2210">
        <v>4</v>
      </c>
      <c r="Q2210" t="s">
        <v>1256</v>
      </c>
    </row>
    <row r="2211" spans="1:17" x14ac:dyDescent="0.5">
      <c r="A2211" t="s">
        <v>1572</v>
      </c>
      <c r="B2211">
        <v>4</v>
      </c>
      <c r="C2211" t="s">
        <v>1256</v>
      </c>
      <c r="O2211" t="s">
        <v>1572</v>
      </c>
      <c r="P2211">
        <v>4</v>
      </c>
      <c r="Q2211" t="s">
        <v>1257</v>
      </c>
    </row>
    <row r="2212" spans="1:17" x14ac:dyDescent="0.5">
      <c r="A2212" t="s">
        <v>1572</v>
      </c>
      <c r="B2212">
        <v>4</v>
      </c>
      <c r="C2212" t="s">
        <v>1257</v>
      </c>
      <c r="O2212" t="s">
        <v>1572</v>
      </c>
      <c r="P2212">
        <v>4</v>
      </c>
      <c r="Q2212" t="s">
        <v>1258</v>
      </c>
    </row>
    <row r="2213" spans="1:17" x14ac:dyDescent="0.5">
      <c r="A2213" t="s">
        <v>1572</v>
      </c>
      <c r="B2213">
        <v>4</v>
      </c>
      <c r="C2213" t="s">
        <v>1258</v>
      </c>
      <c r="O2213" t="s">
        <v>1572</v>
      </c>
      <c r="P2213">
        <v>4</v>
      </c>
      <c r="Q2213" t="s">
        <v>1259</v>
      </c>
    </row>
    <row r="2214" spans="1:17" x14ac:dyDescent="0.5">
      <c r="A2214" t="s">
        <v>1572</v>
      </c>
      <c r="B2214">
        <v>4</v>
      </c>
      <c r="C2214" t="s">
        <v>1259</v>
      </c>
      <c r="O2214" t="s">
        <v>1572</v>
      </c>
      <c r="P2214">
        <v>4</v>
      </c>
      <c r="Q2214" t="s">
        <v>1260</v>
      </c>
    </row>
    <row r="2215" spans="1:17" x14ac:dyDescent="0.5">
      <c r="A2215" t="s">
        <v>1572</v>
      </c>
      <c r="B2215">
        <v>4</v>
      </c>
      <c r="C2215" t="s">
        <v>1260</v>
      </c>
      <c r="O2215" t="s">
        <v>1572</v>
      </c>
      <c r="P2215">
        <v>4</v>
      </c>
      <c r="Q2215" t="s">
        <v>1261</v>
      </c>
    </row>
    <row r="2216" spans="1:17" x14ac:dyDescent="0.5">
      <c r="A2216" t="s">
        <v>1572</v>
      </c>
      <c r="B2216">
        <v>4</v>
      </c>
      <c r="C2216" t="s">
        <v>1261</v>
      </c>
      <c r="O2216" t="s">
        <v>1572</v>
      </c>
      <c r="P2216">
        <v>3</v>
      </c>
      <c r="Q2216" t="s">
        <v>1262</v>
      </c>
    </row>
    <row r="2217" spans="1:17" x14ac:dyDescent="0.5">
      <c r="A2217" t="s">
        <v>1572</v>
      </c>
      <c r="B2217">
        <v>3</v>
      </c>
      <c r="C2217" t="s">
        <v>1262</v>
      </c>
      <c r="O2217" t="s">
        <v>1572</v>
      </c>
      <c r="P2217">
        <v>2</v>
      </c>
      <c r="Q2217" t="s">
        <v>1263</v>
      </c>
    </row>
    <row r="2218" spans="1:17" x14ac:dyDescent="0.5">
      <c r="A2218" t="s">
        <v>1572</v>
      </c>
      <c r="B2218">
        <v>2</v>
      </c>
      <c r="C2218" t="s">
        <v>1263</v>
      </c>
      <c r="O2218" t="s">
        <v>1572</v>
      </c>
      <c r="P2218">
        <v>2</v>
      </c>
      <c r="Q2218" t="s">
        <v>154</v>
      </c>
    </row>
    <row r="2219" spans="1:17" x14ac:dyDescent="0.5">
      <c r="A2219" t="s">
        <v>1572</v>
      </c>
      <c r="B2219">
        <v>2</v>
      </c>
      <c r="C2219" t="s">
        <v>154</v>
      </c>
      <c r="O2219" t="s">
        <v>1573</v>
      </c>
      <c r="P2219">
        <v>1</v>
      </c>
      <c r="Q2219" t="s">
        <v>1264</v>
      </c>
    </row>
    <row r="2220" spans="1:17" x14ac:dyDescent="0.5">
      <c r="A2220" t="s">
        <v>1573</v>
      </c>
      <c r="B2220">
        <v>1</v>
      </c>
      <c r="C2220" t="s">
        <v>1264</v>
      </c>
      <c r="O2220" t="s">
        <v>1573</v>
      </c>
      <c r="P2220">
        <v>2</v>
      </c>
      <c r="Q2220" t="s">
        <v>154</v>
      </c>
    </row>
    <row r="2221" spans="1:17" x14ac:dyDescent="0.5">
      <c r="A2221" t="s">
        <v>1573</v>
      </c>
      <c r="B2221">
        <v>2</v>
      </c>
      <c r="C2221" t="s">
        <v>154</v>
      </c>
      <c r="O2221" t="s">
        <v>1573</v>
      </c>
      <c r="P2221">
        <v>2</v>
      </c>
      <c r="Q2221" t="s">
        <v>1265</v>
      </c>
    </row>
    <row r="2222" spans="1:17" x14ac:dyDescent="0.5">
      <c r="A2222" t="s">
        <v>1573</v>
      </c>
      <c r="B2222">
        <v>2</v>
      </c>
      <c r="C2222" t="s">
        <v>1265</v>
      </c>
      <c r="O2222" t="s">
        <v>1573</v>
      </c>
      <c r="P2222">
        <v>3</v>
      </c>
      <c r="Q2222" t="s">
        <v>1266</v>
      </c>
    </row>
    <row r="2223" spans="1:17" x14ac:dyDescent="0.5">
      <c r="A2223" t="s">
        <v>1573</v>
      </c>
      <c r="B2223">
        <v>3</v>
      </c>
      <c r="C2223" t="s">
        <v>1266</v>
      </c>
      <c r="O2223" t="s">
        <v>1573</v>
      </c>
      <c r="P2223">
        <v>4</v>
      </c>
      <c r="Q2223" t="s">
        <v>1267</v>
      </c>
    </row>
    <row r="2224" spans="1:17" x14ac:dyDescent="0.5">
      <c r="A2224" t="s">
        <v>1573</v>
      </c>
      <c r="B2224">
        <v>4</v>
      </c>
      <c r="C2224" t="s">
        <v>1267</v>
      </c>
      <c r="O2224" t="s">
        <v>1573</v>
      </c>
      <c r="P2224">
        <v>4</v>
      </c>
      <c r="Q2224" t="s">
        <v>1268</v>
      </c>
    </row>
    <row r="2225" spans="1:17" x14ac:dyDescent="0.5">
      <c r="A2225" t="s">
        <v>1573</v>
      </c>
      <c r="B2225">
        <v>4</v>
      </c>
      <c r="C2225" t="s">
        <v>1268</v>
      </c>
      <c r="O2225" t="s">
        <v>1573</v>
      </c>
      <c r="P2225">
        <v>4</v>
      </c>
      <c r="Q2225" t="s">
        <v>1269</v>
      </c>
    </row>
    <row r="2226" spans="1:17" x14ac:dyDescent="0.5">
      <c r="A2226" t="s">
        <v>1573</v>
      </c>
      <c r="B2226">
        <v>4</v>
      </c>
      <c r="C2226" t="s">
        <v>1269</v>
      </c>
      <c r="O2226" t="s">
        <v>1573</v>
      </c>
      <c r="P2226">
        <v>3</v>
      </c>
      <c r="Q2226" t="s">
        <v>783</v>
      </c>
    </row>
    <row r="2227" spans="1:17" x14ac:dyDescent="0.5">
      <c r="A2227" t="s">
        <v>1573</v>
      </c>
      <c r="B2227">
        <v>3</v>
      </c>
      <c r="C2227" t="s">
        <v>783</v>
      </c>
      <c r="O2227" t="s">
        <v>1573</v>
      </c>
      <c r="P2227">
        <v>4</v>
      </c>
      <c r="Q2227" t="s">
        <v>1270</v>
      </c>
    </row>
    <row r="2228" spans="1:17" x14ac:dyDescent="0.5">
      <c r="A2228" t="s">
        <v>1573</v>
      </c>
      <c r="B2228">
        <v>4</v>
      </c>
      <c r="C2228" t="s">
        <v>1270</v>
      </c>
      <c r="O2228" t="s">
        <v>1573</v>
      </c>
      <c r="P2228">
        <v>4</v>
      </c>
      <c r="Q2228" t="s">
        <v>1271</v>
      </c>
    </row>
    <row r="2229" spans="1:17" x14ac:dyDescent="0.5">
      <c r="A2229" t="s">
        <v>1573</v>
      </c>
      <c r="B2229">
        <v>4</v>
      </c>
      <c r="C2229" t="s">
        <v>1271</v>
      </c>
      <c r="O2229" t="s">
        <v>1573</v>
      </c>
      <c r="P2229">
        <v>4</v>
      </c>
      <c r="Q2229" t="s">
        <v>1272</v>
      </c>
    </row>
    <row r="2230" spans="1:17" x14ac:dyDescent="0.5">
      <c r="A2230" t="s">
        <v>1573</v>
      </c>
      <c r="B2230">
        <v>4</v>
      </c>
      <c r="C2230" t="s">
        <v>1272</v>
      </c>
      <c r="O2230" t="s">
        <v>1573</v>
      </c>
      <c r="P2230">
        <v>3</v>
      </c>
      <c r="Q2230" t="s">
        <v>1273</v>
      </c>
    </row>
    <row r="2231" spans="1:17" x14ac:dyDescent="0.5">
      <c r="A2231" t="s">
        <v>1573</v>
      </c>
      <c r="B2231">
        <v>3</v>
      </c>
      <c r="C2231" t="s">
        <v>1273</v>
      </c>
      <c r="O2231" t="s">
        <v>1573</v>
      </c>
      <c r="P2231">
        <v>4</v>
      </c>
      <c r="Q2231" t="s">
        <v>1274</v>
      </c>
    </row>
    <row r="2232" spans="1:17" x14ac:dyDescent="0.5">
      <c r="A2232" t="s">
        <v>1573</v>
      </c>
      <c r="B2232">
        <v>4</v>
      </c>
      <c r="C2232" t="s">
        <v>1274</v>
      </c>
      <c r="O2232" t="s">
        <v>1573</v>
      </c>
      <c r="P2232">
        <v>4</v>
      </c>
      <c r="Q2232" t="s">
        <v>1275</v>
      </c>
    </row>
    <row r="2233" spans="1:17" x14ac:dyDescent="0.5">
      <c r="A2233" t="s">
        <v>1573</v>
      </c>
      <c r="B2233">
        <v>4</v>
      </c>
      <c r="C2233" t="s">
        <v>1275</v>
      </c>
      <c r="O2233" t="s">
        <v>1573</v>
      </c>
      <c r="P2233">
        <v>4</v>
      </c>
      <c r="Q2233" t="s">
        <v>1276</v>
      </c>
    </row>
    <row r="2234" spans="1:17" x14ac:dyDescent="0.5">
      <c r="A2234" t="s">
        <v>1573</v>
      </c>
      <c r="B2234">
        <v>4</v>
      </c>
      <c r="C2234" t="s">
        <v>1276</v>
      </c>
      <c r="O2234" t="s">
        <v>1573</v>
      </c>
      <c r="P2234">
        <v>3</v>
      </c>
      <c r="Q2234" t="s">
        <v>1277</v>
      </c>
    </row>
    <row r="2235" spans="1:17" x14ac:dyDescent="0.5">
      <c r="A2235" t="s">
        <v>1573</v>
      </c>
      <c r="B2235">
        <v>3</v>
      </c>
      <c r="C2235" t="s">
        <v>1277</v>
      </c>
      <c r="O2235" t="s">
        <v>1573</v>
      </c>
      <c r="P2235">
        <v>4</v>
      </c>
      <c r="Q2235" t="s">
        <v>1278</v>
      </c>
    </row>
    <row r="2236" spans="1:17" x14ac:dyDescent="0.5">
      <c r="A2236" t="s">
        <v>1573</v>
      </c>
      <c r="B2236">
        <v>4</v>
      </c>
      <c r="C2236" t="s">
        <v>1278</v>
      </c>
      <c r="O2236" t="s">
        <v>1573</v>
      </c>
      <c r="P2236">
        <v>4</v>
      </c>
      <c r="Q2236" t="s">
        <v>1279</v>
      </c>
    </row>
    <row r="2237" spans="1:17" x14ac:dyDescent="0.5">
      <c r="A2237" t="s">
        <v>1573</v>
      </c>
      <c r="B2237">
        <v>4</v>
      </c>
      <c r="C2237" t="s">
        <v>1279</v>
      </c>
      <c r="O2237" t="s">
        <v>1573</v>
      </c>
      <c r="P2237">
        <v>4</v>
      </c>
      <c r="Q2237" t="s">
        <v>1280</v>
      </c>
    </row>
    <row r="2238" spans="1:17" x14ac:dyDescent="0.5">
      <c r="A2238" t="s">
        <v>1573</v>
      </c>
      <c r="B2238">
        <v>4</v>
      </c>
      <c r="C2238" t="s">
        <v>1280</v>
      </c>
      <c r="O2238" t="s">
        <v>1573</v>
      </c>
      <c r="P2238">
        <v>3</v>
      </c>
      <c r="Q2238" t="s">
        <v>1281</v>
      </c>
    </row>
    <row r="2239" spans="1:17" x14ac:dyDescent="0.5">
      <c r="A2239" t="s">
        <v>1573</v>
      </c>
      <c r="B2239">
        <v>3</v>
      </c>
      <c r="C2239" t="s">
        <v>1281</v>
      </c>
      <c r="O2239" t="s">
        <v>1573</v>
      </c>
      <c r="P2239">
        <v>2</v>
      </c>
      <c r="Q2239" t="s">
        <v>1282</v>
      </c>
    </row>
    <row r="2240" spans="1:17" x14ac:dyDescent="0.5">
      <c r="A2240" t="s">
        <v>1573</v>
      </c>
      <c r="B2240">
        <v>2</v>
      </c>
      <c r="C2240" t="s">
        <v>1282</v>
      </c>
      <c r="O2240" t="s">
        <v>1573</v>
      </c>
      <c r="P2240">
        <v>3</v>
      </c>
      <c r="Q2240" t="s">
        <v>1283</v>
      </c>
    </row>
    <row r="2241" spans="1:17" x14ac:dyDescent="0.5">
      <c r="A2241" t="s">
        <v>1573</v>
      </c>
      <c r="B2241">
        <v>3</v>
      </c>
      <c r="C2241" t="s">
        <v>1283</v>
      </c>
      <c r="O2241" t="s">
        <v>1573</v>
      </c>
      <c r="P2241">
        <v>3</v>
      </c>
      <c r="Q2241" t="s">
        <v>1284</v>
      </c>
    </row>
    <row r="2242" spans="1:17" x14ac:dyDescent="0.5">
      <c r="A2242" t="s">
        <v>1573</v>
      </c>
      <c r="B2242">
        <v>3</v>
      </c>
      <c r="C2242" t="s">
        <v>1284</v>
      </c>
      <c r="O2242" t="s">
        <v>1573</v>
      </c>
      <c r="P2242">
        <v>3</v>
      </c>
      <c r="Q2242" t="s">
        <v>1285</v>
      </c>
    </row>
    <row r="2243" spans="1:17" x14ac:dyDescent="0.5">
      <c r="A2243" t="s">
        <v>1573</v>
      </c>
      <c r="B2243">
        <v>3</v>
      </c>
      <c r="C2243" t="s">
        <v>1285</v>
      </c>
      <c r="O2243" t="s">
        <v>1573</v>
      </c>
      <c r="P2243">
        <v>2</v>
      </c>
      <c r="Q2243" t="s">
        <v>1286</v>
      </c>
    </row>
    <row r="2244" spans="1:17" x14ac:dyDescent="0.5">
      <c r="A2244" t="s">
        <v>1573</v>
      </c>
      <c r="B2244">
        <v>2</v>
      </c>
      <c r="C2244" t="s">
        <v>1286</v>
      </c>
      <c r="O2244" t="s">
        <v>1573</v>
      </c>
      <c r="P2244">
        <v>3</v>
      </c>
      <c r="Q2244" t="s">
        <v>1287</v>
      </c>
    </row>
    <row r="2245" spans="1:17" x14ac:dyDescent="0.5">
      <c r="A2245" t="s">
        <v>1573</v>
      </c>
      <c r="B2245">
        <v>3</v>
      </c>
      <c r="C2245" t="s">
        <v>1287</v>
      </c>
      <c r="O2245" t="s">
        <v>1573</v>
      </c>
      <c r="P2245">
        <v>3</v>
      </c>
      <c r="Q2245" t="s">
        <v>1288</v>
      </c>
    </row>
    <row r="2246" spans="1:17" x14ac:dyDescent="0.5">
      <c r="A2246" t="s">
        <v>1573</v>
      </c>
      <c r="B2246">
        <v>3</v>
      </c>
      <c r="C2246" t="s">
        <v>1288</v>
      </c>
      <c r="O2246" t="s">
        <v>1573</v>
      </c>
      <c r="P2246">
        <v>3</v>
      </c>
      <c r="Q2246" t="s">
        <v>1289</v>
      </c>
    </row>
    <row r="2247" spans="1:17" x14ac:dyDescent="0.5">
      <c r="A2247" t="s">
        <v>1573</v>
      </c>
      <c r="B2247">
        <v>3</v>
      </c>
      <c r="C2247" t="s">
        <v>1289</v>
      </c>
      <c r="O2247" t="s">
        <v>1573</v>
      </c>
      <c r="P2247">
        <v>3</v>
      </c>
      <c r="Q2247" t="s">
        <v>1290</v>
      </c>
    </row>
    <row r="2248" spans="1:17" x14ac:dyDescent="0.5">
      <c r="A2248" t="s">
        <v>1573</v>
      </c>
      <c r="B2248">
        <v>3</v>
      </c>
      <c r="C2248" t="s">
        <v>1290</v>
      </c>
      <c r="O2248" t="s">
        <v>1573</v>
      </c>
      <c r="P2248">
        <v>3</v>
      </c>
      <c r="Q2248" t="s">
        <v>1281</v>
      </c>
    </row>
    <row r="2249" spans="1:17" x14ac:dyDescent="0.5">
      <c r="A2249" t="s">
        <v>1573</v>
      </c>
      <c r="B2249">
        <v>3</v>
      </c>
      <c r="C2249" t="s">
        <v>1281</v>
      </c>
      <c r="O2249" t="s">
        <v>1573</v>
      </c>
      <c r="P2249">
        <v>2</v>
      </c>
      <c r="Q2249" t="s">
        <v>1125</v>
      </c>
    </row>
    <row r="2250" spans="1:17" x14ac:dyDescent="0.5">
      <c r="A2250" t="s">
        <v>1573</v>
      </c>
      <c r="B2250">
        <v>2</v>
      </c>
      <c r="C2250" t="s">
        <v>1125</v>
      </c>
      <c r="O2250" t="s">
        <v>1573</v>
      </c>
      <c r="P2250">
        <v>3</v>
      </c>
      <c r="Q2250" t="s">
        <v>1291</v>
      </c>
    </row>
    <row r="2251" spans="1:17" x14ac:dyDescent="0.5">
      <c r="A2251" t="s">
        <v>1573</v>
      </c>
      <c r="B2251">
        <v>3</v>
      </c>
      <c r="C2251" t="s">
        <v>1291</v>
      </c>
      <c r="O2251" t="s">
        <v>1573</v>
      </c>
      <c r="P2251">
        <v>3</v>
      </c>
      <c r="Q2251" t="s">
        <v>1292</v>
      </c>
    </row>
    <row r="2252" spans="1:17" x14ac:dyDescent="0.5">
      <c r="A2252" t="s">
        <v>1573</v>
      </c>
      <c r="B2252">
        <v>3</v>
      </c>
      <c r="C2252" t="s">
        <v>1292</v>
      </c>
      <c r="O2252" t="s">
        <v>1573</v>
      </c>
      <c r="P2252">
        <v>3</v>
      </c>
      <c r="Q2252" t="s">
        <v>1293</v>
      </c>
    </row>
    <row r="2253" spans="1:17" x14ac:dyDescent="0.5">
      <c r="A2253" t="s">
        <v>1573</v>
      </c>
      <c r="B2253">
        <v>3</v>
      </c>
      <c r="C2253" t="s">
        <v>1293</v>
      </c>
      <c r="O2253" t="s">
        <v>1573</v>
      </c>
      <c r="P2253">
        <v>3</v>
      </c>
      <c r="Q2253" t="s">
        <v>1294</v>
      </c>
    </row>
    <row r="2254" spans="1:17" x14ac:dyDescent="0.5">
      <c r="A2254" t="s">
        <v>1573</v>
      </c>
      <c r="B2254">
        <v>3</v>
      </c>
      <c r="C2254" t="s">
        <v>1294</v>
      </c>
      <c r="O2254" t="s">
        <v>1573</v>
      </c>
      <c r="P2254">
        <v>3</v>
      </c>
      <c r="Q2254" t="s">
        <v>1295</v>
      </c>
    </row>
    <row r="2255" spans="1:17" x14ac:dyDescent="0.5">
      <c r="A2255" t="s">
        <v>1573</v>
      </c>
      <c r="B2255">
        <v>3</v>
      </c>
      <c r="C2255" t="s">
        <v>1295</v>
      </c>
      <c r="O2255" t="s">
        <v>1573</v>
      </c>
      <c r="P2255">
        <v>3</v>
      </c>
      <c r="Q2255" t="s">
        <v>1296</v>
      </c>
    </row>
    <row r="2256" spans="1:17" x14ac:dyDescent="0.5">
      <c r="A2256" t="s">
        <v>1573</v>
      </c>
      <c r="B2256">
        <v>3</v>
      </c>
      <c r="C2256" t="s">
        <v>1296</v>
      </c>
      <c r="O2256" t="s">
        <v>1573</v>
      </c>
      <c r="P2256">
        <v>3</v>
      </c>
      <c r="Q2256" t="s">
        <v>1297</v>
      </c>
    </row>
    <row r="2257" spans="1:17" x14ac:dyDescent="0.5">
      <c r="A2257" t="s">
        <v>1573</v>
      </c>
      <c r="B2257">
        <v>3</v>
      </c>
      <c r="C2257" t="s">
        <v>1297</v>
      </c>
      <c r="O2257" t="s">
        <v>1573</v>
      </c>
      <c r="P2257">
        <v>2</v>
      </c>
      <c r="Q2257" t="s">
        <v>1298</v>
      </c>
    </row>
    <row r="2258" spans="1:17" x14ac:dyDescent="0.5">
      <c r="A2258" t="s">
        <v>1573</v>
      </c>
      <c r="B2258">
        <v>2</v>
      </c>
      <c r="C2258" t="s">
        <v>1298</v>
      </c>
      <c r="O2258" t="s">
        <v>1573</v>
      </c>
      <c r="P2258">
        <v>2</v>
      </c>
      <c r="Q2258" t="s">
        <v>1299</v>
      </c>
    </row>
    <row r="2259" spans="1:17" x14ac:dyDescent="0.5">
      <c r="A2259" t="s">
        <v>1573</v>
      </c>
      <c r="B2259">
        <v>2</v>
      </c>
      <c r="C2259" t="s">
        <v>1299</v>
      </c>
      <c r="O2259" t="s">
        <v>1573</v>
      </c>
      <c r="P2259">
        <v>3</v>
      </c>
      <c r="Q2259" t="s">
        <v>96</v>
      </c>
    </row>
    <row r="2260" spans="1:17" x14ac:dyDescent="0.5">
      <c r="A2260" t="s">
        <v>1573</v>
      </c>
      <c r="B2260">
        <v>3</v>
      </c>
      <c r="C2260" t="s">
        <v>96</v>
      </c>
      <c r="O2260" t="s">
        <v>1573</v>
      </c>
      <c r="P2260">
        <v>3</v>
      </c>
      <c r="Q2260" t="s">
        <v>1300</v>
      </c>
    </row>
    <row r="2261" spans="1:17" x14ac:dyDescent="0.5">
      <c r="A2261" t="s">
        <v>1573</v>
      </c>
      <c r="B2261">
        <v>3</v>
      </c>
      <c r="C2261" t="s">
        <v>1300</v>
      </c>
      <c r="O2261" t="s">
        <v>1573</v>
      </c>
      <c r="P2261">
        <v>3</v>
      </c>
      <c r="Q2261" t="s">
        <v>1301</v>
      </c>
    </row>
    <row r="2262" spans="1:17" x14ac:dyDescent="0.5">
      <c r="A2262" t="s">
        <v>1573</v>
      </c>
      <c r="B2262">
        <v>3</v>
      </c>
      <c r="C2262" t="s">
        <v>1301</v>
      </c>
      <c r="O2262" t="s">
        <v>1574</v>
      </c>
      <c r="P2262">
        <v>1</v>
      </c>
      <c r="Q2262" t="s">
        <v>1302</v>
      </c>
    </row>
    <row r="2263" spans="1:17" x14ac:dyDescent="0.5">
      <c r="A2263" t="s">
        <v>1574</v>
      </c>
      <c r="B2263">
        <v>1</v>
      </c>
      <c r="C2263" t="s">
        <v>1302</v>
      </c>
      <c r="O2263" t="s">
        <v>1574</v>
      </c>
      <c r="P2263">
        <v>2</v>
      </c>
      <c r="Q2263" t="s">
        <v>1303</v>
      </c>
    </row>
    <row r="2264" spans="1:17" x14ac:dyDescent="0.5">
      <c r="A2264" t="s">
        <v>1574</v>
      </c>
      <c r="B2264">
        <v>2</v>
      </c>
      <c r="C2264" t="s">
        <v>1303</v>
      </c>
      <c r="O2264" t="s">
        <v>1574</v>
      </c>
      <c r="P2264">
        <v>3</v>
      </c>
      <c r="Q2264" t="s">
        <v>147</v>
      </c>
    </row>
    <row r="2265" spans="1:17" x14ac:dyDescent="0.5">
      <c r="A2265" t="s">
        <v>1574</v>
      </c>
      <c r="B2265">
        <v>3</v>
      </c>
      <c r="C2265" t="s">
        <v>147</v>
      </c>
      <c r="O2265" t="s">
        <v>1574</v>
      </c>
      <c r="P2265">
        <v>3</v>
      </c>
      <c r="Q2265" t="s">
        <v>1304</v>
      </c>
    </row>
    <row r="2266" spans="1:17" x14ac:dyDescent="0.5">
      <c r="A2266" t="s">
        <v>1574</v>
      </c>
      <c r="B2266">
        <v>3</v>
      </c>
      <c r="C2266" t="s">
        <v>1304</v>
      </c>
      <c r="O2266" t="s">
        <v>1574</v>
      </c>
      <c r="P2266">
        <v>3</v>
      </c>
      <c r="Q2266" t="s">
        <v>1305</v>
      </c>
    </row>
    <row r="2267" spans="1:17" x14ac:dyDescent="0.5">
      <c r="A2267" t="s">
        <v>1574</v>
      </c>
      <c r="B2267">
        <v>3</v>
      </c>
      <c r="C2267" t="s">
        <v>1305</v>
      </c>
      <c r="O2267" t="s">
        <v>1574</v>
      </c>
      <c r="P2267">
        <v>3</v>
      </c>
      <c r="Q2267" t="s">
        <v>1306</v>
      </c>
    </row>
    <row r="2268" spans="1:17" x14ac:dyDescent="0.5">
      <c r="A2268" t="s">
        <v>1574</v>
      </c>
      <c r="B2268">
        <v>3</v>
      </c>
      <c r="C2268" t="s">
        <v>1306</v>
      </c>
      <c r="O2268" t="s">
        <v>1574</v>
      </c>
      <c r="P2268">
        <v>3</v>
      </c>
      <c r="Q2268" t="s">
        <v>1307</v>
      </c>
    </row>
    <row r="2269" spans="1:17" x14ac:dyDescent="0.5">
      <c r="A2269" t="s">
        <v>1574</v>
      </c>
      <c r="B2269">
        <v>3</v>
      </c>
      <c r="C2269" t="s">
        <v>1307</v>
      </c>
      <c r="O2269" t="s">
        <v>1574</v>
      </c>
      <c r="P2269">
        <v>3</v>
      </c>
      <c r="Q2269" t="s">
        <v>1308</v>
      </c>
    </row>
    <row r="2270" spans="1:17" x14ac:dyDescent="0.5">
      <c r="A2270" t="s">
        <v>1574</v>
      </c>
      <c r="B2270">
        <v>3</v>
      </c>
      <c r="C2270" t="s">
        <v>1308</v>
      </c>
      <c r="O2270" t="s">
        <v>1574</v>
      </c>
      <c r="P2270">
        <v>2</v>
      </c>
      <c r="Q2270" t="s">
        <v>1309</v>
      </c>
    </row>
    <row r="2271" spans="1:17" x14ac:dyDescent="0.5">
      <c r="A2271" t="s">
        <v>1574</v>
      </c>
      <c r="B2271">
        <v>2</v>
      </c>
      <c r="C2271" t="s">
        <v>1309</v>
      </c>
      <c r="O2271" t="s">
        <v>1574</v>
      </c>
      <c r="P2271">
        <v>3</v>
      </c>
      <c r="Q2271" t="s">
        <v>1310</v>
      </c>
    </row>
    <row r="2272" spans="1:17" x14ac:dyDescent="0.5">
      <c r="A2272" t="s">
        <v>1574</v>
      </c>
      <c r="B2272">
        <v>3</v>
      </c>
      <c r="C2272" t="s">
        <v>1310</v>
      </c>
      <c r="O2272" t="s">
        <v>1574</v>
      </c>
      <c r="P2272">
        <v>3</v>
      </c>
      <c r="Q2272" t="s">
        <v>1311</v>
      </c>
    </row>
    <row r="2273" spans="1:17" x14ac:dyDescent="0.5">
      <c r="A2273" t="s">
        <v>1574</v>
      </c>
      <c r="B2273">
        <v>3</v>
      </c>
      <c r="C2273" t="s">
        <v>1311</v>
      </c>
      <c r="O2273" t="s">
        <v>1574</v>
      </c>
      <c r="P2273">
        <v>3</v>
      </c>
      <c r="Q2273" t="s">
        <v>1312</v>
      </c>
    </row>
    <row r="2274" spans="1:17" x14ac:dyDescent="0.5">
      <c r="A2274" t="s">
        <v>1574</v>
      </c>
      <c r="B2274">
        <v>3</v>
      </c>
      <c r="C2274" t="s">
        <v>1312</v>
      </c>
      <c r="O2274" t="s">
        <v>1574</v>
      </c>
      <c r="P2274">
        <v>3</v>
      </c>
      <c r="Q2274" t="s">
        <v>1313</v>
      </c>
    </row>
    <row r="2275" spans="1:17" x14ac:dyDescent="0.5">
      <c r="A2275" t="s">
        <v>1574</v>
      </c>
      <c r="B2275">
        <v>3</v>
      </c>
      <c r="C2275" t="s">
        <v>1313</v>
      </c>
      <c r="O2275" t="s">
        <v>1574</v>
      </c>
      <c r="P2275">
        <v>3</v>
      </c>
      <c r="Q2275" t="s">
        <v>1314</v>
      </c>
    </row>
    <row r="2276" spans="1:17" x14ac:dyDescent="0.5">
      <c r="A2276" t="s">
        <v>1574</v>
      </c>
      <c r="B2276">
        <v>3</v>
      </c>
      <c r="C2276" t="s">
        <v>1314</v>
      </c>
      <c r="O2276" t="s">
        <v>1574</v>
      </c>
      <c r="P2276">
        <v>2</v>
      </c>
      <c r="Q2276" t="s">
        <v>1315</v>
      </c>
    </row>
    <row r="2277" spans="1:17" x14ac:dyDescent="0.5">
      <c r="A2277" t="s">
        <v>1574</v>
      </c>
      <c r="B2277">
        <v>2</v>
      </c>
      <c r="C2277" t="s">
        <v>1315</v>
      </c>
      <c r="O2277" t="s">
        <v>1574</v>
      </c>
      <c r="P2277">
        <v>3</v>
      </c>
      <c r="Q2277" t="s">
        <v>1316</v>
      </c>
    </row>
    <row r="2278" spans="1:17" x14ac:dyDescent="0.5">
      <c r="A2278" t="s">
        <v>1574</v>
      </c>
      <c r="B2278">
        <v>3</v>
      </c>
      <c r="C2278" t="s">
        <v>1316</v>
      </c>
      <c r="O2278" t="s">
        <v>1574</v>
      </c>
      <c r="P2278">
        <v>3</v>
      </c>
      <c r="Q2278" t="s">
        <v>1317</v>
      </c>
    </row>
    <row r="2279" spans="1:17" x14ac:dyDescent="0.5">
      <c r="A2279" t="s">
        <v>1574</v>
      </c>
      <c r="B2279">
        <v>3</v>
      </c>
      <c r="C2279" t="s">
        <v>1317</v>
      </c>
      <c r="O2279" t="s">
        <v>1574</v>
      </c>
      <c r="P2279">
        <v>3</v>
      </c>
      <c r="Q2279" t="s">
        <v>1318</v>
      </c>
    </row>
    <row r="2280" spans="1:17" x14ac:dyDescent="0.5">
      <c r="A2280" t="s">
        <v>1574</v>
      </c>
      <c r="B2280">
        <v>3</v>
      </c>
      <c r="C2280" t="s">
        <v>1318</v>
      </c>
      <c r="O2280" t="s">
        <v>1574</v>
      </c>
      <c r="P2280">
        <v>3</v>
      </c>
      <c r="Q2280" t="s">
        <v>1319</v>
      </c>
    </row>
    <row r="2281" spans="1:17" x14ac:dyDescent="0.5">
      <c r="A2281" t="s">
        <v>1574</v>
      </c>
      <c r="B2281">
        <v>3</v>
      </c>
      <c r="C2281" t="s">
        <v>1319</v>
      </c>
      <c r="O2281" t="s">
        <v>1574</v>
      </c>
      <c r="P2281">
        <v>3</v>
      </c>
      <c r="Q2281" t="s">
        <v>1320</v>
      </c>
    </row>
    <row r="2282" spans="1:17" x14ac:dyDescent="0.5">
      <c r="A2282" t="s">
        <v>1574</v>
      </c>
      <c r="B2282">
        <v>3</v>
      </c>
      <c r="C2282" t="s">
        <v>1320</v>
      </c>
      <c r="O2282" t="s">
        <v>1574</v>
      </c>
      <c r="P2282">
        <v>3</v>
      </c>
      <c r="Q2282" t="s">
        <v>1321</v>
      </c>
    </row>
    <row r="2283" spans="1:17" x14ac:dyDescent="0.5">
      <c r="A2283" t="s">
        <v>1574</v>
      </c>
      <c r="B2283">
        <v>3</v>
      </c>
      <c r="C2283" t="s">
        <v>1321</v>
      </c>
      <c r="O2283" t="s">
        <v>1574</v>
      </c>
      <c r="P2283">
        <v>2</v>
      </c>
      <c r="Q2283" t="s">
        <v>1131</v>
      </c>
    </row>
    <row r="2284" spans="1:17" x14ac:dyDescent="0.5">
      <c r="A2284" t="s">
        <v>1574</v>
      </c>
      <c r="B2284">
        <v>2</v>
      </c>
      <c r="C2284" t="s">
        <v>1131</v>
      </c>
      <c r="O2284" t="s">
        <v>1574</v>
      </c>
      <c r="P2284">
        <v>3</v>
      </c>
      <c r="Q2284" t="s">
        <v>1322</v>
      </c>
    </row>
    <row r="2285" spans="1:17" x14ac:dyDescent="0.5">
      <c r="A2285" t="s">
        <v>1574</v>
      </c>
      <c r="B2285">
        <v>3</v>
      </c>
      <c r="C2285" t="s">
        <v>1322</v>
      </c>
      <c r="O2285" t="s">
        <v>1574</v>
      </c>
      <c r="P2285">
        <v>3</v>
      </c>
      <c r="Q2285" t="s">
        <v>1175</v>
      </c>
    </row>
    <row r="2286" spans="1:17" x14ac:dyDescent="0.5">
      <c r="A2286" t="s">
        <v>1574</v>
      </c>
      <c r="B2286">
        <v>3</v>
      </c>
      <c r="C2286" t="s">
        <v>1175</v>
      </c>
      <c r="O2286" t="s">
        <v>1574</v>
      </c>
      <c r="P2286">
        <v>3</v>
      </c>
      <c r="Q2286" t="s">
        <v>1323</v>
      </c>
    </row>
    <row r="2287" spans="1:17" x14ac:dyDescent="0.5">
      <c r="A2287" t="s">
        <v>1574</v>
      </c>
      <c r="B2287">
        <v>3</v>
      </c>
      <c r="C2287" t="s">
        <v>1323</v>
      </c>
      <c r="O2287" t="s">
        <v>1574</v>
      </c>
      <c r="P2287">
        <v>3</v>
      </c>
      <c r="Q2287" t="s">
        <v>1324</v>
      </c>
    </row>
    <row r="2288" spans="1:17" x14ac:dyDescent="0.5">
      <c r="A2288" t="s">
        <v>1574</v>
      </c>
      <c r="B2288">
        <v>3</v>
      </c>
      <c r="C2288" t="s">
        <v>1324</v>
      </c>
      <c r="O2288" t="s">
        <v>1574</v>
      </c>
      <c r="P2288">
        <v>3</v>
      </c>
      <c r="Q2288" t="s">
        <v>1325</v>
      </c>
    </row>
    <row r="2289" spans="1:17" x14ac:dyDescent="0.5">
      <c r="A2289" t="s">
        <v>1574</v>
      </c>
      <c r="B2289">
        <v>3</v>
      </c>
      <c r="C2289" t="s">
        <v>1325</v>
      </c>
      <c r="O2289" t="s">
        <v>1574</v>
      </c>
      <c r="P2289">
        <v>3</v>
      </c>
      <c r="Q2289" t="s">
        <v>1326</v>
      </c>
    </row>
    <row r="2290" spans="1:17" x14ac:dyDescent="0.5">
      <c r="A2290" t="s">
        <v>1574</v>
      </c>
      <c r="B2290">
        <v>3</v>
      </c>
      <c r="C2290" t="s">
        <v>1326</v>
      </c>
      <c r="O2290" t="s">
        <v>1574</v>
      </c>
      <c r="P2290">
        <v>2</v>
      </c>
      <c r="Q2290" t="s">
        <v>150</v>
      </c>
    </row>
    <row r="2291" spans="1:17" x14ac:dyDescent="0.5">
      <c r="A2291" t="s">
        <v>1574</v>
      </c>
      <c r="B2291">
        <v>2</v>
      </c>
      <c r="C2291" t="s">
        <v>150</v>
      </c>
      <c r="O2291" t="s">
        <v>1574</v>
      </c>
      <c r="P2291">
        <v>3</v>
      </c>
      <c r="Q2291" t="s">
        <v>1327</v>
      </c>
    </row>
    <row r="2292" spans="1:17" x14ac:dyDescent="0.5">
      <c r="A2292" t="s">
        <v>1574</v>
      </c>
      <c r="B2292">
        <v>3</v>
      </c>
      <c r="C2292" t="s">
        <v>1327</v>
      </c>
      <c r="O2292" t="s">
        <v>1574</v>
      </c>
      <c r="P2292">
        <v>3</v>
      </c>
      <c r="Q2292" t="s">
        <v>1328</v>
      </c>
    </row>
    <row r="2293" spans="1:17" x14ac:dyDescent="0.5">
      <c r="A2293" t="s">
        <v>1574</v>
      </c>
      <c r="B2293">
        <v>3</v>
      </c>
      <c r="C2293" t="s">
        <v>1328</v>
      </c>
      <c r="O2293" t="s">
        <v>1574</v>
      </c>
      <c r="P2293">
        <v>3</v>
      </c>
      <c r="Q2293" t="s">
        <v>1329</v>
      </c>
    </row>
    <row r="2294" spans="1:17" x14ac:dyDescent="0.5">
      <c r="A2294" t="s">
        <v>1574</v>
      </c>
      <c r="B2294">
        <v>3</v>
      </c>
      <c r="C2294" t="s">
        <v>1329</v>
      </c>
      <c r="O2294" t="s">
        <v>1574</v>
      </c>
      <c r="P2294">
        <v>3</v>
      </c>
      <c r="Q2294" t="s">
        <v>1330</v>
      </c>
    </row>
    <row r="2295" spans="1:17" x14ac:dyDescent="0.5">
      <c r="A2295" t="s">
        <v>1574</v>
      </c>
      <c r="B2295">
        <v>3</v>
      </c>
      <c r="C2295" t="s">
        <v>1330</v>
      </c>
      <c r="O2295" t="s">
        <v>1574</v>
      </c>
      <c r="P2295">
        <v>3</v>
      </c>
      <c r="Q2295" t="s">
        <v>1331</v>
      </c>
    </row>
    <row r="2296" spans="1:17" x14ac:dyDescent="0.5">
      <c r="A2296" t="s">
        <v>1574</v>
      </c>
      <c r="B2296">
        <v>3</v>
      </c>
      <c r="C2296" t="s">
        <v>1331</v>
      </c>
      <c r="O2296" t="s">
        <v>1574</v>
      </c>
      <c r="P2296">
        <v>3</v>
      </c>
      <c r="Q2296" t="s">
        <v>1332</v>
      </c>
    </row>
    <row r="2297" spans="1:17" x14ac:dyDescent="0.5">
      <c r="A2297" t="s">
        <v>1574</v>
      </c>
      <c r="B2297">
        <v>3</v>
      </c>
      <c r="C2297" t="s">
        <v>1332</v>
      </c>
      <c r="O2297" t="s">
        <v>1574</v>
      </c>
      <c r="P2297">
        <v>2</v>
      </c>
      <c r="Q2297" t="s">
        <v>1333</v>
      </c>
    </row>
    <row r="2298" spans="1:17" x14ac:dyDescent="0.5">
      <c r="A2298" t="s">
        <v>1574</v>
      </c>
      <c r="B2298">
        <v>2</v>
      </c>
      <c r="C2298" t="s">
        <v>1333</v>
      </c>
      <c r="O2298" t="s">
        <v>1574</v>
      </c>
      <c r="P2298">
        <v>3</v>
      </c>
      <c r="Q2298" t="s">
        <v>1334</v>
      </c>
    </row>
    <row r="2299" spans="1:17" x14ac:dyDescent="0.5">
      <c r="A2299" t="s">
        <v>1574</v>
      </c>
      <c r="B2299">
        <v>3</v>
      </c>
      <c r="C2299" t="s">
        <v>1334</v>
      </c>
      <c r="O2299" t="s">
        <v>1574</v>
      </c>
      <c r="P2299">
        <v>3</v>
      </c>
      <c r="Q2299" t="s">
        <v>1335</v>
      </c>
    </row>
    <row r="2300" spans="1:17" x14ac:dyDescent="0.5">
      <c r="A2300" t="s">
        <v>1574</v>
      </c>
      <c r="B2300">
        <v>3</v>
      </c>
      <c r="C2300" t="s">
        <v>1335</v>
      </c>
      <c r="O2300" t="s">
        <v>1574</v>
      </c>
      <c r="P2300">
        <v>3</v>
      </c>
      <c r="Q2300" t="s">
        <v>1336</v>
      </c>
    </row>
    <row r="2301" spans="1:17" x14ac:dyDescent="0.5">
      <c r="A2301" t="s">
        <v>1574</v>
      </c>
      <c r="B2301">
        <v>3</v>
      </c>
      <c r="C2301" t="s">
        <v>1336</v>
      </c>
      <c r="O2301" t="s">
        <v>1574</v>
      </c>
      <c r="P2301">
        <v>2</v>
      </c>
      <c r="Q2301" t="s">
        <v>1337</v>
      </c>
    </row>
    <row r="2302" spans="1:17" x14ac:dyDescent="0.5">
      <c r="A2302" t="s">
        <v>1574</v>
      </c>
      <c r="B2302">
        <v>2</v>
      </c>
      <c r="C2302" t="s">
        <v>1337</v>
      </c>
      <c r="O2302" t="s">
        <v>1574</v>
      </c>
      <c r="P2302">
        <v>3</v>
      </c>
      <c r="Q2302" t="s">
        <v>1338</v>
      </c>
    </row>
    <row r="2303" spans="1:17" x14ac:dyDescent="0.5">
      <c r="A2303" t="s">
        <v>1574</v>
      </c>
      <c r="B2303">
        <v>3</v>
      </c>
      <c r="C2303" t="s">
        <v>1338</v>
      </c>
      <c r="O2303" t="s">
        <v>1574</v>
      </c>
      <c r="P2303">
        <v>3</v>
      </c>
      <c r="Q2303" t="s">
        <v>1339</v>
      </c>
    </row>
    <row r="2304" spans="1:17" x14ac:dyDescent="0.5">
      <c r="A2304" t="s">
        <v>1574</v>
      </c>
      <c r="B2304">
        <v>3</v>
      </c>
      <c r="C2304" t="s">
        <v>1339</v>
      </c>
      <c r="O2304" t="s">
        <v>1574</v>
      </c>
      <c r="P2304">
        <v>3</v>
      </c>
      <c r="Q2304" t="s">
        <v>1340</v>
      </c>
    </row>
    <row r="2305" spans="1:17" x14ac:dyDescent="0.5">
      <c r="A2305" t="s">
        <v>1574</v>
      </c>
      <c r="B2305">
        <v>3</v>
      </c>
      <c r="C2305" t="s">
        <v>1340</v>
      </c>
      <c r="O2305" t="s">
        <v>1574</v>
      </c>
      <c r="P2305">
        <v>3</v>
      </c>
      <c r="Q2305" t="s">
        <v>1341</v>
      </c>
    </row>
    <row r="2306" spans="1:17" x14ac:dyDescent="0.5">
      <c r="A2306" t="s">
        <v>1574</v>
      </c>
      <c r="B2306">
        <v>3</v>
      </c>
      <c r="C2306" t="s">
        <v>1341</v>
      </c>
      <c r="O2306" t="s">
        <v>1574</v>
      </c>
      <c r="P2306">
        <v>2</v>
      </c>
      <c r="Q2306" t="s">
        <v>154</v>
      </c>
    </row>
    <row r="2307" spans="1:17" x14ac:dyDescent="0.5">
      <c r="A2307" t="s">
        <v>1574</v>
      </c>
      <c r="B2307">
        <v>2</v>
      </c>
      <c r="C2307" t="s">
        <v>154</v>
      </c>
      <c r="O2307" t="s">
        <v>1575</v>
      </c>
      <c r="P2307">
        <v>1</v>
      </c>
      <c r="Q2307" t="s">
        <v>1342</v>
      </c>
    </row>
    <row r="2308" spans="1:17" x14ac:dyDescent="0.5">
      <c r="A2308" t="s">
        <v>1575</v>
      </c>
      <c r="B2308">
        <v>1</v>
      </c>
      <c r="C2308" t="s">
        <v>1342</v>
      </c>
      <c r="O2308" t="s">
        <v>1575</v>
      </c>
      <c r="P2308">
        <v>2</v>
      </c>
      <c r="Q2308" t="s">
        <v>1343</v>
      </c>
    </row>
    <row r="2309" spans="1:17" x14ac:dyDescent="0.5">
      <c r="A2309" t="s">
        <v>1575</v>
      </c>
      <c r="B2309">
        <v>2</v>
      </c>
      <c r="C2309" t="s">
        <v>1343</v>
      </c>
      <c r="O2309" t="s">
        <v>1575</v>
      </c>
      <c r="P2309">
        <v>3</v>
      </c>
      <c r="Q2309" t="s">
        <v>1344</v>
      </c>
    </row>
    <row r="2310" spans="1:17" x14ac:dyDescent="0.5">
      <c r="A2310" t="s">
        <v>1575</v>
      </c>
      <c r="B2310">
        <v>3</v>
      </c>
      <c r="C2310" t="s">
        <v>1344</v>
      </c>
      <c r="O2310" t="s">
        <v>1575</v>
      </c>
      <c r="P2310">
        <v>3</v>
      </c>
      <c r="Q2310" t="s">
        <v>1345</v>
      </c>
    </row>
    <row r="2311" spans="1:17" x14ac:dyDescent="0.5">
      <c r="A2311" t="s">
        <v>1575</v>
      </c>
      <c r="B2311">
        <v>3</v>
      </c>
      <c r="C2311" t="s">
        <v>1345</v>
      </c>
      <c r="O2311" t="s">
        <v>1575</v>
      </c>
      <c r="P2311">
        <v>2</v>
      </c>
      <c r="Q2311" t="s">
        <v>1346</v>
      </c>
    </row>
    <row r="2312" spans="1:17" x14ac:dyDescent="0.5">
      <c r="A2312" t="s">
        <v>1575</v>
      </c>
      <c r="B2312">
        <v>2</v>
      </c>
      <c r="C2312" t="s">
        <v>1346</v>
      </c>
      <c r="O2312" t="s">
        <v>1575</v>
      </c>
      <c r="P2312">
        <v>3</v>
      </c>
      <c r="Q2312" t="s">
        <v>1347</v>
      </c>
    </row>
    <row r="2313" spans="1:17" x14ac:dyDescent="0.5">
      <c r="A2313" t="s">
        <v>1575</v>
      </c>
      <c r="B2313">
        <v>3</v>
      </c>
      <c r="C2313" t="s">
        <v>1347</v>
      </c>
      <c r="O2313" t="s">
        <v>1575</v>
      </c>
      <c r="P2313">
        <v>4</v>
      </c>
      <c r="Q2313" t="s">
        <v>1348</v>
      </c>
    </row>
    <row r="2314" spans="1:17" x14ac:dyDescent="0.5">
      <c r="A2314" t="s">
        <v>1575</v>
      </c>
      <c r="B2314">
        <v>4</v>
      </c>
      <c r="C2314" t="s">
        <v>1348</v>
      </c>
      <c r="O2314" t="s">
        <v>1575</v>
      </c>
      <c r="P2314">
        <v>4</v>
      </c>
      <c r="Q2314" t="s">
        <v>1349</v>
      </c>
    </row>
    <row r="2315" spans="1:17" x14ac:dyDescent="0.5">
      <c r="A2315" t="s">
        <v>1575</v>
      </c>
      <c r="B2315">
        <v>4</v>
      </c>
      <c r="C2315" t="s">
        <v>1349</v>
      </c>
      <c r="O2315" t="s">
        <v>1575</v>
      </c>
      <c r="P2315">
        <v>3</v>
      </c>
      <c r="Q2315" t="s">
        <v>1350</v>
      </c>
    </row>
    <row r="2316" spans="1:17" x14ac:dyDescent="0.5">
      <c r="A2316" t="s">
        <v>1575</v>
      </c>
      <c r="B2316">
        <v>3</v>
      </c>
      <c r="C2316" t="s">
        <v>1350</v>
      </c>
      <c r="O2316" t="s">
        <v>1575</v>
      </c>
      <c r="P2316">
        <v>4</v>
      </c>
      <c r="Q2316" t="s">
        <v>1351</v>
      </c>
    </row>
    <row r="2317" spans="1:17" x14ac:dyDescent="0.5">
      <c r="A2317" t="s">
        <v>1575</v>
      </c>
      <c r="B2317">
        <v>4</v>
      </c>
      <c r="C2317" t="s">
        <v>1351</v>
      </c>
      <c r="O2317" t="s">
        <v>1575</v>
      </c>
      <c r="P2317">
        <v>4</v>
      </c>
      <c r="Q2317" t="s">
        <v>1352</v>
      </c>
    </row>
    <row r="2318" spans="1:17" x14ac:dyDescent="0.5">
      <c r="A2318" t="s">
        <v>1575</v>
      </c>
      <c r="B2318">
        <v>4</v>
      </c>
      <c r="C2318" t="s">
        <v>1352</v>
      </c>
      <c r="O2318" t="s">
        <v>1575</v>
      </c>
      <c r="P2318">
        <v>3</v>
      </c>
      <c r="Q2318" t="s">
        <v>1353</v>
      </c>
    </row>
    <row r="2319" spans="1:17" x14ac:dyDescent="0.5">
      <c r="A2319" t="s">
        <v>1575</v>
      </c>
      <c r="B2319">
        <v>3</v>
      </c>
      <c r="C2319" t="s">
        <v>1353</v>
      </c>
      <c r="O2319" t="s">
        <v>1575</v>
      </c>
      <c r="P2319">
        <v>4</v>
      </c>
      <c r="Q2319" t="s">
        <v>1354</v>
      </c>
    </row>
    <row r="2320" spans="1:17" x14ac:dyDescent="0.5">
      <c r="A2320" t="s">
        <v>1575</v>
      </c>
      <c r="B2320">
        <v>4</v>
      </c>
      <c r="C2320" t="s">
        <v>1354</v>
      </c>
      <c r="O2320" t="s">
        <v>1575</v>
      </c>
      <c r="P2320">
        <v>4</v>
      </c>
      <c r="Q2320" t="s">
        <v>1355</v>
      </c>
    </row>
    <row r="2321" spans="1:17" x14ac:dyDescent="0.5">
      <c r="A2321" t="s">
        <v>1575</v>
      </c>
      <c r="B2321">
        <v>4</v>
      </c>
      <c r="C2321" t="s">
        <v>1355</v>
      </c>
      <c r="O2321" t="s">
        <v>1575</v>
      </c>
      <c r="P2321">
        <v>3</v>
      </c>
      <c r="Q2321" t="s">
        <v>1356</v>
      </c>
    </row>
    <row r="2322" spans="1:17" x14ac:dyDescent="0.5">
      <c r="A2322" t="s">
        <v>1575</v>
      </c>
      <c r="B2322">
        <v>3</v>
      </c>
      <c r="C2322" t="s">
        <v>1356</v>
      </c>
      <c r="O2322" t="s">
        <v>1575</v>
      </c>
      <c r="P2322">
        <v>3</v>
      </c>
      <c r="Q2322" t="s">
        <v>1357</v>
      </c>
    </row>
    <row r="2323" spans="1:17" x14ac:dyDescent="0.5">
      <c r="A2323" t="s">
        <v>1575</v>
      </c>
      <c r="B2323">
        <v>3</v>
      </c>
      <c r="C2323" t="s">
        <v>1357</v>
      </c>
      <c r="O2323" t="s">
        <v>1575</v>
      </c>
      <c r="P2323">
        <v>4</v>
      </c>
      <c r="Q2323" t="s">
        <v>1358</v>
      </c>
    </row>
    <row r="2324" spans="1:17" x14ac:dyDescent="0.5">
      <c r="A2324" t="s">
        <v>1575</v>
      </c>
      <c r="B2324">
        <v>4</v>
      </c>
      <c r="C2324" t="s">
        <v>1358</v>
      </c>
      <c r="O2324" t="s">
        <v>1575</v>
      </c>
      <c r="P2324">
        <v>4</v>
      </c>
      <c r="Q2324" t="s">
        <v>1359</v>
      </c>
    </row>
    <row r="2325" spans="1:17" x14ac:dyDescent="0.5">
      <c r="A2325" t="s">
        <v>1575</v>
      </c>
      <c r="B2325">
        <v>4</v>
      </c>
      <c r="C2325" t="s">
        <v>1359</v>
      </c>
      <c r="O2325" t="s">
        <v>1575</v>
      </c>
      <c r="P2325">
        <v>4</v>
      </c>
      <c r="Q2325" t="s">
        <v>1360</v>
      </c>
    </row>
    <row r="2326" spans="1:17" x14ac:dyDescent="0.5">
      <c r="A2326" t="s">
        <v>1575</v>
      </c>
      <c r="B2326">
        <v>4</v>
      </c>
      <c r="C2326" t="s">
        <v>1360</v>
      </c>
      <c r="O2326" t="s">
        <v>1575</v>
      </c>
      <c r="P2326">
        <v>4</v>
      </c>
      <c r="Q2326" t="s">
        <v>1361</v>
      </c>
    </row>
    <row r="2327" spans="1:17" x14ac:dyDescent="0.5">
      <c r="A2327" t="s">
        <v>1575</v>
      </c>
      <c r="B2327">
        <v>4</v>
      </c>
      <c r="C2327" t="s">
        <v>1361</v>
      </c>
      <c r="O2327" t="s">
        <v>1575</v>
      </c>
      <c r="P2327">
        <v>2</v>
      </c>
      <c r="Q2327" t="s">
        <v>1158</v>
      </c>
    </row>
    <row r="2328" spans="1:17" x14ac:dyDescent="0.5">
      <c r="A2328" t="s">
        <v>1575</v>
      </c>
      <c r="B2328">
        <v>2</v>
      </c>
      <c r="C2328" t="s">
        <v>1158</v>
      </c>
      <c r="O2328" t="s">
        <v>1575</v>
      </c>
      <c r="P2328">
        <v>3</v>
      </c>
      <c r="Q2328" t="s">
        <v>1362</v>
      </c>
    </row>
    <row r="2329" spans="1:17" x14ac:dyDescent="0.5">
      <c r="A2329" t="s">
        <v>1575</v>
      </c>
      <c r="B2329">
        <v>3</v>
      </c>
      <c r="C2329" t="s">
        <v>1362</v>
      </c>
      <c r="O2329" t="s">
        <v>1575</v>
      </c>
      <c r="P2329">
        <v>4</v>
      </c>
      <c r="Q2329" t="s">
        <v>1363</v>
      </c>
    </row>
    <row r="2330" spans="1:17" x14ac:dyDescent="0.5">
      <c r="A2330" t="s">
        <v>1575</v>
      </c>
      <c r="B2330">
        <v>4</v>
      </c>
      <c r="C2330" t="s">
        <v>1363</v>
      </c>
      <c r="O2330" t="s">
        <v>1575</v>
      </c>
      <c r="P2330">
        <v>4</v>
      </c>
      <c r="Q2330" t="s">
        <v>1364</v>
      </c>
    </row>
    <row r="2331" spans="1:17" x14ac:dyDescent="0.5">
      <c r="A2331" t="s">
        <v>1575</v>
      </c>
      <c r="B2331">
        <v>4</v>
      </c>
      <c r="C2331" t="s">
        <v>1364</v>
      </c>
      <c r="O2331" t="s">
        <v>1575</v>
      </c>
      <c r="P2331">
        <v>4</v>
      </c>
      <c r="Q2331" t="s">
        <v>1365</v>
      </c>
    </row>
    <row r="2332" spans="1:17" x14ac:dyDescent="0.5">
      <c r="A2332" t="s">
        <v>1575</v>
      </c>
      <c r="B2332">
        <v>4</v>
      </c>
      <c r="C2332" t="s">
        <v>1365</v>
      </c>
      <c r="O2332" t="s">
        <v>1575</v>
      </c>
      <c r="P2332">
        <v>4</v>
      </c>
      <c r="Q2332" t="s">
        <v>1366</v>
      </c>
    </row>
    <row r="2333" spans="1:17" x14ac:dyDescent="0.5">
      <c r="A2333" t="s">
        <v>1575</v>
      </c>
      <c r="B2333">
        <v>4</v>
      </c>
      <c r="C2333" t="s">
        <v>1366</v>
      </c>
      <c r="O2333" t="s">
        <v>1575</v>
      </c>
      <c r="P2333">
        <v>4</v>
      </c>
      <c r="Q2333" t="s">
        <v>1367</v>
      </c>
    </row>
    <row r="2334" spans="1:17" x14ac:dyDescent="0.5">
      <c r="A2334" t="s">
        <v>1575</v>
      </c>
      <c r="B2334">
        <v>4</v>
      </c>
      <c r="C2334" t="s">
        <v>1367</v>
      </c>
      <c r="O2334" t="s">
        <v>1575</v>
      </c>
      <c r="P2334">
        <v>3</v>
      </c>
      <c r="Q2334" t="s">
        <v>1368</v>
      </c>
    </row>
    <row r="2335" spans="1:17" x14ac:dyDescent="0.5">
      <c r="A2335" t="s">
        <v>1575</v>
      </c>
      <c r="B2335">
        <v>3</v>
      </c>
      <c r="C2335" t="s">
        <v>1368</v>
      </c>
      <c r="O2335" t="s">
        <v>1575</v>
      </c>
      <c r="P2335">
        <v>3</v>
      </c>
      <c r="Q2335" t="s">
        <v>1369</v>
      </c>
    </row>
    <row r="2336" spans="1:17" x14ac:dyDescent="0.5">
      <c r="A2336" t="s">
        <v>1575</v>
      </c>
      <c r="B2336">
        <v>3</v>
      </c>
      <c r="C2336" t="s">
        <v>1369</v>
      </c>
      <c r="O2336" t="s">
        <v>1575</v>
      </c>
      <c r="P2336">
        <v>4</v>
      </c>
      <c r="Q2336" t="s">
        <v>1370</v>
      </c>
    </row>
    <row r="2337" spans="1:17" x14ac:dyDescent="0.5">
      <c r="A2337" t="s">
        <v>1575</v>
      </c>
      <c r="B2337">
        <v>4</v>
      </c>
      <c r="C2337" t="s">
        <v>1370</v>
      </c>
      <c r="O2337" t="s">
        <v>1575</v>
      </c>
      <c r="P2337">
        <v>4</v>
      </c>
      <c r="Q2337" t="s">
        <v>1371</v>
      </c>
    </row>
    <row r="2338" spans="1:17" x14ac:dyDescent="0.5">
      <c r="A2338" t="s">
        <v>1575</v>
      </c>
      <c r="B2338">
        <v>4</v>
      </c>
      <c r="C2338" t="s">
        <v>1371</v>
      </c>
      <c r="O2338" t="s">
        <v>1575</v>
      </c>
      <c r="P2338">
        <v>4</v>
      </c>
      <c r="Q2338" t="s">
        <v>1372</v>
      </c>
    </row>
    <row r="2339" spans="1:17" x14ac:dyDescent="0.5">
      <c r="A2339" t="s">
        <v>1575</v>
      </c>
      <c r="B2339">
        <v>4</v>
      </c>
      <c r="C2339" t="s">
        <v>1372</v>
      </c>
      <c r="O2339" t="s">
        <v>1575</v>
      </c>
      <c r="P2339">
        <v>3</v>
      </c>
      <c r="Q2339" t="s">
        <v>1373</v>
      </c>
    </row>
    <row r="2340" spans="1:17" x14ac:dyDescent="0.5">
      <c r="A2340" t="s">
        <v>1575</v>
      </c>
      <c r="B2340">
        <v>3</v>
      </c>
      <c r="C2340" t="s">
        <v>1373</v>
      </c>
      <c r="O2340" t="s">
        <v>1575</v>
      </c>
      <c r="P2340">
        <v>2</v>
      </c>
      <c r="Q2340" t="s">
        <v>150</v>
      </c>
    </row>
    <row r="2341" spans="1:17" x14ac:dyDescent="0.5">
      <c r="A2341" t="s">
        <v>1575</v>
      </c>
      <c r="B2341">
        <v>2</v>
      </c>
      <c r="C2341" t="s">
        <v>150</v>
      </c>
      <c r="O2341" t="s">
        <v>1575</v>
      </c>
      <c r="P2341">
        <v>3</v>
      </c>
      <c r="Q2341" t="s">
        <v>1374</v>
      </c>
    </row>
    <row r="2342" spans="1:17" x14ac:dyDescent="0.5">
      <c r="A2342" t="s">
        <v>1575</v>
      </c>
      <c r="B2342">
        <v>3</v>
      </c>
      <c r="C2342" t="s">
        <v>1374</v>
      </c>
      <c r="O2342" t="s">
        <v>1575</v>
      </c>
      <c r="P2342">
        <v>4</v>
      </c>
      <c r="Q2342" t="s">
        <v>1194</v>
      </c>
    </row>
    <row r="2343" spans="1:17" x14ac:dyDescent="0.5">
      <c r="A2343" t="s">
        <v>1575</v>
      </c>
      <c r="B2343">
        <v>4</v>
      </c>
      <c r="C2343" t="s">
        <v>1194</v>
      </c>
      <c r="O2343" t="s">
        <v>1575</v>
      </c>
      <c r="P2343">
        <v>4</v>
      </c>
      <c r="Q2343" t="s">
        <v>1375</v>
      </c>
    </row>
    <row r="2344" spans="1:17" x14ac:dyDescent="0.5">
      <c r="A2344" t="s">
        <v>1575</v>
      </c>
      <c r="B2344">
        <v>4</v>
      </c>
      <c r="C2344" t="s">
        <v>1375</v>
      </c>
      <c r="O2344" t="s">
        <v>1575</v>
      </c>
      <c r="P2344">
        <v>4</v>
      </c>
      <c r="Q2344" t="s">
        <v>1376</v>
      </c>
    </row>
    <row r="2345" spans="1:17" x14ac:dyDescent="0.5">
      <c r="A2345" t="s">
        <v>1575</v>
      </c>
      <c r="B2345">
        <v>4</v>
      </c>
      <c r="C2345" t="s">
        <v>1376</v>
      </c>
      <c r="O2345" t="s">
        <v>1575</v>
      </c>
      <c r="P2345">
        <v>3</v>
      </c>
      <c r="Q2345" t="s">
        <v>1377</v>
      </c>
    </row>
    <row r="2346" spans="1:17" x14ac:dyDescent="0.5">
      <c r="A2346" t="s">
        <v>1575</v>
      </c>
      <c r="B2346">
        <v>3</v>
      </c>
      <c r="C2346" t="s">
        <v>1377</v>
      </c>
      <c r="O2346" t="s">
        <v>1575</v>
      </c>
      <c r="P2346">
        <v>3</v>
      </c>
      <c r="Q2346" t="s">
        <v>1378</v>
      </c>
    </row>
    <row r="2347" spans="1:17" x14ac:dyDescent="0.5">
      <c r="A2347" t="s">
        <v>1575</v>
      </c>
      <c r="B2347">
        <v>3</v>
      </c>
      <c r="C2347" t="s">
        <v>1378</v>
      </c>
      <c r="O2347" t="s">
        <v>1575</v>
      </c>
      <c r="P2347">
        <v>2</v>
      </c>
      <c r="Q2347" t="s">
        <v>1333</v>
      </c>
    </row>
    <row r="2348" spans="1:17" x14ac:dyDescent="0.5">
      <c r="A2348" t="s">
        <v>1575</v>
      </c>
      <c r="B2348">
        <v>2</v>
      </c>
      <c r="C2348" t="s">
        <v>1333</v>
      </c>
      <c r="O2348" t="s">
        <v>1575</v>
      </c>
      <c r="P2348">
        <v>3</v>
      </c>
      <c r="Q2348" t="s">
        <v>1379</v>
      </c>
    </row>
    <row r="2349" spans="1:17" x14ac:dyDescent="0.5">
      <c r="A2349" t="s">
        <v>1575</v>
      </c>
      <c r="B2349">
        <v>3</v>
      </c>
      <c r="C2349" t="s">
        <v>1379</v>
      </c>
      <c r="O2349" t="s">
        <v>1575</v>
      </c>
      <c r="P2349">
        <v>4</v>
      </c>
      <c r="Q2349" t="s">
        <v>1380</v>
      </c>
    </row>
    <row r="2350" spans="1:17" x14ac:dyDescent="0.5">
      <c r="A2350" t="s">
        <v>1575</v>
      </c>
      <c r="B2350">
        <v>4</v>
      </c>
      <c r="C2350" t="s">
        <v>1380</v>
      </c>
      <c r="O2350" t="s">
        <v>1575</v>
      </c>
      <c r="P2350">
        <v>4</v>
      </c>
      <c r="Q2350" t="s">
        <v>1381</v>
      </c>
    </row>
    <row r="2351" spans="1:17" x14ac:dyDescent="0.5">
      <c r="A2351" t="s">
        <v>1575</v>
      </c>
      <c r="B2351">
        <v>4</v>
      </c>
      <c r="C2351" t="s">
        <v>1381</v>
      </c>
      <c r="O2351" t="s">
        <v>1575</v>
      </c>
      <c r="P2351">
        <v>4</v>
      </c>
      <c r="Q2351" t="s">
        <v>1382</v>
      </c>
    </row>
    <row r="2352" spans="1:17" x14ac:dyDescent="0.5">
      <c r="A2352" t="s">
        <v>1575</v>
      </c>
      <c r="B2352">
        <v>4</v>
      </c>
      <c r="C2352" t="s">
        <v>1382</v>
      </c>
      <c r="O2352" t="s">
        <v>1575</v>
      </c>
      <c r="P2352">
        <v>4</v>
      </c>
      <c r="Q2352" t="s">
        <v>1277</v>
      </c>
    </row>
    <row r="2353" spans="1:17" x14ac:dyDescent="0.5">
      <c r="A2353" t="s">
        <v>1575</v>
      </c>
      <c r="B2353">
        <v>4</v>
      </c>
      <c r="C2353" t="s">
        <v>1277</v>
      </c>
      <c r="O2353" t="s">
        <v>1575</v>
      </c>
      <c r="P2353">
        <v>3</v>
      </c>
      <c r="Q2353" t="s">
        <v>1383</v>
      </c>
    </row>
    <row r="2354" spans="1:17" x14ac:dyDescent="0.5">
      <c r="A2354" t="s">
        <v>1575</v>
      </c>
      <c r="B2354">
        <v>3</v>
      </c>
      <c r="C2354" t="s">
        <v>1383</v>
      </c>
      <c r="O2354" t="s">
        <v>1575</v>
      </c>
      <c r="P2354">
        <v>2</v>
      </c>
      <c r="Q2354" t="s">
        <v>154</v>
      </c>
    </row>
    <row r="2355" spans="1:17" x14ac:dyDescent="0.5">
      <c r="A2355" t="s">
        <v>1575</v>
      </c>
      <c r="B2355">
        <v>2</v>
      </c>
      <c r="C235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H141"/>
  <sheetViews>
    <sheetView workbookViewId="0">
      <selection activeCell="A2" sqref="A2:B141"/>
    </sheetView>
  </sheetViews>
  <sheetFormatPr defaultRowHeight="14.35" x14ac:dyDescent="0.5"/>
  <cols>
    <col min="2" max="2" width="22.703125" bestFit="1" customWidth="1"/>
  </cols>
  <sheetData>
    <row r="1" spans="1:8" x14ac:dyDescent="0.5">
      <c r="A1" t="s">
        <v>0</v>
      </c>
      <c r="B1" t="s">
        <v>1577</v>
      </c>
      <c r="H1" s="4" t="s">
        <v>1578</v>
      </c>
    </row>
    <row r="2" spans="1:8" x14ac:dyDescent="0.5">
      <c r="A2">
        <v>1</v>
      </c>
      <c r="B2" t="s">
        <v>1579</v>
      </c>
    </row>
    <row r="3" spans="1:8" x14ac:dyDescent="0.5">
      <c r="A3">
        <v>2</v>
      </c>
      <c r="B3" t="s">
        <v>1580</v>
      </c>
    </row>
    <row r="4" spans="1:8" x14ac:dyDescent="0.5">
      <c r="A4">
        <v>3</v>
      </c>
      <c r="B4" t="s">
        <v>1581</v>
      </c>
    </row>
    <row r="5" spans="1:8" x14ac:dyDescent="0.5">
      <c r="A5">
        <v>4</v>
      </c>
      <c r="B5" t="s">
        <v>1582</v>
      </c>
    </row>
    <row r="6" spans="1:8" x14ac:dyDescent="0.5">
      <c r="A6">
        <v>5</v>
      </c>
      <c r="B6" t="s">
        <v>1583</v>
      </c>
    </row>
    <row r="7" spans="1:8" x14ac:dyDescent="0.5">
      <c r="A7">
        <v>5</v>
      </c>
      <c r="B7" t="s">
        <v>1584</v>
      </c>
    </row>
    <row r="8" spans="1:8" x14ac:dyDescent="0.5">
      <c r="A8">
        <v>5</v>
      </c>
      <c r="B8" t="s">
        <v>1585</v>
      </c>
    </row>
    <row r="9" spans="1:8" x14ac:dyDescent="0.5">
      <c r="A9">
        <v>5</v>
      </c>
      <c r="B9" t="s">
        <v>1586</v>
      </c>
    </row>
    <row r="10" spans="1:8" x14ac:dyDescent="0.5">
      <c r="A10">
        <v>4</v>
      </c>
      <c r="B10" t="s">
        <v>1587</v>
      </c>
    </row>
    <row r="11" spans="1:8" x14ac:dyDescent="0.5">
      <c r="A11">
        <v>5</v>
      </c>
      <c r="B11" t="s">
        <v>1588</v>
      </c>
    </row>
    <row r="12" spans="1:8" x14ac:dyDescent="0.5">
      <c r="A12">
        <v>5</v>
      </c>
      <c r="B12" t="s">
        <v>1589</v>
      </c>
    </row>
    <row r="13" spans="1:8" x14ac:dyDescent="0.5">
      <c r="A13">
        <v>5</v>
      </c>
      <c r="B13" t="s">
        <v>1590</v>
      </c>
    </row>
    <row r="14" spans="1:8" x14ac:dyDescent="0.5">
      <c r="A14">
        <v>5</v>
      </c>
      <c r="B14" t="s">
        <v>1591</v>
      </c>
    </row>
    <row r="15" spans="1:8" x14ac:dyDescent="0.5">
      <c r="A15">
        <v>4</v>
      </c>
      <c r="B15" t="s">
        <v>1592</v>
      </c>
    </row>
    <row r="16" spans="1:8" x14ac:dyDescent="0.5">
      <c r="A16">
        <v>5</v>
      </c>
      <c r="B16" t="s">
        <v>1593</v>
      </c>
    </row>
    <row r="17" spans="1:2" x14ac:dyDescent="0.5">
      <c r="A17">
        <v>5</v>
      </c>
      <c r="B17" t="s">
        <v>1594</v>
      </c>
    </row>
    <row r="18" spans="1:2" x14ac:dyDescent="0.5">
      <c r="A18">
        <v>5</v>
      </c>
      <c r="B18" t="s">
        <v>1595</v>
      </c>
    </row>
    <row r="19" spans="1:2" x14ac:dyDescent="0.5">
      <c r="A19">
        <v>5</v>
      </c>
      <c r="B19" t="s">
        <v>1596</v>
      </c>
    </row>
    <row r="20" spans="1:2" x14ac:dyDescent="0.5">
      <c r="A20">
        <v>4</v>
      </c>
      <c r="B20" t="s">
        <v>1597</v>
      </c>
    </row>
    <row r="21" spans="1:2" x14ac:dyDescent="0.5">
      <c r="A21">
        <v>5</v>
      </c>
      <c r="B21" t="s">
        <v>1598</v>
      </c>
    </row>
    <row r="22" spans="1:2" x14ac:dyDescent="0.5">
      <c r="A22">
        <v>5</v>
      </c>
      <c r="B22" t="s">
        <v>1599</v>
      </c>
    </row>
    <row r="23" spans="1:2" x14ac:dyDescent="0.5">
      <c r="A23">
        <v>5</v>
      </c>
      <c r="B23" t="s">
        <v>1600</v>
      </c>
    </row>
    <row r="24" spans="1:2" x14ac:dyDescent="0.5">
      <c r="A24">
        <v>5</v>
      </c>
      <c r="B24" t="s">
        <v>1601</v>
      </c>
    </row>
    <row r="25" spans="1:2" x14ac:dyDescent="0.5">
      <c r="A25">
        <v>2</v>
      </c>
      <c r="B25" t="s">
        <v>1602</v>
      </c>
    </row>
    <row r="26" spans="1:2" x14ac:dyDescent="0.5">
      <c r="A26">
        <v>3</v>
      </c>
      <c r="B26" t="s">
        <v>1603</v>
      </c>
    </row>
    <row r="27" spans="1:2" x14ac:dyDescent="0.5">
      <c r="A27">
        <v>4</v>
      </c>
      <c r="B27" t="s">
        <v>1604</v>
      </c>
    </row>
    <row r="28" spans="1:2" x14ac:dyDescent="0.5">
      <c r="A28">
        <v>5</v>
      </c>
      <c r="B28" t="s">
        <v>1605</v>
      </c>
    </row>
    <row r="29" spans="1:2" x14ac:dyDescent="0.5">
      <c r="A29">
        <v>5</v>
      </c>
      <c r="B29" t="s">
        <v>1606</v>
      </c>
    </row>
    <row r="30" spans="1:2" x14ac:dyDescent="0.5">
      <c r="A30">
        <v>5</v>
      </c>
      <c r="B30" t="s">
        <v>1607</v>
      </c>
    </row>
    <row r="31" spans="1:2" x14ac:dyDescent="0.5">
      <c r="A31">
        <v>5</v>
      </c>
      <c r="B31" t="s">
        <v>1608</v>
      </c>
    </row>
    <row r="32" spans="1:2" x14ac:dyDescent="0.5">
      <c r="A32">
        <v>4</v>
      </c>
      <c r="B32" t="s">
        <v>1609</v>
      </c>
    </row>
    <row r="33" spans="1:2" x14ac:dyDescent="0.5">
      <c r="A33">
        <v>5</v>
      </c>
      <c r="B33" t="s">
        <v>1610</v>
      </c>
    </row>
    <row r="34" spans="1:2" x14ac:dyDescent="0.5">
      <c r="A34">
        <v>5</v>
      </c>
      <c r="B34" t="s">
        <v>1611</v>
      </c>
    </row>
    <row r="35" spans="1:2" x14ac:dyDescent="0.5">
      <c r="A35">
        <v>5</v>
      </c>
      <c r="B35" t="s">
        <v>1612</v>
      </c>
    </row>
    <row r="36" spans="1:2" x14ac:dyDescent="0.5">
      <c r="A36">
        <v>5</v>
      </c>
      <c r="B36" t="s">
        <v>1613</v>
      </c>
    </row>
    <row r="37" spans="1:2" x14ac:dyDescent="0.5">
      <c r="A37">
        <v>2</v>
      </c>
      <c r="B37" t="s">
        <v>1614</v>
      </c>
    </row>
    <row r="38" spans="1:2" x14ac:dyDescent="0.5">
      <c r="A38">
        <v>3</v>
      </c>
      <c r="B38" t="s">
        <v>1615</v>
      </c>
    </row>
    <row r="39" spans="1:2" x14ac:dyDescent="0.5">
      <c r="A39">
        <v>4</v>
      </c>
      <c r="B39" t="s">
        <v>1616</v>
      </c>
    </row>
    <row r="40" spans="1:2" x14ac:dyDescent="0.5">
      <c r="A40">
        <v>5</v>
      </c>
      <c r="B40" t="s">
        <v>1617</v>
      </c>
    </row>
    <row r="41" spans="1:2" x14ac:dyDescent="0.5">
      <c r="A41">
        <v>5</v>
      </c>
      <c r="B41" t="s">
        <v>1618</v>
      </c>
    </row>
    <row r="42" spans="1:2" x14ac:dyDescent="0.5">
      <c r="A42">
        <v>5</v>
      </c>
      <c r="B42" t="s">
        <v>1619</v>
      </c>
    </row>
    <row r="43" spans="1:2" x14ac:dyDescent="0.5">
      <c r="A43">
        <v>5</v>
      </c>
      <c r="B43" t="s">
        <v>1620</v>
      </c>
    </row>
    <row r="44" spans="1:2" x14ac:dyDescent="0.5">
      <c r="A44">
        <v>4</v>
      </c>
      <c r="B44" t="s">
        <v>1621</v>
      </c>
    </row>
    <row r="45" spans="1:2" x14ac:dyDescent="0.5">
      <c r="A45">
        <v>5</v>
      </c>
      <c r="B45" t="s">
        <v>1622</v>
      </c>
    </row>
    <row r="46" spans="1:2" x14ac:dyDescent="0.5">
      <c r="A46">
        <v>5</v>
      </c>
      <c r="B46" t="s">
        <v>1623</v>
      </c>
    </row>
    <row r="47" spans="1:2" x14ac:dyDescent="0.5">
      <c r="A47">
        <v>5</v>
      </c>
      <c r="B47" t="s">
        <v>1624</v>
      </c>
    </row>
    <row r="48" spans="1:2" x14ac:dyDescent="0.5">
      <c r="A48">
        <v>4</v>
      </c>
      <c r="B48" t="s">
        <v>1625</v>
      </c>
    </row>
    <row r="49" spans="1:2" x14ac:dyDescent="0.5">
      <c r="A49">
        <v>5</v>
      </c>
      <c r="B49" t="s">
        <v>1626</v>
      </c>
    </row>
    <row r="50" spans="1:2" x14ac:dyDescent="0.5">
      <c r="A50">
        <v>5</v>
      </c>
      <c r="B50" t="s">
        <v>1627</v>
      </c>
    </row>
    <row r="51" spans="1:2" x14ac:dyDescent="0.5">
      <c r="A51">
        <v>5</v>
      </c>
      <c r="B51" t="s">
        <v>1628</v>
      </c>
    </row>
    <row r="52" spans="1:2" x14ac:dyDescent="0.5">
      <c r="A52">
        <v>4</v>
      </c>
      <c r="B52" t="s">
        <v>1629</v>
      </c>
    </row>
    <row r="53" spans="1:2" x14ac:dyDescent="0.5">
      <c r="A53">
        <v>5</v>
      </c>
      <c r="B53" t="s">
        <v>1630</v>
      </c>
    </row>
    <row r="54" spans="1:2" x14ac:dyDescent="0.5">
      <c r="A54">
        <v>5</v>
      </c>
      <c r="B54" t="s">
        <v>1631</v>
      </c>
    </row>
    <row r="55" spans="1:2" x14ac:dyDescent="0.5">
      <c r="A55">
        <v>5</v>
      </c>
      <c r="B55" t="s">
        <v>1632</v>
      </c>
    </row>
    <row r="56" spans="1:2" x14ac:dyDescent="0.5">
      <c r="A56">
        <v>2</v>
      </c>
      <c r="B56" t="s">
        <v>1633</v>
      </c>
    </row>
    <row r="57" spans="1:2" x14ac:dyDescent="0.5">
      <c r="A57">
        <v>3</v>
      </c>
      <c r="B57" t="s">
        <v>1634</v>
      </c>
    </row>
    <row r="58" spans="1:2" x14ac:dyDescent="0.5">
      <c r="A58">
        <v>4</v>
      </c>
      <c r="B58" t="s">
        <v>1635</v>
      </c>
    </row>
    <row r="59" spans="1:2" x14ac:dyDescent="0.5">
      <c r="A59">
        <v>5</v>
      </c>
      <c r="B59" t="s">
        <v>1636</v>
      </c>
    </row>
    <row r="60" spans="1:2" x14ac:dyDescent="0.5">
      <c r="A60">
        <v>5</v>
      </c>
      <c r="B60" t="s">
        <v>1637</v>
      </c>
    </row>
    <row r="61" spans="1:2" x14ac:dyDescent="0.5">
      <c r="A61">
        <v>5</v>
      </c>
      <c r="B61" t="s">
        <v>1638</v>
      </c>
    </row>
    <row r="62" spans="1:2" x14ac:dyDescent="0.5">
      <c r="A62">
        <v>5</v>
      </c>
      <c r="B62" t="s">
        <v>1639</v>
      </c>
    </row>
    <row r="63" spans="1:2" x14ac:dyDescent="0.5">
      <c r="A63">
        <v>4</v>
      </c>
      <c r="B63" t="s">
        <v>1640</v>
      </c>
    </row>
    <row r="64" spans="1:2" x14ac:dyDescent="0.5">
      <c r="A64">
        <v>5</v>
      </c>
      <c r="B64" t="s">
        <v>1641</v>
      </c>
    </row>
    <row r="65" spans="1:2" x14ac:dyDescent="0.5">
      <c r="A65">
        <v>5</v>
      </c>
      <c r="B65" t="s">
        <v>1642</v>
      </c>
    </row>
    <row r="66" spans="1:2" x14ac:dyDescent="0.5">
      <c r="A66">
        <v>5</v>
      </c>
      <c r="B66" t="s">
        <v>1643</v>
      </c>
    </row>
    <row r="67" spans="1:2" x14ac:dyDescent="0.5">
      <c r="A67">
        <v>4</v>
      </c>
      <c r="B67" t="s">
        <v>1644</v>
      </c>
    </row>
    <row r="68" spans="1:2" x14ac:dyDescent="0.5">
      <c r="A68">
        <v>5</v>
      </c>
      <c r="B68" t="s">
        <v>1645</v>
      </c>
    </row>
    <row r="69" spans="1:2" x14ac:dyDescent="0.5">
      <c r="A69">
        <v>5</v>
      </c>
      <c r="B69" t="s">
        <v>1646</v>
      </c>
    </row>
    <row r="70" spans="1:2" x14ac:dyDescent="0.5">
      <c r="A70">
        <v>5</v>
      </c>
      <c r="B70" t="s">
        <v>1647</v>
      </c>
    </row>
    <row r="71" spans="1:2" x14ac:dyDescent="0.5">
      <c r="A71">
        <v>2</v>
      </c>
      <c r="B71" t="s">
        <v>1648</v>
      </c>
    </row>
    <row r="72" spans="1:2" x14ac:dyDescent="0.5">
      <c r="A72">
        <v>3</v>
      </c>
      <c r="B72" t="s">
        <v>1649</v>
      </c>
    </row>
    <row r="73" spans="1:2" x14ac:dyDescent="0.5">
      <c r="A73">
        <v>4</v>
      </c>
      <c r="B73" t="s">
        <v>1650</v>
      </c>
    </row>
    <row r="74" spans="1:2" x14ac:dyDescent="0.5">
      <c r="A74">
        <v>5</v>
      </c>
      <c r="B74" t="s">
        <v>1651</v>
      </c>
    </row>
    <row r="75" spans="1:2" x14ac:dyDescent="0.5">
      <c r="A75">
        <v>5</v>
      </c>
      <c r="B75" t="s">
        <v>1652</v>
      </c>
    </row>
    <row r="76" spans="1:2" x14ac:dyDescent="0.5">
      <c r="A76">
        <v>5</v>
      </c>
      <c r="B76" t="s">
        <v>1653</v>
      </c>
    </row>
    <row r="77" spans="1:2" x14ac:dyDescent="0.5">
      <c r="A77">
        <v>5</v>
      </c>
      <c r="B77" t="s">
        <v>1654</v>
      </c>
    </row>
    <row r="78" spans="1:2" x14ac:dyDescent="0.5">
      <c r="A78">
        <v>4</v>
      </c>
      <c r="B78" t="s">
        <v>1655</v>
      </c>
    </row>
    <row r="79" spans="1:2" x14ac:dyDescent="0.5">
      <c r="A79">
        <v>5</v>
      </c>
      <c r="B79" t="s">
        <v>1656</v>
      </c>
    </row>
    <row r="80" spans="1:2" x14ac:dyDescent="0.5">
      <c r="A80">
        <v>5</v>
      </c>
      <c r="B80" t="s">
        <v>1657</v>
      </c>
    </row>
    <row r="81" spans="1:2" x14ac:dyDescent="0.5">
      <c r="A81">
        <v>5</v>
      </c>
      <c r="B81" t="s">
        <v>1658</v>
      </c>
    </row>
    <row r="82" spans="1:2" x14ac:dyDescent="0.5">
      <c r="A82">
        <v>2</v>
      </c>
      <c r="B82" t="s">
        <v>1659</v>
      </c>
    </row>
    <row r="83" spans="1:2" x14ac:dyDescent="0.5">
      <c r="A83">
        <v>3</v>
      </c>
      <c r="B83" t="s">
        <v>1660</v>
      </c>
    </row>
    <row r="84" spans="1:2" x14ac:dyDescent="0.5">
      <c r="A84">
        <v>4</v>
      </c>
      <c r="B84" t="s">
        <v>1661</v>
      </c>
    </row>
    <row r="85" spans="1:2" x14ac:dyDescent="0.5">
      <c r="A85">
        <v>5</v>
      </c>
      <c r="B85" t="s">
        <v>1662</v>
      </c>
    </row>
    <row r="86" spans="1:2" x14ac:dyDescent="0.5">
      <c r="A86">
        <v>5</v>
      </c>
      <c r="B86" t="s">
        <v>1663</v>
      </c>
    </row>
    <row r="87" spans="1:2" x14ac:dyDescent="0.5">
      <c r="A87">
        <v>5</v>
      </c>
      <c r="B87" t="s">
        <v>1664</v>
      </c>
    </row>
    <row r="88" spans="1:2" x14ac:dyDescent="0.5">
      <c r="A88">
        <v>4</v>
      </c>
      <c r="B88" t="s">
        <v>1665</v>
      </c>
    </row>
    <row r="89" spans="1:2" x14ac:dyDescent="0.5">
      <c r="A89">
        <v>5</v>
      </c>
      <c r="B89" t="s">
        <v>1666</v>
      </c>
    </row>
    <row r="90" spans="1:2" x14ac:dyDescent="0.5">
      <c r="A90">
        <v>5</v>
      </c>
      <c r="B90" t="s">
        <v>1667</v>
      </c>
    </row>
    <row r="91" spans="1:2" x14ac:dyDescent="0.5">
      <c r="A91">
        <v>4</v>
      </c>
      <c r="B91" t="s">
        <v>1668</v>
      </c>
    </row>
    <row r="92" spans="1:2" x14ac:dyDescent="0.5">
      <c r="A92">
        <v>5</v>
      </c>
      <c r="B92" t="s">
        <v>1669</v>
      </c>
    </row>
    <row r="93" spans="1:2" x14ac:dyDescent="0.5">
      <c r="A93">
        <v>5</v>
      </c>
      <c r="B93" t="s">
        <v>1670</v>
      </c>
    </row>
    <row r="94" spans="1:2" x14ac:dyDescent="0.5">
      <c r="A94">
        <v>2</v>
      </c>
      <c r="B94" t="s">
        <v>1671</v>
      </c>
    </row>
    <row r="95" spans="1:2" x14ac:dyDescent="0.5">
      <c r="A95">
        <v>3</v>
      </c>
      <c r="B95" t="s">
        <v>1672</v>
      </c>
    </row>
    <row r="96" spans="1:2" x14ac:dyDescent="0.5">
      <c r="A96">
        <v>4</v>
      </c>
      <c r="B96" t="s">
        <v>1673</v>
      </c>
    </row>
    <row r="97" spans="1:2" x14ac:dyDescent="0.5">
      <c r="A97">
        <v>5</v>
      </c>
      <c r="B97" t="s">
        <v>1674</v>
      </c>
    </row>
    <row r="98" spans="1:2" x14ac:dyDescent="0.5">
      <c r="A98">
        <v>5</v>
      </c>
      <c r="B98" t="s">
        <v>1675</v>
      </c>
    </row>
    <row r="99" spans="1:2" x14ac:dyDescent="0.5">
      <c r="A99">
        <v>5</v>
      </c>
      <c r="B99" t="s">
        <v>1676</v>
      </c>
    </row>
    <row r="100" spans="1:2" x14ac:dyDescent="0.5">
      <c r="A100">
        <v>4</v>
      </c>
      <c r="B100" t="s">
        <v>1677</v>
      </c>
    </row>
    <row r="101" spans="1:2" x14ac:dyDescent="0.5">
      <c r="A101">
        <v>5</v>
      </c>
      <c r="B101" t="s">
        <v>1678</v>
      </c>
    </row>
    <row r="102" spans="1:2" x14ac:dyDescent="0.5">
      <c r="A102">
        <v>5</v>
      </c>
      <c r="B102" t="s">
        <v>1679</v>
      </c>
    </row>
    <row r="103" spans="1:2" x14ac:dyDescent="0.5">
      <c r="A103">
        <v>2</v>
      </c>
      <c r="B103" t="s">
        <v>1680</v>
      </c>
    </row>
    <row r="104" spans="1:2" x14ac:dyDescent="0.5">
      <c r="A104">
        <v>3</v>
      </c>
      <c r="B104" t="s">
        <v>1681</v>
      </c>
    </row>
    <row r="105" spans="1:2" x14ac:dyDescent="0.5">
      <c r="A105">
        <v>4</v>
      </c>
      <c r="B105" t="s">
        <v>1682</v>
      </c>
    </row>
    <row r="106" spans="1:2" x14ac:dyDescent="0.5">
      <c r="A106">
        <v>5</v>
      </c>
      <c r="B106" t="s">
        <v>1683</v>
      </c>
    </row>
    <row r="107" spans="1:2" x14ac:dyDescent="0.5">
      <c r="A107">
        <v>5</v>
      </c>
      <c r="B107" t="s">
        <v>1684</v>
      </c>
    </row>
    <row r="108" spans="1:2" x14ac:dyDescent="0.5">
      <c r="A108">
        <v>5</v>
      </c>
      <c r="B108" t="s">
        <v>1685</v>
      </c>
    </row>
    <row r="109" spans="1:2" x14ac:dyDescent="0.5">
      <c r="A109">
        <v>4</v>
      </c>
      <c r="B109" t="s">
        <v>1686</v>
      </c>
    </row>
    <row r="110" spans="1:2" x14ac:dyDescent="0.5">
      <c r="A110">
        <v>5</v>
      </c>
      <c r="B110" t="s">
        <v>1687</v>
      </c>
    </row>
    <row r="111" spans="1:2" x14ac:dyDescent="0.5">
      <c r="A111">
        <v>5</v>
      </c>
      <c r="B111" t="s">
        <v>1688</v>
      </c>
    </row>
    <row r="112" spans="1:2" x14ac:dyDescent="0.5">
      <c r="A112">
        <v>5</v>
      </c>
      <c r="B112" t="s">
        <v>1689</v>
      </c>
    </row>
    <row r="113" spans="1:2" x14ac:dyDescent="0.5">
      <c r="A113">
        <v>4</v>
      </c>
      <c r="B113" t="s">
        <v>1690</v>
      </c>
    </row>
    <row r="114" spans="1:2" x14ac:dyDescent="0.5">
      <c r="A114">
        <v>5</v>
      </c>
      <c r="B114" t="s">
        <v>1691</v>
      </c>
    </row>
    <row r="115" spans="1:2" x14ac:dyDescent="0.5">
      <c r="A115">
        <v>5</v>
      </c>
      <c r="B115" t="s">
        <v>1692</v>
      </c>
    </row>
    <row r="116" spans="1:2" x14ac:dyDescent="0.5">
      <c r="A116">
        <v>2</v>
      </c>
      <c r="B116" t="s">
        <v>1693</v>
      </c>
    </row>
    <row r="117" spans="1:2" x14ac:dyDescent="0.5">
      <c r="A117">
        <v>3</v>
      </c>
      <c r="B117" t="s">
        <v>1694</v>
      </c>
    </row>
    <row r="118" spans="1:2" x14ac:dyDescent="0.5">
      <c r="A118">
        <v>4</v>
      </c>
      <c r="B118" t="s">
        <v>1695</v>
      </c>
    </row>
    <row r="119" spans="1:2" x14ac:dyDescent="0.5">
      <c r="A119">
        <v>5</v>
      </c>
      <c r="B119" t="s">
        <v>1696</v>
      </c>
    </row>
    <row r="120" spans="1:2" x14ac:dyDescent="0.5">
      <c r="A120">
        <v>5</v>
      </c>
      <c r="B120" t="s">
        <v>1697</v>
      </c>
    </row>
    <row r="121" spans="1:2" x14ac:dyDescent="0.5">
      <c r="A121">
        <v>5</v>
      </c>
      <c r="B121" t="s">
        <v>1698</v>
      </c>
    </row>
    <row r="122" spans="1:2" x14ac:dyDescent="0.5">
      <c r="A122">
        <v>4</v>
      </c>
      <c r="B122" t="s">
        <v>1699</v>
      </c>
    </row>
    <row r="123" spans="1:2" x14ac:dyDescent="0.5">
      <c r="A123">
        <v>5</v>
      </c>
      <c r="B123" t="s">
        <v>1700</v>
      </c>
    </row>
    <row r="124" spans="1:2" x14ac:dyDescent="0.5">
      <c r="A124">
        <v>5</v>
      </c>
      <c r="B124" t="s">
        <v>1701</v>
      </c>
    </row>
    <row r="125" spans="1:2" x14ac:dyDescent="0.5">
      <c r="A125">
        <v>5</v>
      </c>
      <c r="B125" t="s">
        <v>1702</v>
      </c>
    </row>
    <row r="126" spans="1:2" x14ac:dyDescent="0.5">
      <c r="A126">
        <v>2</v>
      </c>
      <c r="B126" t="s">
        <v>1703</v>
      </c>
    </row>
    <row r="127" spans="1:2" x14ac:dyDescent="0.5">
      <c r="A127">
        <v>3</v>
      </c>
      <c r="B127" t="s">
        <v>1704</v>
      </c>
    </row>
    <row r="128" spans="1:2" x14ac:dyDescent="0.5">
      <c r="A128">
        <v>4</v>
      </c>
      <c r="B128" t="s">
        <v>1705</v>
      </c>
    </row>
    <row r="129" spans="1:2" x14ac:dyDescent="0.5">
      <c r="A129">
        <v>5</v>
      </c>
      <c r="B129" t="s">
        <v>1706</v>
      </c>
    </row>
    <row r="130" spans="1:2" x14ac:dyDescent="0.5">
      <c r="A130">
        <v>5</v>
      </c>
      <c r="B130" t="s">
        <v>1707</v>
      </c>
    </row>
    <row r="131" spans="1:2" x14ac:dyDescent="0.5">
      <c r="A131">
        <v>4</v>
      </c>
      <c r="B131" t="s">
        <v>1708</v>
      </c>
    </row>
    <row r="132" spans="1:2" x14ac:dyDescent="0.5">
      <c r="A132">
        <v>5</v>
      </c>
      <c r="B132" t="s">
        <v>1709</v>
      </c>
    </row>
    <row r="133" spans="1:2" x14ac:dyDescent="0.5">
      <c r="A133">
        <v>2</v>
      </c>
      <c r="B133" t="s">
        <v>1710</v>
      </c>
    </row>
    <row r="134" spans="1:2" x14ac:dyDescent="0.5">
      <c r="A134">
        <v>3</v>
      </c>
      <c r="B134" t="s">
        <v>1711</v>
      </c>
    </row>
    <row r="135" spans="1:2" x14ac:dyDescent="0.5">
      <c r="A135">
        <v>4</v>
      </c>
      <c r="B135" t="s">
        <v>1712</v>
      </c>
    </row>
    <row r="136" spans="1:2" x14ac:dyDescent="0.5">
      <c r="A136">
        <v>5</v>
      </c>
      <c r="B136" t="s">
        <v>1713</v>
      </c>
    </row>
    <row r="137" spans="1:2" x14ac:dyDescent="0.5">
      <c r="A137">
        <v>5</v>
      </c>
      <c r="B137" t="s">
        <v>1714</v>
      </c>
    </row>
    <row r="138" spans="1:2" x14ac:dyDescent="0.5">
      <c r="A138">
        <v>2</v>
      </c>
      <c r="B138" t="s">
        <v>1715</v>
      </c>
    </row>
    <row r="139" spans="1:2" x14ac:dyDescent="0.5">
      <c r="A139">
        <v>3</v>
      </c>
      <c r="B139" t="s">
        <v>1716</v>
      </c>
    </row>
    <row r="140" spans="1:2" x14ac:dyDescent="0.5">
      <c r="A140">
        <v>4</v>
      </c>
      <c r="B140" t="s">
        <v>1717</v>
      </c>
    </row>
    <row r="141" spans="1:2" x14ac:dyDescent="0.5">
      <c r="A141">
        <v>5</v>
      </c>
      <c r="B141" t="s">
        <v>1718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934FFEA-0191-4E1A-AFB5-F7EA5FA528E6}"/>
</file>

<file path=customXml/itemProps4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markmap</vt:lpstr>
      <vt:lpstr>example files</vt:lpstr>
      <vt:lpstr>unstructured</vt:lpstr>
      <vt:lpstr>wbs2markmap</vt:lpstr>
      <vt:lpstr>markmap2wbs</vt:lpstr>
      <vt:lpstr>uatDataSet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2024-12-07T12:43:29Z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