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pdwho\Dropbox (Personal)\Courses\Teaching\Financial Analytics Spring 2025\Course\1 - Time Value of Money\4 - Exercises\1 - Review\"/>
    </mc:Choice>
  </mc:AlternateContent>
  <xr:revisionPtr revIDLastSave="0" documentId="13_ncr:1_{E083EC71-F2C8-4B86-B3B9-58E4CACFD8C8}" xr6:coauthVersionLast="47" xr6:coauthVersionMax="47" xr10:uidLastSave="{00000000-0000-0000-0000-000000000000}"/>
  <bookViews>
    <workbookView xWindow="-96" yWindow="-96" windowWidth="17472" windowHeight="10992" xr2:uid="{6EE16BD3-821C-4EF1-8275-74C7E8006C6F}"/>
  </bookViews>
  <sheets>
    <sheet name="Problem 1" sheetId="1" r:id="rId1"/>
    <sheet name="Problem 2" sheetId="2" r:id="rId2"/>
    <sheet name="Problem 3" sheetId="3" r:id="rId3"/>
    <sheet name="Problem 4" sheetId="4" r:id="rId4"/>
    <sheet name="Problem 5" sheetId="5" r:id="rId5"/>
    <sheet name="Problem 6" sheetId="6" r:id="rId6"/>
    <sheet name="Problem 7" sheetId="11" r:id="rId7"/>
    <sheet name="Problem 8" sheetId="8" r:id="rId8"/>
    <sheet name="Problem 9" sheetId="9" r:id="rId9"/>
    <sheet name="Problem 10" sheetId="10" r:id="rId10"/>
    <sheet name="Problem 11" sheetId="12" r:id="rId11"/>
    <sheet name="Problem 12"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4" l="1"/>
  <c r="A3" i="12"/>
  <c r="C8" i="10"/>
  <c r="A4" i="14"/>
  <c r="C7" i="10"/>
  <c r="A3" i="9"/>
  <c r="C13" i="8"/>
  <c r="C12" i="8"/>
  <c r="C10" i="8"/>
  <c r="A3" i="11"/>
  <c r="A3" i="6"/>
  <c r="A3" i="5"/>
  <c r="D4" i="2"/>
  <c r="A3" i="1"/>
  <c r="A3" i="4"/>
  <c r="E4" i="3"/>
  <c r="B3" i="11"/>
  <c r="D8" i="10"/>
  <c r="E4" i="2"/>
  <c r="F4" i="3"/>
  <c r="D12" i="8"/>
  <c r="D13" i="8"/>
  <c r="D10" i="8"/>
  <c r="B3" i="14"/>
  <c r="B4" i="14"/>
  <c r="B3" i="6"/>
  <c r="B3" i="9"/>
  <c r="B3" i="12"/>
  <c r="D7" i="10"/>
  <c r="B3" i="1"/>
  <c r="B3" i="5"/>
  <c r="B3" i="4"/>
</calcChain>
</file>

<file path=xl/sharedStrings.xml><?xml version="1.0" encoding="utf-8"?>
<sst xmlns="http://schemas.openxmlformats.org/spreadsheetml/2006/main" count="21" uniqueCount="19">
  <si>
    <t>t</t>
  </si>
  <si>
    <t>CF</t>
  </si>
  <si>
    <t>An asset pays $618 in 3 years. The annual discount rate is 5%. What is the price of the asset today?</t>
  </si>
  <si>
    <t>An asset pays $910, $443 and $813 in 3, 6 and 7 years, respectively. The annual discount rate is 3%. What is the price of the asset today?</t>
  </si>
  <si>
    <t>You pay $200 for an asset that will pay you $150, $50 and $20 in 1, 2, and 3 years from today, respectively. What is the IRR on the investment?</t>
  </si>
  <si>
    <t>You buy an annuity that pays $167 per year for the next 5 years. The first payment is next year. If the discount rate is 6%, what is the price of the annuity today?</t>
  </si>
  <si>
    <t>You pay $100 for an annuity that will pay equal annual payments for the next 7 years. The first payment is next year. If the discount rate is 3%, what are the annual payments?</t>
  </si>
  <si>
    <t>You buy an annuity that will pay $107 per year for the next 10 years. The first payment will be next year. If the annual discount rate is 9%, how much are the payments worth collectively in year 10?</t>
  </si>
  <si>
    <t>You buy an annuity for $120. Starting next year, the annuity will pay 7 payments of $35. What is the IRR of the annuity?</t>
  </si>
  <si>
    <t>You are 25 years old. Starting next year, you want to start making equal annual contributions for your retirement. You plan to retire at age 60 (and your last annual contribution will be when you turn 60). Once you retire, you want to start receiving $76,159 per year for 12 years. Your first payment received the year after you retire, e.g. if you retire at age 75, you will receive your first payment at age 76. With an annual discount rate of 6%, how much must you contribute each year to meet your retirement goals?</t>
  </si>
  <si>
    <t>You buy an asset that pays $181 per year in perpetuity. The first payment will be received next year. If the annual discount rate is 8%, what is the price of the asset today?</t>
  </si>
  <si>
    <t>PV of retirement payments at age 60</t>
  </si>
  <si>
    <t>Annual contributions</t>
  </si>
  <si>
    <t>Number of contributions</t>
  </si>
  <si>
    <t>PV_30</t>
  </si>
  <si>
    <t>You are 30 years old. You buy an asset that will begin paying your family annual payments in perpetuity when you turn 56. The first payment is $71,259 and will occur at age 56. The payments will grow 2% per year. If the annual discount rate is 7%, what is the price of the asset today?</t>
  </si>
  <si>
    <t>PV_55</t>
  </si>
  <si>
    <t>Your bank loans you $10,000 for a car at 0.50% monthly. What is the effective annual rate?</t>
  </si>
  <si>
    <t>Your bank loans you $10,000 for a car at 0.50% monthly. What is the effective semi-annual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</si>
</sst>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9" fontId="0" fillId="0" borderId="0" xfId="0" applyNumberFormat="1"/>
    <xf numFmtId="10" fontId="0" fillId="0" borderId="0" xfId="0" applyNumberFormat="1"/>
    <xf numFmtId="8" fontId="0" fillId="0" borderId="0" xfId="0" applyNumberFormat="1"/>
    <xf numFmtId="8" fontId="0" fillId="2" borderId="0" xfId="0" applyNumberFormat="1" applyFill="1"/>
    <xf numFmtId="0" fontId="0" fillId="0" borderId="0" xfId="0" applyAlignment="1">
      <alignment horizontal="center"/>
    </xf>
    <xf numFmtId="164" fontId="0" fillId="0" borderId="0" xfId="1" applyNumberFormat="1" applyFont="1" applyAlignment="1">
      <alignment horizontal="center"/>
    </xf>
    <xf numFmtId="0" fontId="2" fillId="0" borderId="1" xfId="0" applyFont="1" applyBorder="1" applyAlignment="1">
      <alignment horizontal="center"/>
    </xf>
    <xf numFmtId="10" fontId="0" fillId="2" borderId="0" xfId="0" applyNumberFormat="1" applyFill="1"/>
    <xf numFmtId="44" fontId="0" fillId="2" borderId="0" xfId="1" applyFont="1" applyFill="1"/>
    <xf numFmtId="10" fontId="0" fillId="2" borderId="0" xfId="2" applyNumberFormat="1" applyFont="1" applyFill="1"/>
    <xf numFmtId="10" fontId="0" fillId="0" borderId="0" xfId="2" applyNumberFormat="1" applyFont="1" applyFill="1"/>
    <xf numFmtId="164" fontId="0" fillId="0" borderId="0" xfId="1" applyNumberFormat="1" applyFont="1"/>
    <xf numFmtId="0" fontId="0" fillId="0" borderId="0" xfId="0" applyAlignment="1">
      <alignment horizontal="left"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3BEA-A648-42CE-BD68-3F1147AAC43B}">
  <dimension ref="A1:E14"/>
  <sheetViews>
    <sheetView tabSelected="1" workbookViewId="0">
      <selection activeCell="A3" sqref="A3"/>
    </sheetView>
  </sheetViews>
  <sheetFormatPr defaultRowHeight="14.4" x14ac:dyDescent="0.55000000000000004"/>
  <sheetData>
    <row r="1" spans="1:5" x14ac:dyDescent="0.55000000000000004">
      <c r="A1" t="s">
        <v>2</v>
      </c>
    </row>
    <row r="2" spans="1:5" x14ac:dyDescent="0.55000000000000004">
      <c r="E2" s="2"/>
    </row>
    <row r="3" spans="1:5" x14ac:dyDescent="0.55000000000000004">
      <c r="A3" s="4">
        <f>PV(5%,3,,618)</f>
        <v>-533.85163589245212</v>
      </c>
      <c r="B3" t="str">
        <f ca="1">_xlfn.FORMULATEXT(A3)</f>
        <v>=PV(5%,3,,618)</v>
      </c>
      <c r="E3" s="2"/>
    </row>
    <row r="4" spans="1:5" x14ac:dyDescent="0.55000000000000004">
      <c r="E4" s="2"/>
    </row>
    <row r="5" spans="1:5" x14ac:dyDescent="0.55000000000000004">
      <c r="B5" s="1"/>
      <c r="E5" s="2"/>
    </row>
    <row r="6" spans="1:5" x14ac:dyDescent="0.55000000000000004">
      <c r="E6" s="2"/>
    </row>
    <row r="14" spans="1:5" x14ac:dyDescent="0.55000000000000004">
      <c r="B14"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6B8E-465F-4BC7-9552-E82EA0F77970}">
  <dimension ref="A1:K8"/>
  <sheetViews>
    <sheetView workbookViewId="0">
      <selection activeCell="H13" sqref="H13"/>
    </sheetView>
  </sheetViews>
  <sheetFormatPr defaultRowHeight="14.4" x14ac:dyDescent="0.55000000000000004"/>
  <cols>
    <col min="3" max="3" width="13.41796875" bestFit="1" customWidth="1"/>
  </cols>
  <sheetData>
    <row r="1" spans="1:11" x14ac:dyDescent="0.55000000000000004">
      <c r="A1" s="13" t="s">
        <v>15</v>
      </c>
      <c r="B1" s="13"/>
      <c r="C1" s="13"/>
      <c r="D1" s="13"/>
      <c r="E1" s="13"/>
      <c r="F1" s="13"/>
      <c r="G1" s="13"/>
      <c r="H1" s="13"/>
      <c r="I1" s="13"/>
      <c r="J1" s="13"/>
      <c r="K1" s="13"/>
    </row>
    <row r="2" spans="1:11" x14ac:dyDescent="0.55000000000000004">
      <c r="A2" s="13"/>
      <c r="B2" s="13"/>
      <c r="C2" s="13"/>
      <c r="D2" s="13"/>
      <c r="E2" s="13"/>
      <c r="F2" s="13"/>
      <c r="G2" s="13"/>
      <c r="H2" s="13"/>
      <c r="I2" s="13"/>
      <c r="J2" s="13"/>
      <c r="K2" s="13"/>
    </row>
    <row r="3" spans="1:11" x14ac:dyDescent="0.55000000000000004">
      <c r="A3" s="13"/>
      <c r="B3" s="13"/>
      <c r="C3" s="13"/>
      <c r="D3" s="13"/>
      <c r="E3" s="13"/>
      <c r="F3" s="13"/>
      <c r="G3" s="13"/>
      <c r="H3" s="13"/>
      <c r="I3" s="13"/>
      <c r="J3" s="13"/>
      <c r="K3" s="13"/>
    </row>
    <row r="4" spans="1:11" x14ac:dyDescent="0.55000000000000004">
      <c r="A4" s="13"/>
      <c r="B4" s="13"/>
      <c r="C4" s="13"/>
      <c r="D4" s="13"/>
      <c r="E4" s="13"/>
      <c r="F4" s="13"/>
      <c r="G4" s="13"/>
      <c r="H4" s="13"/>
      <c r="I4" s="13"/>
      <c r="J4" s="13"/>
      <c r="K4" s="13"/>
    </row>
    <row r="5" spans="1:11" x14ac:dyDescent="0.55000000000000004">
      <c r="A5" s="13"/>
      <c r="B5" s="13"/>
      <c r="C5" s="13"/>
      <c r="D5" s="13"/>
      <c r="E5" s="13"/>
      <c r="F5" s="13"/>
      <c r="G5" s="13"/>
      <c r="H5" s="13"/>
      <c r="I5" s="13"/>
      <c r="J5" s="13"/>
      <c r="K5" s="13"/>
    </row>
    <row r="7" spans="1:11" x14ac:dyDescent="0.55000000000000004">
      <c r="B7" t="s">
        <v>16</v>
      </c>
      <c r="C7" s="12">
        <f>71259/(7%-2%)</f>
        <v>1425180</v>
      </c>
      <c r="D7" t="str">
        <f ca="1">_xlfn.FORMULATEXT(C7)</f>
        <v>=71259/(7%-2%)</v>
      </c>
    </row>
    <row r="8" spans="1:11" x14ac:dyDescent="0.55000000000000004">
      <c r="B8" t="s">
        <v>14</v>
      </c>
      <c r="C8" s="4">
        <f>PV(7%,55-30,,C7)</f>
        <v>-262588.2428211454</v>
      </c>
      <c r="D8" t="str">
        <f ca="1">_xlfn.FORMULATEXT(C8)</f>
        <v>=PV(7%,55-30,,C7)</v>
      </c>
    </row>
  </sheetData>
  <mergeCells count="1">
    <mergeCell ref="A1: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73D3-040B-427F-B983-C15ACBB61AE9}">
  <dimension ref="A1:B3"/>
  <sheetViews>
    <sheetView workbookViewId="0">
      <selection activeCell="A3" sqref="A3"/>
    </sheetView>
  </sheetViews>
  <sheetFormatPr defaultRowHeight="14.4" x14ac:dyDescent="0.55000000000000004"/>
  <sheetData>
    <row r="1" spans="1:2" x14ac:dyDescent="0.55000000000000004">
      <c r="A1" t="s">
        <v>17</v>
      </c>
    </row>
    <row r="3" spans="1:2" x14ac:dyDescent="0.55000000000000004">
      <c r="A3" s="10">
        <f>(1+0.5%)^12-1</f>
        <v>6.1677811864497611E-2</v>
      </c>
      <c r="B3" t="str">
        <f ca="1">_xlfn.FORMULATEXT(A3)</f>
        <v>=(1+0.5%)^12-1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D838-7B0D-435D-A3A3-7CA5970729B8}">
  <dimension ref="A1:B4"/>
  <sheetViews>
    <sheetView workbookViewId="0">
      <selection activeCell="A4" sqref="A4"/>
    </sheetView>
  </sheetViews>
  <sheetFormatPr defaultRowHeight="14.4" x14ac:dyDescent="0.55000000000000004"/>
  <sheetData>
    <row r="1" spans="1:2" x14ac:dyDescent="0.55000000000000004">
      <c r="A1" t="s">
        <v>18</v>
      </c>
    </row>
    <row r="3" spans="1:2" x14ac:dyDescent="0.55000000000000004">
      <c r="A3" s="11">
        <f>(1+0.5%)^12-1</f>
        <v>6.1677811864497611E-2</v>
      </c>
      <c r="B3" t="str">
        <f ca="1">_xlfn.FORMULATEXT(A3)</f>
        <v>=(1+0.5%)^12-1</v>
      </c>
    </row>
    <row r="4" spans="1:2" x14ac:dyDescent="0.55000000000000004">
      <c r="A4" s="10">
        <f>(1+A3)^(1/2)-1</f>
        <v>3.0377509393764601E-2</v>
      </c>
      <c r="B4" t="str">
        <f ca="1">_xlfn.FORMULATEXT(A4)</f>
        <v>=(1+A3)^(1/2)-1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B8F80-0B7D-4461-BE7F-137E9E4ED3D9}">
  <dimension ref="A1:E11"/>
  <sheetViews>
    <sheetView workbookViewId="0">
      <selection activeCell="D4" sqref="D4"/>
    </sheetView>
  </sheetViews>
  <sheetFormatPr defaultRowHeight="14.4" x14ac:dyDescent="0.55000000000000004"/>
  <cols>
    <col min="4" max="4" width="9.5234375" bestFit="1" customWidth="1"/>
  </cols>
  <sheetData>
    <row r="1" spans="1:5" x14ac:dyDescent="0.55000000000000004">
      <c r="A1" t="s">
        <v>3</v>
      </c>
    </row>
    <row r="3" spans="1:5" x14ac:dyDescent="0.55000000000000004">
      <c r="A3" s="7" t="s">
        <v>0</v>
      </c>
      <c r="B3" s="7" t="s">
        <v>1</v>
      </c>
      <c r="E3" s="1"/>
    </row>
    <row r="4" spans="1:5" x14ac:dyDescent="0.55000000000000004">
      <c r="A4" s="5">
        <v>0</v>
      </c>
      <c r="B4" s="6">
        <v>0</v>
      </c>
      <c r="D4" s="4">
        <f>NPV(3%,B5:B11)</f>
        <v>1864.8278344443806</v>
      </c>
      <c r="E4" t="str">
        <f ca="1">_xlfn.FORMULATEXT(D4)</f>
        <v>=NPV(3%,B5:B11)</v>
      </c>
    </row>
    <row r="5" spans="1:5" x14ac:dyDescent="0.55000000000000004">
      <c r="A5" s="5">
        <v>1</v>
      </c>
      <c r="B5" s="6">
        <v>0</v>
      </c>
    </row>
    <row r="6" spans="1:5" x14ac:dyDescent="0.55000000000000004">
      <c r="A6" s="5">
        <v>2</v>
      </c>
      <c r="B6" s="6">
        <v>0</v>
      </c>
    </row>
    <row r="7" spans="1:5" x14ac:dyDescent="0.55000000000000004">
      <c r="A7" s="5">
        <v>3</v>
      </c>
      <c r="B7" s="6">
        <v>910</v>
      </c>
    </row>
    <row r="8" spans="1:5" x14ac:dyDescent="0.55000000000000004">
      <c r="A8" s="5">
        <v>4</v>
      </c>
      <c r="B8" s="6">
        <v>0</v>
      </c>
    </row>
    <row r="9" spans="1:5" x14ac:dyDescent="0.55000000000000004">
      <c r="A9" s="5">
        <v>5</v>
      </c>
      <c r="B9" s="6">
        <v>0</v>
      </c>
    </row>
    <row r="10" spans="1:5" x14ac:dyDescent="0.55000000000000004">
      <c r="A10" s="5">
        <v>6</v>
      </c>
      <c r="B10" s="6">
        <v>443</v>
      </c>
    </row>
    <row r="11" spans="1:5" x14ac:dyDescent="0.55000000000000004">
      <c r="A11" s="5">
        <v>7</v>
      </c>
      <c r="B11" s="6">
        <v>813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5724-D3AA-43CC-9CCC-8EB9AD62A90D}">
  <dimension ref="A1:F7"/>
  <sheetViews>
    <sheetView workbookViewId="0">
      <selection activeCell="E4" sqref="E4"/>
    </sheetView>
  </sheetViews>
  <sheetFormatPr defaultRowHeight="14.4" x14ac:dyDescent="0.55000000000000004"/>
  <cols>
    <col min="3" max="3" width="9.20703125" bestFit="1" customWidth="1"/>
  </cols>
  <sheetData>
    <row r="1" spans="1:6" x14ac:dyDescent="0.55000000000000004">
      <c r="A1" t="s">
        <v>4</v>
      </c>
    </row>
    <row r="3" spans="1:6" x14ac:dyDescent="0.55000000000000004">
      <c r="B3" s="7" t="s">
        <v>0</v>
      </c>
      <c r="C3" s="7" t="s">
        <v>1</v>
      </c>
    </row>
    <row r="4" spans="1:6" x14ac:dyDescent="0.55000000000000004">
      <c r="B4" s="5">
        <v>0</v>
      </c>
      <c r="C4" s="6">
        <v>-200</v>
      </c>
      <c r="E4" s="8">
        <f>IRR(C4:C7)</f>
        <v>7.0715793648357117E-2</v>
      </c>
      <c r="F4" t="str">
        <f ca="1">_xlfn.FORMULATEXT(E4)</f>
        <v>=IRR(C4:C7)</v>
      </c>
    </row>
    <row r="5" spans="1:6" x14ac:dyDescent="0.55000000000000004">
      <c r="B5" s="5">
        <v>1</v>
      </c>
      <c r="C5" s="6">
        <v>150</v>
      </c>
    </row>
    <row r="6" spans="1:6" x14ac:dyDescent="0.55000000000000004">
      <c r="B6" s="5">
        <v>2</v>
      </c>
      <c r="C6" s="6">
        <v>50</v>
      </c>
    </row>
    <row r="7" spans="1:6" x14ac:dyDescent="0.55000000000000004">
      <c r="B7" s="5">
        <v>3</v>
      </c>
      <c r="C7" s="6">
        <v>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9DC4-A504-4433-AB41-5547E50D133E}">
  <dimension ref="A1:B3"/>
  <sheetViews>
    <sheetView workbookViewId="0">
      <selection activeCell="A3" sqref="A3"/>
    </sheetView>
  </sheetViews>
  <sheetFormatPr defaultRowHeight="14.4" x14ac:dyDescent="0.55000000000000004"/>
  <sheetData>
    <row r="1" spans="1:2" x14ac:dyDescent="0.55000000000000004">
      <c r="A1" t="s">
        <v>5</v>
      </c>
    </row>
    <row r="3" spans="1:2" x14ac:dyDescent="0.55000000000000004">
      <c r="A3" s="4">
        <f>PV(6%,5,167)</f>
        <v>-703.46475218947501</v>
      </c>
      <c r="B3" t="str">
        <f ca="1">_xlfn.FORMULATEXT(A3)</f>
        <v>=PV(6%,5,167)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301F-0124-4FD4-8394-666EC2CB97E8}">
  <dimension ref="A1:B3"/>
  <sheetViews>
    <sheetView workbookViewId="0">
      <selection activeCell="A3" sqref="A3"/>
    </sheetView>
  </sheetViews>
  <sheetFormatPr defaultRowHeight="14.4" x14ac:dyDescent="0.55000000000000004"/>
  <sheetData>
    <row r="1" spans="1:2" x14ac:dyDescent="0.55000000000000004">
      <c r="A1" t="s">
        <v>6</v>
      </c>
    </row>
    <row r="3" spans="1:2" x14ac:dyDescent="0.55000000000000004">
      <c r="A3" s="4">
        <f>PMT(3%,7,-100)</f>
        <v>16.050635375427195</v>
      </c>
      <c r="B3" t="str">
        <f ca="1">_xlfn.FORMULATEXT(A3)</f>
        <v>=PMT(3%,7,-100)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4C9F6-12CB-4DAB-AADE-CE878FA43E0F}">
  <dimension ref="A1:B3"/>
  <sheetViews>
    <sheetView workbookViewId="0">
      <selection activeCell="A3" sqref="A3"/>
    </sheetView>
  </sheetViews>
  <sheetFormatPr defaultRowHeight="14.4" x14ac:dyDescent="0.55000000000000004"/>
  <cols>
    <col min="1" max="1" width="10.1015625" bestFit="1" customWidth="1"/>
  </cols>
  <sheetData>
    <row r="1" spans="1:2" x14ac:dyDescent="0.55000000000000004">
      <c r="A1" t="s">
        <v>7</v>
      </c>
    </row>
    <row r="3" spans="1:2" x14ac:dyDescent="0.55000000000000004">
      <c r="A3" s="4">
        <f>FV(9%,10,107)</f>
        <v>-1625.6434797928523</v>
      </c>
      <c r="B3" t="str">
        <f ca="1">_xlfn.FORMULATEXT(A3)</f>
        <v>=FV(9%,10,107)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9BF29-76CD-4F36-BEC0-FCB7782774B4}">
  <dimension ref="A1:B3"/>
  <sheetViews>
    <sheetView workbookViewId="0">
      <selection activeCell="A3" sqref="A3"/>
    </sheetView>
  </sheetViews>
  <sheetFormatPr defaultRowHeight="14.4" x14ac:dyDescent="0.55000000000000004"/>
  <sheetData>
    <row r="1" spans="1:2" x14ac:dyDescent="0.55000000000000004">
      <c r="A1" t="s">
        <v>8</v>
      </c>
    </row>
    <row r="3" spans="1:2" x14ac:dyDescent="0.55000000000000004">
      <c r="A3" s="8">
        <f>RATE(7,35,-120)</f>
        <v>0.2185595967244193</v>
      </c>
      <c r="B3" t="str">
        <f ca="1">_xlfn.FORMULATEXT(A3)</f>
        <v>=RATE(7,35,-120)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EF04-E3E6-4BA7-81EF-A23D3F0755F2}">
  <dimension ref="A1:M13"/>
  <sheetViews>
    <sheetView workbookViewId="0">
      <selection activeCell="C13" sqref="C13"/>
    </sheetView>
  </sheetViews>
  <sheetFormatPr defaultRowHeight="14.4" x14ac:dyDescent="0.55000000000000004"/>
  <cols>
    <col min="1" max="1" width="12.1015625" bestFit="1" customWidth="1"/>
    <col min="2" max="2" width="31.20703125" bestFit="1" customWidth="1"/>
    <col min="3" max="3" width="15.68359375" bestFit="1" customWidth="1"/>
  </cols>
  <sheetData>
    <row r="1" spans="1:13" x14ac:dyDescent="0.55000000000000004">
      <c r="A1" s="13" t="s">
        <v>9</v>
      </c>
      <c r="B1" s="13"/>
      <c r="C1" s="13"/>
      <c r="D1" s="13"/>
      <c r="E1" s="13"/>
      <c r="F1" s="13"/>
      <c r="G1" s="13"/>
      <c r="H1" s="13"/>
      <c r="I1" s="13"/>
      <c r="J1" s="13"/>
      <c r="K1" s="13"/>
      <c r="L1" s="13"/>
      <c r="M1" s="13"/>
    </row>
    <row r="2" spans="1:13" x14ac:dyDescent="0.55000000000000004">
      <c r="A2" s="13"/>
      <c r="B2" s="13"/>
      <c r="C2" s="13"/>
      <c r="D2" s="13"/>
      <c r="E2" s="13"/>
      <c r="F2" s="13"/>
      <c r="G2" s="13"/>
      <c r="H2" s="13"/>
      <c r="I2" s="13"/>
      <c r="J2" s="13"/>
      <c r="K2" s="13"/>
      <c r="L2" s="13"/>
      <c r="M2" s="13"/>
    </row>
    <row r="3" spans="1:13" x14ac:dyDescent="0.55000000000000004">
      <c r="A3" s="13"/>
      <c r="B3" s="13"/>
      <c r="C3" s="13"/>
      <c r="D3" s="13"/>
      <c r="E3" s="13"/>
      <c r="F3" s="13"/>
      <c r="G3" s="13"/>
      <c r="H3" s="13"/>
      <c r="I3" s="13"/>
      <c r="J3" s="13"/>
      <c r="K3" s="13"/>
      <c r="L3" s="13"/>
      <c r="M3" s="13"/>
    </row>
    <row r="4" spans="1:13" x14ac:dyDescent="0.55000000000000004">
      <c r="A4" s="13"/>
      <c r="B4" s="13"/>
      <c r="C4" s="13"/>
      <c r="D4" s="13"/>
      <c r="E4" s="13"/>
      <c r="F4" s="13"/>
      <c r="G4" s="13"/>
      <c r="H4" s="13"/>
      <c r="I4" s="13"/>
      <c r="J4" s="13"/>
      <c r="K4" s="13"/>
      <c r="L4" s="13"/>
      <c r="M4" s="13"/>
    </row>
    <row r="5" spans="1:13" x14ac:dyDescent="0.55000000000000004">
      <c r="A5" s="13"/>
      <c r="B5" s="13"/>
      <c r="C5" s="13"/>
      <c r="D5" s="13"/>
      <c r="E5" s="13"/>
      <c r="F5" s="13"/>
      <c r="G5" s="13"/>
      <c r="H5" s="13"/>
      <c r="I5" s="13"/>
      <c r="J5" s="13"/>
      <c r="K5" s="13"/>
      <c r="L5" s="13"/>
      <c r="M5" s="13"/>
    </row>
    <row r="6" spans="1:13" x14ac:dyDescent="0.55000000000000004">
      <c r="A6" s="13"/>
      <c r="B6" s="13"/>
      <c r="C6" s="13"/>
      <c r="D6" s="13"/>
      <c r="E6" s="13"/>
      <c r="F6" s="13"/>
      <c r="G6" s="13"/>
      <c r="H6" s="13"/>
      <c r="I6" s="13"/>
      <c r="J6" s="13"/>
      <c r="K6" s="13"/>
      <c r="L6" s="13"/>
      <c r="M6" s="13"/>
    </row>
    <row r="10" spans="1:13" x14ac:dyDescent="0.55000000000000004">
      <c r="B10" t="s">
        <v>11</v>
      </c>
      <c r="C10" s="3">
        <f>PV(6%,12,76159)</f>
        <v>-638505.1706556537</v>
      </c>
      <c r="D10" t="str">
        <f ca="1">_xlfn.FORMULATEXT(C10)</f>
        <v>=PV(6%,12,76159)</v>
      </c>
    </row>
    <row r="12" spans="1:13" x14ac:dyDescent="0.55000000000000004">
      <c r="B12" t="s">
        <v>13</v>
      </c>
      <c r="C12">
        <f>60-25</f>
        <v>35</v>
      </c>
      <c r="D12" t="str">
        <f ca="1">_xlfn.FORMULATEXT(C12)</f>
        <v>=60-25</v>
      </c>
    </row>
    <row r="13" spans="1:13" x14ac:dyDescent="0.55000000000000004">
      <c r="B13" t="s">
        <v>12</v>
      </c>
      <c r="C13" s="4">
        <f>PMT(6%,C12,,C10)</f>
        <v>5729.8553592496646</v>
      </c>
      <c r="D13" t="str">
        <f ca="1">_xlfn.FORMULATEXT(C13)</f>
        <v>=PMT(6%,C12,,C10)</v>
      </c>
    </row>
  </sheetData>
  <mergeCells count="1">
    <mergeCell ref="A1:M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5D978-97BB-4E54-92AA-33D39B805EE9}">
  <dimension ref="A1:B3"/>
  <sheetViews>
    <sheetView workbookViewId="0">
      <selection activeCell="A3" sqref="A3"/>
    </sheetView>
  </sheetViews>
  <sheetFormatPr defaultRowHeight="14.4" x14ac:dyDescent="0.55000000000000004"/>
  <cols>
    <col min="1" max="1" width="10.1015625" bestFit="1" customWidth="1"/>
  </cols>
  <sheetData>
    <row r="1" spans="1:2" x14ac:dyDescent="0.55000000000000004">
      <c r="A1" t="s">
        <v>10</v>
      </c>
    </row>
    <row r="3" spans="1:2" x14ac:dyDescent="0.55000000000000004">
      <c r="A3" s="9">
        <f>181/8%</f>
        <v>2262.5</v>
      </c>
      <c r="B3" t="str">
        <f ca="1">_xlfn.FORMULATEXT(A3)</f>
        <v>=181/8%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Problem 1</vt:lpstr>
      <vt:lpstr>Problem 2</vt:lpstr>
      <vt:lpstr>Problem 3</vt:lpstr>
      <vt:lpstr>Problem 4</vt:lpstr>
      <vt:lpstr>Problem 5</vt:lpstr>
      <vt:lpstr>Problem 6</vt:lpstr>
      <vt:lpstr>Problem 7</vt:lpstr>
      <vt:lpstr>Problem 8</vt:lpstr>
      <vt:lpstr>Problem 9</vt:lpstr>
      <vt:lpstr>Problem 10</vt:lpstr>
      <vt:lpstr>Problem 11</vt:lpstr>
      <vt:lpstr>Problem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Howard</dc:creator>
  <cp:lastModifiedBy>Philip Howard</cp:lastModifiedBy>
  <dcterms:created xsi:type="dcterms:W3CDTF">2023-05-08T13:05:28Z</dcterms:created>
  <dcterms:modified xsi:type="dcterms:W3CDTF">2025-01-14T14:06:15Z</dcterms:modified>
</cp:coreProperties>
</file>