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515"/>
  <workbookPr showInkAnnotation="0" autoCompressPictures="0"/>
  <bookViews>
    <workbookView xWindow="0" yWindow="0" windowWidth="38400" windowHeight="22220" tabRatio="229" activeTab="1"/>
  </bookViews>
  <sheets>
    <sheet name="Repurp %" sheetId="4" r:id="rId1"/>
    <sheet name="Aggcon Rollup" sheetId="3" r:id="rId2"/>
    <sheet name="Raw Aggcon Data" sheetId="1" r:id="rId3"/>
  </sheets>
  <definedNames>
    <definedName name="_xlnm._FilterDatabase" localSheetId="2" hidden="1">'Raw Aggcon Data'!$A$1:$I$122</definedName>
    <definedName name="orig_to_repurp" localSheetId="0">'Repurp %'!$A$2:$C$35</definedName>
  </definedNames>
  <calcPr calcId="140001" concurrentCalc="0"/>
  <pivotCaches>
    <pivotCache cacheId="39" r:id="rId4"/>
  </pivotCaches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3" i="4" l="1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E2" i="4"/>
  <c r="D2" i="4"/>
  <c r="H10" i="1"/>
  <c r="I10" i="1"/>
  <c r="H11" i="1"/>
  <c r="I11" i="1"/>
  <c r="H12" i="1"/>
  <c r="I12" i="1"/>
  <c r="H13" i="1"/>
  <c r="I13" i="1"/>
  <c r="H14" i="1"/>
  <c r="I14" i="1"/>
  <c r="H15" i="1"/>
  <c r="I15" i="1"/>
  <c r="H16" i="1"/>
  <c r="I16" i="1"/>
  <c r="H18" i="1"/>
  <c r="I18" i="1"/>
  <c r="H19" i="1"/>
  <c r="I19" i="1"/>
  <c r="H20" i="1"/>
  <c r="I20" i="1"/>
  <c r="H21" i="1"/>
  <c r="I21" i="1"/>
  <c r="H22" i="1"/>
  <c r="I22" i="1"/>
  <c r="H23" i="1"/>
  <c r="I23" i="1"/>
  <c r="H24" i="1"/>
  <c r="I24" i="1"/>
  <c r="H26" i="1"/>
  <c r="I26" i="1"/>
  <c r="H27" i="1"/>
  <c r="I27" i="1"/>
  <c r="H28" i="1"/>
  <c r="I28" i="1"/>
  <c r="H29" i="1"/>
  <c r="I29" i="1"/>
  <c r="H30" i="1"/>
  <c r="I30" i="1"/>
  <c r="H31" i="1"/>
  <c r="I31" i="1"/>
  <c r="H32" i="1"/>
  <c r="I32" i="1"/>
  <c r="H34" i="1"/>
  <c r="I34" i="1"/>
  <c r="H35" i="1"/>
  <c r="I35" i="1"/>
  <c r="H36" i="1"/>
  <c r="I36" i="1"/>
  <c r="H37" i="1"/>
  <c r="I37" i="1"/>
  <c r="H38" i="1"/>
  <c r="I38" i="1"/>
  <c r="H39" i="1"/>
  <c r="I39" i="1"/>
  <c r="H40" i="1"/>
  <c r="I40" i="1"/>
  <c r="H42" i="1"/>
  <c r="I42" i="1"/>
  <c r="H43" i="1"/>
  <c r="I43" i="1"/>
  <c r="H44" i="1"/>
  <c r="I44" i="1"/>
  <c r="H45" i="1"/>
  <c r="I45" i="1"/>
  <c r="H46" i="1"/>
  <c r="I46" i="1"/>
  <c r="H47" i="1"/>
  <c r="I47" i="1"/>
  <c r="H48" i="1"/>
  <c r="I48" i="1"/>
  <c r="H50" i="1"/>
  <c r="I50" i="1"/>
  <c r="H51" i="1"/>
  <c r="I51" i="1"/>
  <c r="H52" i="1"/>
  <c r="I52" i="1"/>
  <c r="H53" i="1"/>
  <c r="I53" i="1"/>
  <c r="H54" i="1"/>
  <c r="I54" i="1"/>
  <c r="H55" i="1"/>
  <c r="I55" i="1"/>
  <c r="H56" i="1"/>
  <c r="I56" i="1"/>
  <c r="H58" i="1"/>
  <c r="I58" i="1"/>
  <c r="H59" i="1"/>
  <c r="I59" i="1"/>
  <c r="H60" i="1"/>
  <c r="I60" i="1"/>
  <c r="H61" i="1"/>
  <c r="I61" i="1"/>
  <c r="H62" i="1"/>
  <c r="I62" i="1"/>
  <c r="H63" i="1"/>
  <c r="I63" i="1"/>
  <c r="H64" i="1"/>
  <c r="I64" i="1"/>
  <c r="H66" i="1"/>
  <c r="I66" i="1"/>
  <c r="H67" i="1"/>
  <c r="I67" i="1"/>
  <c r="H68" i="1"/>
  <c r="I68" i="1"/>
  <c r="H69" i="1"/>
  <c r="I69" i="1"/>
  <c r="H70" i="1"/>
  <c r="I70" i="1"/>
  <c r="H71" i="1"/>
  <c r="I71" i="1"/>
  <c r="H72" i="1"/>
  <c r="I72" i="1"/>
  <c r="H74" i="1"/>
  <c r="I74" i="1"/>
  <c r="H75" i="1"/>
  <c r="I75" i="1"/>
  <c r="H76" i="1"/>
  <c r="I76" i="1"/>
  <c r="H77" i="1"/>
  <c r="I77" i="1"/>
  <c r="H78" i="1"/>
  <c r="I78" i="1"/>
  <c r="H79" i="1"/>
  <c r="I79" i="1"/>
  <c r="H80" i="1"/>
  <c r="I80" i="1"/>
  <c r="H82" i="1"/>
  <c r="I82" i="1"/>
  <c r="H83" i="1"/>
  <c r="I83" i="1"/>
  <c r="H84" i="1"/>
  <c r="I84" i="1"/>
  <c r="H85" i="1"/>
  <c r="I85" i="1"/>
  <c r="H86" i="1"/>
  <c r="I86" i="1"/>
  <c r="H87" i="1"/>
  <c r="I87" i="1"/>
  <c r="H88" i="1"/>
  <c r="I88" i="1"/>
  <c r="H90" i="1"/>
  <c r="I90" i="1"/>
  <c r="H91" i="1"/>
  <c r="I91" i="1"/>
  <c r="H92" i="1"/>
  <c r="I92" i="1"/>
  <c r="H93" i="1"/>
  <c r="I93" i="1"/>
  <c r="H94" i="1"/>
  <c r="I94" i="1"/>
  <c r="H95" i="1"/>
  <c r="I95" i="1"/>
  <c r="H96" i="1"/>
  <c r="I96" i="1"/>
  <c r="H98" i="1"/>
  <c r="I98" i="1"/>
  <c r="H99" i="1"/>
  <c r="I99" i="1"/>
  <c r="H100" i="1"/>
  <c r="I100" i="1"/>
  <c r="H101" i="1"/>
  <c r="I101" i="1"/>
  <c r="H102" i="1"/>
  <c r="I102" i="1"/>
  <c r="H103" i="1"/>
  <c r="I103" i="1"/>
  <c r="H104" i="1"/>
  <c r="I104" i="1"/>
  <c r="H106" i="1"/>
  <c r="I106" i="1"/>
  <c r="H107" i="1"/>
  <c r="I107" i="1"/>
  <c r="H108" i="1"/>
  <c r="I108" i="1"/>
  <c r="H109" i="1"/>
  <c r="I109" i="1"/>
  <c r="H110" i="1"/>
  <c r="I110" i="1"/>
  <c r="H111" i="1"/>
  <c r="I111" i="1"/>
  <c r="H112" i="1"/>
  <c r="I112" i="1"/>
  <c r="H114" i="1"/>
  <c r="I114" i="1"/>
  <c r="H115" i="1"/>
  <c r="I115" i="1"/>
  <c r="H116" i="1"/>
  <c r="I116" i="1"/>
  <c r="H117" i="1"/>
  <c r="I117" i="1"/>
  <c r="H118" i="1"/>
  <c r="I118" i="1"/>
  <c r="H119" i="1"/>
  <c r="I119" i="1"/>
  <c r="H120" i="1"/>
  <c r="I120" i="1"/>
  <c r="H3" i="1"/>
  <c r="I3" i="1"/>
  <c r="H4" i="1"/>
  <c r="I4" i="1"/>
  <c r="H5" i="1"/>
  <c r="I5" i="1"/>
  <c r="H6" i="1"/>
  <c r="I6" i="1"/>
  <c r="H7" i="1"/>
  <c r="I7" i="1"/>
  <c r="H8" i="1"/>
  <c r="I8" i="1"/>
  <c r="H2" i="1"/>
  <c r="I2" i="1"/>
  <c r="H9" i="1"/>
  <c r="H17" i="1"/>
  <c r="H25" i="1"/>
  <c r="H33" i="1"/>
  <c r="H41" i="1"/>
  <c r="H49" i="1"/>
  <c r="H57" i="1"/>
  <c r="H65" i="1"/>
  <c r="H73" i="1"/>
  <c r="H81" i="1"/>
  <c r="H89" i="1"/>
  <c r="H97" i="1"/>
  <c r="H105" i="1"/>
  <c r="H113" i="1"/>
  <c r="H121" i="1"/>
</calcChain>
</file>

<file path=xl/connections.xml><?xml version="1.0" encoding="utf-8"?>
<connections xmlns="http://schemas.openxmlformats.org/spreadsheetml/2006/main">
  <connection id="1" name="orig_to_repurp.csv" type="6" refreshedVersion="0" background="1" saveData="1">
    <textPr fileType="mac" sourceFile="Macintosh HD:Users:mike:Desktop:orig_to_repurp.csv" tab="0" delimiter="|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<sst xmlns="http://schemas.openxmlformats.org/spreadsheetml/2006/main" count="427" uniqueCount="102">
  <si>
    <t>Site</t>
  </si>
  <si>
    <t>Reporting Period</t>
  </si>
  <si>
    <t>Container Views</t>
  </si>
  <si>
    <t>Container % Site Total Views</t>
  </si>
  <si>
    <t>Container Bounce Rate</t>
  </si>
  <si>
    <t>Cost Per Pageview</t>
  </si>
  <si>
    <t>Enterprise Storage Forum</t>
  </si>
  <si>
    <t>2010-05-01</t>
  </si>
  <si>
    <t xml:space="preserve"> 0.11</t>
  </si>
  <si>
    <t>2010-06-01</t>
  </si>
  <si>
    <t xml:space="preserve"> 0.06</t>
  </si>
  <si>
    <t>2010-07-01</t>
  </si>
  <si>
    <t xml:space="preserve"> 0.08</t>
  </si>
  <si>
    <t>2010-08-01</t>
  </si>
  <si>
    <t xml:space="preserve"> 0.07</t>
  </si>
  <si>
    <t>2010-09-01</t>
  </si>
  <si>
    <t>2010-10-01</t>
  </si>
  <si>
    <t xml:space="preserve"> 0.10</t>
  </si>
  <si>
    <t>2010-11-01</t>
  </si>
  <si>
    <t>2010-12-01</t>
  </si>
  <si>
    <t xml:space="preserve"> 0.13</t>
  </si>
  <si>
    <t>eSecurity Planet</t>
  </si>
  <si>
    <t xml:space="preserve"> 0.09</t>
  </si>
  <si>
    <t>Small Business Computing</t>
  </si>
  <si>
    <t xml:space="preserve"> 0.19</t>
  </si>
  <si>
    <t xml:space="preserve"> 0.18</t>
  </si>
  <si>
    <t xml:space="preserve"> 0.16</t>
  </si>
  <si>
    <t xml:space="preserve"> 0.21</t>
  </si>
  <si>
    <t xml:space="preserve"> 0.20</t>
  </si>
  <si>
    <t xml:space="preserve"> 0.14</t>
  </si>
  <si>
    <t>Enterprise Networking Planet</t>
  </si>
  <si>
    <t xml:space="preserve"> 0.33</t>
  </si>
  <si>
    <t xml:space="preserve"> 0.27</t>
  </si>
  <si>
    <t xml:space="preserve"> 0.28</t>
  </si>
  <si>
    <t xml:space="preserve"> 0.22</t>
  </si>
  <si>
    <t xml:space="preserve"> 0.31</t>
  </si>
  <si>
    <t xml:space="preserve"> 0.24</t>
  </si>
  <si>
    <t>Developer.com</t>
  </si>
  <si>
    <t>ServerWatch</t>
  </si>
  <si>
    <t xml:space="preserve"> 0.17</t>
  </si>
  <si>
    <t>VoIP Planet</t>
  </si>
  <si>
    <t xml:space="preserve"> 0.52</t>
  </si>
  <si>
    <t xml:space="preserve"> 1.23</t>
  </si>
  <si>
    <t xml:space="preserve"> 1.09</t>
  </si>
  <si>
    <t xml:space="preserve"> 0.62</t>
  </si>
  <si>
    <t xml:space="preserve"> 0.66</t>
  </si>
  <si>
    <t xml:space="preserve"> 0.55</t>
  </si>
  <si>
    <t xml:space="preserve"> 0.54</t>
  </si>
  <si>
    <t>Datamation</t>
  </si>
  <si>
    <t xml:space="preserve"> 0.12</t>
  </si>
  <si>
    <t>HTML Goodies</t>
  </si>
  <si>
    <t>Enterprise Mobile Today</t>
  </si>
  <si>
    <t xml:space="preserve"> 0.25</t>
  </si>
  <si>
    <t xml:space="preserve"> 0.15</t>
  </si>
  <si>
    <t>eCRM Guide</t>
  </si>
  <si>
    <t xml:space="preserve"> 2.90</t>
  </si>
  <si>
    <t xml:space="preserve"> 4.36</t>
  </si>
  <si>
    <t xml:space="preserve"> 2.21</t>
  </si>
  <si>
    <t xml:space="preserve"> 0.50</t>
  </si>
  <si>
    <t xml:space="preserve"> 0.30</t>
  </si>
  <si>
    <t>Hardware Central</t>
  </si>
  <si>
    <t xml:space="preserve"> 0.40</t>
  </si>
  <si>
    <t xml:space="preserve"> 0.43</t>
  </si>
  <si>
    <t xml:space="preserve"> 0.36</t>
  </si>
  <si>
    <t xml:space="preserve"> 0.35</t>
  </si>
  <si>
    <t xml:space="preserve"> 0.44</t>
  </si>
  <si>
    <t xml:space="preserve"> 5.21</t>
  </si>
  <si>
    <t>750.00</t>
  </si>
  <si>
    <t>Database Journal</t>
  </si>
  <si>
    <t xml:space="preserve"> 0.32</t>
  </si>
  <si>
    <t>Code Guru</t>
  </si>
  <si>
    <t xml:space="preserve"> 0.23</t>
  </si>
  <si>
    <t>DevX</t>
  </si>
  <si>
    <t>Revenue Per View</t>
  </si>
  <si>
    <t>Gross</t>
  </si>
  <si>
    <t>Net</t>
  </si>
  <si>
    <t>Row Labels</t>
  </si>
  <si>
    <t>Grand Total</t>
  </si>
  <si>
    <t>Total</t>
  </si>
  <si>
    <t>Average of Container % Site Total Views</t>
  </si>
  <si>
    <t>Enterprise IT Planet</t>
  </si>
  <si>
    <t>CIO Update</t>
  </si>
  <si>
    <t>IT Channel Planet</t>
  </si>
  <si>
    <t>CPU Planet</t>
  </si>
  <si>
    <t>SysOpt</t>
  </si>
  <si>
    <t>eCommerce Guide</t>
  </si>
  <si>
    <t>Wi-Fi Planet</t>
  </si>
  <si>
    <t>ITSM Watch</t>
  </si>
  <si>
    <t>Project Manager Planet</t>
  </si>
  <si>
    <t>Sharepoint Briefing</t>
  </si>
  <si>
    <t>Linux Planet</t>
  </si>
  <si>
    <t>InfoStor</t>
  </si>
  <si>
    <t>PHP Builder</t>
  </si>
  <si>
    <t>Web Reference</t>
  </si>
  <si>
    <t>DBA Support</t>
  </si>
  <si>
    <t>Web Developer's Virtual Library</t>
  </si>
  <si>
    <t>4 Guys From Rolla</t>
  </si>
  <si>
    <t>Sharky Extreme</t>
  </si>
  <si>
    <t>Java Boutique</t>
  </si>
  <si>
    <t>Original</t>
  </si>
  <si>
    <t>Repurp</t>
  </si>
  <si>
    <t>Repurp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</si>
</sst>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[$$-409]* #,##0.00_);_([$$-409]* \(#,##0.00\);_([$$-409]* &quot;-&quot;??_);_(@_)"/>
  </numFmts>
  <fonts count="2" x14ac:knownFonts="1">
    <font>
      <sz val="10"/>
      <name val="Arial"/>
      <family val="2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Protection="1">
      <protection locked="0"/>
    </xf>
    <xf numFmtId="164" fontId="0" fillId="0" borderId="0" xfId="0" applyNumberFormat="1" applyProtection="1">
      <protection locked="0"/>
    </xf>
    <xf numFmtId="0" fontId="1" fillId="0" borderId="0" xfId="0" applyFont="1" applyProtection="1">
      <protection locked="0"/>
    </xf>
    <xf numFmtId="164" fontId="1" fillId="0" borderId="0" xfId="0" quotePrefix="1" applyNumberFormat="1" applyFont="1" applyProtection="1">
      <protection locked="0"/>
    </xf>
    <xf numFmtId="164" fontId="1" fillId="0" borderId="0" xfId="0" applyNumberFormat="1" applyFont="1" applyProtection="1">
      <protection locked="0"/>
    </xf>
    <xf numFmtId="0" fontId="0" fillId="0" borderId="0" xfId="0" pivotButton="1" applyProtection="1">
      <protection locked="0"/>
    </xf>
    <xf numFmtId="0" fontId="0" fillId="0" borderId="0" xfId="0" applyAlignment="1" applyProtection="1">
      <alignment horizontal="left"/>
      <protection locked="0"/>
    </xf>
    <xf numFmtId="10" fontId="0" fillId="0" borderId="0" xfId="0" applyNumberFormat="1" applyProtection="1">
      <protection locked="0"/>
    </xf>
    <xf numFmtId="2" fontId="1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10" fontId="1" fillId="0" borderId="0" xfId="0" applyNumberFormat="1" applyFont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pivotCacheDefinition" Target="pivotCache/pivotCacheDefinition1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hael Hall" refreshedDate="40604.713160185187" createdVersion="4" refreshedVersion="4" minRefreshableVersion="3" recordCount="136">
  <cacheSource type="worksheet">
    <worksheetSource ref="A1:I1048576" sheet="Raw Aggcon Data"/>
  </cacheSource>
  <cacheFields count="9">
    <cacheField name="Site" numFmtId="0">
      <sharedItems containsBlank="1" count="16">
        <s v="Enterprise Storage Forum"/>
        <s v="eSecurity Planet"/>
        <s v="Small Business Computing"/>
        <s v="Enterprise Networking Planet"/>
        <s v="Developer.com"/>
        <s v="ServerWatch"/>
        <s v="VoIP Planet"/>
        <s v="Datamation"/>
        <s v="HTML Goodies"/>
        <s v="Enterprise Mobile Today"/>
        <s v="eCRM Guide"/>
        <s v="Hardware Central"/>
        <s v="Database Journal"/>
        <s v="Code Guru"/>
        <s v="DevX"/>
        <m/>
      </sharedItems>
    </cacheField>
    <cacheField name="Reporting Period" numFmtId="0">
      <sharedItems containsBlank="1" count="9">
        <s v="2010-05-01"/>
        <s v="2010-06-01"/>
        <s v="2010-07-01"/>
        <s v="2010-08-01"/>
        <s v="2010-09-01"/>
        <s v="2010-10-01"/>
        <s v="2010-11-01"/>
        <s v="2010-12-01"/>
        <m/>
      </sharedItems>
    </cacheField>
    <cacheField name="Container Views" numFmtId="0">
      <sharedItems containsString="0" containsBlank="1" containsNumber="1" containsInteger="1" minValue="1" maxValue="13003"/>
    </cacheField>
    <cacheField name="Container % Site Total Views" numFmtId="0">
      <sharedItems containsString="0" containsBlank="1" containsNumber="1" minValue="7.7890112629102866E-4" maxValue="23.012120404901438"/>
    </cacheField>
    <cacheField name="Container Bounce Rate" numFmtId="0">
      <sharedItems containsString="0" containsBlank="1" containsNumber="1" minValue="1.6319869441044472" maxValue="100"/>
    </cacheField>
    <cacheField name="Cost Per Pageview" numFmtId="164">
      <sharedItems containsBlank="1"/>
    </cacheField>
    <cacheField name="Revenue Per View" numFmtId="164">
      <sharedItems containsString="0" containsBlank="1" containsNumber="1" minValue="3.3704600000000003E-4" maxValue="0.27051199999999997"/>
    </cacheField>
    <cacheField name="Gross" numFmtId="0">
      <sharedItems containsString="0" containsBlank="1" containsNumber="1" minValue="0" maxValue="2011.5272319999999"/>
    </cacheField>
    <cacheField name="Net" numFmtId="0">
      <sharedItems containsString="0" containsBlank="1" containsNumber="1" minValue="-749.59352252400004" maxValue="1261.527231999999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36">
  <r>
    <x v="0"/>
    <x v="0"/>
    <n v="6771"/>
    <n v="4.5690417226184765"/>
    <n v="1.6319869441044472"/>
    <s v=" 0.11"/>
    <n v="4.26466E-2"/>
    <n v="288.76012859999997"/>
    <n v="-461.23987140000003"/>
  </r>
  <r>
    <x v="0"/>
    <x v="1"/>
    <n v="13003"/>
    <n v="8.932717804981932"/>
    <n v="2.2149969518390571"/>
    <s v=" 0.06"/>
    <n v="5.57951E-2"/>
    <n v="725.50368530000003"/>
    <n v="-24.496314699999971"/>
  </r>
  <r>
    <x v="0"/>
    <x v="2"/>
    <n v="9866"/>
    <n v="5.088006106019896"/>
    <n v="2.2797635800731775"/>
    <s v=" 0.08"/>
    <n v="5.7609599999999997E-2"/>
    <n v="568.3763136"/>
    <n v="-181.6236864"/>
  </r>
  <r>
    <x v="0"/>
    <x v="3"/>
    <n v="10923"/>
    <n v="6.6311322644682287"/>
    <n v="2.7254202750891494"/>
    <s v=" 0.07"/>
    <n v="4.2920800000000002E-2"/>
    <n v="468.82389840000002"/>
    <n v="-281.17610159999998"/>
  </r>
  <r>
    <x v="0"/>
    <x v="4"/>
    <n v="9686"/>
    <n v="6.455482761608339"/>
    <n v="50.913242009132418"/>
    <s v=" 0.08"/>
    <n v="0.12678700000000001"/>
    <n v="1228.058882"/>
    <n v="478.05888200000004"/>
  </r>
  <r>
    <x v="0"/>
    <x v="5"/>
    <n v="7436"/>
    <n v="9.5774139951829564"/>
    <n v="83.386468296138858"/>
    <s v=" 0.10"/>
    <n v="0.27051199999999997"/>
    <n v="2011.5272319999999"/>
    <n v="1261.5272319999999"/>
  </r>
  <r>
    <x v="0"/>
    <x v="6"/>
    <n v="6691"/>
    <n v="8.9572818913238468"/>
    <n v="83.727237504843089"/>
    <s v=" 0.11"/>
    <n v="0.25540000000000002"/>
    <n v="1708.8814000000002"/>
    <n v="958.88140000000021"/>
  </r>
  <r>
    <x v="0"/>
    <x v="7"/>
    <n v="5840"/>
    <n v="9.2136816862299629"/>
    <n v="81.892816419612316"/>
    <s v=" 0.13"/>
    <m/>
    <n v="0"/>
    <m/>
  </r>
  <r>
    <x v="1"/>
    <x v="0"/>
    <n v="8855"/>
    <n v="10.281567489114659"/>
    <n v="88.814381509487802"/>
    <s v=" 0.08"/>
    <n v="7.6407000000000003E-2"/>
    <n v="676.58398499999998"/>
    <n v="-73.416015000000016"/>
  </r>
  <r>
    <x v="1"/>
    <x v="1"/>
    <n v="7562"/>
    <n v="8.0601151140481768"/>
    <n v="86.97338268993478"/>
    <s v=" 0.10"/>
    <n v="0.106188"/>
    <n v="802.99365599999999"/>
    <n v="52.993655999999987"/>
  </r>
  <r>
    <x v="1"/>
    <x v="2"/>
    <n v="9918"/>
    <n v="11.783015729696336"/>
    <n v="87.620941020543412"/>
    <s v=" 0.08"/>
    <n v="8.3327899999999996E-2"/>
    <n v="826.44611220000002"/>
    <n v="76.446112200000016"/>
  </r>
  <r>
    <x v="1"/>
    <x v="3"/>
    <n v="10057"/>
    <n v="10.472550816394536"/>
    <n v="86.525671721202443"/>
    <s v=" 0.07"/>
    <n v="6.7560200000000001E-2"/>
    <n v="679.45293140000001"/>
    <n v="-70.547068599999989"/>
  </r>
  <r>
    <x v="1"/>
    <x v="4"/>
    <n v="8527"/>
    <n v="9.5394184836721223"/>
    <n v="86.286173633440512"/>
    <s v=" 0.09"/>
    <n v="0.11229500000000001"/>
    <n v="957.53946500000006"/>
    <n v="207.53946500000006"/>
  </r>
  <r>
    <x v="1"/>
    <x v="5"/>
    <n v="8740"/>
    <n v="10.255688151981319"/>
    <n v="87.709832134292569"/>
    <s v=" 0.09"/>
    <n v="0.150229"/>
    <n v="1313.00146"/>
    <n v="563.00145999999995"/>
  </r>
  <r>
    <x v="1"/>
    <x v="6"/>
    <n v="8828"/>
    <n v="10.308026435627379"/>
    <n v="87.787164665777382"/>
    <s v=" 0.08"/>
    <n v="9.4741400000000003E-2"/>
    <n v="836.37707920000003"/>
    <n v="86.377079200000026"/>
  </r>
  <r>
    <x v="1"/>
    <x v="7"/>
    <n v="9509"/>
    <n v="10.172120537863309"/>
    <n v="86.247020888826569"/>
    <s v=" 0.08"/>
    <m/>
    <n v="0"/>
    <m/>
  </r>
  <r>
    <x v="2"/>
    <x v="0"/>
    <n v="3900"/>
    <n v="2.1014176486752989"/>
    <n v="90.551680405833849"/>
    <s v=" 0.19"/>
    <n v="0.13112599999999999"/>
    <n v="511.39139999999998"/>
    <n v="-238.60860000000002"/>
  </r>
  <r>
    <x v="2"/>
    <x v="1"/>
    <n v="4134"/>
    <n v="2.2318319485609703"/>
    <n v="88.51806491120638"/>
    <s v=" 0.18"/>
    <n v="0.118606"/>
    <n v="490.317204"/>
    <n v="-259.682796"/>
  </r>
  <r>
    <x v="2"/>
    <x v="2"/>
    <n v="4011"/>
    <n v="2.1954143153492907"/>
    <n v="91.163344242784888"/>
    <s v=" 0.19"/>
    <n v="9.68276E-2"/>
    <n v="388.3755036"/>
    <n v="-361.6244964"/>
  </r>
  <r>
    <x v="2"/>
    <x v="3"/>
    <n v="4795"/>
    <n v="2.5701911428908351"/>
    <n v="90.059232552150405"/>
    <s v=" 0.16"/>
    <n v="0.102394"/>
    <n v="490.97922999999997"/>
    <n v="-259.02077000000003"/>
  </r>
  <r>
    <x v="2"/>
    <x v="4"/>
    <n v="3550"/>
    <n v="1.7754261022645434"/>
    <n v="87.215282880235122"/>
    <s v=" 0.21"/>
    <n v="9.6543199999999996E-2"/>
    <n v="342.72836000000001"/>
    <n v="-407.27163999999999"/>
  </r>
  <r>
    <x v="2"/>
    <x v="5"/>
    <n v="3713"/>
    <n v="1.8443549228331437"/>
    <n v="90.696117804551534"/>
    <s v=" 0.20"/>
    <n v="0.10091600000000001"/>
    <n v="374.70110800000003"/>
    <n v="-375.29889199999997"/>
  </r>
  <r>
    <x v="2"/>
    <x v="6"/>
    <n v="4555"/>
    <n v="2.5191494068523075"/>
    <n v="91.330858960763521"/>
    <s v=" 0.16"/>
    <n v="9.9048700000000003E-2"/>
    <n v="451.16682850000001"/>
    <n v="-298.83317149999999"/>
  </r>
  <r>
    <x v="2"/>
    <x v="7"/>
    <n v="5448"/>
    <n v="3.4944133003219893"/>
    <n v="90.909090909090907"/>
    <s v=" 0.14"/>
    <m/>
    <n v="0"/>
    <m/>
  </r>
  <r>
    <x v="3"/>
    <x v="0"/>
    <n v="2268"/>
    <n v="1.645481455685182"/>
    <n v="87.431693989071036"/>
    <s v=" 0.33"/>
    <n v="4.7708399999999998E-2"/>
    <n v="108.20265119999999"/>
    <n v="-641.79734880000001"/>
  </r>
  <r>
    <x v="3"/>
    <x v="1"/>
    <n v="2753"/>
    <n v="2.0630067592884016"/>
    <n v="87.28428701180745"/>
    <s v=" 0.27"/>
    <n v="7.2798399999999999E-2"/>
    <n v="200.41399519999999"/>
    <n v="-549.58600479999996"/>
  </r>
  <r>
    <x v="3"/>
    <x v="2"/>
    <n v="2633"/>
    <n v="2.1375743848283366"/>
    <n v="87.95348837209302"/>
    <s v=" 0.28"/>
    <n v="6.9270600000000002E-2"/>
    <n v="182.38948980000001"/>
    <n v="-567.61051020000002"/>
  </r>
  <r>
    <x v="3"/>
    <x v="3"/>
    <n v="2776"/>
    <n v="2.0761970293030978"/>
    <n v="87.625113739763421"/>
    <s v=" 0.27"/>
    <n v="9.1152999999999998E-2"/>
    <n v="253.040728"/>
    <n v="-496.959272"/>
  </r>
  <r>
    <x v="3"/>
    <x v="4"/>
    <n v="3413"/>
    <n v="2.4552190489892811"/>
    <n v="89.436370081531365"/>
    <s v=" 0.22"/>
    <n v="7.2306999999999996E-2"/>
    <n v="246.78379099999998"/>
    <n v="-503.21620900000005"/>
  </r>
  <r>
    <x v="3"/>
    <x v="5"/>
    <n v="2387"/>
    <n v="1.7152177974505265"/>
    <n v="89.874081846799584"/>
    <s v=" 0.31"/>
    <n v="8.0046800000000001E-2"/>
    <n v="191.07171160000001"/>
    <n v="-558.92828839999993"/>
  </r>
  <r>
    <x v="3"/>
    <x v="6"/>
    <n v="3110"/>
    <n v="2.3223166415269043"/>
    <n v="90.07483261126427"/>
    <s v=" 0.24"/>
    <n v="7.5694800000000007E-2"/>
    <n v="235.41082800000001"/>
    <n v="-514.58917199999996"/>
  </r>
  <r>
    <x v="3"/>
    <x v="7"/>
    <n v="3550"/>
    <n v="2.8929997555211475"/>
    <n v="88.373726729891118"/>
    <s v=" 0.21"/>
    <m/>
    <n v="0"/>
    <m/>
  </r>
  <r>
    <x v="4"/>
    <x v="0"/>
    <n v="7307"/>
    <n v="0.55924841666188319"/>
    <n v="81.682242990654203"/>
    <s v=" 0.10"/>
    <n v="2.6409200000000001E-2"/>
    <n v="192.97202440000001"/>
    <n v="-557.02797559999999"/>
  </r>
  <r>
    <x v="4"/>
    <x v="1"/>
    <n v="7186"/>
    <n v="0.58724839070568691"/>
    <n v="81.477516059957182"/>
    <s v=" 0.10"/>
    <n v="3.1572200000000002E-2"/>
    <n v="226.87782920000001"/>
    <n v="-523.12217080000005"/>
  </r>
  <r>
    <x v="4"/>
    <x v="2"/>
    <n v="8237"/>
    <n v="0.66456574497198773"/>
    <n v="82.364549695012556"/>
    <s v=" 0.09"/>
    <n v="2.4896600000000001E-2"/>
    <n v="205.07329420000002"/>
    <n v="-544.92670580000004"/>
  </r>
  <r>
    <x v="4"/>
    <x v="3"/>
    <n v="8961"/>
    <n v="0.73740098451795322"/>
    <n v="83.086297760210797"/>
    <s v=" 0.08"/>
    <n v="2.84307E-2"/>
    <n v="254.76750269999999"/>
    <n v="-495.23249729999998"/>
  </r>
  <r>
    <x v="4"/>
    <x v="4"/>
    <n v="7612"/>
    <n v="0.61892720368819476"/>
    <n v="81.425576519916149"/>
    <s v=" 0.10"/>
    <n v="2.87204E-2"/>
    <n v="218.61968479999999"/>
    <n v="-531.38031520000004"/>
  </r>
  <r>
    <x v="4"/>
    <x v="5"/>
    <n v="6880"/>
    <n v="0.55451449757198412"/>
    <n v="81.847206385404789"/>
    <s v=" 0.11"/>
    <n v="2.4258999999999999E-2"/>
    <n v="166.90191999999999"/>
    <n v="-583.09807999999998"/>
  </r>
  <r>
    <x v="4"/>
    <x v="6"/>
    <n v="6854"/>
    <n v="0.67110611094302453"/>
    <n v="85.496183206106863"/>
    <s v=" 0.11"/>
    <n v="1.9387499999999998E-2"/>
    <n v="132.881925"/>
    <n v="-617.11807499999998"/>
  </r>
  <r>
    <x v="4"/>
    <x v="7"/>
    <n v="9784"/>
    <n v="1.0504763326093234"/>
    <n v="80.504660880745732"/>
    <s v=" 0.08"/>
    <m/>
    <n v="0"/>
    <m/>
  </r>
  <r>
    <x v="5"/>
    <x v="0"/>
    <n v="4348"/>
    <n v="2.1402798903278839"/>
    <n v="89.449140192363743"/>
    <s v=" 0.17"/>
    <n v="6.2010999999999997E-2"/>
    <n v="269.623828"/>
    <n v="-480.376172"/>
  </r>
  <r>
    <x v="5"/>
    <x v="1"/>
    <n v="5183"/>
    <n v="2.6582895242979867"/>
    <n v="89.456869009584665"/>
    <s v=" 0.14"/>
    <n v="6.7715300000000006E-2"/>
    <n v="350.96839990000001"/>
    <n v="-399.03160009999999"/>
  </r>
  <r>
    <x v="5"/>
    <x v="2"/>
    <n v="5384"/>
    <n v="2.8662233886809729"/>
    <n v="87.085769980506825"/>
    <s v=" 0.14"/>
    <n v="7.3996900000000004E-2"/>
    <n v="398.39930960000004"/>
    <n v="-351.60069039999996"/>
  </r>
  <r>
    <x v="5"/>
    <x v="3"/>
    <n v="5578"/>
    <n v="2.9021399249751565"/>
    <n v="88.152225945428427"/>
    <s v=" 0.13"/>
    <n v="6.1624900000000003E-2"/>
    <n v="343.7436922"/>
    <n v="-406.2563078"/>
  </r>
  <r>
    <x v="5"/>
    <x v="4"/>
    <n v="3951"/>
    <n v="2.0172469251152605"/>
    <n v="89.336978810663027"/>
    <s v=" 0.19"/>
    <n v="5.3948000000000003E-2"/>
    <n v="213.14854800000001"/>
    <n v="-536.85145199999999"/>
  </r>
  <r>
    <x v="5"/>
    <x v="5"/>
    <n v="4269"/>
    <n v="2.1197781408120604"/>
    <n v="89.55315870570108"/>
    <s v=" 0.18"/>
    <n v="6.1656299999999997E-2"/>
    <n v="263.21074469999996"/>
    <n v="-486.78925530000004"/>
  </r>
  <r>
    <x v="5"/>
    <x v="6"/>
    <n v="5318"/>
    <n v="2.5828448204684866"/>
    <n v="90.497851908011114"/>
    <s v=" 0.14"/>
    <n v="8.78221E-2"/>
    <n v="467.03792779999998"/>
    <n v="-282.96207220000002"/>
  </r>
  <r>
    <x v="5"/>
    <x v="7"/>
    <n v="5433"/>
    <n v="3.1982528226803399"/>
    <n v="87.361845266698708"/>
    <s v=" 0.14"/>
    <m/>
    <n v="0"/>
    <m/>
  </r>
  <r>
    <x v="6"/>
    <x v="0"/>
    <n v="1435"/>
    <n v="5.8090110512893176"/>
    <n v="89.864325618515565"/>
    <s v=" 0.52"/>
    <n v="0.101413"/>
    <n v="145.52765500000001"/>
    <n v="-604.47234500000002"/>
  </r>
  <r>
    <x v="6"/>
    <x v="1"/>
    <n v="609"/>
    <n v="2.82821715506432"/>
    <n v="88.843813387423936"/>
    <s v=" 1.23"/>
    <n v="0.10451299999999999"/>
    <n v="63.648416999999995"/>
    <n v="-686.35158300000001"/>
  </r>
  <r>
    <x v="6"/>
    <x v="2"/>
    <n v="690"/>
    <n v="3.4094278090720431"/>
    <n v="86.909090909090907"/>
    <s v=" 1.09"/>
    <n v="6.9769700000000004E-2"/>
    <n v="48.141093000000005"/>
    <n v="-701.85890700000004"/>
  </r>
  <r>
    <x v="6"/>
    <x v="3"/>
    <n v="4710"/>
    <n v="17.513199970253588"/>
    <n v="87.175085826385484"/>
    <s v=" 0.16"/>
    <n v="1.36591E-2"/>
    <n v="64.334361000000001"/>
    <n v="-685.66563900000006"/>
  </r>
  <r>
    <x v="6"/>
    <x v="4"/>
    <n v="1206"/>
    <n v="4.9822358093034786"/>
    <n v="86.097318768619658"/>
    <s v=" 0.62"/>
    <n v="3.3704600000000003E-4"/>
    <n v="0.406477476"/>
    <n v="-749.59352252400004"/>
  </r>
  <r>
    <x v="6"/>
    <x v="5"/>
    <n v="1143"/>
    <n v="3.5434169327587814"/>
    <n v="88.485477178423238"/>
    <s v=" 0.66"/>
    <n v="4.7208999999999999E-4"/>
    <n v="0.53959886999999995"/>
    <n v="-749.46040113000004"/>
  </r>
  <r>
    <x v="6"/>
    <x v="6"/>
    <n v="1367"/>
    <n v="5.6222752323764089"/>
    <n v="89.239965841161393"/>
    <s v=" 0.55"/>
    <n v="1.11958E-3"/>
    <n v="1.5304658600000001"/>
    <n v="-748.46953413999995"/>
  </r>
  <r>
    <x v="6"/>
    <x v="7"/>
    <n v="1389"/>
    <n v="7.9055207740466704"/>
    <n v="91.389114541023559"/>
    <s v=" 0.54"/>
    <m/>
    <n v="0"/>
    <m/>
  </r>
  <r>
    <x v="7"/>
    <x v="0"/>
    <n v="5359"/>
    <n v="0.89580930411380244"/>
    <n v="86.616424116424113"/>
    <s v=" 0.14"/>
    <n v="5.2444699999999997E-2"/>
    <n v="281.05114729999997"/>
    <n v="-468.94885270000003"/>
  </r>
  <r>
    <x v="7"/>
    <x v="1"/>
    <n v="4781"/>
    <n v="0.87715435788484897"/>
    <n v="86.36755823986195"/>
    <s v=" 0.16"/>
    <n v="8.3359900000000001E-2"/>
    <n v="398.54368190000002"/>
    <n v="-351.45631809999998"/>
  </r>
  <r>
    <x v="7"/>
    <x v="2"/>
    <n v="4771"/>
    <n v="0.77113675999721998"/>
    <n v="85.118343195266277"/>
    <s v=" 0.16"/>
    <n v="8.8392200000000004E-2"/>
    <n v="421.71918620000002"/>
    <n v="-328.28081379999998"/>
  </r>
  <r>
    <x v="7"/>
    <x v="3"/>
    <n v="5966"/>
    <n v="0.71193317422434366"/>
    <n v="86.536536536536531"/>
    <s v=" 0.13"/>
    <n v="7.2588200000000005E-2"/>
    <n v="433.06120120000003"/>
    <n v="-316.93879879999997"/>
  </r>
  <r>
    <x v="7"/>
    <x v="4"/>
    <n v="5271"/>
    <n v="0.72043628013777272"/>
    <n v="85.943210570705659"/>
    <s v=" 0.14"/>
    <n v="7.4118699999999996E-2"/>
    <n v="390.67966769999998"/>
    <n v="-359.32033230000002"/>
  </r>
  <r>
    <x v="7"/>
    <x v="5"/>
    <n v="6403"/>
    <n v="0.75238505946344825"/>
    <n v="90.793724042455011"/>
    <s v=" 0.12"/>
    <n v="5.4983299999999999E-2"/>
    <n v="352.05806990000002"/>
    <n v="-397.94193009999998"/>
  </r>
  <r>
    <x v="7"/>
    <x v="6"/>
    <n v="8124"/>
    <n v="1.1112114174100731"/>
    <n v="90.924986885819209"/>
    <s v=" 0.09"/>
    <n v="7.6098299999999994E-2"/>
    <n v="618.2225891999999"/>
    <n v="-131.7774108000001"/>
  </r>
  <r>
    <x v="7"/>
    <x v="7"/>
    <n v="6530"/>
    <n v="0.85165988903641143"/>
    <n v="87.935174069627848"/>
    <s v=" 0.11"/>
    <m/>
    <n v="0"/>
    <m/>
  </r>
  <r>
    <x v="8"/>
    <x v="0"/>
    <n v="8099"/>
    <n v="1.119436508364329"/>
    <n v="82.231909328683514"/>
    <s v=" 0.09"/>
    <n v="2.30794E-2"/>
    <n v="186.9200606"/>
    <n v="-563.07993940000006"/>
  </r>
  <r>
    <x v="8"/>
    <x v="1"/>
    <n v="8988"/>
    <n v="1.2723092951621671"/>
    <n v="83.98544131028207"/>
    <s v=" 0.08"/>
    <n v="2.5639800000000001E-2"/>
    <n v="230.45052240000001"/>
    <n v="-519.54947760000005"/>
  </r>
  <r>
    <x v="8"/>
    <x v="2"/>
    <n v="7310"/>
    <n v="1.0774988465898119"/>
    <n v="82.935606060606062"/>
    <s v=" 0.10"/>
    <n v="2.3079700000000002E-2"/>
    <n v="168.71260700000002"/>
    <n v="-581.28739299999995"/>
  </r>
  <r>
    <x v="8"/>
    <x v="3"/>
    <n v="7320"/>
    <n v="1.0479299089503522"/>
    <n v="83.682324089794378"/>
    <s v=" 0.10"/>
    <n v="2.38411E-2"/>
    <n v="174.516852"/>
    <n v="-575.48314800000003"/>
  </r>
  <r>
    <x v="8"/>
    <x v="4"/>
    <n v="9840"/>
    <n v="1.295319735986457"/>
    <n v="86.232757466184552"/>
    <s v=" 0.08"/>
    <n v="1.8805800000000001E-2"/>
    <n v="185.04907200000002"/>
    <n v="-564.95092799999998"/>
  </r>
  <r>
    <x v="8"/>
    <x v="5"/>
    <n v="8015"/>
    <n v="1.0556706570973602"/>
    <n v="84.231571627260081"/>
    <s v=" 0.09"/>
    <n v="2.3215400000000001E-2"/>
    <n v="186.07143100000002"/>
    <n v="-563.92856899999992"/>
  </r>
  <r>
    <x v="8"/>
    <x v="6"/>
    <n v="6527"/>
    <n v="0.9303313387820028"/>
    <n v="83.452065947486261"/>
    <s v=" 0.11"/>
    <n v="2.12474E-2"/>
    <n v="138.68177979999999"/>
    <n v="-611.31822020000004"/>
  </r>
  <r>
    <x v="8"/>
    <x v="7"/>
    <n v="7252"/>
    <n v="1.1982241432581717"/>
    <n v="84.855951478392726"/>
    <s v=" 0.10"/>
    <m/>
    <n v="0"/>
    <m/>
  </r>
  <r>
    <x v="9"/>
    <x v="0"/>
    <n v="3031"/>
    <n v="3.5433300990168455"/>
    <n v="1.9138755980861244"/>
    <s v=" 0.25"/>
    <n v="3.9206299999999999E-2"/>
    <n v="118.83429529999999"/>
    <n v="-631.16570469999999"/>
  </r>
  <r>
    <x v="9"/>
    <x v="1"/>
    <n v="4382"/>
    <n v="4.7282497275483673"/>
    <n v="1.971090670170828"/>
    <s v=" 0.17"/>
    <n v="3.1619099999999997E-2"/>
    <n v="138.5548962"/>
    <n v="-611.44510379999997"/>
  </r>
  <r>
    <x v="9"/>
    <x v="2"/>
    <n v="4608"/>
    <n v="5.0474291848314232"/>
    <n v="3.326935380678183"/>
    <s v=" 0.16"/>
    <n v="2.7931999999999998E-2"/>
    <n v="128.710656"/>
    <n v="-621.28934400000003"/>
  </r>
  <r>
    <x v="9"/>
    <x v="3"/>
    <n v="4643"/>
    <n v="3.8666533419943701"/>
    <n v="2.309612983770287"/>
    <s v=" 0.16"/>
    <n v="2.23485E-2"/>
    <n v="103.76408550000001"/>
    <n v="-646.23591450000004"/>
  </r>
  <r>
    <x v="9"/>
    <x v="4"/>
    <n v="6496"/>
    <n v="5.0556070074946886"/>
    <n v="3.0990173847316704"/>
    <s v=" 0.12"/>
    <n v="2.3484600000000001E-2"/>
    <n v="152.55596160000002"/>
    <n v="-597.44403839999995"/>
  </r>
  <r>
    <x v="9"/>
    <x v="5"/>
    <n v="4443"/>
    <n v="3.5997569374113838"/>
    <n v="23.495850622406639"/>
    <s v=" 0.17"/>
    <n v="3.78859E-2"/>
    <n v="168.32705369999999"/>
    <n v="-581.67294630000004"/>
  </r>
  <r>
    <x v="9"/>
    <x v="6"/>
    <n v="3622"/>
    <n v="5.5502773606301146"/>
    <n v="90.388548057259712"/>
    <s v=" 0.21"/>
    <n v="7.2216699999999995E-2"/>
    <n v="261.56888739999999"/>
    <n v="-488.43111260000001"/>
  </r>
  <r>
    <x v="9"/>
    <x v="7"/>
    <n v="5058"/>
    <n v="8.6321358477685806"/>
    <n v="91.826923076923066"/>
    <s v=" 0.15"/>
    <m/>
    <n v="0"/>
    <m/>
  </r>
  <r>
    <x v="10"/>
    <x v="0"/>
    <n v="259"/>
    <n v="7.7267303102625293"/>
    <n v="70.440251572327043"/>
    <s v=" 2.90"/>
    <n v="5.1985400000000001E-2"/>
    <n v="13.464218600000001"/>
    <n v="-736.53578140000002"/>
  </r>
  <r>
    <x v="10"/>
    <x v="1"/>
    <n v="172"/>
    <n v="3.1392589888665814"/>
    <n v="81.102362204724415"/>
    <s v=" 4.36"/>
    <n v="6.6441E-2"/>
    <n v="11.427852"/>
    <n v="-738.57214799999997"/>
  </r>
  <r>
    <x v="10"/>
    <x v="2"/>
    <n v="340"/>
    <n v="2.2408225136756079"/>
    <n v="81.675392670157066"/>
    <s v=" 2.21"/>
    <n v="3.37912E-2"/>
    <n v="11.489008"/>
    <n v="-738.51099199999999"/>
  </r>
  <r>
    <x v="10"/>
    <x v="3"/>
    <n v="1512"/>
    <n v="9.4182135293384839"/>
    <n v="86.476540938362461"/>
    <s v=" 0.50"/>
    <n v="3.26877E-2"/>
    <n v="49.4238024"/>
    <n v="-700.5761976"/>
  </r>
  <r>
    <x v="10"/>
    <x v="4"/>
    <n v="3753"/>
    <n v="15.001199136621631"/>
    <n v="91.497851442602823"/>
    <s v=" 0.20"/>
    <n v="3.7343399999999999E-2"/>
    <n v="140.14978020000001"/>
    <n v="-609.85021979999999"/>
  </r>
  <r>
    <x v="10"/>
    <x v="5"/>
    <n v="2483"/>
    <n v="10.344109315114148"/>
    <n v="92.526856609061184"/>
    <s v=" 0.30"/>
    <n v="6.0014600000000001E-2"/>
    <n v="149.01625179999999"/>
    <n v="-600.98374820000004"/>
  </r>
  <r>
    <x v="10"/>
    <x v="6"/>
    <n v="3035"/>
    <n v="12.53873166701095"/>
    <n v="90.182555780933058"/>
    <s v=" 0.25"/>
    <n v="6.3665799999999995E-2"/>
    <n v="193.22570299999998"/>
    <n v="-556.77429700000005"/>
  </r>
  <r>
    <x v="10"/>
    <x v="7"/>
    <n v="6911"/>
    <n v="23.012120404901438"/>
    <n v="91.799804369090324"/>
    <s v=" 0.11"/>
    <m/>
    <n v="0"/>
    <m/>
  </r>
  <r>
    <x v="11"/>
    <x v="0"/>
    <n v="1883"/>
    <n v="1.3011242321432273"/>
    <n v="78.486782133090244"/>
    <s v=" 0.40"/>
    <n v="4.2266400000000003E-2"/>
    <n v="79.587631200000004"/>
    <n v="-670.41236879999997"/>
  </r>
  <r>
    <x v="11"/>
    <x v="1"/>
    <n v="1757"/>
    <n v="1.2821541941839676"/>
    <n v="76.164680390032501"/>
    <s v=" 0.43"/>
    <n v="5.5596E-2"/>
    <n v="97.682171999999994"/>
    <n v="-652.31782799999996"/>
  </r>
  <r>
    <x v="11"/>
    <x v="2"/>
    <n v="2092"/>
    <n v="1.5451429922004256"/>
    <n v="73.887973640856671"/>
    <s v=" 0.36"/>
    <n v="4.2951400000000001E-2"/>
    <n v="89.854328800000005"/>
    <n v="-660.14567120000004"/>
  </r>
  <r>
    <x v="11"/>
    <x v="3"/>
    <n v="2117"/>
    <n v="1.5284315707395963"/>
    <n v="78.281622911694512"/>
    <s v=" 0.35"/>
    <n v="3.6169100000000003E-2"/>
    <n v="76.569984700000006"/>
    <n v="-673.43001530000004"/>
  </r>
  <r>
    <x v="11"/>
    <x v="4"/>
    <n v="1877"/>
    <n v="1.420269677204558"/>
    <n v="78.31541218637993"/>
    <s v=" 0.40"/>
    <n v="3.48486E-2"/>
    <n v="65.410822199999998"/>
    <n v="-684.58917780000002"/>
  </r>
  <r>
    <x v="11"/>
    <x v="5"/>
    <n v="1719"/>
    <n v="1.3016810540663335"/>
    <n v="79.34668071654373"/>
    <s v=" 0.44"/>
    <n v="5.5026400000000003E-2"/>
    <n v="94.590381600000001"/>
    <n v="-655.4096184"/>
  </r>
  <r>
    <x v="11"/>
    <x v="6"/>
    <n v="144"/>
    <n v="0.11337243632641814"/>
    <n v="80.701754385964904"/>
    <s v=" 5.21"/>
    <n v="4.2109199999999999E-2"/>
    <n v="6.0637248000000001"/>
    <n v="-743.93627519999995"/>
  </r>
  <r>
    <x v="11"/>
    <x v="7"/>
    <n v="1"/>
    <n v="7.7890112629102866E-4"/>
    <n v="100"/>
    <s v="750.00"/>
    <m/>
    <n v="0"/>
    <m/>
  </r>
  <r>
    <x v="12"/>
    <x v="0"/>
    <n v="2638"/>
    <n v="0.23727715915019157"/>
    <n v="78.020477815699664"/>
    <s v=" 0.28"/>
    <n v="4.9796600000000003E-2"/>
    <n v="131.3634308"/>
    <n v="-618.63656919999994"/>
  </r>
  <r>
    <x v="12"/>
    <x v="1"/>
    <n v="2488"/>
    <n v="0.2308136180034622"/>
    <n v="79.579579579579587"/>
    <s v=" 0.30"/>
    <n v="7.7302899999999994E-2"/>
    <n v="192.32961519999998"/>
    <n v="-557.67038479999997"/>
  </r>
  <r>
    <x v="12"/>
    <x v="2"/>
    <n v="2404"/>
    <n v="0.22214603791822179"/>
    <n v="80.879120879120876"/>
    <s v=" 0.31"/>
    <n v="6.3332799999999995E-2"/>
    <n v="152.25205119999998"/>
    <n v="-597.74794880000002"/>
  </r>
  <r>
    <x v="12"/>
    <x v="3"/>
    <n v="2267"/>
    <n v="0.20324383253138537"/>
    <n v="77.41935483870968"/>
    <s v=" 0.33"/>
    <n v="5.8924900000000002E-2"/>
    <n v="133.58274829999999"/>
    <n v="-616.41725169999995"/>
  </r>
  <r>
    <x v="12"/>
    <x v="4"/>
    <n v="2371"/>
    <n v="0.21111360422832681"/>
    <n v="76.138279932546368"/>
    <s v=" 0.32"/>
    <n v="6.3763600000000004E-2"/>
    <n v="151.18349560000001"/>
    <n v="-598.81650439999999"/>
  </r>
  <r>
    <x v="12"/>
    <x v="5"/>
    <n v="2294"/>
    <n v="0.20555205601338328"/>
    <n v="81.750186985789071"/>
    <s v=" 0.33"/>
    <n v="5.3844700000000002E-2"/>
    <n v="123.51974180000001"/>
    <n v="-626.48025819999998"/>
  </r>
  <r>
    <x v="12"/>
    <x v="6"/>
    <n v="2305"/>
    <n v="0.23033646111261002"/>
    <n v="80.839271575613608"/>
    <s v=" 0.33"/>
    <n v="4.9598299999999998E-2"/>
    <n v="114.32408149999999"/>
    <n v="-635.67591849999997"/>
  </r>
  <r>
    <x v="12"/>
    <x v="7"/>
    <n v="2074"/>
    <n v="0.23250260920840374"/>
    <n v="80.679062247372684"/>
    <s v=" 0.36"/>
    <m/>
    <n v="0"/>
    <m/>
  </r>
  <r>
    <x v="13"/>
    <x v="0"/>
    <n v="4477"/>
    <n v="0.20981947651516891"/>
    <n v="77.422611036339163"/>
    <s v=" 0.17"/>
    <n v="8.4608799999999998E-2"/>
    <n v="378.7935976"/>
    <n v="-371.2064024"/>
  </r>
  <r>
    <x v="13"/>
    <x v="1"/>
    <n v="4126"/>
    <n v="0.18880340010854138"/>
    <n v="77.395048439181906"/>
    <s v=" 0.18"/>
    <n v="3.2089699999999999E-2"/>
    <n v="132.4021022"/>
    <n v="-617.59789780000006"/>
  </r>
  <r>
    <x v="13"/>
    <x v="2"/>
    <n v="4299"/>
    <n v="0.20046817876594791"/>
    <n v="76.258479114601926"/>
    <s v=" 0.17"/>
    <n v="1.8338E-2"/>
    <n v="78.835061999999994"/>
    <n v="-671.16493800000001"/>
  </r>
  <r>
    <x v="13"/>
    <x v="3"/>
    <n v="2953"/>
    <n v="0.14618819118227286"/>
    <n v="76.373626373626365"/>
    <s v=" 0.25"/>
    <n v="2.0170500000000001E-2"/>
    <n v="59.563486500000003"/>
    <n v="-690.43651350000005"/>
  </r>
  <r>
    <x v="13"/>
    <x v="4"/>
    <n v="3078"/>
    <n v="0.16058390352444626"/>
    <n v="71.690977849810906"/>
    <s v=" 0.24"/>
    <n v="2.4177199999999999E-2"/>
    <n v="74.417421599999997"/>
    <n v="-675.58257839999999"/>
  </r>
  <r>
    <x v="13"/>
    <x v="5"/>
    <n v="3762"/>
    <n v="0.17280216953537256"/>
    <n v="72.781569965870304"/>
    <s v=" 0.20"/>
    <n v="2.90294E-2"/>
    <n v="109.20860279999999"/>
    <n v="-640.79139720000001"/>
  </r>
  <r>
    <x v="13"/>
    <x v="6"/>
    <n v="4067"/>
    <n v="0.19423039727208255"/>
    <n v="74.16568511974873"/>
    <s v=" 0.18"/>
    <n v="2.3734100000000001E-2"/>
    <n v="96.526584700000001"/>
    <n v="-653.47341529999994"/>
  </r>
  <r>
    <x v="13"/>
    <x v="7"/>
    <n v="3253"/>
    <n v="0.16124547132204928"/>
    <n v="73.763336566440358"/>
    <s v=" 0.23"/>
    <m/>
    <n v="0"/>
    <m/>
  </r>
  <r>
    <x v="14"/>
    <x v="0"/>
    <n v="8048"/>
    <n v="0.44004665106892293"/>
    <n v="78.440280143857649"/>
    <s v=" 0.09"/>
    <n v="3.2019400000000003E-2"/>
    <n v="257.69213120000001"/>
    <n v="-492.30786879999999"/>
  </r>
  <r>
    <x v="14"/>
    <x v="1"/>
    <n v="8355"/>
    <n v="0.47237817392336784"/>
    <n v="82.070272132276955"/>
    <s v=" 0.09"/>
    <n v="4.9789199999999999E-2"/>
    <n v="415.988766"/>
    <n v="-334.011234"/>
  </r>
  <r>
    <x v="14"/>
    <x v="2"/>
    <n v="11075"/>
    <n v="0.65099995356298301"/>
    <n v="82.252733282481572"/>
    <s v=" 0.07"/>
    <n v="3.3080699999999998E-2"/>
    <n v="366.36875249999997"/>
    <n v="-383.63124750000003"/>
  </r>
  <r>
    <x v="14"/>
    <x v="3"/>
    <n v="8377"/>
    <n v="0.49161865603889282"/>
    <n v="79.046326807520842"/>
    <s v=" 0.09"/>
    <n v="3.4006099999999997E-2"/>
    <n v="284.86909969999999"/>
    <n v="-465.13090030000001"/>
  </r>
  <r>
    <x v="14"/>
    <x v="4"/>
    <n v="8084"/>
    <n v="0.47351058545682878"/>
    <n v="78.616978876046232"/>
    <s v=" 0.09"/>
    <n v="3.04613E-2"/>
    <n v="246.24914920000001"/>
    <n v="-503.75085079999997"/>
  </r>
  <r>
    <x v="14"/>
    <x v="5"/>
    <n v="6183"/>
    <n v="0.35443795530057576"/>
    <n v="82.358558128431596"/>
    <s v=" 0.12"/>
    <n v="3.6215600000000001E-2"/>
    <n v="223.92105480000001"/>
    <n v="-526.07894520000002"/>
  </r>
  <r>
    <x v="14"/>
    <x v="6"/>
    <n v="5759"/>
    <n v="0.36517942237099665"/>
    <n v="80.890538033395174"/>
    <s v=" 0.13"/>
    <n v="3.80507E-2"/>
    <n v="219.13398129999999"/>
    <n v="-530.86601870000004"/>
  </r>
  <r>
    <x v="14"/>
    <x v="7"/>
    <n v="5049"/>
    <n v="0.34526452842910454"/>
    <n v="79.332073093887828"/>
    <s v=" 0.15"/>
    <m/>
    <n v="0"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  <r>
    <x v="15"/>
    <x v="8"/>
    <m/>
    <m/>
    <m/>
    <m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5" cacheId="39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gridDropZones="1" multipleFieldFilters="0">
  <location ref="A3:B20" firstHeaderRow="2" firstDataRow="2" firstDataCol="1"/>
  <pivotFields count="9">
    <pivotField axis="axisRow" showAll="0">
      <items count="17">
        <item x="13"/>
        <item x="12"/>
        <item x="7"/>
        <item x="4"/>
        <item x="14"/>
        <item x="10"/>
        <item x="9"/>
        <item x="3"/>
        <item x="0"/>
        <item x="1"/>
        <item x="11"/>
        <item x="8"/>
        <item x="5"/>
        <item x="2"/>
        <item x="6"/>
        <item h="1" x="15"/>
        <item t="default"/>
      </items>
    </pivotField>
    <pivotField showAll="0">
      <items count="10">
        <item x="0"/>
        <item x="1"/>
        <item x="2"/>
        <item x="3"/>
        <item x="4"/>
        <item x="5"/>
        <item x="6"/>
        <item x="7"/>
        <item x="8"/>
        <item t="default"/>
      </items>
    </pivotField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0"/>
  </rowFields>
  <rowItems count="16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 t="grand">
      <x/>
    </i>
  </rowItems>
  <colItems count="1">
    <i/>
  </colItems>
  <dataFields count="1">
    <dataField name="Average of Container % Site Total Views" fld="3" subtotal="average" baseField="0" baseItem="0" numFmtId="2"/>
  </dataFields>
  <pivotTableStyleInfo name="PivotStyleMedium4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queryTables/queryTable1.xml><?xml version="1.0" encoding="utf-8"?>
<queryTable xmlns="http://schemas.openxmlformats.org/spreadsheetml/2006/main" name="orig_to_repurp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zoomScale="125" zoomScaleNormal="125" zoomScalePageLayoutView="125" workbookViewId="0">
      <selection activeCell="F6" sqref="F6"/>
    </sheetView>
  </sheetViews>
  <sheetFormatPr baseColWidth="10" defaultRowHeight="12" x14ac:dyDescent="0"/>
  <cols>
    <col min="1" max="1" width="24.83203125" bestFit="1" customWidth="1"/>
    <col min="2" max="2" width="16" customWidth="1"/>
    <col min="3" max="3" width="9.1640625" customWidth="1"/>
    <col min="5" max="5" width="10.83203125" style="7"/>
  </cols>
  <sheetData>
    <row r="1" spans="1:5" s="2" customFormat="1">
      <c r="A1" s="2" t="s">
        <v>0</v>
      </c>
      <c r="B1" s="2" t="s">
        <v>99</v>
      </c>
      <c r="C1" s="2" t="s">
        <v>100</v>
      </c>
      <c r="D1" s="2" t="s">
        <v>78</v>
      </c>
      <c r="E1" s="10" t="s">
        <v>101</v>
      </c>
    </row>
    <row r="2" spans="1:5">
      <c r="A2" t="s">
        <v>6</v>
      </c>
      <c r="B2">
        <v>169</v>
      </c>
      <c r="C2">
        <v>95</v>
      </c>
      <c r="D2">
        <f>SUM(B2:C2)</f>
        <v>264</v>
      </c>
      <c r="E2" s="7">
        <f>C2/D2</f>
        <v>0.35984848484848486</v>
      </c>
    </row>
    <row r="3" spans="1:5">
      <c r="A3" t="s">
        <v>21</v>
      </c>
      <c r="B3">
        <v>422</v>
      </c>
      <c r="C3">
        <v>31</v>
      </c>
      <c r="D3">
        <f t="shared" ref="D3:D35" si="0">SUM(B3:C3)</f>
        <v>453</v>
      </c>
      <c r="E3" s="7">
        <f t="shared" ref="E3:E35" si="1">C3/D3</f>
        <v>6.8432671081677707E-2</v>
      </c>
    </row>
    <row r="4" spans="1:5">
      <c r="A4" t="s">
        <v>23</v>
      </c>
      <c r="B4">
        <v>263</v>
      </c>
      <c r="C4">
        <v>99</v>
      </c>
      <c r="D4">
        <f t="shared" si="0"/>
        <v>362</v>
      </c>
      <c r="E4" s="7">
        <f t="shared" si="1"/>
        <v>0.27348066298342544</v>
      </c>
    </row>
    <row r="5" spans="1:5">
      <c r="A5" t="s">
        <v>30</v>
      </c>
      <c r="B5">
        <v>184</v>
      </c>
      <c r="C5">
        <v>16</v>
      </c>
      <c r="D5">
        <f t="shared" si="0"/>
        <v>200</v>
      </c>
      <c r="E5" s="7">
        <f t="shared" si="1"/>
        <v>0.08</v>
      </c>
    </row>
    <row r="6" spans="1:5">
      <c r="A6" t="s">
        <v>37</v>
      </c>
      <c r="B6">
        <v>173</v>
      </c>
      <c r="C6">
        <v>99</v>
      </c>
      <c r="D6">
        <f t="shared" si="0"/>
        <v>272</v>
      </c>
      <c r="E6" s="7">
        <f t="shared" si="1"/>
        <v>0.3639705882352941</v>
      </c>
    </row>
    <row r="7" spans="1:5">
      <c r="A7" t="s">
        <v>38</v>
      </c>
      <c r="B7">
        <v>255</v>
      </c>
      <c r="C7">
        <v>28</v>
      </c>
      <c r="D7">
        <f t="shared" si="0"/>
        <v>283</v>
      </c>
      <c r="E7" s="7">
        <f t="shared" si="1"/>
        <v>9.8939929328621903E-2</v>
      </c>
    </row>
    <row r="8" spans="1:5">
      <c r="A8" t="s">
        <v>40</v>
      </c>
      <c r="B8">
        <v>145</v>
      </c>
      <c r="C8">
        <v>8</v>
      </c>
      <c r="D8">
        <f t="shared" si="0"/>
        <v>153</v>
      </c>
      <c r="E8" s="7">
        <f t="shared" si="1"/>
        <v>5.2287581699346407E-2</v>
      </c>
    </row>
    <row r="9" spans="1:5">
      <c r="A9" t="s">
        <v>80</v>
      </c>
      <c r="B9">
        <v>38</v>
      </c>
      <c r="C9">
        <v>50</v>
      </c>
      <c r="D9">
        <f t="shared" si="0"/>
        <v>88</v>
      </c>
      <c r="E9" s="7">
        <f t="shared" si="1"/>
        <v>0.56818181818181823</v>
      </c>
    </row>
    <row r="10" spans="1:5">
      <c r="A10" t="s">
        <v>81</v>
      </c>
      <c r="B10">
        <v>258</v>
      </c>
      <c r="C10">
        <v>1</v>
      </c>
      <c r="D10">
        <f t="shared" si="0"/>
        <v>259</v>
      </c>
      <c r="E10" s="7">
        <f t="shared" si="1"/>
        <v>3.8610038610038611E-3</v>
      </c>
    </row>
    <row r="11" spans="1:5">
      <c r="A11" t="s">
        <v>48</v>
      </c>
      <c r="B11">
        <v>795</v>
      </c>
      <c r="C11">
        <v>165</v>
      </c>
      <c r="D11">
        <f t="shared" si="0"/>
        <v>960</v>
      </c>
      <c r="E11" s="7">
        <f t="shared" si="1"/>
        <v>0.171875</v>
      </c>
    </row>
    <row r="12" spans="1:5">
      <c r="A12" t="s">
        <v>50</v>
      </c>
      <c r="B12">
        <v>181</v>
      </c>
      <c r="C12">
        <v>5</v>
      </c>
      <c r="D12">
        <f t="shared" si="0"/>
        <v>186</v>
      </c>
      <c r="E12" s="7">
        <f t="shared" si="1"/>
        <v>2.6881720430107527E-2</v>
      </c>
    </row>
    <row r="13" spans="1:5">
      <c r="A13" t="s">
        <v>51</v>
      </c>
      <c r="B13">
        <v>413</v>
      </c>
      <c r="C13">
        <v>56</v>
      </c>
      <c r="D13">
        <f t="shared" si="0"/>
        <v>469</v>
      </c>
      <c r="E13" s="7">
        <f t="shared" si="1"/>
        <v>0.11940298507462686</v>
      </c>
    </row>
    <row r="14" spans="1:5">
      <c r="A14" t="s">
        <v>82</v>
      </c>
      <c r="B14">
        <v>285</v>
      </c>
      <c r="C14">
        <v>0</v>
      </c>
      <c r="D14">
        <f t="shared" si="0"/>
        <v>285</v>
      </c>
      <c r="E14" s="7">
        <f t="shared" si="1"/>
        <v>0</v>
      </c>
    </row>
    <row r="15" spans="1:5">
      <c r="A15" t="s">
        <v>83</v>
      </c>
      <c r="B15">
        <v>22</v>
      </c>
      <c r="C15">
        <v>8</v>
      </c>
      <c r="D15">
        <f t="shared" si="0"/>
        <v>30</v>
      </c>
      <c r="E15" s="7">
        <f t="shared" si="1"/>
        <v>0.26666666666666666</v>
      </c>
    </row>
    <row r="16" spans="1:5">
      <c r="A16" t="s">
        <v>84</v>
      </c>
      <c r="B16">
        <v>12</v>
      </c>
      <c r="C16">
        <v>1</v>
      </c>
      <c r="D16">
        <f t="shared" si="0"/>
        <v>13</v>
      </c>
      <c r="E16" s="7">
        <f t="shared" si="1"/>
        <v>7.6923076923076927E-2</v>
      </c>
    </row>
    <row r="17" spans="1:5">
      <c r="A17" t="s">
        <v>54</v>
      </c>
      <c r="B17">
        <v>186</v>
      </c>
      <c r="C17">
        <v>31</v>
      </c>
      <c r="D17">
        <f t="shared" si="0"/>
        <v>217</v>
      </c>
      <c r="E17" s="7">
        <f t="shared" si="1"/>
        <v>0.14285714285714285</v>
      </c>
    </row>
    <row r="18" spans="1:5">
      <c r="A18" t="s">
        <v>60</v>
      </c>
      <c r="B18">
        <v>359</v>
      </c>
      <c r="C18">
        <v>15</v>
      </c>
      <c r="D18">
        <f t="shared" si="0"/>
        <v>374</v>
      </c>
      <c r="E18" s="7">
        <f t="shared" si="1"/>
        <v>4.0106951871657755E-2</v>
      </c>
    </row>
    <row r="19" spans="1:5">
      <c r="A19" t="s">
        <v>68</v>
      </c>
      <c r="B19">
        <v>218</v>
      </c>
      <c r="C19">
        <v>43</v>
      </c>
      <c r="D19">
        <f t="shared" si="0"/>
        <v>261</v>
      </c>
      <c r="E19" s="7">
        <f t="shared" si="1"/>
        <v>0.16475095785440613</v>
      </c>
    </row>
    <row r="20" spans="1:5">
      <c r="A20" t="s">
        <v>85</v>
      </c>
      <c r="B20">
        <v>114</v>
      </c>
      <c r="C20">
        <v>49</v>
      </c>
      <c r="D20">
        <f t="shared" si="0"/>
        <v>163</v>
      </c>
      <c r="E20" s="7">
        <f t="shared" si="1"/>
        <v>0.30061349693251532</v>
      </c>
    </row>
    <row r="21" spans="1:5">
      <c r="A21" t="s">
        <v>86</v>
      </c>
      <c r="B21">
        <v>48</v>
      </c>
      <c r="C21">
        <v>2</v>
      </c>
      <c r="D21">
        <f t="shared" si="0"/>
        <v>50</v>
      </c>
      <c r="E21" s="7">
        <f t="shared" si="1"/>
        <v>0.04</v>
      </c>
    </row>
    <row r="22" spans="1:5">
      <c r="A22" t="s">
        <v>87</v>
      </c>
      <c r="B22">
        <v>40</v>
      </c>
      <c r="C22">
        <v>0</v>
      </c>
      <c r="D22">
        <f t="shared" si="0"/>
        <v>40</v>
      </c>
      <c r="E22" s="7">
        <f t="shared" si="1"/>
        <v>0</v>
      </c>
    </row>
    <row r="23" spans="1:5">
      <c r="A23" t="s">
        <v>88</v>
      </c>
      <c r="B23">
        <v>31</v>
      </c>
      <c r="C23">
        <v>1</v>
      </c>
      <c r="D23">
        <f t="shared" si="0"/>
        <v>32</v>
      </c>
      <c r="E23" s="7">
        <f t="shared" si="1"/>
        <v>3.125E-2</v>
      </c>
    </row>
    <row r="24" spans="1:5">
      <c r="A24" t="s">
        <v>89</v>
      </c>
      <c r="B24">
        <v>19</v>
      </c>
      <c r="C24">
        <v>1</v>
      </c>
      <c r="D24">
        <f t="shared" si="0"/>
        <v>20</v>
      </c>
      <c r="E24" s="7">
        <f t="shared" si="1"/>
        <v>0.05</v>
      </c>
    </row>
    <row r="25" spans="1:5">
      <c r="A25" t="s">
        <v>70</v>
      </c>
      <c r="B25">
        <v>252</v>
      </c>
      <c r="C25">
        <v>1</v>
      </c>
      <c r="D25">
        <f t="shared" si="0"/>
        <v>253</v>
      </c>
      <c r="E25" s="7">
        <f t="shared" si="1"/>
        <v>3.952569169960474E-3</v>
      </c>
    </row>
    <row r="26" spans="1:5">
      <c r="A26" t="s">
        <v>90</v>
      </c>
      <c r="B26">
        <v>102</v>
      </c>
      <c r="C26">
        <v>75</v>
      </c>
      <c r="D26">
        <f t="shared" si="0"/>
        <v>177</v>
      </c>
      <c r="E26" s="7">
        <f t="shared" si="1"/>
        <v>0.42372881355932202</v>
      </c>
    </row>
    <row r="27" spans="1:5">
      <c r="A27" t="s">
        <v>91</v>
      </c>
      <c r="B27">
        <v>103</v>
      </c>
      <c r="C27">
        <v>42</v>
      </c>
      <c r="D27">
        <f t="shared" si="0"/>
        <v>145</v>
      </c>
      <c r="E27" s="7">
        <f t="shared" si="1"/>
        <v>0.28965517241379313</v>
      </c>
    </row>
    <row r="28" spans="1:5">
      <c r="A28" t="s">
        <v>92</v>
      </c>
      <c r="B28">
        <v>32</v>
      </c>
      <c r="C28">
        <v>1</v>
      </c>
      <c r="D28">
        <f t="shared" si="0"/>
        <v>33</v>
      </c>
      <c r="E28" s="7">
        <f t="shared" si="1"/>
        <v>3.0303030303030304E-2</v>
      </c>
    </row>
    <row r="29" spans="1:5">
      <c r="A29" t="s">
        <v>93</v>
      </c>
      <c r="B29">
        <v>57</v>
      </c>
      <c r="C29">
        <v>0</v>
      </c>
      <c r="D29">
        <f t="shared" si="0"/>
        <v>57</v>
      </c>
      <c r="E29" s="7">
        <f t="shared" si="1"/>
        <v>0</v>
      </c>
    </row>
    <row r="30" spans="1:5">
      <c r="A30" t="s">
        <v>94</v>
      </c>
      <c r="B30">
        <v>39</v>
      </c>
      <c r="C30">
        <v>9</v>
      </c>
      <c r="D30">
        <f t="shared" si="0"/>
        <v>48</v>
      </c>
      <c r="E30" s="7">
        <f t="shared" si="1"/>
        <v>0.1875</v>
      </c>
    </row>
    <row r="31" spans="1:5">
      <c r="A31" t="s">
        <v>95</v>
      </c>
      <c r="B31">
        <v>3</v>
      </c>
      <c r="C31">
        <v>0</v>
      </c>
      <c r="D31">
        <f t="shared" si="0"/>
        <v>3</v>
      </c>
      <c r="E31" s="7">
        <f t="shared" si="1"/>
        <v>0</v>
      </c>
    </row>
    <row r="32" spans="1:5">
      <c r="A32" t="s">
        <v>96</v>
      </c>
      <c r="B32">
        <v>29</v>
      </c>
      <c r="C32">
        <v>0</v>
      </c>
      <c r="D32">
        <f t="shared" si="0"/>
        <v>29</v>
      </c>
      <c r="E32" s="7">
        <f t="shared" si="1"/>
        <v>0</v>
      </c>
    </row>
    <row r="33" spans="1:5">
      <c r="A33" t="s">
        <v>72</v>
      </c>
      <c r="B33">
        <v>91</v>
      </c>
      <c r="C33">
        <v>0</v>
      </c>
      <c r="D33">
        <f t="shared" si="0"/>
        <v>91</v>
      </c>
      <c r="E33" s="7">
        <f t="shared" si="1"/>
        <v>0</v>
      </c>
    </row>
    <row r="34" spans="1:5">
      <c r="A34" t="s">
        <v>97</v>
      </c>
      <c r="B34">
        <v>7</v>
      </c>
      <c r="C34">
        <v>19</v>
      </c>
      <c r="D34">
        <f t="shared" si="0"/>
        <v>26</v>
      </c>
      <c r="E34" s="7">
        <f t="shared" si="1"/>
        <v>0.73076923076923073</v>
      </c>
    </row>
    <row r="35" spans="1:5">
      <c r="A35" t="s">
        <v>98</v>
      </c>
      <c r="B35">
        <v>16</v>
      </c>
      <c r="C35">
        <v>0</v>
      </c>
      <c r="D35">
        <f t="shared" si="0"/>
        <v>16</v>
      </c>
      <c r="E35" s="7">
        <f t="shared" si="1"/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20"/>
  <sheetViews>
    <sheetView tabSelected="1" workbookViewId="0">
      <selection activeCell="D68" sqref="D68"/>
    </sheetView>
  </sheetViews>
  <sheetFormatPr baseColWidth="10" defaultRowHeight="12" x14ac:dyDescent="0"/>
  <cols>
    <col min="1" max="1" width="33.1640625" customWidth="1"/>
    <col min="2" max="2" width="5.5" bestFit="1" customWidth="1"/>
    <col min="3" max="7" width="9.83203125" bestFit="1" customWidth="1"/>
    <col min="8" max="8" width="9.6640625" bestFit="1" customWidth="1"/>
    <col min="9" max="9" width="9.83203125" bestFit="1" customWidth="1"/>
    <col min="10" max="10" width="6.33203125" bestFit="1" customWidth="1"/>
    <col min="11" max="11" width="10" bestFit="1" customWidth="1"/>
  </cols>
  <sheetData>
    <row r="3" spans="1:2">
      <c r="A3" s="5" t="s">
        <v>79</v>
      </c>
    </row>
    <row r="4" spans="1:2">
      <c r="A4" s="5" t="s">
        <v>76</v>
      </c>
      <c r="B4" t="s">
        <v>78</v>
      </c>
    </row>
    <row r="5" spans="1:2">
      <c r="A5" s="6" t="s">
        <v>70</v>
      </c>
      <c r="B5" s="9">
        <v>0.17926764852823521</v>
      </c>
    </row>
    <row r="6" spans="1:2">
      <c r="A6" s="6" t="s">
        <v>68</v>
      </c>
      <c r="B6" s="9">
        <v>0.22162317227074807</v>
      </c>
    </row>
    <row r="7" spans="1:2">
      <c r="A7" s="6" t="s">
        <v>48</v>
      </c>
      <c r="B7" s="9">
        <v>0.83646578028349017</v>
      </c>
    </row>
    <row r="8" spans="1:2">
      <c r="A8" s="6" t="s">
        <v>37</v>
      </c>
      <c r="B8" s="9">
        <v>0.68043596020875463</v>
      </c>
    </row>
    <row r="9" spans="1:2">
      <c r="A9" s="6" t="s">
        <v>72</v>
      </c>
      <c r="B9" s="9">
        <v>0.44917949076895913</v>
      </c>
    </row>
    <row r="10" spans="1:2">
      <c r="A10" s="6" t="s">
        <v>54</v>
      </c>
      <c r="B10" s="9">
        <v>10.42764823322392</v>
      </c>
    </row>
    <row r="11" spans="1:2">
      <c r="A11" s="6" t="s">
        <v>51</v>
      </c>
      <c r="B11" s="9">
        <v>5.0029299383369716</v>
      </c>
    </row>
    <row r="12" spans="1:2">
      <c r="A12" s="6" t="s">
        <v>30</v>
      </c>
      <c r="B12" s="9">
        <v>2.1635016090741095</v>
      </c>
    </row>
    <row r="13" spans="1:2">
      <c r="A13" s="6" t="s">
        <v>6</v>
      </c>
      <c r="B13" s="9">
        <v>7.4280947790542049</v>
      </c>
    </row>
    <row r="14" spans="1:2">
      <c r="A14" s="6" t="s">
        <v>21</v>
      </c>
      <c r="B14" s="9">
        <v>10.10906284479973</v>
      </c>
    </row>
    <row r="15" spans="1:2">
      <c r="A15" s="6" t="s">
        <v>60</v>
      </c>
      <c r="B15" s="9">
        <v>1.0616193822488522</v>
      </c>
    </row>
    <row r="16" spans="1:2">
      <c r="A16" s="6" t="s">
        <v>50</v>
      </c>
      <c r="B16" s="9">
        <v>1.1245900542738316</v>
      </c>
    </row>
    <row r="17" spans="1:2">
      <c r="A17" s="6" t="s">
        <v>38</v>
      </c>
      <c r="B17" s="9">
        <v>2.5606319296697686</v>
      </c>
    </row>
    <row r="18" spans="1:2">
      <c r="A18" s="6" t="s">
        <v>23</v>
      </c>
      <c r="B18" s="9">
        <v>2.3415248484685476</v>
      </c>
    </row>
    <row r="19" spans="1:2">
      <c r="A19" s="6" t="s">
        <v>40</v>
      </c>
      <c r="B19" s="9">
        <v>6.451663091770576</v>
      </c>
    </row>
    <row r="20" spans="1:2">
      <c r="A20" s="6" t="s">
        <v>77</v>
      </c>
      <c r="B20" s="9">
        <v>3.4025492508653796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1"/>
  <sheetViews>
    <sheetView zoomScale="125" zoomScaleNormal="125" zoomScalePageLayoutView="125" workbookViewId="0">
      <pane activePane="bottomRight" state="frozen"/>
      <selection sqref="A1:XFD1048576"/>
    </sheetView>
  </sheetViews>
  <sheetFormatPr baseColWidth="10" defaultColWidth="8.83203125" defaultRowHeight="12" x14ac:dyDescent="0"/>
  <cols>
    <col min="1" max="1" width="40.83203125" customWidth="1"/>
    <col min="2" max="2" width="17" customWidth="1"/>
    <col min="3" max="3" width="16.83203125" customWidth="1"/>
    <col min="4" max="4" width="14.5" style="9" customWidth="1"/>
    <col min="5" max="5" width="19.83203125" bestFit="1" customWidth="1"/>
    <col min="6" max="6" width="13.6640625" style="1" customWidth="1"/>
    <col min="7" max="7" width="17.6640625" style="1" customWidth="1"/>
    <col min="8" max="8" width="11.5" customWidth="1"/>
    <col min="9" max="9" width="11.1640625" customWidth="1"/>
  </cols>
  <sheetData>
    <row r="1" spans="1:9" s="2" customFormat="1">
      <c r="A1" s="2" t="s">
        <v>0</v>
      </c>
      <c r="B1" s="2" t="s">
        <v>1</v>
      </c>
      <c r="C1" s="2" t="s">
        <v>2</v>
      </c>
      <c r="D1" s="8" t="s">
        <v>3</v>
      </c>
      <c r="E1" s="2" t="s">
        <v>4</v>
      </c>
      <c r="F1" s="4" t="s">
        <v>5</v>
      </c>
      <c r="G1" s="3" t="s">
        <v>73</v>
      </c>
      <c r="H1" s="2" t="s">
        <v>74</v>
      </c>
      <c r="I1" s="2" t="s">
        <v>75</v>
      </c>
    </row>
    <row r="2" spans="1:9">
      <c r="A2" t="s">
        <v>6</v>
      </c>
      <c r="B2" t="s">
        <v>7</v>
      </c>
      <c r="C2">
        <v>6771</v>
      </c>
      <c r="D2" s="9">
        <v>4.5690417226184765</v>
      </c>
      <c r="E2">
        <v>1.6319869441044472</v>
      </c>
      <c r="F2" s="1" t="s">
        <v>8</v>
      </c>
      <c r="G2" s="1">
        <v>4.26466E-2</v>
      </c>
      <c r="H2" s="1">
        <f>C2*G2</f>
        <v>288.76012859999997</v>
      </c>
      <c r="I2" s="1">
        <f>H2-750</f>
        <v>-461.23987140000003</v>
      </c>
    </row>
    <row r="3" spans="1:9">
      <c r="A3" t="s">
        <v>6</v>
      </c>
      <c r="B3" t="s">
        <v>9</v>
      </c>
      <c r="C3">
        <v>13003</v>
      </c>
      <c r="D3" s="9">
        <v>8.932717804981932</v>
      </c>
      <c r="E3">
        <v>2.2149969518390571</v>
      </c>
      <c r="F3" s="1" t="s">
        <v>10</v>
      </c>
      <c r="G3" s="1">
        <v>5.57951E-2</v>
      </c>
      <c r="H3" s="1">
        <f t="shared" ref="H3:H59" si="0">C3*G3</f>
        <v>725.50368530000003</v>
      </c>
      <c r="I3" s="1">
        <f t="shared" ref="I3:I59" si="1">H3-750</f>
        <v>-24.496314699999971</v>
      </c>
    </row>
    <row r="4" spans="1:9">
      <c r="A4" t="s">
        <v>6</v>
      </c>
      <c r="B4" t="s">
        <v>11</v>
      </c>
      <c r="C4">
        <v>9866</v>
      </c>
      <c r="D4" s="9">
        <v>5.088006106019896</v>
      </c>
      <c r="E4">
        <v>2.2797635800731775</v>
      </c>
      <c r="F4" s="1" t="s">
        <v>12</v>
      </c>
      <c r="G4" s="1">
        <v>5.7609599999999997E-2</v>
      </c>
      <c r="H4" s="1">
        <f t="shared" si="0"/>
        <v>568.3763136</v>
      </c>
      <c r="I4" s="1">
        <f t="shared" si="1"/>
        <v>-181.6236864</v>
      </c>
    </row>
    <row r="5" spans="1:9">
      <c r="A5" t="s">
        <v>6</v>
      </c>
      <c r="B5" t="s">
        <v>13</v>
      </c>
      <c r="C5">
        <v>10923</v>
      </c>
      <c r="D5" s="9">
        <v>6.6311322644682287</v>
      </c>
      <c r="E5">
        <v>2.7254202750891494</v>
      </c>
      <c r="F5" s="1" t="s">
        <v>14</v>
      </c>
      <c r="G5" s="1">
        <v>4.2920800000000002E-2</v>
      </c>
      <c r="H5" s="1">
        <f t="shared" si="0"/>
        <v>468.82389840000002</v>
      </c>
      <c r="I5" s="1">
        <f t="shared" si="1"/>
        <v>-281.17610159999998</v>
      </c>
    </row>
    <row r="6" spans="1:9">
      <c r="A6" t="s">
        <v>6</v>
      </c>
      <c r="B6" t="s">
        <v>15</v>
      </c>
      <c r="C6">
        <v>9686</v>
      </c>
      <c r="D6" s="9">
        <v>6.455482761608339</v>
      </c>
      <c r="E6">
        <v>50.913242009132418</v>
      </c>
      <c r="F6" s="1" t="s">
        <v>12</v>
      </c>
      <c r="G6" s="1">
        <v>0.12678700000000001</v>
      </c>
      <c r="H6" s="1">
        <f t="shared" si="0"/>
        <v>1228.058882</v>
      </c>
      <c r="I6" s="1">
        <f t="shared" si="1"/>
        <v>478.05888200000004</v>
      </c>
    </row>
    <row r="7" spans="1:9">
      <c r="A7" t="s">
        <v>6</v>
      </c>
      <c r="B7" t="s">
        <v>16</v>
      </c>
      <c r="C7">
        <v>7436</v>
      </c>
      <c r="D7" s="9">
        <v>9.5774139951829564</v>
      </c>
      <c r="E7">
        <v>83.386468296138858</v>
      </c>
      <c r="F7" s="1" t="s">
        <v>17</v>
      </c>
      <c r="G7" s="1">
        <v>0.27051199999999997</v>
      </c>
      <c r="H7" s="1">
        <f t="shared" si="0"/>
        <v>2011.5272319999999</v>
      </c>
      <c r="I7" s="1">
        <f t="shared" si="1"/>
        <v>1261.5272319999999</v>
      </c>
    </row>
    <row r="8" spans="1:9">
      <c r="A8" t="s">
        <v>6</v>
      </c>
      <c r="B8" t="s">
        <v>18</v>
      </c>
      <c r="C8">
        <v>6691</v>
      </c>
      <c r="D8" s="9">
        <v>8.9572818913238468</v>
      </c>
      <c r="E8">
        <v>83.727237504843089</v>
      </c>
      <c r="F8" s="1" t="s">
        <v>8</v>
      </c>
      <c r="G8" s="1">
        <v>0.25540000000000002</v>
      </c>
      <c r="H8" s="1">
        <f t="shared" si="0"/>
        <v>1708.8814000000002</v>
      </c>
      <c r="I8" s="1">
        <f t="shared" si="1"/>
        <v>958.88140000000021</v>
      </c>
    </row>
    <row r="9" spans="1:9">
      <c r="A9" t="s">
        <v>6</v>
      </c>
      <c r="B9" t="s">
        <v>19</v>
      </c>
      <c r="C9">
        <v>5840</v>
      </c>
      <c r="D9" s="9">
        <v>9.2136816862299629</v>
      </c>
      <c r="E9">
        <v>81.892816419612316</v>
      </c>
      <c r="F9" s="1" t="s">
        <v>20</v>
      </c>
      <c r="H9" s="1">
        <f t="shared" si="0"/>
        <v>0</v>
      </c>
      <c r="I9" s="1"/>
    </row>
    <row r="10" spans="1:9">
      <c r="A10" t="s">
        <v>21</v>
      </c>
      <c r="B10" t="s">
        <v>7</v>
      </c>
      <c r="C10">
        <v>8855</v>
      </c>
      <c r="D10" s="9">
        <v>10.281567489114659</v>
      </c>
      <c r="E10">
        <v>88.814381509487802</v>
      </c>
      <c r="F10" s="1" t="s">
        <v>12</v>
      </c>
      <c r="G10" s="1">
        <v>7.6407000000000003E-2</v>
      </c>
      <c r="H10" s="1">
        <f t="shared" si="0"/>
        <v>676.58398499999998</v>
      </c>
      <c r="I10" s="1">
        <f t="shared" si="1"/>
        <v>-73.416015000000016</v>
      </c>
    </row>
    <row r="11" spans="1:9">
      <c r="A11" t="s">
        <v>21</v>
      </c>
      <c r="B11" t="s">
        <v>9</v>
      </c>
      <c r="C11">
        <v>7562</v>
      </c>
      <c r="D11" s="9">
        <v>8.0601151140481768</v>
      </c>
      <c r="E11">
        <v>86.97338268993478</v>
      </c>
      <c r="F11" s="1" t="s">
        <v>17</v>
      </c>
      <c r="G11" s="1">
        <v>0.106188</v>
      </c>
      <c r="H11" s="1">
        <f t="shared" si="0"/>
        <v>802.99365599999999</v>
      </c>
      <c r="I11" s="1">
        <f t="shared" si="1"/>
        <v>52.993655999999987</v>
      </c>
    </row>
    <row r="12" spans="1:9">
      <c r="A12" t="s">
        <v>21</v>
      </c>
      <c r="B12" t="s">
        <v>11</v>
      </c>
      <c r="C12">
        <v>9918</v>
      </c>
      <c r="D12" s="9">
        <v>11.783015729696336</v>
      </c>
      <c r="E12">
        <v>87.620941020543412</v>
      </c>
      <c r="F12" s="1" t="s">
        <v>12</v>
      </c>
      <c r="G12" s="1">
        <v>8.3327899999999996E-2</v>
      </c>
      <c r="H12" s="1">
        <f t="shared" si="0"/>
        <v>826.44611220000002</v>
      </c>
      <c r="I12" s="1">
        <f t="shared" si="1"/>
        <v>76.446112200000016</v>
      </c>
    </row>
    <row r="13" spans="1:9">
      <c r="A13" t="s">
        <v>21</v>
      </c>
      <c r="B13" t="s">
        <v>13</v>
      </c>
      <c r="C13">
        <v>10057</v>
      </c>
      <c r="D13" s="9">
        <v>10.472550816394536</v>
      </c>
      <c r="E13">
        <v>86.525671721202443</v>
      </c>
      <c r="F13" s="1" t="s">
        <v>14</v>
      </c>
      <c r="G13" s="1">
        <v>6.7560200000000001E-2</v>
      </c>
      <c r="H13" s="1">
        <f t="shared" si="0"/>
        <v>679.45293140000001</v>
      </c>
      <c r="I13" s="1">
        <f t="shared" si="1"/>
        <v>-70.547068599999989</v>
      </c>
    </row>
    <row r="14" spans="1:9">
      <c r="A14" t="s">
        <v>21</v>
      </c>
      <c r="B14" t="s">
        <v>15</v>
      </c>
      <c r="C14">
        <v>8527</v>
      </c>
      <c r="D14" s="9">
        <v>9.5394184836721223</v>
      </c>
      <c r="E14">
        <v>86.286173633440512</v>
      </c>
      <c r="F14" s="1" t="s">
        <v>22</v>
      </c>
      <c r="G14" s="1">
        <v>0.11229500000000001</v>
      </c>
      <c r="H14" s="1">
        <f t="shared" si="0"/>
        <v>957.53946500000006</v>
      </c>
      <c r="I14" s="1">
        <f t="shared" si="1"/>
        <v>207.53946500000006</v>
      </c>
    </row>
    <row r="15" spans="1:9">
      <c r="A15" t="s">
        <v>21</v>
      </c>
      <c r="B15" t="s">
        <v>16</v>
      </c>
      <c r="C15">
        <v>8740</v>
      </c>
      <c r="D15" s="9">
        <v>10.255688151981319</v>
      </c>
      <c r="E15">
        <v>87.709832134292569</v>
      </c>
      <c r="F15" s="1" t="s">
        <v>22</v>
      </c>
      <c r="G15" s="1">
        <v>0.150229</v>
      </c>
      <c r="H15" s="1">
        <f t="shared" si="0"/>
        <v>1313.00146</v>
      </c>
      <c r="I15" s="1">
        <f t="shared" si="1"/>
        <v>563.00145999999995</v>
      </c>
    </row>
    <row r="16" spans="1:9">
      <c r="A16" t="s">
        <v>21</v>
      </c>
      <c r="B16" t="s">
        <v>18</v>
      </c>
      <c r="C16">
        <v>8828</v>
      </c>
      <c r="D16" s="9">
        <v>10.308026435627379</v>
      </c>
      <c r="E16">
        <v>87.787164665777382</v>
      </c>
      <c r="F16" s="1" t="s">
        <v>12</v>
      </c>
      <c r="G16" s="1">
        <v>9.4741400000000003E-2</v>
      </c>
      <c r="H16" s="1">
        <f t="shared" si="0"/>
        <v>836.37707920000003</v>
      </c>
      <c r="I16" s="1">
        <f t="shared" si="1"/>
        <v>86.377079200000026</v>
      </c>
    </row>
    <row r="17" spans="1:9">
      <c r="A17" t="s">
        <v>21</v>
      </c>
      <c r="B17" t="s">
        <v>19</v>
      </c>
      <c r="C17">
        <v>9509</v>
      </c>
      <c r="D17" s="9">
        <v>10.172120537863309</v>
      </c>
      <c r="E17">
        <v>86.247020888826569</v>
      </c>
      <c r="F17" s="1" t="s">
        <v>12</v>
      </c>
      <c r="H17" s="1">
        <f t="shared" si="0"/>
        <v>0</v>
      </c>
      <c r="I17" s="1"/>
    </row>
    <row r="18" spans="1:9">
      <c r="A18" t="s">
        <v>23</v>
      </c>
      <c r="B18" t="s">
        <v>7</v>
      </c>
      <c r="C18">
        <v>3900</v>
      </c>
      <c r="D18" s="9">
        <v>2.1014176486752989</v>
      </c>
      <c r="E18">
        <v>90.551680405833849</v>
      </c>
      <c r="F18" s="1" t="s">
        <v>24</v>
      </c>
      <c r="G18" s="1">
        <v>0.13112599999999999</v>
      </c>
      <c r="H18" s="1">
        <f t="shared" si="0"/>
        <v>511.39139999999998</v>
      </c>
      <c r="I18" s="1">
        <f t="shared" si="1"/>
        <v>-238.60860000000002</v>
      </c>
    </row>
    <row r="19" spans="1:9">
      <c r="A19" t="s">
        <v>23</v>
      </c>
      <c r="B19" t="s">
        <v>9</v>
      </c>
      <c r="C19">
        <v>4134</v>
      </c>
      <c r="D19" s="9">
        <v>2.2318319485609703</v>
      </c>
      <c r="E19">
        <v>88.51806491120638</v>
      </c>
      <c r="F19" s="1" t="s">
        <v>25</v>
      </c>
      <c r="G19" s="1">
        <v>0.118606</v>
      </c>
      <c r="H19" s="1">
        <f t="shared" si="0"/>
        <v>490.317204</v>
      </c>
      <c r="I19" s="1">
        <f t="shared" si="1"/>
        <v>-259.682796</v>
      </c>
    </row>
    <row r="20" spans="1:9">
      <c r="A20" t="s">
        <v>23</v>
      </c>
      <c r="B20" t="s">
        <v>11</v>
      </c>
      <c r="C20">
        <v>4011</v>
      </c>
      <c r="D20" s="9">
        <v>2.1954143153492907</v>
      </c>
      <c r="E20">
        <v>91.163344242784888</v>
      </c>
      <c r="F20" s="1" t="s">
        <v>24</v>
      </c>
      <c r="G20" s="1">
        <v>9.68276E-2</v>
      </c>
      <c r="H20" s="1">
        <f t="shared" si="0"/>
        <v>388.3755036</v>
      </c>
      <c r="I20" s="1">
        <f t="shared" si="1"/>
        <v>-361.6244964</v>
      </c>
    </row>
    <row r="21" spans="1:9">
      <c r="A21" t="s">
        <v>23</v>
      </c>
      <c r="B21" t="s">
        <v>13</v>
      </c>
      <c r="C21">
        <v>4795</v>
      </c>
      <c r="D21" s="9">
        <v>2.5701911428908351</v>
      </c>
      <c r="E21">
        <v>90.059232552150405</v>
      </c>
      <c r="F21" s="1" t="s">
        <v>26</v>
      </c>
      <c r="G21" s="1">
        <v>0.102394</v>
      </c>
      <c r="H21" s="1">
        <f t="shared" si="0"/>
        <v>490.97922999999997</v>
      </c>
      <c r="I21" s="1">
        <f t="shared" si="1"/>
        <v>-259.02077000000003</v>
      </c>
    </row>
    <row r="22" spans="1:9">
      <c r="A22" t="s">
        <v>23</v>
      </c>
      <c r="B22" t="s">
        <v>15</v>
      </c>
      <c r="C22">
        <v>3550</v>
      </c>
      <c r="D22" s="9">
        <v>1.7754261022645434</v>
      </c>
      <c r="E22">
        <v>87.215282880235122</v>
      </c>
      <c r="F22" s="1" t="s">
        <v>27</v>
      </c>
      <c r="G22" s="1">
        <v>9.6543199999999996E-2</v>
      </c>
      <c r="H22" s="1">
        <f t="shared" si="0"/>
        <v>342.72836000000001</v>
      </c>
      <c r="I22" s="1">
        <f t="shared" si="1"/>
        <v>-407.27163999999999</v>
      </c>
    </row>
    <row r="23" spans="1:9">
      <c r="A23" t="s">
        <v>23</v>
      </c>
      <c r="B23" t="s">
        <v>16</v>
      </c>
      <c r="C23">
        <v>3713</v>
      </c>
      <c r="D23" s="9">
        <v>1.8443549228331437</v>
      </c>
      <c r="E23">
        <v>90.696117804551534</v>
      </c>
      <c r="F23" s="1" t="s">
        <v>28</v>
      </c>
      <c r="G23" s="1">
        <v>0.10091600000000001</v>
      </c>
      <c r="H23" s="1">
        <f t="shared" si="0"/>
        <v>374.70110800000003</v>
      </c>
      <c r="I23" s="1">
        <f t="shared" si="1"/>
        <v>-375.29889199999997</v>
      </c>
    </row>
    <row r="24" spans="1:9">
      <c r="A24" t="s">
        <v>23</v>
      </c>
      <c r="B24" t="s">
        <v>18</v>
      </c>
      <c r="C24">
        <v>4555</v>
      </c>
      <c r="D24" s="9">
        <v>2.5191494068523075</v>
      </c>
      <c r="E24">
        <v>91.330858960763521</v>
      </c>
      <c r="F24" s="1" t="s">
        <v>26</v>
      </c>
      <c r="G24" s="1">
        <v>9.9048700000000003E-2</v>
      </c>
      <c r="H24" s="1">
        <f t="shared" si="0"/>
        <v>451.16682850000001</v>
      </c>
      <c r="I24" s="1">
        <f t="shared" si="1"/>
        <v>-298.83317149999999</v>
      </c>
    </row>
    <row r="25" spans="1:9">
      <c r="A25" t="s">
        <v>23</v>
      </c>
      <c r="B25" t="s">
        <v>19</v>
      </c>
      <c r="C25">
        <v>5448</v>
      </c>
      <c r="D25" s="9">
        <v>3.4944133003219893</v>
      </c>
      <c r="E25">
        <v>90.909090909090907</v>
      </c>
      <c r="F25" s="1" t="s">
        <v>29</v>
      </c>
      <c r="H25" s="1">
        <f t="shared" si="0"/>
        <v>0</v>
      </c>
      <c r="I25" s="1"/>
    </row>
    <row r="26" spans="1:9">
      <c r="A26" t="s">
        <v>30</v>
      </c>
      <c r="B26" t="s">
        <v>7</v>
      </c>
      <c r="C26">
        <v>2268</v>
      </c>
      <c r="D26" s="9">
        <v>1.645481455685182</v>
      </c>
      <c r="E26">
        <v>87.431693989071036</v>
      </c>
      <c r="F26" s="1" t="s">
        <v>31</v>
      </c>
      <c r="G26" s="1">
        <v>4.7708399999999998E-2</v>
      </c>
      <c r="H26" s="1">
        <f t="shared" si="0"/>
        <v>108.20265119999999</v>
      </c>
      <c r="I26" s="1">
        <f t="shared" si="1"/>
        <v>-641.79734880000001</v>
      </c>
    </row>
    <row r="27" spans="1:9">
      <c r="A27" t="s">
        <v>30</v>
      </c>
      <c r="B27" t="s">
        <v>9</v>
      </c>
      <c r="C27">
        <v>2753</v>
      </c>
      <c r="D27" s="9">
        <v>2.0630067592884016</v>
      </c>
      <c r="E27">
        <v>87.28428701180745</v>
      </c>
      <c r="F27" s="1" t="s">
        <v>32</v>
      </c>
      <c r="G27" s="1">
        <v>7.2798399999999999E-2</v>
      </c>
      <c r="H27" s="1">
        <f t="shared" si="0"/>
        <v>200.41399519999999</v>
      </c>
      <c r="I27" s="1">
        <f t="shared" si="1"/>
        <v>-549.58600479999996</v>
      </c>
    </row>
    <row r="28" spans="1:9">
      <c r="A28" t="s">
        <v>30</v>
      </c>
      <c r="B28" t="s">
        <v>11</v>
      </c>
      <c r="C28">
        <v>2633</v>
      </c>
      <c r="D28" s="9">
        <v>2.1375743848283366</v>
      </c>
      <c r="E28">
        <v>87.95348837209302</v>
      </c>
      <c r="F28" s="1" t="s">
        <v>33</v>
      </c>
      <c r="G28" s="1">
        <v>6.9270600000000002E-2</v>
      </c>
      <c r="H28" s="1">
        <f t="shared" si="0"/>
        <v>182.38948980000001</v>
      </c>
      <c r="I28" s="1">
        <f t="shared" si="1"/>
        <v>-567.61051020000002</v>
      </c>
    </row>
    <row r="29" spans="1:9">
      <c r="A29" t="s">
        <v>30</v>
      </c>
      <c r="B29" t="s">
        <v>13</v>
      </c>
      <c r="C29">
        <v>2776</v>
      </c>
      <c r="D29" s="9">
        <v>2.0761970293030978</v>
      </c>
      <c r="E29">
        <v>87.625113739763421</v>
      </c>
      <c r="F29" s="1" t="s">
        <v>32</v>
      </c>
      <c r="G29" s="1">
        <v>9.1152999999999998E-2</v>
      </c>
      <c r="H29" s="1">
        <f t="shared" si="0"/>
        <v>253.040728</v>
      </c>
      <c r="I29" s="1">
        <f t="shared" si="1"/>
        <v>-496.959272</v>
      </c>
    </row>
    <row r="30" spans="1:9">
      <c r="A30" t="s">
        <v>30</v>
      </c>
      <c r="B30" t="s">
        <v>15</v>
      </c>
      <c r="C30">
        <v>3413</v>
      </c>
      <c r="D30" s="9">
        <v>2.4552190489892811</v>
      </c>
      <c r="E30">
        <v>89.436370081531365</v>
      </c>
      <c r="F30" s="1" t="s">
        <v>34</v>
      </c>
      <c r="G30" s="1">
        <v>7.2306999999999996E-2</v>
      </c>
      <c r="H30" s="1">
        <f t="shared" si="0"/>
        <v>246.78379099999998</v>
      </c>
      <c r="I30" s="1">
        <f t="shared" si="1"/>
        <v>-503.21620900000005</v>
      </c>
    </row>
    <row r="31" spans="1:9">
      <c r="A31" t="s">
        <v>30</v>
      </c>
      <c r="B31" t="s">
        <v>16</v>
      </c>
      <c r="C31">
        <v>2387</v>
      </c>
      <c r="D31" s="9">
        <v>1.7152177974505265</v>
      </c>
      <c r="E31">
        <v>89.874081846799584</v>
      </c>
      <c r="F31" s="1" t="s">
        <v>35</v>
      </c>
      <c r="G31" s="1">
        <v>8.0046800000000001E-2</v>
      </c>
      <c r="H31" s="1">
        <f t="shared" si="0"/>
        <v>191.07171160000001</v>
      </c>
      <c r="I31" s="1">
        <f t="shared" si="1"/>
        <v>-558.92828839999993</v>
      </c>
    </row>
    <row r="32" spans="1:9">
      <c r="A32" t="s">
        <v>30</v>
      </c>
      <c r="B32" t="s">
        <v>18</v>
      </c>
      <c r="C32">
        <v>3110</v>
      </c>
      <c r="D32" s="9">
        <v>2.3223166415269043</v>
      </c>
      <c r="E32">
        <v>90.07483261126427</v>
      </c>
      <c r="F32" s="1" t="s">
        <v>36</v>
      </c>
      <c r="G32" s="1">
        <v>7.5694800000000007E-2</v>
      </c>
      <c r="H32" s="1">
        <f t="shared" si="0"/>
        <v>235.41082800000001</v>
      </c>
      <c r="I32" s="1">
        <f t="shared" si="1"/>
        <v>-514.58917199999996</v>
      </c>
    </row>
    <row r="33" spans="1:9">
      <c r="A33" t="s">
        <v>30</v>
      </c>
      <c r="B33" t="s">
        <v>19</v>
      </c>
      <c r="C33">
        <v>3550</v>
      </c>
      <c r="D33" s="9">
        <v>2.8929997555211475</v>
      </c>
      <c r="E33">
        <v>88.373726729891118</v>
      </c>
      <c r="F33" s="1" t="s">
        <v>27</v>
      </c>
      <c r="H33" s="1">
        <f t="shared" si="0"/>
        <v>0</v>
      </c>
      <c r="I33" s="1"/>
    </row>
    <row r="34" spans="1:9">
      <c r="A34" t="s">
        <v>37</v>
      </c>
      <c r="B34" t="s">
        <v>7</v>
      </c>
      <c r="C34">
        <v>7307</v>
      </c>
      <c r="D34" s="9">
        <v>0.55924841666188319</v>
      </c>
      <c r="E34">
        <v>81.682242990654203</v>
      </c>
      <c r="F34" s="1" t="s">
        <v>17</v>
      </c>
      <c r="G34" s="1">
        <v>2.6409200000000001E-2</v>
      </c>
      <c r="H34" s="1">
        <f t="shared" si="0"/>
        <v>192.97202440000001</v>
      </c>
      <c r="I34" s="1">
        <f t="shared" si="1"/>
        <v>-557.02797559999999</v>
      </c>
    </row>
    <row r="35" spans="1:9">
      <c r="A35" t="s">
        <v>37</v>
      </c>
      <c r="B35" t="s">
        <v>9</v>
      </c>
      <c r="C35">
        <v>7186</v>
      </c>
      <c r="D35" s="9">
        <v>0.58724839070568691</v>
      </c>
      <c r="E35">
        <v>81.477516059957182</v>
      </c>
      <c r="F35" s="1" t="s">
        <v>17</v>
      </c>
      <c r="G35" s="1">
        <v>3.1572200000000002E-2</v>
      </c>
      <c r="H35" s="1">
        <f t="shared" si="0"/>
        <v>226.87782920000001</v>
      </c>
      <c r="I35" s="1">
        <f t="shared" si="1"/>
        <v>-523.12217080000005</v>
      </c>
    </row>
    <row r="36" spans="1:9">
      <c r="A36" t="s">
        <v>37</v>
      </c>
      <c r="B36" t="s">
        <v>11</v>
      </c>
      <c r="C36">
        <v>8237</v>
      </c>
      <c r="D36" s="9">
        <v>0.66456574497198773</v>
      </c>
      <c r="E36">
        <v>82.364549695012556</v>
      </c>
      <c r="F36" s="1" t="s">
        <v>22</v>
      </c>
      <c r="G36" s="1">
        <v>2.4896600000000001E-2</v>
      </c>
      <c r="H36" s="1">
        <f t="shared" si="0"/>
        <v>205.07329420000002</v>
      </c>
      <c r="I36" s="1">
        <f t="shared" si="1"/>
        <v>-544.92670580000004</v>
      </c>
    </row>
    <row r="37" spans="1:9">
      <c r="A37" t="s">
        <v>37</v>
      </c>
      <c r="B37" t="s">
        <v>13</v>
      </c>
      <c r="C37">
        <v>8961</v>
      </c>
      <c r="D37" s="9">
        <v>0.73740098451795322</v>
      </c>
      <c r="E37">
        <v>83.086297760210797</v>
      </c>
      <c r="F37" s="1" t="s">
        <v>12</v>
      </c>
      <c r="G37" s="1">
        <v>2.84307E-2</v>
      </c>
      <c r="H37" s="1">
        <f t="shared" si="0"/>
        <v>254.76750269999999</v>
      </c>
      <c r="I37" s="1">
        <f t="shared" si="1"/>
        <v>-495.23249729999998</v>
      </c>
    </row>
    <row r="38" spans="1:9">
      <c r="A38" t="s">
        <v>37</v>
      </c>
      <c r="B38" t="s">
        <v>15</v>
      </c>
      <c r="C38">
        <v>7612</v>
      </c>
      <c r="D38" s="9">
        <v>0.61892720368819476</v>
      </c>
      <c r="E38">
        <v>81.425576519916149</v>
      </c>
      <c r="F38" s="1" t="s">
        <v>17</v>
      </c>
      <c r="G38" s="1">
        <v>2.87204E-2</v>
      </c>
      <c r="H38" s="1">
        <f t="shared" si="0"/>
        <v>218.61968479999999</v>
      </c>
      <c r="I38" s="1">
        <f t="shared" si="1"/>
        <v>-531.38031520000004</v>
      </c>
    </row>
    <row r="39" spans="1:9">
      <c r="A39" t="s">
        <v>37</v>
      </c>
      <c r="B39" t="s">
        <v>16</v>
      </c>
      <c r="C39">
        <v>6880</v>
      </c>
      <c r="D39" s="9">
        <v>0.55451449757198412</v>
      </c>
      <c r="E39">
        <v>81.847206385404789</v>
      </c>
      <c r="F39" s="1" t="s">
        <v>8</v>
      </c>
      <c r="G39" s="1">
        <v>2.4258999999999999E-2</v>
      </c>
      <c r="H39" s="1">
        <f t="shared" si="0"/>
        <v>166.90191999999999</v>
      </c>
      <c r="I39" s="1">
        <f t="shared" si="1"/>
        <v>-583.09807999999998</v>
      </c>
    </row>
    <row r="40" spans="1:9">
      <c r="A40" t="s">
        <v>37</v>
      </c>
      <c r="B40" t="s">
        <v>18</v>
      </c>
      <c r="C40">
        <v>6854</v>
      </c>
      <c r="D40" s="9">
        <v>0.67110611094302453</v>
      </c>
      <c r="E40">
        <v>85.496183206106863</v>
      </c>
      <c r="F40" s="1" t="s">
        <v>8</v>
      </c>
      <c r="G40" s="1">
        <v>1.9387499999999998E-2</v>
      </c>
      <c r="H40" s="1">
        <f t="shared" si="0"/>
        <v>132.881925</v>
      </c>
      <c r="I40" s="1">
        <f t="shared" si="1"/>
        <v>-617.11807499999998</v>
      </c>
    </row>
    <row r="41" spans="1:9">
      <c r="A41" t="s">
        <v>37</v>
      </c>
      <c r="B41" t="s">
        <v>19</v>
      </c>
      <c r="C41">
        <v>9784</v>
      </c>
      <c r="D41" s="9">
        <v>1.0504763326093234</v>
      </c>
      <c r="E41">
        <v>80.504660880745732</v>
      </c>
      <c r="F41" s="1" t="s">
        <v>12</v>
      </c>
      <c r="H41" s="1">
        <f t="shared" si="0"/>
        <v>0</v>
      </c>
      <c r="I41" s="1"/>
    </row>
    <row r="42" spans="1:9">
      <c r="A42" t="s">
        <v>38</v>
      </c>
      <c r="B42" t="s">
        <v>7</v>
      </c>
      <c r="C42">
        <v>4348</v>
      </c>
      <c r="D42" s="9">
        <v>2.1402798903278839</v>
      </c>
      <c r="E42">
        <v>89.449140192363743</v>
      </c>
      <c r="F42" s="1" t="s">
        <v>39</v>
      </c>
      <c r="G42" s="1">
        <v>6.2010999999999997E-2</v>
      </c>
      <c r="H42" s="1">
        <f t="shared" si="0"/>
        <v>269.623828</v>
      </c>
      <c r="I42" s="1">
        <f t="shared" si="1"/>
        <v>-480.376172</v>
      </c>
    </row>
    <row r="43" spans="1:9">
      <c r="A43" t="s">
        <v>38</v>
      </c>
      <c r="B43" t="s">
        <v>9</v>
      </c>
      <c r="C43">
        <v>5183</v>
      </c>
      <c r="D43" s="9">
        <v>2.6582895242979867</v>
      </c>
      <c r="E43">
        <v>89.456869009584665</v>
      </c>
      <c r="F43" s="1" t="s">
        <v>29</v>
      </c>
      <c r="G43" s="1">
        <v>6.7715300000000006E-2</v>
      </c>
      <c r="H43" s="1">
        <f t="shared" si="0"/>
        <v>350.96839990000001</v>
      </c>
      <c r="I43" s="1">
        <f t="shared" si="1"/>
        <v>-399.03160009999999</v>
      </c>
    </row>
    <row r="44" spans="1:9">
      <c r="A44" t="s">
        <v>38</v>
      </c>
      <c r="B44" t="s">
        <v>11</v>
      </c>
      <c r="C44">
        <v>5384</v>
      </c>
      <c r="D44" s="9">
        <v>2.8662233886809729</v>
      </c>
      <c r="E44">
        <v>87.085769980506825</v>
      </c>
      <c r="F44" s="1" t="s">
        <v>29</v>
      </c>
      <c r="G44" s="1">
        <v>7.3996900000000004E-2</v>
      </c>
      <c r="H44" s="1">
        <f t="shared" si="0"/>
        <v>398.39930960000004</v>
      </c>
      <c r="I44" s="1">
        <f t="shared" si="1"/>
        <v>-351.60069039999996</v>
      </c>
    </row>
    <row r="45" spans="1:9">
      <c r="A45" t="s">
        <v>38</v>
      </c>
      <c r="B45" t="s">
        <v>13</v>
      </c>
      <c r="C45">
        <v>5578</v>
      </c>
      <c r="D45" s="9">
        <v>2.9021399249751565</v>
      </c>
      <c r="E45">
        <v>88.152225945428427</v>
      </c>
      <c r="F45" s="1" t="s">
        <v>20</v>
      </c>
      <c r="G45" s="1">
        <v>6.1624900000000003E-2</v>
      </c>
      <c r="H45" s="1">
        <f t="shared" si="0"/>
        <v>343.7436922</v>
      </c>
      <c r="I45" s="1">
        <f t="shared" si="1"/>
        <v>-406.2563078</v>
      </c>
    </row>
    <row r="46" spans="1:9">
      <c r="A46" t="s">
        <v>38</v>
      </c>
      <c r="B46" t="s">
        <v>15</v>
      </c>
      <c r="C46">
        <v>3951</v>
      </c>
      <c r="D46" s="9">
        <v>2.0172469251152605</v>
      </c>
      <c r="E46">
        <v>89.336978810663027</v>
      </c>
      <c r="F46" s="1" t="s">
        <v>24</v>
      </c>
      <c r="G46" s="1">
        <v>5.3948000000000003E-2</v>
      </c>
      <c r="H46" s="1">
        <f t="shared" si="0"/>
        <v>213.14854800000001</v>
      </c>
      <c r="I46" s="1">
        <f t="shared" si="1"/>
        <v>-536.85145199999999</v>
      </c>
    </row>
    <row r="47" spans="1:9">
      <c r="A47" t="s">
        <v>38</v>
      </c>
      <c r="B47" t="s">
        <v>16</v>
      </c>
      <c r="C47">
        <v>4269</v>
      </c>
      <c r="D47" s="9">
        <v>2.1197781408120604</v>
      </c>
      <c r="E47">
        <v>89.55315870570108</v>
      </c>
      <c r="F47" s="1" t="s">
        <v>25</v>
      </c>
      <c r="G47" s="1">
        <v>6.1656299999999997E-2</v>
      </c>
      <c r="H47" s="1">
        <f t="shared" si="0"/>
        <v>263.21074469999996</v>
      </c>
      <c r="I47" s="1">
        <f t="shared" si="1"/>
        <v>-486.78925530000004</v>
      </c>
    </row>
    <row r="48" spans="1:9">
      <c r="A48" t="s">
        <v>38</v>
      </c>
      <c r="B48" t="s">
        <v>18</v>
      </c>
      <c r="C48">
        <v>5318</v>
      </c>
      <c r="D48" s="9">
        <v>2.5828448204684866</v>
      </c>
      <c r="E48">
        <v>90.497851908011114</v>
      </c>
      <c r="F48" s="1" t="s">
        <v>29</v>
      </c>
      <c r="G48" s="1">
        <v>8.78221E-2</v>
      </c>
      <c r="H48" s="1">
        <f t="shared" si="0"/>
        <v>467.03792779999998</v>
      </c>
      <c r="I48" s="1">
        <f t="shared" si="1"/>
        <v>-282.96207220000002</v>
      </c>
    </row>
    <row r="49" spans="1:9">
      <c r="A49" t="s">
        <v>38</v>
      </c>
      <c r="B49" t="s">
        <v>19</v>
      </c>
      <c r="C49">
        <v>5433</v>
      </c>
      <c r="D49" s="9">
        <v>3.1982528226803399</v>
      </c>
      <c r="E49">
        <v>87.361845266698708</v>
      </c>
      <c r="F49" s="1" t="s">
        <v>29</v>
      </c>
      <c r="H49" s="1">
        <f t="shared" si="0"/>
        <v>0</v>
      </c>
      <c r="I49" s="1"/>
    </row>
    <row r="50" spans="1:9">
      <c r="A50" t="s">
        <v>40</v>
      </c>
      <c r="B50" t="s">
        <v>7</v>
      </c>
      <c r="C50">
        <v>1435</v>
      </c>
      <c r="D50" s="9">
        <v>5.8090110512893176</v>
      </c>
      <c r="E50">
        <v>89.864325618515565</v>
      </c>
      <c r="F50" s="1" t="s">
        <v>41</v>
      </c>
      <c r="G50" s="1">
        <v>0.101413</v>
      </c>
      <c r="H50" s="1">
        <f t="shared" si="0"/>
        <v>145.52765500000001</v>
      </c>
      <c r="I50" s="1">
        <f t="shared" si="1"/>
        <v>-604.47234500000002</v>
      </c>
    </row>
    <row r="51" spans="1:9">
      <c r="A51" t="s">
        <v>40</v>
      </c>
      <c r="B51" t="s">
        <v>9</v>
      </c>
      <c r="C51">
        <v>609</v>
      </c>
      <c r="D51" s="9">
        <v>2.82821715506432</v>
      </c>
      <c r="E51">
        <v>88.843813387423936</v>
      </c>
      <c r="F51" s="1" t="s">
        <v>42</v>
      </c>
      <c r="G51" s="1">
        <v>0.10451299999999999</v>
      </c>
      <c r="H51" s="1">
        <f t="shared" si="0"/>
        <v>63.648416999999995</v>
      </c>
      <c r="I51" s="1">
        <f t="shared" si="1"/>
        <v>-686.35158300000001</v>
      </c>
    </row>
    <row r="52" spans="1:9">
      <c r="A52" t="s">
        <v>40</v>
      </c>
      <c r="B52" t="s">
        <v>11</v>
      </c>
      <c r="C52">
        <v>690</v>
      </c>
      <c r="D52" s="9">
        <v>3.4094278090720431</v>
      </c>
      <c r="E52">
        <v>86.909090909090907</v>
      </c>
      <c r="F52" s="1" t="s">
        <v>43</v>
      </c>
      <c r="G52" s="1">
        <v>6.9769700000000004E-2</v>
      </c>
      <c r="H52" s="1">
        <f t="shared" si="0"/>
        <v>48.141093000000005</v>
      </c>
      <c r="I52" s="1">
        <f t="shared" si="1"/>
        <v>-701.85890700000004</v>
      </c>
    </row>
    <row r="53" spans="1:9">
      <c r="A53" t="s">
        <v>40</v>
      </c>
      <c r="B53" t="s">
        <v>13</v>
      </c>
      <c r="C53">
        <v>4710</v>
      </c>
      <c r="D53" s="9">
        <v>17.513199970253588</v>
      </c>
      <c r="E53">
        <v>87.175085826385484</v>
      </c>
      <c r="F53" s="1" t="s">
        <v>26</v>
      </c>
      <c r="G53" s="1">
        <v>1.36591E-2</v>
      </c>
      <c r="H53" s="1">
        <f t="shared" si="0"/>
        <v>64.334361000000001</v>
      </c>
      <c r="I53" s="1">
        <f t="shared" si="1"/>
        <v>-685.66563900000006</v>
      </c>
    </row>
    <row r="54" spans="1:9">
      <c r="A54" t="s">
        <v>40</v>
      </c>
      <c r="B54" t="s">
        <v>15</v>
      </c>
      <c r="C54">
        <v>1206</v>
      </c>
      <c r="D54" s="9">
        <v>4.9822358093034786</v>
      </c>
      <c r="E54">
        <v>86.097318768619658</v>
      </c>
      <c r="F54" s="1" t="s">
        <v>44</v>
      </c>
      <c r="G54" s="1">
        <v>3.3704600000000003E-4</v>
      </c>
      <c r="H54" s="1">
        <f t="shared" si="0"/>
        <v>0.406477476</v>
      </c>
      <c r="I54" s="1">
        <f t="shared" si="1"/>
        <v>-749.59352252400004</v>
      </c>
    </row>
    <row r="55" spans="1:9">
      <c r="A55" t="s">
        <v>40</v>
      </c>
      <c r="B55" t="s">
        <v>16</v>
      </c>
      <c r="C55">
        <v>1143</v>
      </c>
      <c r="D55" s="9">
        <v>3.5434169327587814</v>
      </c>
      <c r="E55">
        <v>88.485477178423238</v>
      </c>
      <c r="F55" s="1" t="s">
        <v>45</v>
      </c>
      <c r="G55" s="1">
        <v>4.7208999999999999E-4</v>
      </c>
      <c r="H55" s="1">
        <f t="shared" si="0"/>
        <v>0.53959886999999995</v>
      </c>
      <c r="I55" s="1">
        <f t="shared" si="1"/>
        <v>-749.46040113000004</v>
      </c>
    </row>
    <row r="56" spans="1:9">
      <c r="A56" t="s">
        <v>40</v>
      </c>
      <c r="B56" t="s">
        <v>18</v>
      </c>
      <c r="C56">
        <v>1367</v>
      </c>
      <c r="D56" s="9">
        <v>5.6222752323764089</v>
      </c>
      <c r="E56">
        <v>89.239965841161393</v>
      </c>
      <c r="F56" s="1" t="s">
        <v>46</v>
      </c>
      <c r="G56" s="1">
        <v>1.11958E-3</v>
      </c>
      <c r="H56" s="1">
        <f t="shared" si="0"/>
        <v>1.5304658600000001</v>
      </c>
      <c r="I56" s="1">
        <f t="shared" si="1"/>
        <v>-748.46953413999995</v>
      </c>
    </row>
    <row r="57" spans="1:9">
      <c r="A57" t="s">
        <v>40</v>
      </c>
      <c r="B57" t="s">
        <v>19</v>
      </c>
      <c r="C57">
        <v>1389</v>
      </c>
      <c r="D57" s="9">
        <v>7.9055207740466704</v>
      </c>
      <c r="E57">
        <v>91.389114541023559</v>
      </c>
      <c r="F57" s="1" t="s">
        <v>47</v>
      </c>
      <c r="H57" s="1">
        <f t="shared" si="0"/>
        <v>0</v>
      </c>
      <c r="I57" s="1"/>
    </row>
    <row r="58" spans="1:9">
      <c r="A58" t="s">
        <v>48</v>
      </c>
      <c r="B58" t="s">
        <v>7</v>
      </c>
      <c r="C58">
        <v>5359</v>
      </c>
      <c r="D58" s="9">
        <v>0.89580930411380244</v>
      </c>
      <c r="E58">
        <v>86.616424116424113</v>
      </c>
      <c r="F58" s="1" t="s">
        <v>29</v>
      </c>
      <c r="G58" s="1">
        <v>5.2444699999999997E-2</v>
      </c>
      <c r="H58" s="1">
        <f t="shared" si="0"/>
        <v>281.05114729999997</v>
      </c>
      <c r="I58" s="1">
        <f t="shared" si="1"/>
        <v>-468.94885270000003</v>
      </c>
    </row>
    <row r="59" spans="1:9">
      <c r="A59" t="s">
        <v>48</v>
      </c>
      <c r="B59" t="s">
        <v>9</v>
      </c>
      <c r="C59">
        <v>4781</v>
      </c>
      <c r="D59" s="9">
        <v>0.87715435788484897</v>
      </c>
      <c r="E59">
        <v>86.36755823986195</v>
      </c>
      <c r="F59" s="1" t="s">
        <v>26</v>
      </c>
      <c r="G59" s="1">
        <v>8.3359900000000001E-2</v>
      </c>
      <c r="H59" s="1">
        <f t="shared" si="0"/>
        <v>398.54368190000002</v>
      </c>
      <c r="I59" s="1">
        <f t="shared" si="1"/>
        <v>-351.45631809999998</v>
      </c>
    </row>
    <row r="60" spans="1:9">
      <c r="A60" t="s">
        <v>48</v>
      </c>
      <c r="B60" t="s">
        <v>11</v>
      </c>
      <c r="C60">
        <v>4771</v>
      </c>
      <c r="D60" s="9">
        <v>0.77113675999721998</v>
      </c>
      <c r="E60">
        <v>85.118343195266277</v>
      </c>
      <c r="F60" s="1" t="s">
        <v>26</v>
      </c>
      <c r="G60" s="1">
        <v>8.8392200000000004E-2</v>
      </c>
      <c r="H60" s="1">
        <f t="shared" ref="H60:H116" si="2">C60*G60</f>
        <v>421.71918620000002</v>
      </c>
      <c r="I60" s="1">
        <f t="shared" ref="I60:I116" si="3">H60-750</f>
        <v>-328.28081379999998</v>
      </c>
    </row>
    <row r="61" spans="1:9">
      <c r="A61" t="s">
        <v>48</v>
      </c>
      <c r="B61" t="s">
        <v>13</v>
      </c>
      <c r="C61">
        <v>5966</v>
      </c>
      <c r="D61" s="9">
        <v>0.71193317422434366</v>
      </c>
      <c r="E61">
        <v>86.536536536536531</v>
      </c>
      <c r="F61" s="1" t="s">
        <v>20</v>
      </c>
      <c r="G61" s="1">
        <v>7.2588200000000005E-2</v>
      </c>
      <c r="H61" s="1">
        <f t="shared" si="2"/>
        <v>433.06120120000003</v>
      </c>
      <c r="I61" s="1">
        <f t="shared" si="3"/>
        <v>-316.93879879999997</v>
      </c>
    </row>
    <row r="62" spans="1:9">
      <c r="A62" t="s">
        <v>48</v>
      </c>
      <c r="B62" t="s">
        <v>15</v>
      </c>
      <c r="C62">
        <v>5271</v>
      </c>
      <c r="D62" s="9">
        <v>0.72043628013777272</v>
      </c>
      <c r="E62">
        <v>85.943210570705659</v>
      </c>
      <c r="F62" s="1" t="s">
        <v>29</v>
      </c>
      <c r="G62" s="1">
        <v>7.4118699999999996E-2</v>
      </c>
      <c r="H62" s="1">
        <f t="shared" si="2"/>
        <v>390.67966769999998</v>
      </c>
      <c r="I62" s="1">
        <f t="shared" si="3"/>
        <v>-359.32033230000002</v>
      </c>
    </row>
    <row r="63" spans="1:9">
      <c r="A63" t="s">
        <v>48</v>
      </c>
      <c r="B63" t="s">
        <v>16</v>
      </c>
      <c r="C63">
        <v>6403</v>
      </c>
      <c r="D63" s="9">
        <v>0.75238505946344825</v>
      </c>
      <c r="E63">
        <v>90.793724042455011</v>
      </c>
      <c r="F63" s="1" t="s">
        <v>49</v>
      </c>
      <c r="G63" s="1">
        <v>5.4983299999999999E-2</v>
      </c>
      <c r="H63" s="1">
        <f t="shared" si="2"/>
        <v>352.05806990000002</v>
      </c>
      <c r="I63" s="1">
        <f t="shared" si="3"/>
        <v>-397.94193009999998</v>
      </c>
    </row>
    <row r="64" spans="1:9">
      <c r="A64" t="s">
        <v>48</v>
      </c>
      <c r="B64" t="s">
        <v>18</v>
      </c>
      <c r="C64">
        <v>8124</v>
      </c>
      <c r="D64" s="9">
        <v>1.1112114174100731</v>
      </c>
      <c r="E64">
        <v>90.924986885819209</v>
      </c>
      <c r="F64" s="1" t="s">
        <v>22</v>
      </c>
      <c r="G64" s="1">
        <v>7.6098299999999994E-2</v>
      </c>
      <c r="H64" s="1">
        <f t="shared" si="2"/>
        <v>618.2225891999999</v>
      </c>
      <c r="I64" s="1">
        <f t="shared" si="3"/>
        <v>-131.7774108000001</v>
      </c>
    </row>
    <row r="65" spans="1:9">
      <c r="A65" t="s">
        <v>48</v>
      </c>
      <c r="B65" t="s">
        <v>19</v>
      </c>
      <c r="C65">
        <v>6530</v>
      </c>
      <c r="D65" s="9">
        <v>0.85165988903641143</v>
      </c>
      <c r="E65">
        <v>87.935174069627848</v>
      </c>
      <c r="F65" s="1" t="s">
        <v>8</v>
      </c>
      <c r="H65" s="1">
        <f t="shared" si="2"/>
        <v>0</v>
      </c>
      <c r="I65" s="1"/>
    </row>
    <row r="66" spans="1:9">
      <c r="A66" t="s">
        <v>50</v>
      </c>
      <c r="B66" t="s">
        <v>7</v>
      </c>
      <c r="C66">
        <v>8099</v>
      </c>
      <c r="D66" s="9">
        <v>1.119436508364329</v>
      </c>
      <c r="E66">
        <v>82.231909328683514</v>
      </c>
      <c r="F66" s="1" t="s">
        <v>22</v>
      </c>
      <c r="G66" s="1">
        <v>2.30794E-2</v>
      </c>
      <c r="H66" s="1">
        <f t="shared" si="2"/>
        <v>186.9200606</v>
      </c>
      <c r="I66" s="1">
        <f t="shared" si="3"/>
        <v>-563.07993940000006</v>
      </c>
    </row>
    <row r="67" spans="1:9">
      <c r="A67" t="s">
        <v>50</v>
      </c>
      <c r="B67" t="s">
        <v>9</v>
      </c>
      <c r="C67">
        <v>8988</v>
      </c>
      <c r="D67" s="9">
        <v>1.2723092951621671</v>
      </c>
      <c r="E67">
        <v>83.98544131028207</v>
      </c>
      <c r="F67" s="1" t="s">
        <v>12</v>
      </c>
      <c r="G67" s="1">
        <v>2.5639800000000001E-2</v>
      </c>
      <c r="H67" s="1">
        <f t="shared" si="2"/>
        <v>230.45052240000001</v>
      </c>
      <c r="I67" s="1">
        <f t="shared" si="3"/>
        <v>-519.54947760000005</v>
      </c>
    </row>
    <row r="68" spans="1:9">
      <c r="A68" t="s">
        <v>50</v>
      </c>
      <c r="B68" t="s">
        <v>11</v>
      </c>
      <c r="C68">
        <v>7310</v>
      </c>
      <c r="D68" s="9">
        <v>1.0774988465898119</v>
      </c>
      <c r="E68">
        <v>82.935606060606062</v>
      </c>
      <c r="F68" s="1" t="s">
        <v>17</v>
      </c>
      <c r="G68" s="1">
        <v>2.3079700000000002E-2</v>
      </c>
      <c r="H68" s="1">
        <f t="shared" si="2"/>
        <v>168.71260700000002</v>
      </c>
      <c r="I68" s="1">
        <f t="shared" si="3"/>
        <v>-581.28739299999995</v>
      </c>
    </row>
    <row r="69" spans="1:9">
      <c r="A69" t="s">
        <v>50</v>
      </c>
      <c r="B69" t="s">
        <v>13</v>
      </c>
      <c r="C69">
        <v>7320</v>
      </c>
      <c r="D69" s="9">
        <v>1.0479299089503522</v>
      </c>
      <c r="E69">
        <v>83.682324089794378</v>
      </c>
      <c r="F69" s="1" t="s">
        <v>17</v>
      </c>
      <c r="G69" s="1">
        <v>2.38411E-2</v>
      </c>
      <c r="H69" s="1">
        <f t="shared" si="2"/>
        <v>174.516852</v>
      </c>
      <c r="I69" s="1">
        <f t="shared" si="3"/>
        <v>-575.48314800000003</v>
      </c>
    </row>
    <row r="70" spans="1:9">
      <c r="A70" t="s">
        <v>50</v>
      </c>
      <c r="B70" t="s">
        <v>15</v>
      </c>
      <c r="C70">
        <v>9840</v>
      </c>
      <c r="D70" s="9">
        <v>1.295319735986457</v>
      </c>
      <c r="E70">
        <v>86.232757466184552</v>
      </c>
      <c r="F70" s="1" t="s">
        <v>12</v>
      </c>
      <c r="G70" s="1">
        <v>1.8805800000000001E-2</v>
      </c>
      <c r="H70" s="1">
        <f t="shared" si="2"/>
        <v>185.04907200000002</v>
      </c>
      <c r="I70" s="1">
        <f t="shared" si="3"/>
        <v>-564.95092799999998</v>
      </c>
    </row>
    <row r="71" spans="1:9">
      <c r="A71" t="s">
        <v>50</v>
      </c>
      <c r="B71" t="s">
        <v>16</v>
      </c>
      <c r="C71">
        <v>8015</v>
      </c>
      <c r="D71" s="9">
        <v>1.0556706570973602</v>
      </c>
      <c r="E71">
        <v>84.231571627260081</v>
      </c>
      <c r="F71" s="1" t="s">
        <v>22</v>
      </c>
      <c r="G71" s="1">
        <v>2.3215400000000001E-2</v>
      </c>
      <c r="H71" s="1">
        <f t="shared" si="2"/>
        <v>186.07143100000002</v>
      </c>
      <c r="I71" s="1">
        <f t="shared" si="3"/>
        <v>-563.92856899999992</v>
      </c>
    </row>
    <row r="72" spans="1:9">
      <c r="A72" t="s">
        <v>50</v>
      </c>
      <c r="B72" t="s">
        <v>18</v>
      </c>
      <c r="C72">
        <v>6527</v>
      </c>
      <c r="D72" s="9">
        <v>0.9303313387820028</v>
      </c>
      <c r="E72">
        <v>83.452065947486261</v>
      </c>
      <c r="F72" s="1" t="s">
        <v>8</v>
      </c>
      <c r="G72" s="1">
        <v>2.12474E-2</v>
      </c>
      <c r="H72" s="1">
        <f t="shared" si="2"/>
        <v>138.68177979999999</v>
      </c>
      <c r="I72" s="1">
        <f t="shared" si="3"/>
        <v>-611.31822020000004</v>
      </c>
    </row>
    <row r="73" spans="1:9">
      <c r="A73" t="s">
        <v>50</v>
      </c>
      <c r="B73" t="s">
        <v>19</v>
      </c>
      <c r="C73">
        <v>7252</v>
      </c>
      <c r="D73" s="9">
        <v>1.1982241432581717</v>
      </c>
      <c r="E73">
        <v>84.855951478392726</v>
      </c>
      <c r="F73" s="1" t="s">
        <v>17</v>
      </c>
      <c r="H73" s="1">
        <f t="shared" si="2"/>
        <v>0</v>
      </c>
      <c r="I73" s="1"/>
    </row>
    <row r="74" spans="1:9">
      <c r="A74" t="s">
        <v>51</v>
      </c>
      <c r="B74" t="s">
        <v>7</v>
      </c>
      <c r="C74">
        <v>3031</v>
      </c>
      <c r="D74" s="9">
        <v>3.5433300990168455</v>
      </c>
      <c r="E74">
        <v>1.9138755980861244</v>
      </c>
      <c r="F74" s="1" t="s">
        <v>52</v>
      </c>
      <c r="G74" s="1">
        <v>3.9206299999999999E-2</v>
      </c>
      <c r="H74" s="1">
        <f t="shared" si="2"/>
        <v>118.83429529999999</v>
      </c>
      <c r="I74" s="1">
        <f t="shared" si="3"/>
        <v>-631.16570469999999</v>
      </c>
    </row>
    <row r="75" spans="1:9">
      <c r="A75" t="s">
        <v>51</v>
      </c>
      <c r="B75" t="s">
        <v>9</v>
      </c>
      <c r="C75">
        <v>4382</v>
      </c>
      <c r="D75" s="9">
        <v>4.7282497275483673</v>
      </c>
      <c r="E75">
        <v>1.971090670170828</v>
      </c>
      <c r="F75" s="1" t="s">
        <v>39</v>
      </c>
      <c r="G75" s="1">
        <v>3.1619099999999997E-2</v>
      </c>
      <c r="H75" s="1">
        <f t="shared" si="2"/>
        <v>138.5548962</v>
      </c>
      <c r="I75" s="1">
        <f t="shared" si="3"/>
        <v>-611.44510379999997</v>
      </c>
    </row>
    <row r="76" spans="1:9">
      <c r="A76" t="s">
        <v>51</v>
      </c>
      <c r="B76" t="s">
        <v>11</v>
      </c>
      <c r="C76">
        <v>4608</v>
      </c>
      <c r="D76" s="9">
        <v>5.0474291848314232</v>
      </c>
      <c r="E76">
        <v>3.326935380678183</v>
      </c>
      <c r="F76" s="1" t="s">
        <v>26</v>
      </c>
      <c r="G76" s="1">
        <v>2.7931999999999998E-2</v>
      </c>
      <c r="H76" s="1">
        <f t="shared" si="2"/>
        <v>128.710656</v>
      </c>
      <c r="I76" s="1">
        <f t="shared" si="3"/>
        <v>-621.28934400000003</v>
      </c>
    </row>
    <row r="77" spans="1:9">
      <c r="A77" t="s">
        <v>51</v>
      </c>
      <c r="B77" t="s">
        <v>13</v>
      </c>
      <c r="C77">
        <v>4643</v>
      </c>
      <c r="D77" s="9">
        <v>3.8666533419943701</v>
      </c>
      <c r="E77">
        <v>2.309612983770287</v>
      </c>
      <c r="F77" s="1" t="s">
        <v>26</v>
      </c>
      <c r="G77" s="1">
        <v>2.23485E-2</v>
      </c>
      <c r="H77" s="1">
        <f t="shared" si="2"/>
        <v>103.76408550000001</v>
      </c>
      <c r="I77" s="1">
        <f t="shared" si="3"/>
        <v>-646.23591450000004</v>
      </c>
    </row>
    <row r="78" spans="1:9">
      <c r="A78" t="s">
        <v>51</v>
      </c>
      <c r="B78" t="s">
        <v>15</v>
      </c>
      <c r="C78">
        <v>6496</v>
      </c>
      <c r="D78" s="9">
        <v>5.0556070074946886</v>
      </c>
      <c r="E78">
        <v>3.0990173847316704</v>
      </c>
      <c r="F78" s="1" t="s">
        <v>49</v>
      </c>
      <c r="G78" s="1">
        <v>2.3484600000000001E-2</v>
      </c>
      <c r="H78" s="1">
        <f t="shared" si="2"/>
        <v>152.55596160000002</v>
      </c>
      <c r="I78" s="1">
        <f t="shared" si="3"/>
        <v>-597.44403839999995</v>
      </c>
    </row>
    <row r="79" spans="1:9">
      <c r="A79" t="s">
        <v>51</v>
      </c>
      <c r="B79" t="s">
        <v>16</v>
      </c>
      <c r="C79">
        <v>4443</v>
      </c>
      <c r="D79" s="9">
        <v>3.5997569374113838</v>
      </c>
      <c r="E79">
        <v>23.495850622406639</v>
      </c>
      <c r="F79" s="1" t="s">
        <v>39</v>
      </c>
      <c r="G79" s="1">
        <v>3.78859E-2</v>
      </c>
      <c r="H79" s="1">
        <f t="shared" si="2"/>
        <v>168.32705369999999</v>
      </c>
      <c r="I79" s="1">
        <f t="shared" si="3"/>
        <v>-581.67294630000004</v>
      </c>
    </row>
    <row r="80" spans="1:9">
      <c r="A80" t="s">
        <v>51</v>
      </c>
      <c r="B80" t="s">
        <v>18</v>
      </c>
      <c r="C80">
        <v>3622</v>
      </c>
      <c r="D80" s="9">
        <v>5.5502773606301146</v>
      </c>
      <c r="E80">
        <v>90.388548057259712</v>
      </c>
      <c r="F80" s="1" t="s">
        <v>27</v>
      </c>
      <c r="G80" s="1">
        <v>7.2216699999999995E-2</v>
      </c>
      <c r="H80" s="1">
        <f t="shared" si="2"/>
        <v>261.56888739999999</v>
      </c>
      <c r="I80" s="1">
        <f t="shared" si="3"/>
        <v>-488.43111260000001</v>
      </c>
    </row>
    <row r="81" spans="1:9">
      <c r="A81" t="s">
        <v>51</v>
      </c>
      <c r="B81" t="s">
        <v>19</v>
      </c>
      <c r="C81">
        <v>5058</v>
      </c>
      <c r="D81" s="9">
        <v>8.6321358477685806</v>
      </c>
      <c r="E81">
        <v>91.826923076923066</v>
      </c>
      <c r="F81" s="1" t="s">
        <v>53</v>
      </c>
      <c r="H81" s="1">
        <f t="shared" si="2"/>
        <v>0</v>
      </c>
      <c r="I81" s="1"/>
    </row>
    <row r="82" spans="1:9">
      <c r="A82" t="s">
        <v>54</v>
      </c>
      <c r="B82" t="s">
        <v>7</v>
      </c>
      <c r="C82">
        <v>259</v>
      </c>
      <c r="D82" s="9">
        <v>7.7267303102625293</v>
      </c>
      <c r="E82">
        <v>70.440251572327043</v>
      </c>
      <c r="F82" s="1" t="s">
        <v>55</v>
      </c>
      <c r="G82" s="1">
        <v>5.1985400000000001E-2</v>
      </c>
      <c r="H82" s="1">
        <f t="shared" si="2"/>
        <v>13.464218600000001</v>
      </c>
      <c r="I82" s="1">
        <f t="shared" si="3"/>
        <v>-736.53578140000002</v>
      </c>
    </row>
    <row r="83" spans="1:9">
      <c r="A83" t="s">
        <v>54</v>
      </c>
      <c r="B83" t="s">
        <v>9</v>
      </c>
      <c r="C83">
        <v>172</v>
      </c>
      <c r="D83" s="9">
        <v>3.1392589888665814</v>
      </c>
      <c r="E83">
        <v>81.102362204724415</v>
      </c>
      <c r="F83" s="1" t="s">
        <v>56</v>
      </c>
      <c r="G83" s="1">
        <v>6.6441E-2</v>
      </c>
      <c r="H83" s="1">
        <f t="shared" si="2"/>
        <v>11.427852</v>
      </c>
      <c r="I83" s="1">
        <f t="shared" si="3"/>
        <v>-738.57214799999997</v>
      </c>
    </row>
    <row r="84" spans="1:9">
      <c r="A84" t="s">
        <v>54</v>
      </c>
      <c r="B84" t="s">
        <v>11</v>
      </c>
      <c r="C84">
        <v>340</v>
      </c>
      <c r="D84" s="9">
        <v>2.2408225136756079</v>
      </c>
      <c r="E84">
        <v>81.675392670157066</v>
      </c>
      <c r="F84" s="1" t="s">
        <v>57</v>
      </c>
      <c r="G84" s="1">
        <v>3.37912E-2</v>
      </c>
      <c r="H84" s="1">
        <f t="shared" si="2"/>
        <v>11.489008</v>
      </c>
      <c r="I84" s="1">
        <f t="shared" si="3"/>
        <v>-738.51099199999999</v>
      </c>
    </row>
    <row r="85" spans="1:9">
      <c r="A85" t="s">
        <v>54</v>
      </c>
      <c r="B85" t="s">
        <v>13</v>
      </c>
      <c r="C85">
        <v>1512</v>
      </c>
      <c r="D85" s="9">
        <v>9.4182135293384839</v>
      </c>
      <c r="E85">
        <v>86.476540938362461</v>
      </c>
      <c r="F85" s="1" t="s">
        <v>58</v>
      </c>
      <c r="G85" s="1">
        <v>3.26877E-2</v>
      </c>
      <c r="H85" s="1">
        <f t="shared" si="2"/>
        <v>49.4238024</v>
      </c>
      <c r="I85" s="1">
        <f t="shared" si="3"/>
        <v>-700.5761976</v>
      </c>
    </row>
    <row r="86" spans="1:9">
      <c r="A86" t="s">
        <v>54</v>
      </c>
      <c r="B86" t="s">
        <v>15</v>
      </c>
      <c r="C86">
        <v>3753</v>
      </c>
      <c r="D86" s="9">
        <v>15.001199136621631</v>
      </c>
      <c r="E86">
        <v>91.497851442602823</v>
      </c>
      <c r="F86" s="1" t="s">
        <v>28</v>
      </c>
      <c r="G86" s="1">
        <v>3.7343399999999999E-2</v>
      </c>
      <c r="H86" s="1">
        <f t="shared" si="2"/>
        <v>140.14978020000001</v>
      </c>
      <c r="I86" s="1">
        <f t="shared" si="3"/>
        <v>-609.85021979999999</v>
      </c>
    </row>
    <row r="87" spans="1:9">
      <c r="A87" t="s">
        <v>54</v>
      </c>
      <c r="B87" t="s">
        <v>16</v>
      </c>
      <c r="C87">
        <v>2483</v>
      </c>
      <c r="D87" s="9">
        <v>10.344109315114148</v>
      </c>
      <c r="E87">
        <v>92.526856609061184</v>
      </c>
      <c r="F87" s="1" t="s">
        <v>59</v>
      </c>
      <c r="G87" s="1">
        <v>6.0014600000000001E-2</v>
      </c>
      <c r="H87" s="1">
        <f t="shared" si="2"/>
        <v>149.01625179999999</v>
      </c>
      <c r="I87" s="1">
        <f t="shared" si="3"/>
        <v>-600.98374820000004</v>
      </c>
    </row>
    <row r="88" spans="1:9">
      <c r="A88" t="s">
        <v>54</v>
      </c>
      <c r="B88" t="s">
        <v>18</v>
      </c>
      <c r="C88">
        <v>3035</v>
      </c>
      <c r="D88" s="9">
        <v>12.53873166701095</v>
      </c>
      <c r="E88">
        <v>90.182555780933058</v>
      </c>
      <c r="F88" s="1" t="s">
        <v>52</v>
      </c>
      <c r="G88" s="1">
        <v>6.3665799999999995E-2</v>
      </c>
      <c r="H88" s="1">
        <f t="shared" si="2"/>
        <v>193.22570299999998</v>
      </c>
      <c r="I88" s="1">
        <f t="shared" si="3"/>
        <v>-556.77429700000005</v>
      </c>
    </row>
    <row r="89" spans="1:9">
      <c r="A89" t="s">
        <v>54</v>
      </c>
      <c r="B89" t="s">
        <v>19</v>
      </c>
      <c r="C89">
        <v>6911</v>
      </c>
      <c r="D89" s="9">
        <v>23.012120404901438</v>
      </c>
      <c r="E89">
        <v>91.799804369090324</v>
      </c>
      <c r="F89" s="1" t="s">
        <v>8</v>
      </c>
      <c r="H89" s="1">
        <f t="shared" si="2"/>
        <v>0</v>
      </c>
      <c r="I89" s="1"/>
    </row>
    <row r="90" spans="1:9">
      <c r="A90" t="s">
        <v>60</v>
      </c>
      <c r="B90" t="s">
        <v>7</v>
      </c>
      <c r="C90">
        <v>1883</v>
      </c>
      <c r="D90" s="9">
        <v>1.3011242321432273</v>
      </c>
      <c r="E90">
        <v>78.486782133090244</v>
      </c>
      <c r="F90" s="1" t="s">
        <v>61</v>
      </c>
      <c r="G90" s="1">
        <v>4.2266400000000003E-2</v>
      </c>
      <c r="H90" s="1">
        <f t="shared" si="2"/>
        <v>79.587631200000004</v>
      </c>
      <c r="I90" s="1">
        <f t="shared" si="3"/>
        <v>-670.41236879999997</v>
      </c>
    </row>
    <row r="91" spans="1:9">
      <c r="A91" t="s">
        <v>60</v>
      </c>
      <c r="B91" t="s">
        <v>9</v>
      </c>
      <c r="C91">
        <v>1757</v>
      </c>
      <c r="D91" s="9">
        <v>1.2821541941839676</v>
      </c>
      <c r="E91">
        <v>76.164680390032501</v>
      </c>
      <c r="F91" s="1" t="s">
        <v>62</v>
      </c>
      <c r="G91" s="1">
        <v>5.5596E-2</v>
      </c>
      <c r="H91" s="1">
        <f t="shared" si="2"/>
        <v>97.682171999999994</v>
      </c>
      <c r="I91" s="1">
        <f t="shared" si="3"/>
        <v>-652.31782799999996</v>
      </c>
    </row>
    <row r="92" spans="1:9">
      <c r="A92" t="s">
        <v>60</v>
      </c>
      <c r="B92" t="s">
        <v>11</v>
      </c>
      <c r="C92">
        <v>2092</v>
      </c>
      <c r="D92" s="9">
        <v>1.5451429922004256</v>
      </c>
      <c r="E92">
        <v>73.887973640856671</v>
      </c>
      <c r="F92" s="1" t="s">
        <v>63</v>
      </c>
      <c r="G92" s="1">
        <v>4.2951400000000001E-2</v>
      </c>
      <c r="H92" s="1">
        <f t="shared" si="2"/>
        <v>89.854328800000005</v>
      </c>
      <c r="I92" s="1">
        <f t="shared" si="3"/>
        <v>-660.14567120000004</v>
      </c>
    </row>
    <row r="93" spans="1:9">
      <c r="A93" t="s">
        <v>60</v>
      </c>
      <c r="B93" t="s">
        <v>13</v>
      </c>
      <c r="C93">
        <v>2117</v>
      </c>
      <c r="D93" s="9">
        <v>1.5284315707395963</v>
      </c>
      <c r="E93">
        <v>78.281622911694512</v>
      </c>
      <c r="F93" s="1" t="s">
        <v>64</v>
      </c>
      <c r="G93" s="1">
        <v>3.6169100000000003E-2</v>
      </c>
      <c r="H93" s="1">
        <f t="shared" si="2"/>
        <v>76.569984700000006</v>
      </c>
      <c r="I93" s="1">
        <f t="shared" si="3"/>
        <v>-673.43001530000004</v>
      </c>
    </row>
    <row r="94" spans="1:9">
      <c r="A94" t="s">
        <v>60</v>
      </c>
      <c r="B94" t="s">
        <v>15</v>
      </c>
      <c r="C94">
        <v>1877</v>
      </c>
      <c r="D94" s="9">
        <v>1.420269677204558</v>
      </c>
      <c r="E94">
        <v>78.31541218637993</v>
      </c>
      <c r="F94" s="1" t="s">
        <v>61</v>
      </c>
      <c r="G94" s="1">
        <v>3.48486E-2</v>
      </c>
      <c r="H94" s="1">
        <f t="shared" si="2"/>
        <v>65.410822199999998</v>
      </c>
      <c r="I94" s="1">
        <f t="shared" si="3"/>
        <v>-684.58917780000002</v>
      </c>
    </row>
    <row r="95" spans="1:9">
      <c r="A95" t="s">
        <v>60</v>
      </c>
      <c r="B95" t="s">
        <v>16</v>
      </c>
      <c r="C95">
        <v>1719</v>
      </c>
      <c r="D95" s="9">
        <v>1.3016810540663335</v>
      </c>
      <c r="E95">
        <v>79.34668071654373</v>
      </c>
      <c r="F95" s="1" t="s">
        <v>65</v>
      </c>
      <c r="G95" s="1">
        <v>5.5026400000000003E-2</v>
      </c>
      <c r="H95" s="1">
        <f t="shared" si="2"/>
        <v>94.590381600000001</v>
      </c>
      <c r="I95" s="1">
        <f t="shared" si="3"/>
        <v>-655.4096184</v>
      </c>
    </row>
    <row r="96" spans="1:9">
      <c r="A96" t="s">
        <v>60</v>
      </c>
      <c r="B96" t="s">
        <v>18</v>
      </c>
      <c r="C96">
        <v>144</v>
      </c>
      <c r="D96" s="9">
        <v>0.11337243632641814</v>
      </c>
      <c r="E96">
        <v>80.701754385964904</v>
      </c>
      <c r="F96" s="1" t="s">
        <v>66</v>
      </c>
      <c r="G96" s="1">
        <v>4.2109199999999999E-2</v>
      </c>
      <c r="H96" s="1">
        <f t="shared" si="2"/>
        <v>6.0637248000000001</v>
      </c>
      <c r="I96" s="1">
        <f t="shared" si="3"/>
        <v>-743.93627519999995</v>
      </c>
    </row>
    <row r="97" spans="1:9">
      <c r="A97" t="s">
        <v>60</v>
      </c>
      <c r="B97" t="s">
        <v>19</v>
      </c>
      <c r="C97">
        <v>1</v>
      </c>
      <c r="D97" s="9">
        <v>7.7890112629102866E-4</v>
      </c>
      <c r="E97">
        <v>100</v>
      </c>
      <c r="F97" s="1" t="s">
        <v>67</v>
      </c>
      <c r="H97" s="1">
        <f t="shared" si="2"/>
        <v>0</v>
      </c>
      <c r="I97" s="1"/>
    </row>
    <row r="98" spans="1:9">
      <c r="A98" t="s">
        <v>68</v>
      </c>
      <c r="B98" t="s">
        <v>7</v>
      </c>
      <c r="C98">
        <v>2638</v>
      </c>
      <c r="D98" s="9">
        <v>0.23727715915019157</v>
      </c>
      <c r="E98">
        <v>78.020477815699664</v>
      </c>
      <c r="F98" s="1" t="s">
        <v>33</v>
      </c>
      <c r="G98" s="1">
        <v>4.9796600000000003E-2</v>
      </c>
      <c r="H98" s="1">
        <f t="shared" si="2"/>
        <v>131.3634308</v>
      </c>
      <c r="I98" s="1">
        <f t="shared" si="3"/>
        <v>-618.63656919999994</v>
      </c>
    </row>
    <row r="99" spans="1:9">
      <c r="A99" t="s">
        <v>68</v>
      </c>
      <c r="B99" t="s">
        <v>9</v>
      </c>
      <c r="C99">
        <v>2488</v>
      </c>
      <c r="D99" s="9">
        <v>0.2308136180034622</v>
      </c>
      <c r="E99">
        <v>79.579579579579587</v>
      </c>
      <c r="F99" s="1" t="s">
        <v>59</v>
      </c>
      <c r="G99" s="1">
        <v>7.7302899999999994E-2</v>
      </c>
      <c r="H99" s="1">
        <f t="shared" si="2"/>
        <v>192.32961519999998</v>
      </c>
      <c r="I99" s="1">
        <f t="shared" si="3"/>
        <v>-557.67038479999997</v>
      </c>
    </row>
    <row r="100" spans="1:9">
      <c r="A100" t="s">
        <v>68</v>
      </c>
      <c r="B100" t="s">
        <v>11</v>
      </c>
      <c r="C100">
        <v>2404</v>
      </c>
      <c r="D100" s="9">
        <v>0.22214603791822179</v>
      </c>
      <c r="E100">
        <v>80.879120879120876</v>
      </c>
      <c r="F100" s="1" t="s">
        <v>35</v>
      </c>
      <c r="G100" s="1">
        <v>6.3332799999999995E-2</v>
      </c>
      <c r="H100" s="1">
        <f t="shared" si="2"/>
        <v>152.25205119999998</v>
      </c>
      <c r="I100" s="1">
        <f t="shared" si="3"/>
        <v>-597.74794880000002</v>
      </c>
    </row>
    <row r="101" spans="1:9">
      <c r="A101" t="s">
        <v>68</v>
      </c>
      <c r="B101" t="s">
        <v>13</v>
      </c>
      <c r="C101">
        <v>2267</v>
      </c>
      <c r="D101" s="9">
        <v>0.20324383253138537</v>
      </c>
      <c r="E101">
        <v>77.41935483870968</v>
      </c>
      <c r="F101" s="1" t="s">
        <v>31</v>
      </c>
      <c r="G101" s="1">
        <v>5.8924900000000002E-2</v>
      </c>
      <c r="H101" s="1">
        <f t="shared" si="2"/>
        <v>133.58274829999999</v>
      </c>
      <c r="I101" s="1">
        <f t="shared" si="3"/>
        <v>-616.41725169999995</v>
      </c>
    </row>
    <row r="102" spans="1:9">
      <c r="A102" t="s">
        <v>68</v>
      </c>
      <c r="B102" t="s">
        <v>15</v>
      </c>
      <c r="C102">
        <v>2371</v>
      </c>
      <c r="D102" s="9">
        <v>0.21111360422832681</v>
      </c>
      <c r="E102">
        <v>76.138279932546368</v>
      </c>
      <c r="F102" s="1" t="s">
        <v>69</v>
      </c>
      <c r="G102" s="1">
        <v>6.3763600000000004E-2</v>
      </c>
      <c r="H102" s="1">
        <f t="shared" si="2"/>
        <v>151.18349560000001</v>
      </c>
      <c r="I102" s="1">
        <f t="shared" si="3"/>
        <v>-598.81650439999999</v>
      </c>
    </row>
    <row r="103" spans="1:9">
      <c r="A103" t="s">
        <v>68</v>
      </c>
      <c r="B103" t="s">
        <v>16</v>
      </c>
      <c r="C103">
        <v>2294</v>
      </c>
      <c r="D103" s="9">
        <v>0.20555205601338328</v>
      </c>
      <c r="E103">
        <v>81.750186985789071</v>
      </c>
      <c r="F103" s="1" t="s">
        <v>31</v>
      </c>
      <c r="G103" s="1">
        <v>5.3844700000000002E-2</v>
      </c>
      <c r="H103" s="1">
        <f t="shared" si="2"/>
        <v>123.51974180000001</v>
      </c>
      <c r="I103" s="1">
        <f t="shared" si="3"/>
        <v>-626.48025819999998</v>
      </c>
    </row>
    <row r="104" spans="1:9">
      <c r="A104" t="s">
        <v>68</v>
      </c>
      <c r="B104" t="s">
        <v>18</v>
      </c>
      <c r="C104">
        <v>2305</v>
      </c>
      <c r="D104" s="9">
        <v>0.23033646111261002</v>
      </c>
      <c r="E104">
        <v>80.839271575613608</v>
      </c>
      <c r="F104" s="1" t="s">
        <v>31</v>
      </c>
      <c r="G104" s="1">
        <v>4.9598299999999998E-2</v>
      </c>
      <c r="H104" s="1">
        <f t="shared" si="2"/>
        <v>114.32408149999999</v>
      </c>
      <c r="I104" s="1">
        <f t="shared" si="3"/>
        <v>-635.67591849999997</v>
      </c>
    </row>
    <row r="105" spans="1:9">
      <c r="A105" t="s">
        <v>68</v>
      </c>
      <c r="B105" t="s">
        <v>19</v>
      </c>
      <c r="C105">
        <v>2074</v>
      </c>
      <c r="D105" s="9">
        <v>0.23250260920840374</v>
      </c>
      <c r="E105">
        <v>80.679062247372684</v>
      </c>
      <c r="F105" s="1" t="s">
        <v>63</v>
      </c>
      <c r="H105" s="1">
        <f t="shared" si="2"/>
        <v>0</v>
      </c>
      <c r="I105" s="1"/>
    </row>
    <row r="106" spans="1:9">
      <c r="A106" t="s">
        <v>70</v>
      </c>
      <c r="B106" t="s">
        <v>7</v>
      </c>
      <c r="C106">
        <v>4477</v>
      </c>
      <c r="D106" s="9">
        <v>0.20981947651516891</v>
      </c>
      <c r="E106">
        <v>77.422611036339163</v>
      </c>
      <c r="F106" s="1" t="s">
        <v>39</v>
      </c>
      <c r="G106" s="1">
        <v>8.4608799999999998E-2</v>
      </c>
      <c r="H106" s="1">
        <f t="shared" si="2"/>
        <v>378.7935976</v>
      </c>
      <c r="I106" s="1">
        <f t="shared" si="3"/>
        <v>-371.2064024</v>
      </c>
    </row>
    <row r="107" spans="1:9">
      <c r="A107" t="s">
        <v>70</v>
      </c>
      <c r="B107" t="s">
        <v>9</v>
      </c>
      <c r="C107">
        <v>4126</v>
      </c>
      <c r="D107" s="9">
        <v>0.18880340010854138</v>
      </c>
      <c r="E107">
        <v>77.395048439181906</v>
      </c>
      <c r="F107" s="1" t="s">
        <v>25</v>
      </c>
      <c r="G107" s="1">
        <v>3.2089699999999999E-2</v>
      </c>
      <c r="H107" s="1">
        <f t="shared" si="2"/>
        <v>132.4021022</v>
      </c>
      <c r="I107" s="1">
        <f t="shared" si="3"/>
        <v>-617.59789780000006</v>
      </c>
    </row>
    <row r="108" spans="1:9">
      <c r="A108" t="s">
        <v>70</v>
      </c>
      <c r="B108" t="s">
        <v>11</v>
      </c>
      <c r="C108">
        <v>4299</v>
      </c>
      <c r="D108" s="9">
        <v>0.20046817876594791</v>
      </c>
      <c r="E108">
        <v>76.258479114601926</v>
      </c>
      <c r="F108" s="1" t="s">
        <v>39</v>
      </c>
      <c r="G108" s="1">
        <v>1.8338E-2</v>
      </c>
      <c r="H108" s="1">
        <f t="shared" si="2"/>
        <v>78.835061999999994</v>
      </c>
      <c r="I108" s="1">
        <f t="shared" si="3"/>
        <v>-671.16493800000001</v>
      </c>
    </row>
    <row r="109" spans="1:9">
      <c r="A109" t="s">
        <v>70</v>
      </c>
      <c r="B109" t="s">
        <v>13</v>
      </c>
      <c r="C109">
        <v>2953</v>
      </c>
      <c r="D109" s="9">
        <v>0.14618819118227286</v>
      </c>
      <c r="E109">
        <v>76.373626373626365</v>
      </c>
      <c r="F109" s="1" t="s">
        <v>52</v>
      </c>
      <c r="G109" s="1">
        <v>2.0170500000000001E-2</v>
      </c>
      <c r="H109" s="1">
        <f t="shared" si="2"/>
        <v>59.563486500000003</v>
      </c>
      <c r="I109" s="1">
        <f t="shared" si="3"/>
        <v>-690.43651350000005</v>
      </c>
    </row>
    <row r="110" spans="1:9">
      <c r="A110" t="s">
        <v>70</v>
      </c>
      <c r="B110" t="s">
        <v>15</v>
      </c>
      <c r="C110">
        <v>3078</v>
      </c>
      <c r="D110" s="9">
        <v>0.16058390352444626</v>
      </c>
      <c r="E110">
        <v>71.690977849810906</v>
      </c>
      <c r="F110" s="1" t="s">
        <v>36</v>
      </c>
      <c r="G110" s="1">
        <v>2.4177199999999999E-2</v>
      </c>
      <c r="H110" s="1">
        <f t="shared" si="2"/>
        <v>74.417421599999997</v>
      </c>
      <c r="I110" s="1">
        <f t="shared" si="3"/>
        <v>-675.58257839999999</v>
      </c>
    </row>
    <row r="111" spans="1:9">
      <c r="A111" t="s">
        <v>70</v>
      </c>
      <c r="B111" t="s">
        <v>16</v>
      </c>
      <c r="C111">
        <v>3762</v>
      </c>
      <c r="D111" s="9">
        <v>0.17280216953537256</v>
      </c>
      <c r="E111">
        <v>72.781569965870304</v>
      </c>
      <c r="F111" s="1" t="s">
        <v>28</v>
      </c>
      <c r="G111" s="1">
        <v>2.90294E-2</v>
      </c>
      <c r="H111" s="1">
        <f t="shared" si="2"/>
        <v>109.20860279999999</v>
      </c>
      <c r="I111" s="1">
        <f t="shared" si="3"/>
        <v>-640.79139720000001</v>
      </c>
    </row>
    <row r="112" spans="1:9">
      <c r="A112" t="s">
        <v>70</v>
      </c>
      <c r="B112" t="s">
        <v>18</v>
      </c>
      <c r="C112">
        <v>4067</v>
      </c>
      <c r="D112" s="9">
        <v>0.19423039727208255</v>
      </c>
      <c r="E112">
        <v>74.16568511974873</v>
      </c>
      <c r="F112" s="1" t="s">
        <v>25</v>
      </c>
      <c r="G112" s="1">
        <v>2.3734100000000001E-2</v>
      </c>
      <c r="H112" s="1">
        <f t="shared" si="2"/>
        <v>96.526584700000001</v>
      </c>
      <c r="I112" s="1">
        <f t="shared" si="3"/>
        <v>-653.47341529999994</v>
      </c>
    </row>
    <row r="113" spans="1:9">
      <c r="A113" t="s">
        <v>70</v>
      </c>
      <c r="B113" t="s">
        <v>19</v>
      </c>
      <c r="C113">
        <v>3253</v>
      </c>
      <c r="D113" s="9">
        <v>0.16124547132204928</v>
      </c>
      <c r="E113">
        <v>73.763336566440358</v>
      </c>
      <c r="F113" s="1" t="s">
        <v>71</v>
      </c>
      <c r="H113" s="1">
        <f t="shared" si="2"/>
        <v>0</v>
      </c>
      <c r="I113" s="1"/>
    </row>
    <row r="114" spans="1:9">
      <c r="A114" t="s">
        <v>72</v>
      </c>
      <c r="B114" t="s">
        <v>7</v>
      </c>
      <c r="C114">
        <v>8048</v>
      </c>
      <c r="D114" s="9">
        <v>0.44004665106892293</v>
      </c>
      <c r="E114">
        <v>78.440280143857649</v>
      </c>
      <c r="F114" s="1" t="s">
        <v>22</v>
      </c>
      <c r="G114" s="1">
        <v>3.2019400000000003E-2</v>
      </c>
      <c r="H114" s="1">
        <f t="shared" si="2"/>
        <v>257.69213120000001</v>
      </c>
      <c r="I114" s="1">
        <f t="shared" si="3"/>
        <v>-492.30786879999999</v>
      </c>
    </row>
    <row r="115" spans="1:9">
      <c r="A115" t="s">
        <v>72</v>
      </c>
      <c r="B115" t="s">
        <v>9</v>
      </c>
      <c r="C115">
        <v>8355</v>
      </c>
      <c r="D115" s="9">
        <v>0.47237817392336784</v>
      </c>
      <c r="E115">
        <v>82.070272132276955</v>
      </c>
      <c r="F115" s="1" t="s">
        <v>22</v>
      </c>
      <c r="G115" s="1">
        <v>4.9789199999999999E-2</v>
      </c>
      <c r="H115" s="1">
        <f t="shared" si="2"/>
        <v>415.988766</v>
      </c>
      <c r="I115" s="1">
        <f t="shared" si="3"/>
        <v>-334.011234</v>
      </c>
    </row>
    <row r="116" spans="1:9">
      <c r="A116" t="s">
        <v>72</v>
      </c>
      <c r="B116" t="s">
        <v>11</v>
      </c>
      <c r="C116">
        <v>11075</v>
      </c>
      <c r="D116" s="9">
        <v>0.65099995356298301</v>
      </c>
      <c r="E116">
        <v>82.252733282481572</v>
      </c>
      <c r="F116" s="1" t="s">
        <v>14</v>
      </c>
      <c r="G116" s="1">
        <v>3.3080699999999998E-2</v>
      </c>
      <c r="H116" s="1">
        <f t="shared" si="2"/>
        <v>366.36875249999997</v>
      </c>
      <c r="I116" s="1">
        <f t="shared" si="3"/>
        <v>-383.63124750000003</v>
      </c>
    </row>
    <row r="117" spans="1:9">
      <c r="A117" t="s">
        <v>72</v>
      </c>
      <c r="B117" t="s">
        <v>13</v>
      </c>
      <c r="C117">
        <v>8377</v>
      </c>
      <c r="D117" s="9">
        <v>0.49161865603889282</v>
      </c>
      <c r="E117">
        <v>79.046326807520842</v>
      </c>
      <c r="F117" s="1" t="s">
        <v>22</v>
      </c>
      <c r="G117" s="1">
        <v>3.4006099999999997E-2</v>
      </c>
      <c r="H117" s="1">
        <f>C117*G117</f>
        <v>284.86909969999999</v>
      </c>
      <c r="I117" s="1">
        <f>H117-750</f>
        <v>-465.13090030000001</v>
      </c>
    </row>
    <row r="118" spans="1:9">
      <c r="A118" t="s">
        <v>72</v>
      </c>
      <c r="B118" t="s">
        <v>15</v>
      </c>
      <c r="C118">
        <v>8084</v>
      </c>
      <c r="D118" s="9">
        <v>0.47351058545682878</v>
      </c>
      <c r="E118">
        <v>78.616978876046232</v>
      </c>
      <c r="F118" s="1" t="s">
        <v>22</v>
      </c>
      <c r="G118" s="1">
        <v>3.04613E-2</v>
      </c>
      <c r="H118" s="1">
        <f>C118*G118</f>
        <v>246.24914920000001</v>
      </c>
      <c r="I118" s="1">
        <f>H118-750</f>
        <v>-503.75085079999997</v>
      </c>
    </row>
    <row r="119" spans="1:9">
      <c r="A119" t="s">
        <v>72</v>
      </c>
      <c r="B119" t="s">
        <v>16</v>
      </c>
      <c r="C119">
        <v>6183</v>
      </c>
      <c r="D119" s="9">
        <v>0.35443795530057576</v>
      </c>
      <c r="E119">
        <v>82.358558128431596</v>
      </c>
      <c r="F119" s="1" t="s">
        <v>49</v>
      </c>
      <c r="G119" s="1">
        <v>3.6215600000000001E-2</v>
      </c>
      <c r="H119" s="1">
        <f>C119*G119</f>
        <v>223.92105480000001</v>
      </c>
      <c r="I119" s="1">
        <f>H119-750</f>
        <v>-526.07894520000002</v>
      </c>
    </row>
    <row r="120" spans="1:9">
      <c r="A120" t="s">
        <v>72</v>
      </c>
      <c r="B120" t="s">
        <v>18</v>
      </c>
      <c r="C120">
        <v>5759</v>
      </c>
      <c r="D120" s="9">
        <v>0.36517942237099665</v>
      </c>
      <c r="E120">
        <v>80.890538033395174</v>
      </c>
      <c r="F120" s="1" t="s">
        <v>20</v>
      </c>
      <c r="G120" s="1">
        <v>3.80507E-2</v>
      </c>
      <c r="H120" s="1">
        <f>C120*G120</f>
        <v>219.13398129999999</v>
      </c>
      <c r="I120" s="1">
        <f>H120-750</f>
        <v>-530.86601870000004</v>
      </c>
    </row>
    <row r="121" spans="1:9">
      <c r="A121" t="s">
        <v>72</v>
      </c>
      <c r="B121" t="s">
        <v>19</v>
      </c>
      <c r="C121">
        <v>5049</v>
      </c>
      <c r="D121" s="9">
        <v>0.34526452842910454</v>
      </c>
      <c r="E121">
        <v>79.332073093887828</v>
      </c>
      <c r="F121" s="1" t="s">
        <v>53</v>
      </c>
      <c r="H121" s="1">
        <f>C121*G121</f>
        <v>0</v>
      </c>
      <c r="I121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Repurp %</vt:lpstr>
      <vt:lpstr>Aggcon Rollup</vt:lpstr>
      <vt:lpstr>Raw Aggcon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Hall</cp:lastModifiedBy>
  <dcterms:created xsi:type="dcterms:W3CDTF">2011-01-21T00:27:15Z</dcterms:created>
  <dcterms:modified xsi:type="dcterms:W3CDTF">2011-03-03T01:16:29Z</dcterms:modified>
</cp:coreProperties>
</file>