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xr:revisionPtr revIDLastSave="0" documentId="13_ncr:1_{2F1442FD-D5AC-478E-9CE9-C40F3DA81FCE}" xr6:coauthVersionLast="45" xr6:coauthVersionMax="45" xr10:uidLastSave="{00000000-0000-0000-0000-000000000000}"/>
  <bookViews>
    <workbookView xWindow="-110" yWindow="-110" windowWidth="37800" windowHeight="20000" xr2:uid="{00000000-000D-0000-FFFF-FFFF00000000}"/>
  </bookViews>
  <sheets>
    <sheet name="project" sheetId="4" r:id="rId1"/>
    <sheet name="Rule" sheetId="5" r:id="rId2"/>
  </sheets>
  <definedNames>
    <definedName name="유형">Rule!$B$3:$B$23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4" l="1"/>
  <c r="I27" i="4"/>
  <c r="I30" i="4" l="1"/>
  <c r="I26" i="4"/>
  <c r="I25" i="4"/>
  <c r="I24" i="4"/>
  <c r="I22" i="4" l="1"/>
  <c r="I28" i="4" l="1"/>
  <c r="C8" i="5"/>
  <c r="C18" i="5"/>
  <c r="C12" i="5"/>
  <c r="H23" i="4" s="1"/>
  <c r="D23" i="4" s="1"/>
  <c r="I35" i="4"/>
  <c r="I34" i="4"/>
  <c r="I33" i="4"/>
  <c r="C4" i="5"/>
  <c r="I29" i="4"/>
  <c r="I18" i="4"/>
  <c r="I19" i="4"/>
  <c r="I31" i="4"/>
  <c r="I32" i="4"/>
  <c r="C19" i="5"/>
  <c r="C15" i="5"/>
  <c r="C17" i="5"/>
  <c r="C16" i="5"/>
  <c r="C14" i="5"/>
  <c r="H34" i="4" s="1"/>
  <c r="C13" i="5"/>
  <c r="C11" i="5"/>
  <c r="C10" i="5"/>
  <c r="H20" i="4" s="1"/>
  <c r="D20" i="4" s="1"/>
  <c r="C9" i="5"/>
  <c r="H21" i="4" s="1"/>
  <c r="C7" i="5"/>
  <c r="H18" i="4" s="1"/>
  <c r="C6" i="5"/>
  <c r="H17" i="4" s="1"/>
  <c r="C5" i="5"/>
  <c r="H16" i="4" s="1"/>
  <c r="C3" i="5"/>
  <c r="H11" i="4" s="1"/>
  <c r="I12" i="4"/>
  <c r="I13" i="4"/>
  <c r="I14" i="4"/>
  <c r="I15" i="4"/>
  <c r="I11" i="4"/>
  <c r="H26" i="4" l="1"/>
  <c r="D26" i="4" s="1"/>
  <c r="H27" i="4"/>
  <c r="D27" i="4" s="1"/>
  <c r="H32" i="4"/>
  <c r="D32" i="4" s="1"/>
  <c r="H31" i="4"/>
  <c r="D31" i="4" s="1"/>
  <c r="H29" i="4"/>
  <c r="H28" i="4"/>
  <c r="D28" i="4" s="1"/>
  <c r="H30" i="4"/>
  <c r="D30" i="4" s="1"/>
  <c r="D18" i="4"/>
  <c r="H35" i="4"/>
  <c r="D35" i="4" s="1"/>
  <c r="H25" i="4"/>
  <c r="D25" i="4" s="1"/>
  <c r="H24" i="4"/>
  <c r="D24" i="4" s="1"/>
  <c r="H19" i="4"/>
  <c r="D19" i="4" s="1"/>
  <c r="D34" i="4"/>
  <c r="H13" i="4"/>
  <c r="D13" i="4" s="1"/>
  <c r="H12" i="4"/>
  <c r="D12" i="4" s="1"/>
  <c r="H14" i="4"/>
  <c r="D14" i="4" s="1"/>
  <c r="H22" i="4"/>
  <c r="D22" i="4" s="1"/>
  <c r="D11" i="4"/>
  <c r="D29" i="4"/>
  <c r="D16" i="4"/>
  <c r="H33" i="4"/>
  <c r="D33" i="4" s="1"/>
  <c r="H15" i="4"/>
  <c r="D15" i="4" s="1"/>
  <c r="D17" i="4"/>
  <c r="D21" i="4"/>
</calcChain>
</file>

<file path=xl/sharedStrings.xml><?xml version="1.0" encoding="utf-8"?>
<sst xmlns="http://schemas.openxmlformats.org/spreadsheetml/2006/main" count="136" uniqueCount="96">
  <si>
    <t>Service</t>
    <phoneticPr fontId="1" type="noConversion"/>
  </si>
  <si>
    <t>Region</t>
    <phoneticPr fontId="1" type="noConversion"/>
  </si>
  <si>
    <t>Environment</t>
    <phoneticPr fontId="1" type="noConversion"/>
  </si>
  <si>
    <t>Management</t>
    <phoneticPr fontId="1" type="noConversion"/>
  </si>
  <si>
    <t>vpc</t>
    <phoneticPr fontId="1" type="noConversion"/>
  </si>
  <si>
    <t>apne2</t>
    <phoneticPr fontId="1" type="noConversion"/>
  </si>
  <si>
    <t>구분</t>
    <phoneticPr fontId="1" type="noConversion"/>
  </si>
  <si>
    <t>식별자</t>
    <phoneticPr fontId="1" type="noConversion"/>
  </si>
  <si>
    <t>Name</t>
    <phoneticPr fontId="1" type="noConversion"/>
  </si>
  <si>
    <t>Value</t>
    <phoneticPr fontId="1" type="noConversion"/>
  </si>
  <si>
    <t>subnet</t>
  </si>
  <si>
    <t>subnet</t>
    <phoneticPr fontId="1" type="noConversion"/>
  </si>
  <si>
    <t>ec2</t>
    <phoneticPr fontId="1" type="noConversion"/>
  </si>
  <si>
    <t>Prefix</t>
    <phoneticPr fontId="1" type="noConversion"/>
  </si>
  <si>
    <t>Type</t>
    <phoneticPr fontId="1" type="noConversion"/>
  </si>
  <si>
    <t>sg</t>
    <phoneticPr fontId="1" type="noConversion"/>
  </si>
  <si>
    <t>asg</t>
    <phoneticPr fontId="1" type="noConversion"/>
  </si>
  <si>
    <t>rt</t>
    <phoneticPr fontId="1" type="noConversion"/>
  </si>
  <si>
    <t>rds</t>
    <phoneticPr fontId="1" type="noConversion"/>
  </si>
  <si>
    <t>igw</t>
    <phoneticPr fontId="1" type="noConversion"/>
  </si>
  <si>
    <t>nat</t>
    <phoneticPr fontId="1" type="noConversion"/>
  </si>
  <si>
    <t>vpn</t>
    <phoneticPr fontId="1" type="noConversion"/>
  </si>
  <si>
    <t>eip</t>
    <phoneticPr fontId="1" type="noConversion"/>
  </si>
  <si>
    <t>unname8</t>
  </si>
  <si>
    <t>unname9</t>
  </si>
  <si>
    <t>unname10</t>
  </si>
  <si>
    <t>alb</t>
    <phoneticPr fontId="1" type="noConversion"/>
  </si>
  <si>
    <t>nlb</t>
    <phoneticPr fontId="1" type="noConversion"/>
  </si>
  <si>
    <t>clb</t>
    <phoneticPr fontId="1" type="noConversion"/>
  </si>
  <si>
    <t>tg</t>
    <phoneticPr fontId="1" type="noConversion"/>
  </si>
  <si>
    <t>Resource Type</t>
    <phoneticPr fontId="1" type="noConversion"/>
  </si>
  <si>
    <t>Surfix</t>
    <phoneticPr fontId="1" type="noConversion"/>
  </si>
  <si>
    <t/>
  </si>
  <si>
    <t>-sn</t>
    <phoneticPr fontId="1" type="noConversion"/>
  </si>
  <si>
    <t>-ec2</t>
    <phoneticPr fontId="1" type="noConversion"/>
  </si>
  <si>
    <t>-asg</t>
    <phoneticPr fontId="1" type="noConversion"/>
  </si>
  <si>
    <t>-tg</t>
    <phoneticPr fontId="1" type="noConversion"/>
  </si>
  <si>
    <t>-rds</t>
    <phoneticPr fontId="1" type="noConversion"/>
  </si>
  <si>
    <t>-sg</t>
    <phoneticPr fontId="1" type="noConversion"/>
  </si>
  <si>
    <t>-rt</t>
    <phoneticPr fontId="1" type="noConversion"/>
  </si>
  <si>
    <t>rds-param</t>
    <phoneticPr fontId="1" type="noConversion"/>
  </si>
  <si>
    <t>-rds-param</t>
    <phoneticPr fontId="1" type="noConversion"/>
  </si>
  <si>
    <t>Tagging Attrs
{key1: val1, key2: val2}</t>
    <phoneticPr fontId="1" type="noConversion"/>
  </si>
  <si>
    <t>name7</t>
    <phoneticPr fontId="1" type="noConversion"/>
  </si>
  <si>
    <t>name8</t>
    <phoneticPr fontId="1" type="noConversion"/>
  </si>
  <si>
    <t>name9</t>
    <phoneticPr fontId="1" type="noConversion"/>
  </si>
  <si>
    <t>name10</t>
    <phoneticPr fontId="1" type="noConversion"/>
  </si>
  <si>
    <t>def</t>
    <phoneticPr fontId="1" type="noConversion"/>
  </si>
  <si>
    <t>pub</t>
    <phoneticPr fontId="1" type="noConversion"/>
  </si>
  <si>
    <t>pri</t>
    <phoneticPr fontId="1" type="noConversion"/>
  </si>
  <si>
    <t>nlb</t>
  </si>
  <si>
    <t>jenkins</t>
    <phoneticPr fontId="1" type="noConversion"/>
  </si>
  <si>
    <t>gitlab</t>
    <phoneticPr fontId="1" type="noConversion"/>
  </si>
  <si>
    <t>jenkins</t>
    <phoneticPr fontId="1" type="noConversion"/>
  </si>
  <si>
    <t>pub-1a</t>
    <phoneticPr fontId="1" type="noConversion"/>
  </si>
  <si>
    <t>pub-1c</t>
    <phoneticPr fontId="1" type="noConversion"/>
  </si>
  <si>
    <t>mgmt-1a</t>
    <phoneticPr fontId="1" type="noConversion"/>
  </si>
  <si>
    <t>mgmt-1c</t>
    <phoneticPr fontId="1" type="noConversion"/>
  </si>
  <si>
    <t>unname7</t>
    <phoneticPr fontId="1" type="noConversion"/>
  </si>
  <si>
    <t>lc</t>
    <phoneticPr fontId="1" type="noConversion"/>
  </si>
  <si>
    <t>-lc</t>
    <phoneticPr fontId="1" type="noConversion"/>
  </si>
  <si>
    <t>AWS Cloud Sample Architecture service.</t>
    <phoneticPr fontId="1" type="noConversion"/>
  </si>
  <si>
    <t>-nlb</t>
    <phoneticPr fontId="1" type="noConversion"/>
  </si>
  <si>
    <t>-alb</t>
    <phoneticPr fontId="1" type="noConversion"/>
  </si>
  <si>
    <t>mgmt</t>
    <phoneticPr fontId="1" type="noConversion"/>
  </si>
  <si>
    <t>-igw</t>
    <phoneticPr fontId="1" type="noConversion"/>
  </si>
  <si>
    <t>-nat</t>
    <phoneticPr fontId="1" type="noConversion"/>
  </si>
  <si>
    <t>mgmt-alb</t>
    <phoneticPr fontId="1" type="noConversion"/>
  </si>
  <si>
    <t>default-ops-sg</t>
    <phoneticPr fontId="1" type="noConversion"/>
  </si>
  <si>
    <t>comp</t>
    <phoneticPr fontId="1" type="noConversion"/>
  </si>
  <si>
    <t>- Cidr block : 10.40.0.0./16</t>
  </si>
  <si>
    <t>- Vpc : comp-apne2-def-vpc 
- 가용영역 : az-1a 
- Cidr block : 10.40.10.0/24 
- Route table : comp-apne2-def-pub-rt</t>
  </si>
  <si>
    <t>- Vpc : comp-apne2-def-vpc 
- 가용영역 : az-1c 
- Cidr block : 10.40.11.0/24 
- Route table : comp-apne2-def-pub-rt</t>
  </si>
  <si>
    <t>- Vpc : comp-apne2-def-vpc 
- 가용영역 : az-1a 
- Cidr block : 10.40.20.0/24 
- Route table : comp-apne2-def-pri-rt</t>
  </si>
  <si>
    <t>- Vpc : comp-apne2-def-vpc 
- 가용영역 : az-1c 
- Cidr block : 10.40.21.0/24 
- Route table : comp-apne2-def-pri-rt</t>
  </si>
  <si>
    <t>- Vpc : comp-apne2-def-vpc</t>
  </si>
  <si>
    <t>- Vpc : comp-apne2-def-vpc 
- Subnet : pub-1a-sn</t>
  </si>
  <si>
    <t>- Routing : comp-apne2-def-nat 
- Subnet :  
comp-apne2-prod-mgmt-1a-sn
comp-apne2-prod-mgmt-1c-sn</t>
    <phoneticPr fontId="1" type="noConversion"/>
  </si>
  <si>
    <t>- Routing : comp-apne2-def-igw 
- Subnet :  
comp-apne2-prod-pub-1a-sn
comp-apne2-prod-pub-1c-sn</t>
  </si>
  <si>
    <t xml:space="preserve">- Target_type : instance
- Vpc_id : _self
- Protocol : TCP
- Port : 80
- Depends_on : pub-nlb </t>
    <phoneticPr fontId="1" type="noConversion"/>
  </si>
  <si>
    <t>- Listener : SSH 22
- Rules: comp-apne2-prod-gitlab-ssh-tg22
- Listener : HTTP 80
- Rules: comp-apne2-prod-gitlab-tg80 
- Listener : HTTPS 443
- Rules: comp-apne2-prod-gitlab-tg80</t>
  </si>
  <si>
    <t>- Listener : HTTPS 443 
- Rules: sonarqube.mingming.shop &gt; comp-apne2-prod-sonarqube-tg9000
- Rules: jenkins.mingming.shop &gt; comp-apne2-prod-jenkins-tg8088
- Rules: scm.mingming.shop &gt; comp-apne2-prod-scm-tg8088
- Rules: nexus.mingming.shop &gt; comp-apne2-prod-nexus-tg8088</t>
    <phoneticPr fontId="1" type="noConversion"/>
  </si>
  <si>
    <t>nexus</t>
    <phoneticPr fontId="1" type="noConversion"/>
  </si>
  <si>
    <t>scm</t>
    <phoneticPr fontId="1" type="noConversion"/>
  </si>
  <si>
    <t>sonarqube</t>
    <phoneticPr fontId="1" type="noConversion"/>
  </si>
  <si>
    <t xml:space="preserve">- Target_type : instance
- Vpc_id : _self
- Protocol : HTTP
- Port : 8088
- Depends_on : mgmt-alb </t>
    <phoneticPr fontId="1" type="noConversion"/>
  </si>
  <si>
    <t xml:space="preserve">- Target_type : instance
- Vpc_id : _self
- Protocol : HTTP
- Port : 8081
- Depends_on : mgmt-alb </t>
    <phoneticPr fontId="1" type="noConversion"/>
  </si>
  <si>
    <t xml:space="preserve">- Target_type : instance
- Vpc_id : _self
- Protocol : HTTP
- Port : 80
- Depends_on : mgmt-alb </t>
    <phoneticPr fontId="1" type="noConversion"/>
  </si>
  <si>
    <t xml:space="preserve">- Target_type : instance
- Vpc_id : _self
- Protocol : HTTP
- Port : 9000
- Depends_on : mgmt-alb </t>
    <phoneticPr fontId="1" type="noConversion"/>
  </si>
  <si>
    <t>gitlab-ssh</t>
    <phoneticPr fontId="1" type="noConversion"/>
  </si>
  <si>
    <t xml:space="preserve">- Target_type : instance
- Vpc_id : _self
- Protocol : TCP
- Port : 22
- Depends_on : pub-nlb </t>
    <phoneticPr fontId="1" type="noConversion"/>
  </si>
  <si>
    <t>- Inbound : HTTP 80, HTTPS 443 
- Outbound : Anywhere</t>
    <phoneticPr fontId="1" type="noConversion"/>
  </si>
  <si>
    <t>- Inbound : SSH 22</t>
    <phoneticPr fontId="1" type="noConversion"/>
  </si>
  <si>
    <t>- Inbound : SSH 22, HTTP 80, HTTPS 443 
- Outbound : Anywhere</t>
    <phoneticPr fontId="1" type="noConversion"/>
  </si>
  <si>
    <t>- Inbound : TCP 8081, TCP 8088
- Outbound : Anywhere</t>
    <phoneticPr fontId="1" type="noConversion"/>
  </si>
  <si>
    <t>- Inbound : HTTP 80 
- Outbound : Anywhere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</si>
</sst>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quotePrefix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5"/>
  <sheetViews>
    <sheetView tabSelected="1" workbookViewId="0">
      <selection activeCell="B2" sqref="B2"/>
    </sheetView>
  </sheetViews>
  <sheetFormatPr defaultColWidth="8.69140625" defaultRowHeight="17.5" x14ac:dyDescent="0.45"/>
  <cols>
    <col min="2" max="2" width="13.53515625" bestFit="1" customWidth="1"/>
    <col min="3" max="3" width="14.69140625" customWidth="1"/>
    <col min="4" max="4" width="27.23046875" bestFit="1" customWidth="1"/>
    <col min="5" max="5" width="64.4609375" customWidth="1"/>
    <col min="6" max="6" width="20.3828125" style="5" customWidth="1"/>
    <col min="7" max="7" width="9.84375" customWidth="1"/>
    <col min="8" max="8" width="16.3046875" customWidth="1"/>
    <col min="9" max="9" width="6.3046875" bestFit="1" customWidth="1"/>
    <col min="10" max="10" width="28.84375" customWidth="1"/>
    <col min="11" max="11" width="17.53515625" customWidth="1"/>
  </cols>
  <sheetData>
    <row r="2" spans="2:9" x14ac:dyDescent="0.45">
      <c r="B2" t="s">
        <v>61</v>
      </c>
    </row>
    <row r="3" spans="2:9" x14ac:dyDescent="0.45">
      <c r="B3" s="4" t="s">
        <v>6</v>
      </c>
      <c r="C3" s="4" t="s">
        <v>7</v>
      </c>
    </row>
    <row r="4" spans="2:9" x14ac:dyDescent="0.45">
      <c r="B4" s="3" t="s">
        <v>0</v>
      </c>
      <c r="C4" s="6" t="s">
        <v>69</v>
      </c>
    </row>
    <row r="5" spans="2:9" x14ac:dyDescent="0.45">
      <c r="B5" s="3" t="s">
        <v>1</v>
      </c>
      <c r="C5" s="6" t="s">
        <v>5</v>
      </c>
    </row>
    <row r="6" spans="2:9" x14ac:dyDescent="0.45">
      <c r="B6" s="3" t="s">
        <v>2</v>
      </c>
      <c r="C6" s="6" t="s">
        <v>47</v>
      </c>
    </row>
    <row r="7" spans="2:9" x14ac:dyDescent="0.45">
      <c r="B7" s="12" t="s">
        <v>3</v>
      </c>
      <c r="C7" s="6"/>
    </row>
    <row r="8" spans="2:9" x14ac:dyDescent="0.45">
      <c r="B8" s="13"/>
      <c r="C8" s="6"/>
    </row>
    <row r="10" spans="2:9" ht="52.5" x14ac:dyDescent="0.45">
      <c r="B10" s="4" t="s">
        <v>30</v>
      </c>
      <c r="C10" s="4" t="s">
        <v>8</v>
      </c>
      <c r="D10" s="4" t="s">
        <v>8</v>
      </c>
      <c r="E10" s="4" t="s">
        <v>9</v>
      </c>
      <c r="F10" s="9" t="s">
        <v>42</v>
      </c>
      <c r="H10" s="4" t="s">
        <v>13</v>
      </c>
      <c r="I10" s="4" t="s">
        <v>31</v>
      </c>
    </row>
    <row r="11" spans="2:9" x14ac:dyDescent="0.45">
      <c r="B11" s="2" t="s">
        <v>4</v>
      </c>
      <c r="C11" s="2" t="s">
        <v>4</v>
      </c>
      <c r="D11" s="1" t="str">
        <f t="shared" ref="D11:D32" si="0">CONCATENATE($H11,$C11,$I11)</f>
        <v>comp-apne2-def-vpc</v>
      </c>
      <c r="E11" s="10" t="s">
        <v>70</v>
      </c>
      <c r="F11" s="1"/>
      <c r="H11" s="2" t="str">
        <f>VLOOKUP($B11,Rule!$B$3:$D$23,2,FALSE)</f>
        <v>comp-apne2-def-</v>
      </c>
      <c r="I11" s="2" t="str">
        <f>VLOOKUP($B11,Rule!$B$3:$D$23,3,FALSE)</f>
        <v/>
      </c>
    </row>
    <row r="12" spans="2:9" ht="70" x14ac:dyDescent="0.45">
      <c r="B12" s="2" t="s">
        <v>10</v>
      </c>
      <c r="C12" s="2" t="s">
        <v>54</v>
      </c>
      <c r="D12" s="1" t="str">
        <f t="shared" si="0"/>
        <v>comp-apne2-def-pub-1a-sn</v>
      </c>
      <c r="E12" s="10" t="s">
        <v>71</v>
      </c>
      <c r="F12" s="1"/>
      <c r="H12" s="2" t="str">
        <f>VLOOKUP($B12,Rule!$B$3:$C$23,2,FALSE)</f>
        <v>comp-apne2-def-</v>
      </c>
      <c r="I12" s="2" t="str">
        <f>VLOOKUP($B12,Rule!$B$3:$D$23,3,FALSE)</f>
        <v>-sn</v>
      </c>
    </row>
    <row r="13" spans="2:9" ht="70" x14ac:dyDescent="0.45">
      <c r="B13" s="2" t="s">
        <v>10</v>
      </c>
      <c r="C13" s="2" t="s">
        <v>55</v>
      </c>
      <c r="D13" s="1" t="str">
        <f t="shared" si="0"/>
        <v>comp-apne2-def-pub-1c-sn</v>
      </c>
      <c r="E13" s="10" t="s">
        <v>72</v>
      </c>
      <c r="F13" s="1"/>
      <c r="H13" s="2" t="str">
        <f>VLOOKUP($B13,Rule!$B$3:$C$23,2,FALSE)</f>
        <v>comp-apne2-def-</v>
      </c>
      <c r="I13" s="2" t="str">
        <f>VLOOKUP($B13,Rule!$B$3:$D$23,3,FALSE)</f>
        <v>-sn</v>
      </c>
    </row>
    <row r="14" spans="2:9" ht="70" x14ac:dyDescent="0.45">
      <c r="B14" s="2" t="s">
        <v>10</v>
      </c>
      <c r="C14" s="2" t="s">
        <v>56</v>
      </c>
      <c r="D14" s="1" t="str">
        <f t="shared" si="0"/>
        <v>comp-apne2-def-mgmt-1a-sn</v>
      </c>
      <c r="E14" s="10" t="s">
        <v>73</v>
      </c>
      <c r="F14" s="1"/>
      <c r="H14" s="2" t="str">
        <f>VLOOKUP($B14,Rule!$B$3:$C$23,2,FALSE)</f>
        <v>comp-apne2-def-</v>
      </c>
      <c r="I14" s="2" t="str">
        <f>VLOOKUP($B14,Rule!$B$3:$D$23,3,FALSE)</f>
        <v>-sn</v>
      </c>
    </row>
    <row r="15" spans="2:9" ht="70" x14ac:dyDescent="0.45">
      <c r="B15" s="2" t="s">
        <v>10</v>
      </c>
      <c r="C15" s="2" t="s">
        <v>57</v>
      </c>
      <c r="D15" s="1" t="str">
        <f t="shared" si="0"/>
        <v>comp-apne2-def-mgmt-1c-sn</v>
      </c>
      <c r="E15" s="10" t="s">
        <v>74</v>
      </c>
      <c r="F15" s="1"/>
      <c r="H15" s="2" t="str">
        <f>VLOOKUP($B15,Rule!$B$3:$C$23,2,FALSE)</f>
        <v>comp-apne2-def-</v>
      </c>
      <c r="I15" s="2" t="str">
        <f>VLOOKUP($B15,Rule!$B$3:$D$23,3,FALSE)</f>
        <v>-sn</v>
      </c>
    </row>
    <row r="16" spans="2:9" x14ac:dyDescent="0.45">
      <c r="B16" s="2" t="s">
        <v>19</v>
      </c>
      <c r="C16" s="2" t="s">
        <v>19</v>
      </c>
      <c r="D16" s="1" t="str">
        <f t="shared" si="0"/>
        <v>comp-apne2-def-igw</v>
      </c>
      <c r="E16" s="7" t="s">
        <v>75</v>
      </c>
      <c r="F16" s="1"/>
      <c r="H16" s="2" t="str">
        <f>VLOOKUP($B16,Rule!$B$3:$C$23,2,FALSE)</f>
        <v>comp-apne2-def-</v>
      </c>
      <c r="I16" s="2"/>
    </row>
    <row r="17" spans="2:9" ht="35" x14ac:dyDescent="0.45">
      <c r="B17" s="2" t="s">
        <v>20</v>
      </c>
      <c r="C17" s="2" t="s">
        <v>20</v>
      </c>
      <c r="D17" s="1" t="str">
        <f t="shared" si="0"/>
        <v>comp-apne2-def-nat</v>
      </c>
      <c r="E17" s="10" t="s">
        <v>76</v>
      </c>
      <c r="F17" s="1"/>
      <c r="H17" s="2" t="str">
        <f>VLOOKUP($B17,Rule!$B$3:$C$23,2,FALSE)</f>
        <v>comp-apne2-def-</v>
      </c>
      <c r="I17" s="2"/>
    </row>
    <row r="18" spans="2:9" ht="70" x14ac:dyDescent="0.45">
      <c r="B18" s="2" t="s">
        <v>17</v>
      </c>
      <c r="C18" s="2" t="s">
        <v>48</v>
      </c>
      <c r="D18" s="1" t="str">
        <f t="shared" si="0"/>
        <v>comp-apne2-def-pub-rt</v>
      </c>
      <c r="E18" s="10" t="s">
        <v>78</v>
      </c>
      <c r="F18" s="1"/>
      <c r="H18" s="2" t="str">
        <f>VLOOKUP($B18,Rule!$B$3:$C$23,2,FALSE)</f>
        <v>comp-apne2-def-</v>
      </c>
      <c r="I18" s="2" t="str">
        <f>VLOOKUP($B18,Rule!$B$3:$D$23,3,FALSE)</f>
        <v>-rt</v>
      </c>
    </row>
    <row r="19" spans="2:9" ht="70" x14ac:dyDescent="0.45">
      <c r="B19" s="2" t="s">
        <v>17</v>
      </c>
      <c r="C19" s="2" t="s">
        <v>49</v>
      </c>
      <c r="D19" s="1" t="str">
        <f t="shared" si="0"/>
        <v>comp-apne2-def-pri-rt</v>
      </c>
      <c r="E19" s="10" t="s">
        <v>77</v>
      </c>
      <c r="F19" s="1"/>
      <c r="H19" s="2" t="str">
        <f>VLOOKUP($B19,Rule!$B$3:$C$23,2,FALSE)</f>
        <v>comp-apne2-def-</v>
      </c>
      <c r="I19" s="2" t="str">
        <f>VLOOKUP($B19,Rule!$B$3:$D$23,3,FALSE)</f>
        <v>-rt</v>
      </c>
    </row>
    <row r="20" spans="2:9" ht="140" x14ac:dyDescent="0.45">
      <c r="B20" s="2" t="s">
        <v>50</v>
      </c>
      <c r="C20" s="2" t="s">
        <v>52</v>
      </c>
      <c r="D20" s="1" t="str">
        <f t="shared" si="0"/>
        <v>comp-apne2-def-gitlab-nlb</v>
      </c>
      <c r="E20" s="10" t="s">
        <v>80</v>
      </c>
      <c r="F20" s="1"/>
      <c r="H20" s="2" t="str">
        <f>VLOOKUP($B20,Rule!$B$3:$C$23,2,FALSE)</f>
        <v>comp-apne2-def-</v>
      </c>
      <c r="I20" s="11" t="s">
        <v>62</v>
      </c>
    </row>
    <row r="21" spans="2:9" ht="87.5" x14ac:dyDescent="0.45">
      <c r="B21" s="2" t="s">
        <v>26</v>
      </c>
      <c r="C21" s="2" t="s">
        <v>64</v>
      </c>
      <c r="D21" s="1" t="str">
        <f>CONCATENATE($H21,$C21,$I21)</f>
        <v>comp-apne2-def-mgmt-alb</v>
      </c>
      <c r="E21" s="10" t="s">
        <v>81</v>
      </c>
      <c r="F21" s="1"/>
      <c r="H21" s="2" t="str">
        <f>VLOOKUP($B21,Rule!$B$3:$C$23,2,FALSE)</f>
        <v>comp-apne2-def-</v>
      </c>
      <c r="I21" s="11" t="s">
        <v>63</v>
      </c>
    </row>
    <row r="22" spans="2:9" ht="87.5" x14ac:dyDescent="0.45">
      <c r="B22" s="2" t="s">
        <v>29</v>
      </c>
      <c r="C22" s="2" t="s">
        <v>52</v>
      </c>
      <c r="D22" s="1" t="str">
        <f>CONCATENATE($H22,$C22,$I22)</f>
        <v>comp-apne2-def-gitlab-tg</v>
      </c>
      <c r="E22" s="10" t="s">
        <v>79</v>
      </c>
      <c r="F22" s="1"/>
      <c r="H22" s="2" t="str">
        <f>VLOOKUP($B22,Rule!$B$3:$C$23,2,FALSE)</f>
        <v>comp-apne2-def-</v>
      </c>
      <c r="I22" s="2" t="str">
        <f>VLOOKUP($B22,Rule!$B$3:$D$23,3,FALSE)</f>
        <v>-tg</v>
      </c>
    </row>
    <row r="23" spans="2:9" ht="87.5" x14ac:dyDescent="0.45">
      <c r="B23" s="2" t="s">
        <v>29</v>
      </c>
      <c r="C23" s="2" t="s">
        <v>89</v>
      </c>
      <c r="D23" s="1" t="str">
        <f>CONCATENATE($H23,$C23,$I23)</f>
        <v>comp-apne2-def-gitlab-ssh-tg</v>
      </c>
      <c r="E23" s="10" t="s">
        <v>90</v>
      </c>
      <c r="F23" s="1"/>
      <c r="H23" s="2" t="str">
        <f>VLOOKUP($B23,Rule!$B$3:$C$23,2,FALSE)</f>
        <v>comp-apne2-def-</v>
      </c>
      <c r="I23" s="2" t="str">
        <f>VLOOKUP($B23,Rule!$B$3:$D$23,3,FALSE)</f>
        <v>-tg</v>
      </c>
    </row>
    <row r="24" spans="2:9" ht="87.5" x14ac:dyDescent="0.45">
      <c r="B24" s="2" t="s">
        <v>29</v>
      </c>
      <c r="C24" s="2" t="s">
        <v>51</v>
      </c>
      <c r="D24" s="1" t="str">
        <f>CONCATENATE($H24,$C24,$I24)</f>
        <v>comp-apne2-def-jenkins-tg</v>
      </c>
      <c r="E24" s="10" t="s">
        <v>85</v>
      </c>
      <c r="F24" s="1"/>
      <c r="H24" s="2" t="str">
        <f>VLOOKUP($B24,Rule!$B$3:$C$23,2,FALSE)</f>
        <v>comp-apne2-def-</v>
      </c>
      <c r="I24" s="2" t="str">
        <f>VLOOKUP($B24,Rule!$B$3:$D$23,3,FALSE)</f>
        <v>-tg</v>
      </c>
    </row>
    <row r="25" spans="2:9" ht="87.5" x14ac:dyDescent="0.45">
      <c r="B25" s="2" t="s">
        <v>29</v>
      </c>
      <c r="C25" s="2" t="s">
        <v>82</v>
      </c>
      <c r="D25" s="1" t="str">
        <f>CONCATENATE($H25,$C25,$I25)</f>
        <v>comp-apne2-def-nexus-tg</v>
      </c>
      <c r="E25" s="10" t="s">
        <v>86</v>
      </c>
      <c r="F25" s="1"/>
      <c r="H25" s="2" t="str">
        <f>VLOOKUP($B25,Rule!$B$3:$C$23,2,FALSE)</f>
        <v>comp-apne2-def-</v>
      </c>
      <c r="I25" s="2" t="str">
        <f>VLOOKUP($B25,Rule!$B$3:$D$23,3,FALSE)</f>
        <v>-tg</v>
      </c>
    </row>
    <row r="26" spans="2:9" ht="87.5" x14ac:dyDescent="0.45">
      <c r="B26" s="2" t="s">
        <v>29</v>
      </c>
      <c r="C26" s="2" t="s">
        <v>83</v>
      </c>
      <c r="D26" s="1" t="str">
        <f>CONCATENATE($H26,$C26,$I26)</f>
        <v>comp-apne2-def-scm-tg</v>
      </c>
      <c r="E26" s="10" t="s">
        <v>87</v>
      </c>
      <c r="F26" s="1"/>
      <c r="H26" s="2" t="str">
        <f>VLOOKUP($B26,Rule!$B$3:$C$23,2,FALSE)</f>
        <v>comp-apne2-def-</v>
      </c>
      <c r="I26" s="2" t="str">
        <f>VLOOKUP($B26,Rule!$B$3:$D$23,3,FALSE)</f>
        <v>-tg</v>
      </c>
    </row>
    <row r="27" spans="2:9" ht="87.5" x14ac:dyDescent="0.45">
      <c r="B27" s="2" t="s">
        <v>29</v>
      </c>
      <c r="C27" s="2" t="s">
        <v>84</v>
      </c>
      <c r="D27" s="1" t="str">
        <f>CONCATENATE($H27,$C27,$I27)</f>
        <v>comp-apne2-def-sonarqube-tg</v>
      </c>
      <c r="E27" s="10" t="s">
        <v>88</v>
      </c>
      <c r="F27" s="1"/>
      <c r="H27" s="2" t="str">
        <f>VLOOKUP($B27,Rule!$B$3:$C$23,2,FALSE)</f>
        <v>comp-apne2-def-</v>
      </c>
      <c r="I27" s="2" t="str">
        <f>VLOOKUP($B27,Rule!$B$3:$D$23,3,FALSE)</f>
        <v>-tg</v>
      </c>
    </row>
    <row r="28" spans="2:9" x14ac:dyDescent="0.45">
      <c r="B28" s="2" t="s">
        <v>15</v>
      </c>
      <c r="C28" s="2" t="s">
        <v>68</v>
      </c>
      <c r="D28" s="1" t="str">
        <f>CONCATENATE($H28,$C28,$I28)</f>
        <v>comp-def-default-ops-sg-sg</v>
      </c>
      <c r="E28" s="7" t="s">
        <v>92</v>
      </c>
      <c r="F28" s="1"/>
      <c r="H28" s="2" t="str">
        <f>VLOOKUP($B28,Rule!$B$3:$C$23,2,FALSE)</f>
        <v>comp-def-</v>
      </c>
      <c r="I28" s="2" t="str">
        <f>VLOOKUP($B28,Rule!$B$3:$D$23,3,FALSE)</f>
        <v>-sg</v>
      </c>
    </row>
    <row r="29" spans="2:9" ht="35" x14ac:dyDescent="0.45">
      <c r="B29" s="2" t="s">
        <v>15</v>
      </c>
      <c r="C29" s="2" t="s">
        <v>52</v>
      </c>
      <c r="D29" s="1" t="str">
        <f>CONCATENATE($H29,$C29,$I29)</f>
        <v>comp-def-gitlab-sg</v>
      </c>
      <c r="E29" s="10" t="s">
        <v>93</v>
      </c>
      <c r="F29" s="1"/>
      <c r="H29" s="2" t="str">
        <f>VLOOKUP($B29,Rule!$B$3:$C$23,2,FALSE)</f>
        <v>comp-def-</v>
      </c>
      <c r="I29" s="2" t="str">
        <f>VLOOKUP($B29,Rule!$B$3:$D$23,3,FALSE)</f>
        <v>-sg</v>
      </c>
    </row>
    <row r="30" spans="2:9" ht="35" x14ac:dyDescent="0.45">
      <c r="B30" s="2" t="s">
        <v>15</v>
      </c>
      <c r="C30" s="2" t="s">
        <v>67</v>
      </c>
      <c r="D30" s="1" t="str">
        <f>CONCATENATE($H30,$C30,$I30)</f>
        <v>comp-def-mgmt-alb-sg</v>
      </c>
      <c r="E30" s="10" t="s">
        <v>91</v>
      </c>
      <c r="F30" s="1"/>
      <c r="H30" s="2" t="str">
        <f>VLOOKUP($B30,Rule!$B$3:$C$23,2,FALSE)</f>
        <v>comp-def-</v>
      </c>
      <c r="I30" s="2" t="str">
        <f>VLOOKUP($B30,Rule!$B$3:$D$23,3,FALSE)</f>
        <v>-sg</v>
      </c>
    </row>
    <row r="31" spans="2:9" ht="35" x14ac:dyDescent="0.45">
      <c r="B31" s="8" t="s">
        <v>15</v>
      </c>
      <c r="C31" s="2" t="s">
        <v>53</v>
      </c>
      <c r="D31" s="1" t="str">
        <f>CONCATENATE($H31,$C31,$I31)</f>
        <v>comp-def-jenkins-sg</v>
      </c>
      <c r="E31" s="10" t="s">
        <v>94</v>
      </c>
      <c r="F31" s="1"/>
      <c r="H31" s="2" t="str">
        <f>VLOOKUP($B31,Rule!$B$3:$C$23,2,FALSE)</f>
        <v>comp-def-</v>
      </c>
      <c r="I31" s="2" t="str">
        <f>VLOOKUP($B31,Rule!$B$3:$D$23,3,FALSE)</f>
        <v>-sg</v>
      </c>
    </row>
    <row r="32" spans="2:9" ht="35" x14ac:dyDescent="0.45">
      <c r="B32" s="2" t="s">
        <v>15</v>
      </c>
      <c r="C32" s="2" t="s">
        <v>84</v>
      </c>
      <c r="D32" s="1" t="str">
        <f t="shared" si="0"/>
        <v>comp-def-sonarqube-sg</v>
      </c>
      <c r="E32" s="10" t="s">
        <v>95</v>
      </c>
      <c r="F32" s="1"/>
      <c r="H32" s="2" t="str">
        <f>VLOOKUP($B32,Rule!$B$3:$C$23,2,FALSE)</f>
        <v>comp-def-</v>
      </c>
      <c r="I32" s="2" t="str">
        <f>VLOOKUP($B32,Rule!$B$3:$D$23,3,FALSE)</f>
        <v>-sg</v>
      </c>
    </row>
    <row r="33" spans="2:9" x14ac:dyDescent="0.45">
      <c r="B33" s="2" t="s">
        <v>12</v>
      </c>
      <c r="C33" s="2" t="s">
        <v>51</v>
      </c>
      <c r="D33" s="1" t="str">
        <f>CONCATENATE($H33,$C33,$I33)</f>
        <v>comp-def-jenkins-ec2</v>
      </c>
      <c r="E33" s="1"/>
      <c r="F33" s="1"/>
      <c r="H33" s="2" t="str">
        <f>VLOOKUP($B33,Rule!$B$3:$C$23,2,FALSE)</f>
        <v>comp-def-</v>
      </c>
      <c r="I33" s="2" t="str">
        <f>VLOOKUP($B33,Rule!$B$3:$D$23,3,FALSE)</f>
        <v>-ec2</v>
      </c>
    </row>
    <row r="34" spans="2:9" x14ac:dyDescent="0.45">
      <c r="B34" s="2" t="s">
        <v>12</v>
      </c>
      <c r="C34" s="2" t="s">
        <v>52</v>
      </c>
      <c r="D34" s="1" t="str">
        <f>CONCATENATE($H34,$C34,$I34)</f>
        <v>comp-def-gitlab-ec2</v>
      </c>
      <c r="E34" s="1"/>
      <c r="F34" s="1"/>
      <c r="H34" s="2" t="str">
        <f>VLOOKUP($B34,Rule!$B$3:$C$23,2,FALSE)</f>
        <v>comp-def-</v>
      </c>
      <c r="I34" s="2" t="str">
        <f>VLOOKUP($B34,Rule!$B$3:$D$23,3,FALSE)</f>
        <v>-ec2</v>
      </c>
    </row>
    <row r="35" spans="2:9" x14ac:dyDescent="0.45">
      <c r="B35" s="2" t="s">
        <v>12</v>
      </c>
      <c r="C35" s="2" t="s">
        <v>84</v>
      </c>
      <c r="D35" s="1" t="str">
        <f>CONCATENATE($H35,$C35,$I35)</f>
        <v>comp-def-sonarqube-ec2</v>
      </c>
      <c r="E35" s="1"/>
      <c r="F35" s="1"/>
      <c r="H35" s="2" t="str">
        <f>VLOOKUP($B35,Rule!$B$3:$C$23,2,FALSE)</f>
        <v>comp-def-</v>
      </c>
      <c r="I35" s="2" t="str">
        <f>VLOOKUP($B35,Rule!$B$3:$D$23,3,FALSE)</f>
        <v>-ec2</v>
      </c>
    </row>
  </sheetData>
  <mergeCells count="1">
    <mergeCell ref="B7:B8"/>
  </mergeCells>
  <phoneticPr fontId="1" type="noConversion"/>
  <dataValidations count="1">
    <dataValidation type="list" allowBlank="1" showInputMessage="1" showErrorMessage="1" sqref="B11:B35" xr:uid="{00000000-0002-0000-0000-000000000000}">
      <formula1>유형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3"/>
  <sheetViews>
    <sheetView workbookViewId="0">
      <selection activeCell="D7" sqref="D7"/>
    </sheetView>
  </sheetViews>
  <sheetFormatPr defaultColWidth="8.69140625" defaultRowHeight="17.5" x14ac:dyDescent="0.45"/>
  <cols>
    <col min="2" max="2" width="9.84375" bestFit="1" customWidth="1"/>
    <col min="3" max="3" width="16.69140625" bestFit="1" customWidth="1"/>
    <col min="4" max="4" width="10.53515625" bestFit="1" customWidth="1"/>
  </cols>
  <sheetData>
    <row r="2" spans="2:4" x14ac:dyDescent="0.45">
      <c r="B2" s="4" t="s">
        <v>14</v>
      </c>
      <c r="C2" s="4" t="s">
        <v>13</v>
      </c>
      <c r="D2" s="4" t="s">
        <v>31</v>
      </c>
    </row>
    <row r="3" spans="2:4" x14ac:dyDescent="0.45">
      <c r="B3" s="1" t="s">
        <v>4</v>
      </c>
      <c r="C3" s="1" t="str">
        <f>CONCATENATE(project!$C$4,"-",project!$C$5,"-",project!$C$6,"-")</f>
        <v>comp-apne2-def-</v>
      </c>
      <c r="D3" s="7" t="s">
        <v>32</v>
      </c>
    </row>
    <row r="4" spans="2:4" x14ac:dyDescent="0.45">
      <c r="B4" s="1" t="s">
        <v>11</v>
      </c>
      <c r="C4" s="1" t="str">
        <f>CONCATENATE(project!$C$4,"-",project!$C$5,"-",project!$C$6,"-")</f>
        <v>comp-apne2-def-</v>
      </c>
      <c r="D4" s="7" t="s">
        <v>33</v>
      </c>
    </row>
    <row r="5" spans="2:4" x14ac:dyDescent="0.45">
      <c r="B5" s="1" t="s">
        <v>19</v>
      </c>
      <c r="C5" s="1" t="str">
        <f>CONCATENATE(project!$C$4,"-",project!$C$5,"-",project!$C$6,"-")</f>
        <v>comp-apne2-def-</v>
      </c>
      <c r="D5" s="7" t="s">
        <v>65</v>
      </c>
    </row>
    <row r="6" spans="2:4" x14ac:dyDescent="0.45">
      <c r="B6" s="1" t="s">
        <v>20</v>
      </c>
      <c r="C6" s="1" t="str">
        <f>CONCATENATE(project!$C$4,"-",project!$C$5,"-",project!$C$6,"-")</f>
        <v>comp-apne2-def-</v>
      </c>
      <c r="D6" s="7" t="s">
        <v>66</v>
      </c>
    </row>
    <row r="7" spans="2:4" x14ac:dyDescent="0.45">
      <c r="B7" s="1" t="s">
        <v>17</v>
      </c>
      <c r="C7" s="1" t="str">
        <f>CONCATENATE(project!$C$4,"-",project!$C$5,"-",project!$C$6,"-")</f>
        <v>comp-apne2-def-</v>
      </c>
      <c r="D7" s="7" t="s">
        <v>39</v>
      </c>
    </row>
    <row r="8" spans="2:4" x14ac:dyDescent="0.45">
      <c r="B8" s="1" t="s">
        <v>15</v>
      </c>
      <c r="C8" s="1" t="str">
        <f>CONCATENATE(project!$C$4,"-",project!$C$6,"-")</f>
        <v>comp-def-</v>
      </c>
      <c r="D8" s="7" t="s">
        <v>38</v>
      </c>
    </row>
    <row r="9" spans="2:4" x14ac:dyDescent="0.45">
      <c r="B9" s="1" t="s">
        <v>26</v>
      </c>
      <c r="C9" s="1" t="str">
        <f>CONCATENATE(project!$C$4,"-",project!$C$5,"-",project!$C$6,"-")</f>
        <v>comp-apne2-def-</v>
      </c>
      <c r="D9" s="7" t="s">
        <v>32</v>
      </c>
    </row>
    <row r="10" spans="2:4" x14ac:dyDescent="0.45">
      <c r="B10" s="1" t="s">
        <v>27</v>
      </c>
      <c r="C10" s="1" t="str">
        <f>CONCATENATE(project!$C$4,"-",project!$C$5,"-",project!$C$6,"-")</f>
        <v>comp-apne2-def-</v>
      </c>
      <c r="D10" s="7" t="s">
        <v>32</v>
      </c>
    </row>
    <row r="11" spans="2:4" x14ac:dyDescent="0.45">
      <c r="B11" s="1" t="s">
        <v>28</v>
      </c>
      <c r="C11" s="1" t="str">
        <f>CONCATENATE(project!$C$4,"-",project!$C$5,"-",project!$C$6,"-")</f>
        <v>comp-apne2-def-</v>
      </c>
      <c r="D11" s="7" t="s">
        <v>32</v>
      </c>
    </row>
    <row r="12" spans="2:4" x14ac:dyDescent="0.45">
      <c r="B12" s="1" t="s">
        <v>29</v>
      </c>
      <c r="C12" s="1" t="str">
        <f>CONCATENATE(project!$C$4,"-",project!$C$5,"-",project!$C$6,"-")</f>
        <v>comp-apne2-def-</v>
      </c>
      <c r="D12" s="7" t="s">
        <v>36</v>
      </c>
    </row>
    <row r="13" spans="2:4" x14ac:dyDescent="0.45">
      <c r="B13" s="1" t="s">
        <v>16</v>
      </c>
      <c r="C13" s="1" t="str">
        <f>CONCATENATE(project!$C$4,"-",project!$C$5,"-",project!$C$6,"-")</f>
        <v>comp-apne2-def-</v>
      </c>
      <c r="D13" s="7" t="s">
        <v>35</v>
      </c>
    </row>
    <row r="14" spans="2:4" x14ac:dyDescent="0.45">
      <c r="B14" s="1" t="s">
        <v>12</v>
      </c>
      <c r="C14" s="1" t="str">
        <f>CONCATENATE(project!$C$4,"-",,project!$C$6,"-")</f>
        <v>comp-def-</v>
      </c>
      <c r="D14" s="7" t="s">
        <v>34</v>
      </c>
    </row>
    <row r="15" spans="2:4" x14ac:dyDescent="0.45">
      <c r="B15" s="1" t="s">
        <v>18</v>
      </c>
      <c r="C15" s="1" t="str">
        <f>CONCATENATE(project!$C$4,"-",,project!$C$6,"-")</f>
        <v>comp-def-</v>
      </c>
      <c r="D15" s="7" t="s">
        <v>37</v>
      </c>
    </row>
    <row r="16" spans="2:4" x14ac:dyDescent="0.45">
      <c r="B16" s="1" t="s">
        <v>21</v>
      </c>
      <c r="C16" s="1" t="str">
        <f>CONCATENATE(project!$C$4,"-",project!$C$5,"-",project!$C$6,"-")</f>
        <v>comp-apne2-def-</v>
      </c>
      <c r="D16" s="7" t="s">
        <v>32</v>
      </c>
    </row>
    <row r="17" spans="2:4" x14ac:dyDescent="0.45">
      <c r="B17" s="1" t="s">
        <v>22</v>
      </c>
      <c r="C17" s="1" t="str">
        <f>CONCATENATE(project!$C$4,"-",project!$C$5,"-",project!$C$6,"-")</f>
        <v>comp-apne2-def-</v>
      </c>
      <c r="D17" s="7" t="s">
        <v>32</v>
      </c>
    </row>
    <row r="18" spans="2:4" x14ac:dyDescent="0.45">
      <c r="B18" s="1" t="s">
        <v>59</v>
      </c>
      <c r="C18" s="1" t="str">
        <f>CONCATENATE(project!$C$4,"-",project!$C$5,"-",project!$C$6,"-")</f>
        <v>comp-apne2-def-</v>
      </c>
      <c r="D18" s="7" t="s">
        <v>60</v>
      </c>
    </row>
    <row r="19" spans="2:4" x14ac:dyDescent="0.45">
      <c r="B19" s="1" t="s">
        <v>40</v>
      </c>
      <c r="C19" s="1" t="str">
        <f>CONCATENATE(project!$C$4,"-",,project!$C$6,"-")</f>
        <v>comp-def-</v>
      </c>
      <c r="D19" s="7" t="s">
        <v>41</v>
      </c>
    </row>
    <row r="20" spans="2:4" x14ac:dyDescent="0.45">
      <c r="B20" s="1" t="s">
        <v>58</v>
      </c>
      <c r="C20" s="1" t="s">
        <v>43</v>
      </c>
      <c r="D20" s="1"/>
    </row>
    <row r="21" spans="2:4" x14ac:dyDescent="0.45">
      <c r="B21" s="1" t="s">
        <v>23</v>
      </c>
      <c r="C21" s="1" t="s">
        <v>44</v>
      </c>
      <c r="D21" s="1"/>
    </row>
    <row r="22" spans="2:4" x14ac:dyDescent="0.45">
      <c r="B22" s="1" t="s">
        <v>24</v>
      </c>
      <c r="C22" s="1" t="s">
        <v>45</v>
      </c>
      <c r="D22" s="1"/>
    </row>
    <row r="23" spans="2:4" x14ac:dyDescent="0.45">
      <c r="B23" s="1" t="s">
        <v>25</v>
      </c>
      <c r="C23" s="1" t="s">
        <v>46</v>
      </c>
      <c r="D2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project</vt:lpstr>
      <vt:lpstr>Rule</vt:lpstr>
      <vt:lpstr>유형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Seonbo Shim (심선보)</dc:creator>
  <cp:lastModifiedBy>minji.hong</cp:lastModifiedBy>
  <dcterms:created xsi:type="dcterms:W3CDTF">2020-03-12T03:44:13Z</dcterms:created>
  <dcterms:modified xsi:type="dcterms:W3CDTF">2020-03-26T08:40:25Z</dcterms:modified>
</cp:coreProperties>
</file>