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23801\Desktop\单总线实验资料包\"/>
    </mc:Choice>
  </mc:AlternateContent>
  <xr:revisionPtr revIDLastSave="0" documentId="13_ncr:1_{7C9771AF-9DBE-44F9-82DE-7BB01DB1843A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91029"/>
  <fileRecoveryPr repairLoad="1"/>
</workbook>
</file>

<file path=xl/calcChain.xml><?xml version="1.0" encoding="utf-8"?>
<calcChain xmlns="http://schemas.openxmlformats.org/spreadsheetml/2006/main">
  <c r="AH29" i="3" l="1"/>
  <c r="AG29" i="3"/>
  <c r="AH28" i="3"/>
  <c r="AG28" i="3"/>
  <c r="AH27" i="3"/>
  <c r="AG27" i="3"/>
  <c r="AH26" i="3"/>
  <c r="AG26" i="3"/>
  <c r="AH25" i="3"/>
  <c r="AG25" i="3"/>
  <c r="AH24" i="3"/>
  <c r="AG24" i="3"/>
  <c r="AI24" i="3" s="1"/>
  <c r="AJ24" i="3" s="1"/>
  <c r="AH23" i="3"/>
  <c r="AG23" i="3"/>
  <c r="AH22" i="3"/>
  <c r="AG22" i="3"/>
  <c r="AI22" i="3" s="1"/>
  <c r="AJ22" i="3" s="1"/>
  <c r="AH21" i="3"/>
  <c r="AG21" i="3"/>
  <c r="AI21" i="3" s="1"/>
  <c r="AJ21" i="3" s="1"/>
  <c r="AH20" i="3"/>
  <c r="AG20" i="3"/>
  <c r="AH19" i="3"/>
  <c r="AG19" i="3"/>
  <c r="AI19" i="3" s="1"/>
  <c r="AJ19" i="3" s="1"/>
  <c r="AH18" i="3"/>
  <c r="AG18" i="3"/>
  <c r="AH17" i="3"/>
  <c r="AG17" i="3"/>
  <c r="AH16" i="3"/>
  <c r="AG16" i="3"/>
  <c r="AH15" i="3"/>
  <c r="AG15" i="3"/>
  <c r="AH14" i="3"/>
  <c r="AG14" i="3"/>
  <c r="AI14" i="3" s="1"/>
  <c r="AJ14" i="3" s="1"/>
  <c r="AH13" i="3"/>
  <c r="AG13" i="3"/>
  <c r="AI13" i="3" s="1"/>
  <c r="AJ13" i="3" s="1"/>
  <c r="AH12" i="3"/>
  <c r="AG12" i="3"/>
  <c r="AI12" i="3" s="1"/>
  <c r="AJ12" i="3" s="1"/>
  <c r="AH11" i="3"/>
  <c r="AG11" i="3"/>
  <c r="AI11" i="3" s="1"/>
  <c r="AJ11" i="3" s="1"/>
  <c r="AH10" i="3"/>
  <c r="AG10" i="3"/>
  <c r="AH9" i="3"/>
  <c r="AG9" i="3"/>
  <c r="AH8" i="3"/>
  <c r="AG8" i="3"/>
  <c r="AI8" i="3" s="1"/>
  <c r="AJ8" i="3" s="1"/>
  <c r="AH7" i="3"/>
  <c r="AG7" i="3"/>
  <c r="AH6" i="3"/>
  <c r="AG6" i="3"/>
  <c r="AH5" i="3"/>
  <c r="AG5" i="3"/>
  <c r="AH4" i="3"/>
  <c r="AG4" i="3"/>
  <c r="AI4" i="3" s="1"/>
  <c r="AJ4" i="3" s="1"/>
  <c r="AH3" i="3"/>
  <c r="AG3" i="3"/>
  <c r="AI3" i="3" s="1"/>
  <c r="AJ3" i="3" s="1"/>
  <c r="AH2" i="3"/>
  <c r="AG2" i="3"/>
  <c r="AI2" i="3" s="1"/>
  <c r="AJ2" i="3" s="1"/>
  <c r="AI23" i="3" l="1"/>
  <c r="AJ23" i="3" s="1"/>
  <c r="AI15" i="3"/>
  <c r="AJ15" i="3" s="1"/>
  <c r="AI17" i="3"/>
  <c r="AJ17" i="3" s="1"/>
  <c r="AI16" i="3"/>
  <c r="AJ16" i="3" s="1"/>
  <c r="AI5" i="3"/>
  <c r="AJ5" i="3" s="1"/>
  <c r="AI18" i="3"/>
  <c r="AJ18" i="3" s="1"/>
  <c r="AI26" i="3"/>
  <c r="AJ26" i="3" s="1"/>
  <c r="AI9" i="3"/>
  <c r="AJ9" i="3" s="1"/>
  <c r="AI20" i="3"/>
  <c r="AJ20" i="3" s="1"/>
  <c r="AI25" i="3"/>
  <c r="AJ25" i="3" s="1"/>
  <c r="AI6" i="3"/>
  <c r="AJ6" i="3" s="1"/>
  <c r="AI7" i="3"/>
  <c r="AJ7" i="3" s="1"/>
  <c r="AI10" i="3"/>
  <c r="AJ10" i="3" s="1"/>
  <c r="AI28" i="3"/>
  <c r="AJ28" i="3" s="1"/>
  <c r="AI27" i="3"/>
  <c r="AJ27" i="3" s="1"/>
  <c r="AI29" i="3"/>
  <c r="AJ29" i="3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J5" i="1"/>
  <c r="J6" i="1"/>
  <c r="J7" i="1"/>
  <c r="J3" i="1"/>
  <c r="K1" i="2" l="1"/>
  <c r="K6" i="1"/>
  <c r="K5" i="2" s="1"/>
  <c r="L6" i="1"/>
  <c r="M6" i="1"/>
  <c r="N6" i="1"/>
  <c r="K7" i="1"/>
  <c r="K6" i="2" s="1"/>
  <c r="L7" i="1"/>
  <c r="M7" i="1"/>
  <c r="N7" i="1"/>
  <c r="K8" i="1"/>
  <c r="L8" i="1"/>
  <c r="M8" i="1"/>
  <c r="N8" i="1"/>
  <c r="K9" i="1"/>
  <c r="L9" i="1"/>
  <c r="M9" i="1"/>
  <c r="N9" i="1"/>
  <c r="K10" i="1"/>
  <c r="K9" i="2" s="1"/>
  <c r="L10" i="1"/>
  <c r="M10" i="1"/>
  <c r="N10" i="1"/>
  <c r="K11" i="1"/>
  <c r="K10" i="2" s="1"/>
  <c r="L11" i="1"/>
  <c r="M11" i="1"/>
  <c r="N11" i="1"/>
  <c r="K12" i="1"/>
  <c r="K11" i="2" s="1"/>
  <c r="L12" i="1"/>
  <c r="M12" i="1"/>
  <c r="N12" i="1"/>
  <c r="K13" i="1"/>
  <c r="K12" i="2" s="1"/>
  <c r="L13" i="1"/>
  <c r="M13" i="1"/>
  <c r="N13" i="1"/>
  <c r="K14" i="1"/>
  <c r="K13" i="2" s="1"/>
  <c r="L14" i="1"/>
  <c r="M14" i="1"/>
  <c r="N14" i="1"/>
  <c r="K15" i="1"/>
  <c r="K14" i="2" s="1"/>
  <c r="L15" i="1"/>
  <c r="M15" i="1"/>
  <c r="N15" i="1"/>
  <c r="K16" i="1"/>
  <c r="K15" i="2" s="1"/>
  <c r="L16" i="1"/>
  <c r="M16" i="1"/>
  <c r="N16" i="1"/>
  <c r="K17" i="1"/>
  <c r="K16" i="2" s="1"/>
  <c r="L17" i="1"/>
  <c r="M17" i="1"/>
  <c r="N17" i="1"/>
  <c r="K18" i="1"/>
  <c r="K17" i="2" s="1"/>
  <c r="L18" i="1"/>
  <c r="M18" i="1"/>
  <c r="N18" i="1"/>
  <c r="K19" i="1"/>
  <c r="K18" i="2" s="1"/>
  <c r="L19" i="1"/>
  <c r="M19" i="1"/>
  <c r="N19" i="1"/>
  <c r="K20" i="1"/>
  <c r="K19" i="2" s="1"/>
  <c r="L20" i="1"/>
  <c r="M20" i="1"/>
  <c r="N20" i="1"/>
  <c r="K21" i="1"/>
  <c r="K20" i="2" s="1"/>
  <c r="L21" i="1"/>
  <c r="M21" i="1"/>
  <c r="N21" i="1"/>
  <c r="K22" i="1"/>
  <c r="K21" i="2" s="1"/>
  <c r="L22" i="1"/>
  <c r="M22" i="1"/>
  <c r="N22" i="1"/>
  <c r="K23" i="1"/>
  <c r="K22" i="2" s="1"/>
  <c r="L23" i="1"/>
  <c r="M23" i="1"/>
  <c r="N23" i="1"/>
  <c r="K24" i="1"/>
  <c r="K23" i="2" s="1"/>
  <c r="L24" i="1"/>
  <c r="M24" i="1"/>
  <c r="N24" i="1"/>
  <c r="K25" i="1"/>
  <c r="K24" i="2" s="1"/>
  <c r="L25" i="1"/>
  <c r="M25" i="1"/>
  <c r="N25" i="1"/>
  <c r="K26" i="1"/>
  <c r="K25" i="2" s="1"/>
  <c r="L26" i="1"/>
  <c r="M26" i="1"/>
  <c r="N26" i="1"/>
  <c r="K27" i="1"/>
  <c r="K26" i="2" s="1"/>
  <c r="L27" i="1"/>
  <c r="M27" i="1"/>
  <c r="N27" i="1"/>
  <c r="K28" i="1"/>
  <c r="K27" i="2" s="1"/>
  <c r="L28" i="1"/>
  <c r="M28" i="1"/>
  <c r="N28" i="1"/>
  <c r="K29" i="1"/>
  <c r="K28" i="2" s="1"/>
  <c r="L29" i="1"/>
  <c r="M29" i="1"/>
  <c r="N29" i="1"/>
  <c r="K30" i="1"/>
  <c r="K29" i="2" s="1"/>
  <c r="L30" i="1"/>
  <c r="M30" i="1"/>
  <c r="N30" i="1"/>
  <c r="K31" i="1"/>
  <c r="K30" i="2" s="1"/>
  <c r="L31" i="1"/>
  <c r="M31" i="1"/>
  <c r="N31" i="1"/>
  <c r="K5" i="1"/>
  <c r="K4" i="1"/>
  <c r="K3" i="1"/>
  <c r="K2" i="2" s="1"/>
  <c r="A1" i="2"/>
  <c r="B1" i="2"/>
  <c r="C1" i="2"/>
  <c r="M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N1" i="2"/>
  <c r="M1" i="2"/>
  <c r="L1" i="2"/>
  <c r="J1" i="2"/>
  <c r="H1" i="2"/>
  <c r="G1" i="2"/>
  <c r="F1" i="2"/>
  <c r="E1" i="2"/>
  <c r="D1" i="2"/>
  <c r="N30" i="2"/>
  <c r="M30" i="2"/>
  <c r="L30" i="2"/>
  <c r="J30" i="2"/>
  <c r="N29" i="2"/>
  <c r="M29" i="2"/>
  <c r="L29" i="2"/>
  <c r="J29" i="2"/>
  <c r="N28" i="2"/>
  <c r="M28" i="2"/>
  <c r="L28" i="2"/>
  <c r="J28" i="2"/>
  <c r="N27" i="2"/>
  <c r="M27" i="2"/>
  <c r="L27" i="2"/>
  <c r="J27" i="2"/>
  <c r="N26" i="2"/>
  <c r="M26" i="2"/>
  <c r="L26" i="2"/>
  <c r="J26" i="2"/>
  <c r="N25" i="2"/>
  <c r="M25" i="2"/>
  <c r="L25" i="2"/>
  <c r="J25" i="2"/>
  <c r="N24" i="2"/>
  <c r="M24" i="2"/>
  <c r="L24" i="2"/>
  <c r="J24" i="2"/>
  <c r="N23" i="2"/>
  <c r="M23" i="2"/>
  <c r="L23" i="2"/>
  <c r="J23" i="2"/>
  <c r="N22" i="2"/>
  <c r="M22" i="2"/>
  <c r="L22" i="2"/>
  <c r="J22" i="2"/>
  <c r="N21" i="2"/>
  <c r="M21" i="2"/>
  <c r="L21" i="2"/>
  <c r="J21" i="2"/>
  <c r="N20" i="2"/>
  <c r="M20" i="2"/>
  <c r="L20" i="2"/>
  <c r="J20" i="2"/>
  <c r="N19" i="2"/>
  <c r="M19" i="2"/>
  <c r="L19" i="2"/>
  <c r="J19" i="2"/>
  <c r="N18" i="2"/>
  <c r="M18" i="2"/>
  <c r="L18" i="2"/>
  <c r="J18" i="2"/>
  <c r="N17" i="2"/>
  <c r="M17" i="2"/>
  <c r="L17" i="2"/>
  <c r="J17" i="2"/>
  <c r="N16" i="2"/>
  <c r="M16" i="2"/>
  <c r="L16" i="2"/>
  <c r="J16" i="2"/>
  <c r="N15" i="2"/>
  <c r="M15" i="2"/>
  <c r="L15" i="2"/>
  <c r="J15" i="2"/>
  <c r="N14" i="2"/>
  <c r="M14" i="2"/>
  <c r="L14" i="2"/>
  <c r="J14" i="2"/>
  <c r="N13" i="2"/>
  <c r="M13" i="2"/>
  <c r="L13" i="2"/>
  <c r="J13" i="2"/>
  <c r="N12" i="2"/>
  <c r="M12" i="2"/>
  <c r="L12" i="2"/>
  <c r="J12" i="2"/>
  <c r="N11" i="2"/>
  <c r="M11" i="2"/>
  <c r="L11" i="2"/>
  <c r="J11" i="2"/>
  <c r="N10" i="2"/>
  <c r="M10" i="2"/>
  <c r="L10" i="2"/>
  <c r="J10" i="2"/>
  <c r="N9" i="2"/>
  <c r="M9" i="2"/>
  <c r="L9" i="2"/>
  <c r="J9" i="2"/>
  <c r="N8" i="2"/>
  <c r="L8" i="2"/>
  <c r="M7" i="2"/>
  <c r="L7" i="2"/>
  <c r="N6" i="2"/>
  <c r="L5" i="2"/>
  <c r="N5" i="1"/>
  <c r="L5" i="1"/>
  <c r="N4" i="1"/>
  <c r="M4" i="1"/>
  <c r="L4" i="1"/>
  <c r="L3" i="2" s="1"/>
  <c r="N3" i="1"/>
  <c r="M3" i="1"/>
  <c r="L3" i="1"/>
  <c r="J2" i="2"/>
  <c r="I2" i="2" l="1"/>
  <c r="I3" i="2"/>
  <c r="I4" i="2"/>
  <c r="L4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N2" i="2"/>
  <c r="K7" i="2" l="1"/>
  <c r="J7" i="2"/>
  <c r="N7" i="2"/>
  <c r="K8" i="2"/>
  <c r="J8" i="2"/>
  <c r="M8" i="2"/>
  <c r="N4" i="2"/>
  <c r="K4" i="2"/>
  <c r="M4" i="2"/>
  <c r="J5" i="2"/>
  <c r="N5" i="2"/>
  <c r="M5" i="2"/>
  <c r="M6" i="2"/>
  <c r="L6" i="2"/>
  <c r="J6" i="2"/>
  <c r="N3" i="2"/>
  <c r="K3" i="2"/>
  <c r="J4" i="2"/>
  <c r="M3" i="2"/>
  <c r="M2" i="2"/>
  <c r="L2" i="2"/>
  <c r="J3" i="2"/>
  <c r="N32" i="2" l="1"/>
  <c r="N31" i="2" s="1"/>
  <c r="L32" i="2"/>
  <c r="L31" i="2" s="1"/>
  <c r="J32" i="2"/>
  <c r="J31" i="2" s="1"/>
  <c r="K32" i="2"/>
  <c r="K31" i="2" s="1"/>
  <c r="M32" i="2"/>
  <c r="M31" i="2" s="1"/>
</calcChain>
</file>

<file path=xl/sharedStrings.xml><?xml version="1.0" encoding="utf-8"?>
<sst xmlns="http://schemas.openxmlformats.org/spreadsheetml/2006/main" count="67" uniqueCount="62">
  <si>
    <t>只填0或1，无关项不填</t>
  </si>
  <si>
    <t>最小项表达式</t>
  </si>
  <si>
    <t>这里是最终的表达式，复制到Logisim中即可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</si>
  <si>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</si>
  <si>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</si>
  <si>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</si>
  <si>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</si>
  <si>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</si>
  <si>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</si>
  <si>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</si>
  <si>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</si>
  <si>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</si>
  <si>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</si>
  <si>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</si>
  <si>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</si>
  <si>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</si>
  <si>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ERET</t>
    <phoneticPr fontId="12" type="noConversion"/>
  </si>
  <si>
    <t>微指令功能</t>
  </si>
  <si>
    <t>状态/微地址</t>
    <phoneticPr fontId="12" type="noConversion"/>
  </si>
  <si>
    <t>PCout</t>
    <phoneticPr fontId="12" type="noConversion"/>
  </si>
  <si>
    <t>DRout</t>
    <phoneticPr fontId="12" type="noConversion"/>
  </si>
  <si>
    <t>Zout</t>
    <phoneticPr fontId="12" type="noConversion"/>
  </si>
  <si>
    <t>Rout</t>
    <phoneticPr fontId="12" type="noConversion"/>
  </si>
  <si>
    <t>IR(I)out</t>
    <phoneticPr fontId="12" type="noConversion"/>
  </si>
  <si>
    <t>IR(A)out</t>
    <phoneticPr fontId="12" type="noConversion"/>
  </si>
  <si>
    <t>DREout</t>
    <phoneticPr fontId="12" type="noConversion"/>
  </si>
  <si>
    <t>PCin</t>
    <phoneticPr fontId="12" type="noConversion"/>
  </si>
  <si>
    <t>ARin</t>
    <phoneticPr fontId="12" type="noConversion"/>
  </si>
  <si>
    <t>DREin</t>
    <phoneticPr fontId="12" type="noConversion"/>
  </si>
  <si>
    <t>DRin</t>
    <phoneticPr fontId="12" type="noConversion"/>
  </si>
  <si>
    <t>Xin</t>
    <phoneticPr fontId="12" type="noConversion"/>
  </si>
  <si>
    <t>Rin</t>
    <phoneticPr fontId="12" type="noConversion"/>
  </si>
  <si>
    <t>IRin</t>
    <phoneticPr fontId="12" type="noConversion"/>
  </si>
  <si>
    <t>PSWin</t>
    <phoneticPr fontId="12" type="noConversion"/>
  </si>
  <si>
    <t>RegDst</t>
    <phoneticPr fontId="12" type="noConversion"/>
  </si>
  <si>
    <t>Add</t>
    <phoneticPr fontId="12" type="noConversion"/>
  </si>
  <si>
    <t>Add4</t>
    <phoneticPr fontId="12" type="noConversion"/>
  </si>
  <si>
    <t>Slt</t>
    <phoneticPr fontId="12" type="noConversion"/>
  </si>
  <si>
    <t>READ</t>
    <phoneticPr fontId="12" type="noConversion"/>
  </si>
  <si>
    <t>WRITE</t>
    <phoneticPr fontId="12" type="noConversion"/>
  </si>
  <si>
    <t>EPCout</t>
    <phoneticPr fontId="12" type="noConversion"/>
  </si>
  <si>
    <t>EPCin</t>
    <phoneticPr fontId="12" type="noConversion"/>
  </si>
  <si>
    <t>Addrout</t>
    <phoneticPr fontId="12" type="noConversion"/>
  </si>
  <si>
    <t>CLI</t>
    <phoneticPr fontId="12" type="noConversion"/>
  </si>
  <si>
    <t>P1</t>
    <phoneticPr fontId="12" type="noConversion"/>
  </si>
  <si>
    <t>P2</t>
    <phoneticPr fontId="12" type="noConversion"/>
  </si>
  <si>
    <t>P3</t>
    <phoneticPr fontId="1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</si>
  <si>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</si>
  <si>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12" type="noConversion"/>
  </si>
  <si>
    <t>取指令</t>
  </si>
  <si>
    <t>微指令十六进制编码直接复制粘贴到控存中</t>
    <phoneticPr fontId="12" type="noConversion"/>
  </si>
  <si>
    <t>第3步： 将最后一列的16进制编码复制粘贴到Logisim中的控制存储器中</t>
    <phoneticPr fontId="12" type="noConversion"/>
  </si>
  <si>
    <t>STI</t>
    <phoneticPr fontId="12" type="noConversion"/>
  </si>
  <si>
    <t>第1步： 在第1列安排微程序，通常取指令部分放置在0号单元，同一指令的微程序中的微指令顺序存放</t>
    <phoneticPr fontId="12" type="noConversion"/>
  </si>
  <si>
    <t>第3步： 完成第2步后，最后一列微指令16进制会自动更新</t>
    <phoneticPr fontId="12" type="noConversion"/>
  </si>
  <si>
    <t>第2步： 填写C到AF列的微指令控制信号，注意第2列和下址字段列填10进制</t>
    <phoneticPr fontId="12" type="noConversion"/>
  </si>
  <si>
    <t>Rs/Rt</t>
    <phoneticPr fontId="12" type="noConversion"/>
  </si>
  <si>
    <t>Lw</t>
    <phoneticPr fontId="12" type="noConversion"/>
  </si>
  <si>
    <t>Sw</t>
    <phoneticPr fontId="12" type="noConversion"/>
  </si>
  <si>
    <t>Beq</t>
    <phoneticPr fontId="12" type="noConversion"/>
  </si>
  <si>
    <t>Addi</t>
    <phoneticPr fontId="12" type="noConversion"/>
  </si>
  <si>
    <t>Eret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</si>
</sst>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_ "/>
  </numFmts>
  <fonts count="26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6" fillId="2" borderId="1" xfId="0" applyFont="1" applyFill="1" applyBorder="1" applyAlignment="1" applyProtection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 applyProtection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shrinkToFit="1"/>
    </xf>
    <xf numFmtId="0" fontId="18" fillId="7" borderId="1" xfId="0" applyFont="1" applyFill="1" applyBorder="1" applyAlignment="1">
      <alignment horizontal="center" shrinkToFit="1"/>
    </xf>
    <xf numFmtId="0" fontId="19" fillId="11" borderId="15" xfId="0" applyFont="1" applyFill="1" applyBorder="1" applyAlignment="1" applyProtection="1">
      <alignment horizontal="center" vertical="center" shrinkToFit="1"/>
    </xf>
    <xf numFmtId="0" fontId="19" fillId="11" borderId="3" xfId="0" applyFont="1" applyFill="1" applyBorder="1" applyAlignment="1" applyProtection="1">
      <alignment horizontal="center" vertical="center" shrinkToFit="1"/>
    </xf>
    <xf numFmtId="0" fontId="19" fillId="12" borderId="3" xfId="0" applyFont="1" applyFill="1" applyBorder="1" applyAlignment="1" applyProtection="1">
      <alignment horizontal="center" vertical="center" shrinkToFit="1"/>
    </xf>
    <xf numFmtId="0" fontId="19" fillId="13" borderId="3" xfId="0" applyFont="1" applyFill="1" applyBorder="1" applyAlignment="1" applyProtection="1">
      <alignment horizontal="center" vertical="center" shrinkToFit="1"/>
    </xf>
    <xf numFmtId="49" fontId="20" fillId="14" borderId="1" xfId="0" applyNumberFormat="1" applyFont="1" applyFill="1" applyBorder="1" applyAlignment="1">
      <alignment horizontal="center" shrinkToFit="1"/>
    </xf>
    <xf numFmtId="49" fontId="20" fillId="15" borderId="1" xfId="0" applyNumberFormat="1" applyFont="1" applyFill="1" applyBorder="1" applyAlignment="1">
      <alignment horizontal="center" shrinkToFit="1"/>
    </xf>
    <xf numFmtId="0" fontId="4" fillId="11" borderId="3" xfId="0" applyFont="1" applyFill="1" applyBorder="1" applyAlignment="1" applyProtection="1">
      <alignment horizontal="center" vertical="center" shrinkToFit="1"/>
    </xf>
    <xf numFmtId="49" fontId="21" fillId="6" borderId="1" xfId="0" applyNumberFormat="1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 shrinkToFit="1"/>
    </xf>
    <xf numFmtId="0" fontId="0" fillId="0" borderId="0" xfId="0" applyAlignment="1"/>
    <xf numFmtId="0" fontId="18" fillId="0" borderId="4" xfId="0" applyFont="1" applyBorder="1" applyAlignment="1">
      <alignment horizontal="center"/>
    </xf>
    <xf numFmtId="0" fontId="22" fillId="0" borderId="17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49" fontId="23" fillId="0" borderId="4" xfId="0" applyNumberFormat="1" applyFont="1" applyBorder="1" applyAlignment="1">
      <alignment horizontal="center"/>
    </xf>
    <xf numFmtId="49" fontId="23" fillId="0" borderId="16" xfId="0" applyNumberFormat="1" applyFont="1" applyBorder="1" applyAlignment="1">
      <alignment horizontal="center"/>
    </xf>
    <xf numFmtId="49" fontId="23" fillId="0" borderId="19" xfId="0" applyNumberFormat="1" applyFont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49" fontId="23" fillId="0" borderId="21" xfId="0" applyNumberFormat="1" applyFont="1" applyBorder="1" applyAlignment="1">
      <alignment horizontal="center"/>
    </xf>
    <xf numFmtId="49" fontId="24" fillId="0" borderId="5" xfId="0" applyNumberFormat="1" applyFont="1" applyBorder="1" applyAlignment="1">
      <alignment horizontal="center"/>
    </xf>
    <xf numFmtId="49" fontId="24" fillId="0" borderId="4" xfId="0" applyNumberFormat="1" applyFont="1" applyBorder="1" applyAlignment="1">
      <alignment horizontal="center"/>
    </xf>
    <xf numFmtId="49" fontId="21" fillId="0" borderId="4" xfId="0" applyNumberFormat="1" applyFont="1" applyBorder="1" applyAlignment="1">
      <alignment horizontal="center"/>
    </xf>
    <xf numFmtId="0" fontId="18" fillId="16" borderId="6" xfId="0" applyFont="1" applyFill="1" applyBorder="1" applyAlignment="1">
      <alignment horizontal="center"/>
    </xf>
    <xf numFmtId="0" fontId="22" fillId="8" borderId="14" xfId="0" applyFont="1" applyFill="1" applyBorder="1" applyAlignment="1">
      <alignment horizontal="center" vertical="center"/>
    </xf>
    <xf numFmtId="0" fontId="22" fillId="8" borderId="6" xfId="0" applyFont="1" applyFill="1" applyBorder="1" applyAlignment="1">
      <alignment horizontal="center" vertical="center"/>
    </xf>
    <xf numFmtId="49" fontId="23" fillId="16" borderId="4" xfId="0" applyNumberFormat="1" applyFont="1" applyFill="1" applyBorder="1" applyAlignment="1">
      <alignment horizontal="center"/>
    </xf>
    <xf numFmtId="49" fontId="23" fillId="16" borderId="16" xfId="0" applyNumberFormat="1" applyFont="1" applyFill="1" applyBorder="1" applyAlignment="1">
      <alignment horizontal="center"/>
    </xf>
    <xf numFmtId="49" fontId="23" fillId="16" borderId="17" xfId="0" applyNumberFormat="1" applyFont="1" applyFill="1" applyBorder="1" applyAlignment="1">
      <alignment horizontal="center"/>
    </xf>
    <xf numFmtId="49" fontId="23" fillId="16" borderId="27" xfId="0" applyNumberFormat="1" applyFont="1" applyFill="1" applyBorder="1" applyAlignment="1">
      <alignment horizontal="center"/>
    </xf>
    <xf numFmtId="49" fontId="23" fillId="0" borderId="17" xfId="0" applyNumberFormat="1" applyFont="1" applyBorder="1" applyAlignment="1">
      <alignment horizontal="center"/>
    </xf>
    <xf numFmtId="49" fontId="23" fillId="0" borderId="27" xfId="0" applyNumberFormat="1" applyFont="1" applyBorder="1" applyAlignment="1">
      <alignment horizontal="center"/>
    </xf>
    <xf numFmtId="0" fontId="18" fillId="0" borderId="0" xfId="0" applyFont="1" applyAlignment="1"/>
    <xf numFmtId="0" fontId="18" fillId="0" borderId="0" xfId="0" applyFont="1" applyAlignment="1">
      <alignment horizontal="center"/>
    </xf>
    <xf numFmtId="49" fontId="18" fillId="0" borderId="0" xfId="0" applyNumberFormat="1" applyFont="1" applyAlignment="1"/>
    <xf numFmtId="49" fontId="4" fillId="0" borderId="0" xfId="0" applyNumberFormat="1" applyFont="1" applyAlignment="1"/>
    <xf numFmtId="49" fontId="24" fillId="0" borderId="0" xfId="0" applyNumberFormat="1" applyFont="1" applyAlignment="1">
      <alignment horizontal="center"/>
    </xf>
    <xf numFmtId="177" fontId="18" fillId="0" borderId="0" xfId="0" applyNumberFormat="1" applyFont="1" applyAlignment="1">
      <alignment horizontal="center"/>
    </xf>
    <xf numFmtId="49" fontId="24" fillId="0" borderId="0" xfId="0" applyNumberFormat="1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3" fillId="0" borderId="0" xfId="0" applyNumberFormat="1" applyFont="1" applyAlignment="1"/>
    <xf numFmtId="177" fontId="0" fillId="0" borderId="0" xfId="0" applyNumberFormat="1" applyAlignment="1">
      <alignment horizontal="center"/>
    </xf>
    <xf numFmtId="0" fontId="18" fillId="0" borderId="4" xfId="0" applyFont="1" applyBorder="1" applyAlignment="1" applyProtection="1">
      <alignment horizontal="center"/>
    </xf>
    <xf numFmtId="0" fontId="22" fillId="0" borderId="17" xfId="0" applyFont="1" applyBorder="1" applyAlignment="1" applyProtection="1">
      <alignment horizontal="center" vertical="center"/>
    </xf>
    <xf numFmtId="0" fontId="22" fillId="0" borderId="4" xfId="0" applyFont="1" applyBorder="1" applyAlignment="1" applyProtection="1">
      <alignment horizontal="center" vertical="center"/>
    </xf>
    <xf numFmtId="0" fontId="18" fillId="16" borderId="6" xfId="0" applyFont="1" applyFill="1" applyBorder="1" applyAlignment="1" applyProtection="1">
      <alignment horizontal="center"/>
    </xf>
    <xf numFmtId="0" fontId="22" fillId="8" borderId="14" xfId="0" applyFont="1" applyFill="1" applyBorder="1" applyAlignment="1" applyProtection="1">
      <alignment horizontal="center" vertical="center"/>
    </xf>
    <xf numFmtId="0" fontId="22" fillId="8" borderId="6" xfId="0" applyFont="1" applyFill="1" applyBorder="1" applyAlignment="1" applyProtection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18" fillId="0" borderId="0" xfId="0" applyFont="1" applyAlignment="1">
      <alignment horizontal="left"/>
    </xf>
  </cellXfs>
  <cellStyles count="1">
    <cellStyle name="常规" xfId="0" builtinId="0"/>
  </cellStyles>
  <dxfs count="42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71802" y="6183923"/>
          <a:ext cx="1056542" cy="566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1855176</xdr:colOff>
      <xdr:row>28</xdr:row>
      <xdr:rowOff>189034</xdr:rowOff>
    </xdr:from>
    <xdr:to>
      <xdr:col>35</xdr:col>
      <xdr:colOff>407376</xdr:colOff>
      <xdr:row>31</xdr:row>
      <xdr:rowOff>123864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980251" y="6075484"/>
          <a:ext cx="1057275" cy="563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N32"/>
  <sheetViews>
    <sheetView workbookViewId="0">
      <pane ySplit="2" topLeftCell="A3" activePane="bottomLeft" state="frozen"/>
      <selection pane="bottomLeft" activeCell="Q4" sqref="Q4"/>
    </sheetView>
  </sheetViews>
  <sheetFormatPr defaultColWidth="9" defaultRowHeight="14" x14ac:dyDescent="0.3"/>
  <cols>
    <col min="1" max="1" width="7.58203125" style="7" customWidth="1"/>
    <col min="2" max="6" width="6.58203125" style="7" customWidth="1"/>
    <col min="7" max="7" width="6.58203125" style="7" hidden="1" customWidth="1"/>
    <col min="8" max="8" width="6.5" style="7" hidden="1" customWidth="1"/>
    <col min="9" max="9" width="10.33203125" style="7" customWidth="1"/>
    <col min="10" max="13" width="3.58203125" style="6" customWidth="1"/>
    <col min="14" max="14" width="3.58203125" style="7" customWidth="1"/>
  </cols>
  <sheetData>
    <row r="1" spans="1:14" ht="27" customHeight="1" x14ac:dyDescent="0.3">
      <c r="A1" s="98" t="s">
        <v>11</v>
      </c>
      <c r="B1" s="99"/>
      <c r="C1" s="99"/>
      <c r="D1" s="99"/>
      <c r="E1" s="99"/>
      <c r="F1" s="99"/>
      <c r="G1" s="99"/>
      <c r="H1" s="100"/>
      <c r="I1" s="101" t="s">
        <v>6</v>
      </c>
      <c r="J1" s="102"/>
      <c r="K1" s="102"/>
      <c r="L1" s="102"/>
      <c r="M1" s="102"/>
      <c r="N1" s="103"/>
    </row>
    <row r="2" spans="1:14" ht="28.5" thickBot="1" x14ac:dyDescent="0.35">
      <c r="A2" s="41" t="s">
        <v>3</v>
      </c>
      <c r="B2" s="41" t="s">
        <v>4</v>
      </c>
      <c r="C2" s="41" t="s">
        <v>5</v>
      </c>
      <c r="D2" s="8" t="s">
        <v>13</v>
      </c>
      <c r="E2" s="8" t="s">
        <v>14</v>
      </c>
      <c r="F2" s="8" t="s">
        <v>16</v>
      </c>
      <c r="G2" s="8"/>
      <c r="H2" s="34"/>
      <c r="I2" s="42" t="s">
        <v>12</v>
      </c>
      <c r="J2" s="43" t="s">
        <v>15</v>
      </c>
      <c r="K2" s="43" t="s">
        <v>7</v>
      </c>
      <c r="L2" s="43" t="s">
        <v>8</v>
      </c>
      <c r="M2" s="43" t="s">
        <v>9</v>
      </c>
      <c r="N2" s="44" t="s">
        <v>10</v>
      </c>
    </row>
    <row r="3" spans="1:14" ht="17" thickTop="1" x14ac:dyDescent="0.3">
      <c r="A3" s="11">
        <v>1</v>
      </c>
      <c r="B3" s="12"/>
      <c r="C3" s="12"/>
      <c r="D3" s="12"/>
      <c r="E3" s="12"/>
      <c r="F3" s="12"/>
      <c r="G3" s="12"/>
      <c r="H3" s="17"/>
      <c r="I3" s="45">
        <v>4</v>
      </c>
      <c r="J3" s="9">
        <f>IF(ISNUMBER($I3),IF(MOD($I3,32)/16&gt;=1,1,0),"")</f>
        <v>0</v>
      </c>
      <c r="K3" s="9">
        <f>IF(ISNUMBER($I3),IF(MOD($I3,16)/8&gt;=1,1,0),"")</f>
        <v>0</v>
      </c>
      <c r="L3" s="9">
        <f>IF(ISNUMBER($I3),IF(MOD($I3,8)/4&gt;=1,1,0),"")</f>
        <v>1</v>
      </c>
      <c r="M3" s="9">
        <f>IF(ISNUMBER($I3),IF(MOD($I3,4)/2&gt;=1,1,0),"")</f>
        <v>0</v>
      </c>
      <c r="N3" s="10">
        <f>IF(ISNUMBER($I3),MOD($I3,2),"")</f>
        <v>0</v>
      </c>
    </row>
    <row r="4" spans="1:14" ht="16.5" x14ac:dyDescent="0.3">
      <c r="A4" s="15"/>
      <c r="B4" s="16">
        <v>1</v>
      </c>
      <c r="C4" s="16"/>
      <c r="D4" s="16"/>
      <c r="E4" s="16"/>
      <c r="F4" s="16"/>
      <c r="G4" s="16"/>
      <c r="H4" s="18"/>
      <c r="I4" s="46">
        <v>9</v>
      </c>
      <c r="J4" s="13">
        <f t="shared" ref="J4:J31" si="0">IF(ISNUMBER($I4),IF(MOD($I4,32)/16&gt;=1,1,0),"")</f>
        <v>0</v>
      </c>
      <c r="K4" s="13">
        <f t="shared" ref="K4:K31" si="1">IF(ISNUMBER($I4),IF(MOD($I4,16)/8&gt;=1,1,0),"")</f>
        <v>1</v>
      </c>
      <c r="L4" s="13">
        <f t="shared" ref="L4:L31" si="2">IF(ISNUMBER($I4),IF(MOD($I4,8)/4&gt;=1,1,0),"")</f>
        <v>0</v>
      </c>
      <c r="M4" s="13">
        <f t="shared" ref="M4" si="3">IF(ISNUMBER($I4),IF(MOD($I4,4)/2&gt;=1,1,0),"")</f>
        <v>0</v>
      </c>
      <c r="N4" s="14">
        <f t="shared" ref="N4:N31" si="4">IF(ISNUMBER($I4),MOD($I4,2),"")</f>
        <v>1</v>
      </c>
    </row>
    <row r="5" spans="1:14" ht="16.5" x14ac:dyDescent="0.3">
      <c r="A5" s="19"/>
      <c r="B5" s="20"/>
      <c r="C5" s="20">
        <v>1</v>
      </c>
      <c r="D5" s="20"/>
      <c r="E5" s="20"/>
      <c r="F5" s="20"/>
      <c r="G5" s="20"/>
      <c r="H5" s="33"/>
      <c r="I5" s="45">
        <v>14</v>
      </c>
      <c r="J5" s="9">
        <f t="shared" si="0"/>
        <v>0</v>
      </c>
      <c r="K5" s="9">
        <f t="shared" si="1"/>
        <v>1</v>
      </c>
      <c r="L5" s="9">
        <f t="shared" si="2"/>
        <v>1</v>
      </c>
      <c r="M5" s="9">
        <f>IF(ISNUMBER($I5),IF(MOD($I5,4)/2&gt;=1,1,0),"")</f>
        <v>1</v>
      </c>
      <c r="N5" s="10">
        <f t="shared" si="4"/>
        <v>0</v>
      </c>
    </row>
    <row r="6" spans="1:14" ht="16.5" x14ac:dyDescent="0.3">
      <c r="A6" s="15"/>
      <c r="B6" s="16"/>
      <c r="C6" s="16"/>
      <c r="D6" s="16">
        <v>1</v>
      </c>
      <c r="E6" s="16"/>
      <c r="F6" s="16"/>
      <c r="G6" s="16"/>
      <c r="H6" s="18"/>
      <c r="I6" s="46">
        <v>19</v>
      </c>
      <c r="J6" s="13">
        <f t="shared" si="0"/>
        <v>1</v>
      </c>
      <c r="K6" s="13">
        <f t="shared" si="1"/>
        <v>0</v>
      </c>
      <c r="L6" s="13">
        <f t="shared" si="2"/>
        <v>0</v>
      </c>
      <c r="M6" s="13">
        <f t="shared" ref="M6:M31" si="5">IF(ISNUMBER($I6),IF(MOD($I6,4)/2&gt;=1,1,0),"")</f>
        <v>1</v>
      </c>
      <c r="N6" s="14">
        <f t="shared" si="4"/>
        <v>1</v>
      </c>
    </row>
    <row r="7" spans="1:14" ht="16.5" x14ac:dyDescent="0.3">
      <c r="A7" s="19"/>
      <c r="B7" s="20"/>
      <c r="C7" s="20"/>
      <c r="D7" s="20"/>
      <c r="E7" s="20">
        <v>1</v>
      </c>
      <c r="F7" s="20"/>
      <c r="G7" s="20"/>
      <c r="H7" s="33"/>
      <c r="I7" s="45">
        <v>22</v>
      </c>
      <c r="J7" s="9">
        <f t="shared" si="0"/>
        <v>1</v>
      </c>
      <c r="K7" s="9">
        <f t="shared" si="1"/>
        <v>0</v>
      </c>
      <c r="L7" s="9">
        <f t="shared" si="2"/>
        <v>1</v>
      </c>
      <c r="M7" s="9">
        <f t="shared" si="5"/>
        <v>1</v>
      </c>
      <c r="N7" s="10">
        <f t="shared" si="4"/>
        <v>0</v>
      </c>
    </row>
    <row r="8" spans="1:14" ht="16.5" x14ac:dyDescent="0.3">
      <c r="A8" s="15"/>
      <c r="B8" s="16"/>
      <c r="C8" s="16"/>
      <c r="D8" s="16"/>
      <c r="E8" s="16"/>
      <c r="F8" s="16">
        <v>1</v>
      </c>
      <c r="G8" s="16"/>
      <c r="H8" s="18"/>
      <c r="I8" s="46">
        <v>25</v>
      </c>
      <c r="J8" s="13">
        <f t="shared" si="0"/>
        <v>1</v>
      </c>
      <c r="K8" s="13">
        <f t="shared" si="1"/>
        <v>1</v>
      </c>
      <c r="L8" s="13">
        <f t="shared" si="2"/>
        <v>0</v>
      </c>
      <c r="M8" s="13">
        <f t="shared" si="5"/>
        <v>0</v>
      </c>
      <c r="N8" s="14">
        <f t="shared" si="4"/>
        <v>1</v>
      </c>
    </row>
    <row r="9" spans="1:14" ht="16.5" x14ac:dyDescent="0.3">
      <c r="A9" s="19"/>
      <c r="B9" s="20"/>
      <c r="C9" s="20"/>
      <c r="D9" s="20"/>
      <c r="E9" s="20"/>
      <c r="F9" s="20"/>
      <c r="G9" s="20"/>
      <c r="H9" s="33"/>
      <c r="I9" s="45"/>
      <c r="J9" s="9" t="str">
        <f t="shared" si="0"/>
        <v/>
      </c>
      <c r="K9" s="9" t="str">
        <f t="shared" si="1"/>
        <v/>
      </c>
      <c r="L9" s="9" t="str">
        <f t="shared" si="2"/>
        <v/>
      </c>
      <c r="M9" s="9" t="str">
        <f t="shared" si="5"/>
        <v/>
      </c>
      <c r="N9" s="10" t="str">
        <f t="shared" si="4"/>
        <v/>
      </c>
    </row>
    <row r="10" spans="1:14" ht="16.5" x14ac:dyDescent="0.3">
      <c r="A10" s="15"/>
      <c r="B10" s="16"/>
      <c r="C10" s="16"/>
      <c r="D10" s="16"/>
      <c r="E10" s="16"/>
      <c r="F10" s="16"/>
      <c r="G10" s="16"/>
      <c r="H10" s="18"/>
      <c r="I10" s="46"/>
      <c r="J10" s="13" t="str">
        <f t="shared" si="0"/>
        <v/>
      </c>
      <c r="K10" s="13" t="str">
        <f t="shared" si="1"/>
        <v/>
      </c>
      <c r="L10" s="13" t="str">
        <f t="shared" si="2"/>
        <v/>
      </c>
      <c r="M10" s="13" t="str">
        <f t="shared" si="5"/>
        <v/>
      </c>
      <c r="N10" s="14" t="str">
        <f t="shared" si="4"/>
        <v/>
      </c>
    </row>
    <row r="11" spans="1:14" ht="16.5" x14ac:dyDescent="0.3">
      <c r="A11" s="19"/>
      <c r="B11" s="20"/>
      <c r="C11" s="20"/>
      <c r="D11" s="20"/>
      <c r="E11" s="20"/>
      <c r="F11" s="20"/>
      <c r="G11" s="20"/>
      <c r="H11" s="33"/>
      <c r="I11" s="45"/>
      <c r="J11" s="9" t="str">
        <f t="shared" si="0"/>
        <v/>
      </c>
      <c r="K11" s="9" t="str">
        <f t="shared" si="1"/>
        <v/>
      </c>
      <c r="L11" s="9" t="str">
        <f t="shared" si="2"/>
        <v/>
      </c>
      <c r="M11" s="9" t="str">
        <f t="shared" si="5"/>
        <v/>
      </c>
      <c r="N11" s="10" t="str">
        <f t="shared" si="4"/>
        <v/>
      </c>
    </row>
    <row r="12" spans="1:14" ht="16.5" x14ac:dyDescent="0.3">
      <c r="A12" s="15"/>
      <c r="B12" s="16"/>
      <c r="C12" s="16"/>
      <c r="D12" s="16"/>
      <c r="E12" s="16"/>
      <c r="F12" s="16"/>
      <c r="G12" s="16"/>
      <c r="H12" s="18"/>
      <c r="I12" s="46"/>
      <c r="J12" s="13" t="str">
        <f t="shared" si="0"/>
        <v/>
      </c>
      <c r="K12" s="13" t="str">
        <f t="shared" si="1"/>
        <v/>
      </c>
      <c r="L12" s="13" t="str">
        <f t="shared" si="2"/>
        <v/>
      </c>
      <c r="M12" s="13" t="str">
        <f t="shared" si="5"/>
        <v/>
      </c>
      <c r="N12" s="14" t="str">
        <f t="shared" si="4"/>
        <v/>
      </c>
    </row>
    <row r="13" spans="1:14" ht="16.5" x14ac:dyDescent="0.3">
      <c r="A13" s="19"/>
      <c r="B13" s="20"/>
      <c r="C13" s="20"/>
      <c r="D13" s="20"/>
      <c r="E13" s="20"/>
      <c r="F13" s="20"/>
      <c r="G13" s="20"/>
      <c r="H13" s="33"/>
      <c r="I13" s="45"/>
      <c r="J13" s="9" t="str">
        <f t="shared" si="0"/>
        <v/>
      </c>
      <c r="K13" s="9" t="str">
        <f t="shared" si="1"/>
        <v/>
      </c>
      <c r="L13" s="9" t="str">
        <f t="shared" si="2"/>
        <v/>
      </c>
      <c r="M13" s="9" t="str">
        <f t="shared" si="5"/>
        <v/>
      </c>
      <c r="N13" s="10" t="str">
        <f t="shared" si="4"/>
        <v/>
      </c>
    </row>
    <row r="14" spans="1:14" ht="16.5" x14ac:dyDescent="0.3">
      <c r="A14" s="15"/>
      <c r="B14" s="16"/>
      <c r="C14" s="16"/>
      <c r="D14" s="16"/>
      <c r="E14" s="16"/>
      <c r="F14" s="16"/>
      <c r="G14" s="16"/>
      <c r="H14" s="18"/>
      <c r="I14" s="46"/>
      <c r="J14" s="13" t="str">
        <f t="shared" si="0"/>
        <v/>
      </c>
      <c r="K14" s="13" t="str">
        <f t="shared" si="1"/>
        <v/>
      </c>
      <c r="L14" s="13" t="str">
        <f t="shared" si="2"/>
        <v/>
      </c>
      <c r="M14" s="13" t="str">
        <f t="shared" si="5"/>
        <v/>
      </c>
      <c r="N14" s="14" t="str">
        <f t="shared" si="4"/>
        <v/>
      </c>
    </row>
    <row r="15" spans="1:14" ht="16.5" x14ac:dyDescent="0.3">
      <c r="A15" s="19"/>
      <c r="B15" s="20"/>
      <c r="C15" s="20"/>
      <c r="D15" s="20"/>
      <c r="E15" s="20"/>
      <c r="F15" s="20"/>
      <c r="G15" s="20"/>
      <c r="H15" s="33"/>
      <c r="I15" s="45"/>
      <c r="J15" s="9" t="str">
        <f t="shared" si="0"/>
        <v/>
      </c>
      <c r="K15" s="9" t="str">
        <f t="shared" si="1"/>
        <v/>
      </c>
      <c r="L15" s="9" t="str">
        <f t="shared" si="2"/>
        <v/>
      </c>
      <c r="M15" s="9" t="str">
        <f t="shared" si="5"/>
        <v/>
      </c>
      <c r="N15" s="10" t="str">
        <f t="shared" si="4"/>
        <v/>
      </c>
    </row>
    <row r="16" spans="1:14" ht="16.5" hidden="1" x14ac:dyDescent="0.3">
      <c r="A16" s="15"/>
      <c r="B16" s="16"/>
      <c r="C16" s="16"/>
      <c r="D16" s="16"/>
      <c r="E16" s="16"/>
      <c r="F16" s="16"/>
      <c r="G16" s="16"/>
      <c r="H16" s="18"/>
      <c r="I16" s="46"/>
      <c r="J16" s="13" t="str">
        <f t="shared" si="0"/>
        <v/>
      </c>
      <c r="K16" s="13" t="str">
        <f t="shared" si="1"/>
        <v/>
      </c>
      <c r="L16" s="13" t="str">
        <f t="shared" si="2"/>
        <v/>
      </c>
      <c r="M16" s="13" t="str">
        <f t="shared" si="5"/>
        <v/>
      </c>
      <c r="N16" s="14" t="str">
        <f t="shared" si="4"/>
        <v/>
      </c>
    </row>
    <row r="17" spans="1:14" ht="16.5" hidden="1" x14ac:dyDescent="0.3">
      <c r="A17" s="19"/>
      <c r="B17" s="20"/>
      <c r="C17" s="20"/>
      <c r="D17" s="20"/>
      <c r="E17" s="20"/>
      <c r="F17" s="20"/>
      <c r="G17" s="20"/>
      <c r="H17" s="33"/>
      <c r="I17" s="45"/>
      <c r="J17" s="9" t="str">
        <f t="shared" si="0"/>
        <v/>
      </c>
      <c r="K17" s="9" t="str">
        <f t="shared" si="1"/>
        <v/>
      </c>
      <c r="L17" s="9" t="str">
        <f t="shared" si="2"/>
        <v/>
      </c>
      <c r="M17" s="9" t="str">
        <f t="shared" si="5"/>
        <v/>
      </c>
      <c r="N17" s="10" t="str">
        <f t="shared" si="4"/>
        <v/>
      </c>
    </row>
    <row r="18" spans="1:14" ht="16.5" hidden="1" x14ac:dyDescent="0.3">
      <c r="A18" s="15"/>
      <c r="B18" s="16"/>
      <c r="C18" s="16"/>
      <c r="D18" s="16"/>
      <c r="E18" s="16"/>
      <c r="F18" s="16"/>
      <c r="G18" s="16"/>
      <c r="H18" s="18"/>
      <c r="I18" s="46"/>
      <c r="J18" s="13" t="str">
        <f t="shared" si="0"/>
        <v/>
      </c>
      <c r="K18" s="13" t="str">
        <f t="shared" si="1"/>
        <v/>
      </c>
      <c r="L18" s="13" t="str">
        <f t="shared" si="2"/>
        <v/>
      </c>
      <c r="M18" s="13" t="str">
        <f t="shared" si="5"/>
        <v/>
      </c>
      <c r="N18" s="14" t="str">
        <f t="shared" si="4"/>
        <v/>
      </c>
    </row>
    <row r="19" spans="1:14" ht="16.5" hidden="1" x14ac:dyDescent="0.3">
      <c r="A19" s="19"/>
      <c r="B19" s="20"/>
      <c r="C19" s="20"/>
      <c r="D19" s="20"/>
      <c r="E19" s="20"/>
      <c r="F19" s="20"/>
      <c r="G19" s="20"/>
      <c r="H19" s="33"/>
      <c r="I19" s="45"/>
      <c r="J19" s="9" t="str">
        <f t="shared" si="0"/>
        <v/>
      </c>
      <c r="K19" s="9" t="str">
        <f t="shared" si="1"/>
        <v/>
      </c>
      <c r="L19" s="9" t="str">
        <f t="shared" si="2"/>
        <v/>
      </c>
      <c r="M19" s="9" t="str">
        <f t="shared" si="5"/>
        <v/>
      </c>
      <c r="N19" s="10" t="str">
        <f t="shared" si="4"/>
        <v/>
      </c>
    </row>
    <row r="20" spans="1:14" ht="16.5" hidden="1" x14ac:dyDescent="0.3">
      <c r="A20" s="15"/>
      <c r="B20" s="16"/>
      <c r="C20" s="16"/>
      <c r="D20" s="16"/>
      <c r="E20" s="16"/>
      <c r="F20" s="16"/>
      <c r="G20" s="16"/>
      <c r="H20" s="18"/>
      <c r="I20" s="46"/>
      <c r="J20" s="13" t="str">
        <f t="shared" si="0"/>
        <v/>
      </c>
      <c r="K20" s="13" t="str">
        <f t="shared" si="1"/>
        <v/>
      </c>
      <c r="L20" s="13" t="str">
        <f t="shared" si="2"/>
        <v/>
      </c>
      <c r="M20" s="13" t="str">
        <f t="shared" si="5"/>
        <v/>
      </c>
      <c r="N20" s="14" t="str">
        <f t="shared" si="4"/>
        <v/>
      </c>
    </row>
    <row r="21" spans="1:14" ht="16.5" hidden="1" x14ac:dyDescent="0.3">
      <c r="A21" s="19"/>
      <c r="B21" s="20"/>
      <c r="C21" s="20"/>
      <c r="D21" s="20"/>
      <c r="E21" s="20"/>
      <c r="F21" s="20"/>
      <c r="G21" s="20"/>
      <c r="H21" s="33"/>
      <c r="I21" s="45"/>
      <c r="J21" s="9" t="str">
        <f t="shared" si="0"/>
        <v/>
      </c>
      <c r="K21" s="9" t="str">
        <f t="shared" si="1"/>
        <v/>
      </c>
      <c r="L21" s="9" t="str">
        <f t="shared" si="2"/>
        <v/>
      </c>
      <c r="M21" s="9" t="str">
        <f t="shared" si="5"/>
        <v/>
      </c>
      <c r="N21" s="10" t="str">
        <f t="shared" si="4"/>
        <v/>
      </c>
    </row>
    <row r="22" spans="1:14" ht="16.5" hidden="1" x14ac:dyDescent="0.3">
      <c r="A22" s="15"/>
      <c r="B22" s="16"/>
      <c r="C22" s="16"/>
      <c r="D22" s="16"/>
      <c r="E22" s="16"/>
      <c r="F22" s="16"/>
      <c r="G22" s="16"/>
      <c r="H22" s="18"/>
      <c r="I22" s="46"/>
      <c r="J22" s="13" t="str">
        <f t="shared" si="0"/>
        <v/>
      </c>
      <c r="K22" s="13" t="str">
        <f t="shared" si="1"/>
        <v/>
      </c>
      <c r="L22" s="13" t="str">
        <f t="shared" si="2"/>
        <v/>
      </c>
      <c r="M22" s="13" t="str">
        <f t="shared" si="5"/>
        <v/>
      </c>
      <c r="N22" s="14" t="str">
        <f t="shared" si="4"/>
        <v/>
      </c>
    </row>
    <row r="23" spans="1:14" ht="16.5" hidden="1" x14ac:dyDescent="0.3">
      <c r="A23" s="19"/>
      <c r="B23" s="20"/>
      <c r="C23" s="20"/>
      <c r="D23" s="20"/>
      <c r="E23" s="20"/>
      <c r="F23" s="20"/>
      <c r="G23" s="20"/>
      <c r="H23" s="33"/>
      <c r="I23" s="45"/>
      <c r="J23" s="9" t="str">
        <f t="shared" si="0"/>
        <v/>
      </c>
      <c r="K23" s="9" t="str">
        <f t="shared" si="1"/>
        <v/>
      </c>
      <c r="L23" s="9" t="str">
        <f t="shared" si="2"/>
        <v/>
      </c>
      <c r="M23" s="9" t="str">
        <f t="shared" si="5"/>
        <v/>
      </c>
      <c r="N23" s="10" t="str">
        <f t="shared" si="4"/>
        <v/>
      </c>
    </row>
    <row r="24" spans="1:14" ht="16.5" hidden="1" x14ac:dyDescent="0.3">
      <c r="A24" s="15"/>
      <c r="B24" s="16"/>
      <c r="C24" s="16"/>
      <c r="D24" s="16"/>
      <c r="E24" s="16"/>
      <c r="F24" s="16"/>
      <c r="G24" s="16"/>
      <c r="H24" s="18"/>
      <c r="I24" s="46"/>
      <c r="J24" s="13" t="str">
        <f t="shared" si="0"/>
        <v/>
      </c>
      <c r="K24" s="13" t="str">
        <f t="shared" si="1"/>
        <v/>
      </c>
      <c r="L24" s="13" t="str">
        <f t="shared" si="2"/>
        <v/>
      </c>
      <c r="M24" s="13" t="str">
        <f t="shared" si="5"/>
        <v/>
      </c>
      <c r="N24" s="14" t="str">
        <f t="shared" si="4"/>
        <v/>
      </c>
    </row>
    <row r="25" spans="1:14" ht="16.5" hidden="1" x14ac:dyDescent="0.3">
      <c r="A25" s="19"/>
      <c r="B25" s="20"/>
      <c r="C25" s="20"/>
      <c r="D25" s="20"/>
      <c r="E25" s="20"/>
      <c r="F25" s="20"/>
      <c r="G25" s="20"/>
      <c r="H25" s="33"/>
      <c r="I25" s="45"/>
      <c r="J25" s="9" t="str">
        <f t="shared" si="0"/>
        <v/>
      </c>
      <c r="K25" s="9" t="str">
        <f t="shared" si="1"/>
        <v/>
      </c>
      <c r="L25" s="9" t="str">
        <f t="shared" si="2"/>
        <v/>
      </c>
      <c r="M25" s="9" t="str">
        <f t="shared" si="5"/>
        <v/>
      </c>
      <c r="N25" s="10" t="str">
        <f t="shared" si="4"/>
        <v/>
      </c>
    </row>
    <row r="26" spans="1:14" ht="16.5" hidden="1" x14ac:dyDescent="0.3">
      <c r="A26" s="15"/>
      <c r="B26" s="16"/>
      <c r="C26" s="16"/>
      <c r="D26" s="16"/>
      <c r="E26" s="16"/>
      <c r="F26" s="16"/>
      <c r="G26" s="16"/>
      <c r="H26" s="18"/>
      <c r="I26" s="46"/>
      <c r="J26" s="13" t="str">
        <f t="shared" si="0"/>
        <v/>
      </c>
      <c r="K26" s="13" t="str">
        <f t="shared" si="1"/>
        <v/>
      </c>
      <c r="L26" s="13" t="str">
        <f t="shared" si="2"/>
        <v/>
      </c>
      <c r="M26" s="13" t="str">
        <f t="shared" si="5"/>
        <v/>
      </c>
      <c r="N26" s="14" t="str">
        <f t="shared" si="4"/>
        <v/>
      </c>
    </row>
    <row r="27" spans="1:14" ht="16.5" hidden="1" x14ac:dyDescent="0.3">
      <c r="A27" s="19"/>
      <c r="B27" s="20"/>
      <c r="C27" s="20"/>
      <c r="D27" s="20"/>
      <c r="E27" s="20"/>
      <c r="F27" s="20"/>
      <c r="G27" s="20"/>
      <c r="H27" s="33"/>
      <c r="I27" s="45"/>
      <c r="J27" s="9" t="str">
        <f t="shared" si="0"/>
        <v/>
      </c>
      <c r="K27" s="9" t="str">
        <f t="shared" si="1"/>
        <v/>
      </c>
      <c r="L27" s="9" t="str">
        <f t="shared" si="2"/>
        <v/>
      </c>
      <c r="M27" s="9" t="str">
        <f t="shared" si="5"/>
        <v/>
      </c>
      <c r="N27" s="10" t="str">
        <f t="shared" si="4"/>
        <v/>
      </c>
    </row>
    <row r="28" spans="1:14" ht="16.5" hidden="1" x14ac:dyDescent="0.3">
      <c r="A28" s="15"/>
      <c r="B28" s="16"/>
      <c r="C28" s="16"/>
      <c r="D28" s="16"/>
      <c r="E28" s="16"/>
      <c r="F28" s="16"/>
      <c r="G28" s="16"/>
      <c r="H28" s="18"/>
      <c r="I28" s="46"/>
      <c r="J28" s="13" t="str">
        <f t="shared" si="0"/>
        <v/>
      </c>
      <c r="K28" s="13" t="str">
        <f t="shared" si="1"/>
        <v/>
      </c>
      <c r="L28" s="13" t="str">
        <f t="shared" si="2"/>
        <v/>
      </c>
      <c r="M28" s="13" t="str">
        <f t="shared" si="5"/>
        <v/>
      </c>
      <c r="N28" s="14" t="str">
        <f t="shared" si="4"/>
        <v/>
      </c>
    </row>
    <row r="29" spans="1:14" ht="16.5" hidden="1" x14ac:dyDescent="0.3">
      <c r="A29" s="19"/>
      <c r="B29" s="20"/>
      <c r="C29" s="20"/>
      <c r="D29" s="20"/>
      <c r="E29" s="20"/>
      <c r="F29" s="20"/>
      <c r="G29" s="20"/>
      <c r="H29" s="33"/>
      <c r="I29" s="45"/>
      <c r="J29" s="9" t="str">
        <f t="shared" si="0"/>
        <v/>
      </c>
      <c r="K29" s="9" t="str">
        <f t="shared" si="1"/>
        <v/>
      </c>
      <c r="L29" s="9" t="str">
        <f t="shared" si="2"/>
        <v/>
      </c>
      <c r="M29" s="9" t="str">
        <f t="shared" si="5"/>
        <v/>
      </c>
      <c r="N29" s="10" t="str">
        <f t="shared" si="4"/>
        <v/>
      </c>
    </row>
    <row r="30" spans="1:14" ht="16.5" hidden="1" x14ac:dyDescent="0.3">
      <c r="A30" s="15"/>
      <c r="B30" s="16"/>
      <c r="C30" s="16"/>
      <c r="D30" s="16"/>
      <c r="E30" s="16"/>
      <c r="F30" s="16"/>
      <c r="G30" s="16"/>
      <c r="H30" s="18"/>
      <c r="I30" s="46"/>
      <c r="J30" s="13" t="str">
        <f t="shared" si="0"/>
        <v/>
      </c>
      <c r="K30" s="13" t="str">
        <f t="shared" si="1"/>
        <v/>
      </c>
      <c r="L30" s="13" t="str">
        <f t="shared" si="2"/>
        <v/>
      </c>
      <c r="M30" s="13" t="str">
        <f t="shared" si="5"/>
        <v/>
      </c>
      <c r="N30" s="14" t="str">
        <f t="shared" si="4"/>
        <v/>
      </c>
    </row>
    <row r="31" spans="1:14" ht="16.5" hidden="1" x14ac:dyDescent="0.3">
      <c r="A31" s="19"/>
      <c r="B31" s="20"/>
      <c r="C31" s="20"/>
      <c r="D31" s="20"/>
      <c r="E31" s="20"/>
      <c r="F31" s="20"/>
      <c r="G31" s="20"/>
      <c r="H31" s="33"/>
      <c r="I31" s="45"/>
      <c r="J31" s="9" t="str">
        <f t="shared" si="0"/>
        <v/>
      </c>
      <c r="K31" s="9" t="str">
        <f t="shared" si="1"/>
        <v/>
      </c>
      <c r="L31" s="9" t="str">
        <f t="shared" si="2"/>
        <v/>
      </c>
      <c r="M31" s="9" t="str">
        <f t="shared" si="5"/>
        <v/>
      </c>
      <c r="N31" s="10" t="str">
        <f t="shared" si="4"/>
        <v/>
      </c>
    </row>
    <row r="32" spans="1:14" ht="16.5" x14ac:dyDescent="0.3">
      <c r="A32" s="104" t="s">
        <v>0</v>
      </c>
      <c r="B32" s="104"/>
      <c r="C32" s="104"/>
      <c r="D32" s="104"/>
      <c r="E32" s="104"/>
      <c r="F32" s="104"/>
      <c r="G32" s="104"/>
      <c r="H32" s="104"/>
    </row>
  </sheetData>
  <protectedRanges>
    <protectedRange sqref="A3:I15" name="区域1"/>
  </protectedRanges>
  <mergeCells count="3">
    <mergeCell ref="A1:H1"/>
    <mergeCell ref="I1:N1"/>
    <mergeCell ref="A32:H32"/>
  </mergeCells>
  <phoneticPr fontId="12" type="noConversion"/>
  <conditionalFormatting sqref="A3:H31">
    <cfRule type="cellIs" dxfId="426" priority="2" operator="equal">
      <formula>1</formula>
    </cfRule>
    <cfRule type="notContainsBlanks" dxfId="425" priority="3">
      <formula>LEN(TRIM(A3))&gt;0</formula>
    </cfRule>
  </conditionalFormatting>
  <conditionalFormatting sqref="J32:N1048576">
    <cfRule type="containsText" dxfId="424" priority="13" operator="containsText" text="1">
      <formula>NOT(ISERROR(SEARCH("1",J32)))</formula>
    </cfRule>
  </conditionalFormatting>
  <dataValidations xWindow="586" yWindow="620"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32:N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N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N36"/>
  <sheetViews>
    <sheetView topLeftCell="I1" zoomScale="130" zoomScaleNormal="130" workbookViewId="0">
      <selection activeCell="N31" sqref="N31"/>
    </sheetView>
  </sheetViews>
  <sheetFormatPr defaultColWidth="9" defaultRowHeight="14" x14ac:dyDescent="0.3"/>
  <cols>
    <col min="1" max="5" width="4.58203125" customWidth="1"/>
    <col min="6" max="8" width="4.58203125" hidden="1" customWidth="1"/>
    <col min="9" max="9" width="13.25" style="22" customWidth="1"/>
    <col min="10" max="11" width="10.5" style="22" customWidth="1"/>
    <col min="12" max="12" width="9.5" style="22" customWidth="1"/>
    <col min="13" max="13" width="10.08203125" style="22" customWidth="1"/>
    <col min="14" max="14" width="11.08203125" style="22" customWidth="1"/>
  </cols>
  <sheetData>
    <row r="1" spans="1:14" s="21" customFormat="1" ht="17" thickBot="1" x14ac:dyDescent="0.35">
      <c r="A1" s="37" t="str">
        <f>微程序地址入口表!A2</f>
        <v>LW</v>
      </c>
      <c r="B1" s="38" t="str">
        <f>微程序地址入口表!B2</f>
        <v>SW</v>
      </c>
      <c r="C1" s="38" t="str">
        <f>微程序地址入口表!C2</f>
        <v>BEQ</v>
      </c>
      <c r="D1" s="38" t="str">
        <f>微程序地址入口表!D2</f>
        <v>SLT</v>
      </c>
      <c r="E1" s="38" t="str">
        <f>微程序地址入口表!E2</f>
        <v>ADDI</v>
      </c>
      <c r="F1" s="38" t="str">
        <f>微程序地址入口表!F2</f>
        <v>ERET</v>
      </c>
      <c r="G1" s="38">
        <f>微程序地址入口表!G2</f>
        <v>0</v>
      </c>
      <c r="H1" s="39">
        <f>微程序地址入口表!H2</f>
        <v>0</v>
      </c>
      <c r="I1" s="35" t="s">
        <v>1</v>
      </c>
      <c r="J1" s="36" t="str">
        <f>微程序地址入口表!J2</f>
        <v>S4</v>
      </c>
      <c r="K1" s="36" t="str">
        <f>微程序地址入口表!K2</f>
        <v>S3</v>
      </c>
      <c r="L1" s="36" t="str">
        <f>微程序地址入口表!L2</f>
        <v>S2</v>
      </c>
      <c r="M1" s="36" t="str">
        <f>微程序地址入口表!M2</f>
        <v>S1</v>
      </c>
      <c r="N1" s="36" t="str">
        <f>微程序地址入口表!N2</f>
        <v>S0</v>
      </c>
    </row>
    <row r="2" spans="1:14" ht="14.5" thickTop="1" x14ac:dyDescent="0.3">
      <c r="A2" s="23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24" t="str">
        <f>IF(微程序地址入口表!B3&lt;&gt;"",IF(微程序地址入口表!B3=1,微程序地址入口表!B$2&amp;"&amp;",IF(微程序地址入口表!B3=0,"~"&amp;微程序地址入口表!B$2&amp;"&amp;","")),"")</f>
        <v/>
      </c>
      <c r="C2" s="24" t="str">
        <f>IF(微程序地址入口表!C3&lt;&gt;"",IF(微程序地址入口表!C3=1,微程序地址入口表!C$2&amp;"&amp;",IF(微程序地址入口表!C3=0,"~"&amp;微程序地址入口表!C$2&amp;"&amp;","")),"")</f>
        <v/>
      </c>
      <c r="D2" s="24" t="str">
        <f>IF(微程序地址入口表!D3&lt;&gt;"",IF(微程序地址入口表!D3=1,微程序地址入口表!D$2&amp;"&amp;",IF(微程序地址入口表!D3=0,"~"&amp;微程序地址入口表!D$2&amp;"&amp;","")),"")</f>
        <v/>
      </c>
      <c r="E2" s="24" t="str">
        <f>IF(微程序地址入口表!E3&lt;&gt;"",IF(微程序地址入口表!E3=1,微程序地址入口表!E$2&amp;"&amp;",IF(微程序地址入口表!E3=0,"~"&amp;微程序地址入口表!E$2&amp;"&amp;","")),"")</f>
        <v/>
      </c>
      <c r="F2" s="24" t="str">
        <f>IF(微程序地址入口表!F3&lt;&gt;"",IF(微程序地址入口表!F3=1,微程序地址入口表!F$2&amp;"&amp;",IF(微程序地址入口表!F3=0,"~"&amp;微程序地址入口表!F$2&amp;"&amp;","")),"")</f>
        <v/>
      </c>
      <c r="G2" s="24" t="str">
        <f>IF(微程序地址入口表!G3&lt;&gt;"",IF(微程序地址入口表!G3=1,微程序地址入口表!G$2&amp;"&amp;",IF(微程序地址入口表!G3=0,"~"&amp;微程序地址入口表!G$2&amp;"&amp;","")),"")</f>
        <v/>
      </c>
      <c r="H2" s="28" t="str">
        <f>IF(微程序地址入口表!H3&lt;&gt;"",IF(微程序地址入口表!H3=1,微程序地址入口表!H$2&amp;"&amp;",IF(微程序地址入口表!H3=0,"~"&amp;微程序地址入口表!H$2&amp;"&amp;","")),"")</f>
        <v/>
      </c>
      <c r="I2" s="29" t="str">
        <f>IF(LEN(CONCATENATE(A2,B2,C2,D2,E2,F2,G2,H2))=0,"",LEFT(CONCATENATE(A2,B2,C2,D2,E2,F2,G2,H2),LEN(CONCATENATE(A2,B2,C2,D2,E2,F2,G2,H2))-1))</f>
        <v>LW</v>
      </c>
      <c r="J2" s="1" t="str">
        <f>IF(微程序地址入口表!J3=1,$I2&amp;"+","")</f>
        <v/>
      </c>
      <c r="K2" s="1" t="str">
        <f>IF(微程序地址入口表!K3=1,$I2&amp;"+","")</f>
        <v/>
      </c>
      <c r="L2" s="1" t="str">
        <f>IF(微程序地址入口表!L3=1,$I2&amp;"+","")</f>
        <v>LW+</v>
      </c>
      <c r="M2" s="1" t="str">
        <f>IF(微程序地址入口表!M3=1,$I2&amp;"+","")</f>
        <v/>
      </c>
      <c r="N2" s="1" t="str">
        <f>IF(微程序地址入口表!N3=1,$I2&amp;"+","")</f>
        <v/>
      </c>
    </row>
    <row r="3" spans="1:14" x14ac:dyDescent="0.3">
      <c r="A3" s="26" t="str">
        <f>IF(微程序地址入口表!A4&lt;&gt;"",IF(微程序地址入口表!A4=1,微程序地址入口表!A$2&amp;"&amp;",IF(微程序地址入口表!A4=0,"~"&amp;微程序地址入口表!A$2&amp;"&amp;","")),"")</f>
        <v/>
      </c>
      <c r="B3" s="25" t="str">
        <f>IF(微程序地址入口表!B4&lt;&gt;"",IF(微程序地址入口表!B4=1,微程序地址入口表!B$2&amp;"&amp;",IF(微程序地址入口表!B4=0,"~"&amp;微程序地址入口表!B$2&amp;"&amp;","")),"")</f>
        <v>SW&amp;</v>
      </c>
      <c r="C3" s="25" t="str">
        <f>IF(微程序地址入口表!C4&lt;&gt;"",IF(微程序地址入口表!C4=1,微程序地址入口表!C$2&amp;"&amp;",IF(微程序地址入口表!C4=0,"~"&amp;微程序地址入口表!C$2&amp;"&amp;","")),"")</f>
        <v/>
      </c>
      <c r="D3" s="25" t="str">
        <f>IF(微程序地址入口表!D4&lt;&gt;"",IF(微程序地址入口表!D4=1,微程序地址入口表!D$2&amp;"&amp;",IF(微程序地址入口表!D4=0,"~"&amp;微程序地址入口表!D$2&amp;"&amp;","")),"")</f>
        <v/>
      </c>
      <c r="E3" s="25" t="str">
        <f>IF(微程序地址入口表!E4&lt;&gt;"",IF(微程序地址入口表!E4=1,微程序地址入口表!E$2&amp;"&amp;",IF(微程序地址入口表!E4=0,"~"&amp;微程序地址入口表!E$2&amp;"&amp;","")),"")</f>
        <v/>
      </c>
      <c r="F3" s="25" t="str">
        <f>IF(微程序地址入口表!F4&lt;&gt;"",IF(微程序地址入口表!F4=1,微程序地址入口表!F$2&amp;"&amp;",IF(微程序地址入口表!F4=0,"~"&amp;微程序地址入口表!F$2&amp;"&amp;","")),"")</f>
        <v/>
      </c>
      <c r="G3" s="25" t="str">
        <f>IF(微程序地址入口表!G4&lt;&gt;"",IF(微程序地址入口表!G4=1,微程序地址入口表!G$2&amp;"&amp;",IF(微程序地址入口表!G4=0,"~"&amp;微程序地址入口表!G$2&amp;"&amp;","")),"")</f>
        <v/>
      </c>
      <c r="H3" s="30" t="str">
        <f>IF(微程序地址入口表!H4&lt;&gt;"",IF(微程序地址入口表!H4=1,微程序地址入口表!H$2&amp;"&amp;",IF(微程序地址入口表!H4=0,"~"&amp;微程序地址入口表!H$2&amp;"&amp;","")),"")</f>
        <v/>
      </c>
      <c r="I3" s="29" t="str">
        <f t="shared" ref="I3:I30" si="0">IF(LEN(CONCATENATE(A3,B3,C3,D3,E3,F3,G3,H3))=0,"",LEFT(CONCATENATE(A3,B3,C3,D3,E3,F3,G3,H3),LEN(CONCATENATE(A3,B3,C3,D3,E3,F3,G3,H3))-1))</f>
        <v>SW</v>
      </c>
      <c r="J3" s="2" t="str">
        <f>IF(微程序地址入口表!J4=1,$I3&amp;"+","")</f>
        <v/>
      </c>
      <c r="K3" s="1" t="str">
        <f>IF(微程序地址入口表!K4=1,$I3&amp;"+","")</f>
        <v>SW+</v>
      </c>
      <c r="L3" s="2" t="str">
        <f>IF(微程序地址入口表!L4=1,$I3&amp;"+","")</f>
        <v/>
      </c>
      <c r="M3" s="2" t="str">
        <f>IF(微程序地址入口表!M4=1,$I3&amp;"+","")</f>
        <v/>
      </c>
      <c r="N3" s="2" t="str">
        <f>IF(微程序地址入口表!N4=1,$I3&amp;"+","")</f>
        <v>SW+</v>
      </c>
    </row>
    <row r="4" spans="1:14" x14ac:dyDescent="0.3">
      <c r="A4" s="26" t="str">
        <f>IF(微程序地址入口表!A5&lt;&gt;"",IF(微程序地址入口表!A5=1,微程序地址入口表!A$2&amp;"&amp;",IF(微程序地址入口表!A5=0,"~"&amp;微程序地址入口表!A$2&amp;"&amp;","")),"")</f>
        <v/>
      </c>
      <c r="B4" s="25" t="str">
        <f>IF(微程序地址入口表!B5&lt;&gt;"",IF(微程序地址入口表!B5=1,微程序地址入口表!B$2&amp;"&amp;",IF(微程序地址入口表!B5=0,"~"&amp;微程序地址入口表!B$2&amp;"&amp;","")),"")</f>
        <v/>
      </c>
      <c r="C4" s="25" t="str">
        <f>IF(微程序地址入口表!C5&lt;&gt;"",IF(微程序地址入口表!C5=1,微程序地址入口表!C$2&amp;"&amp;",IF(微程序地址入口表!C5=0,"~"&amp;微程序地址入口表!C$2&amp;"&amp;","")),"")</f>
        <v>BEQ&amp;</v>
      </c>
      <c r="D4" s="25" t="str">
        <f>IF(微程序地址入口表!D5&lt;&gt;"",IF(微程序地址入口表!D5=1,微程序地址入口表!D$2&amp;"&amp;",IF(微程序地址入口表!D5=0,"~"&amp;微程序地址入口表!D$2&amp;"&amp;","")),"")</f>
        <v/>
      </c>
      <c r="E4" s="25" t="str">
        <f>IF(微程序地址入口表!E5&lt;&gt;"",IF(微程序地址入口表!E5=1,微程序地址入口表!E$2&amp;"&amp;",IF(微程序地址入口表!E5=0,"~"&amp;微程序地址入口表!E$2&amp;"&amp;","")),"")</f>
        <v/>
      </c>
      <c r="F4" s="25" t="str">
        <f>IF(微程序地址入口表!F5&lt;&gt;"",IF(微程序地址入口表!F5=1,微程序地址入口表!F$2&amp;"&amp;",IF(微程序地址入口表!F5=0,"~"&amp;微程序地址入口表!F$2&amp;"&amp;","")),"")</f>
        <v/>
      </c>
      <c r="G4" s="25" t="str">
        <f>IF(微程序地址入口表!G5&lt;&gt;"",IF(微程序地址入口表!G5=1,微程序地址入口表!G$2&amp;"&amp;",IF(微程序地址入口表!G5=0,"~"&amp;微程序地址入口表!G$2&amp;"&amp;","")),"")</f>
        <v/>
      </c>
      <c r="H4" s="30" t="str">
        <f>IF(微程序地址入口表!H5&lt;&gt;"",IF(微程序地址入口表!H5=1,微程序地址入口表!H$2&amp;"&amp;",IF(微程序地址入口表!H5=0,"~"&amp;微程序地址入口表!H$2&amp;"&amp;","")),"")</f>
        <v/>
      </c>
      <c r="I4" s="29" t="str">
        <f t="shared" si="0"/>
        <v>BEQ</v>
      </c>
      <c r="J4" s="2" t="str">
        <f>IF(微程序地址入口表!J5=1,$I4&amp;"+","")</f>
        <v/>
      </c>
      <c r="K4" s="1" t="str">
        <f>IF(微程序地址入口表!K5=1,$I4&amp;"+","")</f>
        <v>BEQ+</v>
      </c>
      <c r="L4" s="2" t="str">
        <f>IF(微程序地址入口表!L5=1,$I4&amp;"+","")</f>
        <v>BEQ+</v>
      </c>
      <c r="M4" s="2" t="str">
        <f>IF(微程序地址入口表!M5=1,$I4&amp;"+","")</f>
        <v>BEQ+</v>
      </c>
      <c r="N4" s="2" t="str">
        <f>IF(微程序地址入口表!N5=1,$I4&amp;"+","")</f>
        <v/>
      </c>
    </row>
    <row r="5" spans="1:14" x14ac:dyDescent="0.3">
      <c r="A5" s="26" t="str">
        <f>IF(微程序地址入口表!A6&lt;&gt;"",IF(微程序地址入口表!A6=1,微程序地址入口表!A$2&amp;"&amp;",IF(微程序地址入口表!A6=0,"~"&amp;微程序地址入口表!A$2&amp;"&amp;","")),"")</f>
        <v/>
      </c>
      <c r="B5" s="25" t="str">
        <f>IF(微程序地址入口表!B6&lt;&gt;"",IF(微程序地址入口表!B6=1,微程序地址入口表!B$2&amp;"&amp;",IF(微程序地址入口表!B6=0,"~"&amp;微程序地址入口表!B$2&amp;"&amp;","")),"")</f>
        <v/>
      </c>
      <c r="C5" s="25" t="str">
        <f>IF(微程序地址入口表!C6&lt;&gt;"",IF(微程序地址入口表!C6=1,微程序地址入口表!C$2&amp;"&amp;",IF(微程序地址入口表!C6=0,"~"&amp;微程序地址入口表!C$2&amp;"&amp;","")),"")</f>
        <v/>
      </c>
      <c r="D5" s="25" t="str">
        <f>IF(微程序地址入口表!D6&lt;&gt;"",IF(微程序地址入口表!D6=1,微程序地址入口表!D$2&amp;"&amp;",IF(微程序地址入口表!D6=0,"~"&amp;微程序地址入口表!D$2&amp;"&amp;","")),"")</f>
        <v>SLT&amp;</v>
      </c>
      <c r="E5" s="25" t="str">
        <f>IF(微程序地址入口表!E6&lt;&gt;"",IF(微程序地址入口表!E6=1,微程序地址入口表!E$2&amp;"&amp;",IF(微程序地址入口表!E6=0,"~"&amp;微程序地址入口表!E$2&amp;"&amp;","")),"")</f>
        <v/>
      </c>
      <c r="F5" s="25" t="str">
        <f>IF(微程序地址入口表!F6&lt;&gt;"",IF(微程序地址入口表!F6=1,微程序地址入口表!F$2&amp;"&amp;",IF(微程序地址入口表!F6=0,"~"&amp;微程序地址入口表!F$2&amp;"&amp;","")),"")</f>
        <v/>
      </c>
      <c r="G5" s="25" t="str">
        <f>IF(微程序地址入口表!G6&lt;&gt;"",IF(微程序地址入口表!G6=1,微程序地址入口表!G$2&amp;"&amp;",IF(微程序地址入口表!G6=0,"~"&amp;微程序地址入口表!G$2&amp;"&amp;","")),"")</f>
        <v/>
      </c>
      <c r="H5" s="30" t="str">
        <f>IF(微程序地址入口表!H6&lt;&gt;"",IF(微程序地址入口表!H6=1,微程序地址入口表!H$2&amp;"&amp;",IF(微程序地址入口表!H6=0,"~"&amp;微程序地址入口表!H$2&amp;"&amp;","")),"")</f>
        <v/>
      </c>
      <c r="I5" s="29" t="str">
        <f t="shared" si="0"/>
        <v>SLT</v>
      </c>
      <c r="J5" s="2" t="str">
        <f>IF(微程序地址入口表!J6=1,$I5&amp;"+","")</f>
        <v>SLT+</v>
      </c>
      <c r="K5" s="1" t="str">
        <f>IF(微程序地址入口表!K6=1,$I5&amp;"+","")</f>
        <v/>
      </c>
      <c r="L5" s="2" t="str">
        <f>IF(微程序地址入口表!L6=1,$I5&amp;"+","")</f>
        <v/>
      </c>
      <c r="M5" s="2" t="str">
        <f>IF(微程序地址入口表!M6=1,$I5&amp;"+","")</f>
        <v>SLT+</v>
      </c>
      <c r="N5" s="2" t="str">
        <f>IF(微程序地址入口表!N6=1,$I5&amp;"+","")</f>
        <v>SLT+</v>
      </c>
    </row>
    <row r="6" spans="1:14" x14ac:dyDescent="0.3">
      <c r="A6" s="26" t="str">
        <f>IF(微程序地址入口表!A7&lt;&gt;"",IF(微程序地址入口表!A7=1,微程序地址入口表!A$2&amp;"&amp;",IF(微程序地址入口表!A7=0,"~"&amp;微程序地址入口表!A$2&amp;"&amp;","")),"")</f>
        <v/>
      </c>
      <c r="B6" s="25" t="str">
        <f>IF(微程序地址入口表!B7&lt;&gt;"",IF(微程序地址入口表!B7=1,微程序地址入口表!B$2&amp;"&amp;",IF(微程序地址入口表!B7=0,"~"&amp;微程序地址入口表!B$2&amp;"&amp;","")),"")</f>
        <v/>
      </c>
      <c r="C6" s="25" t="str">
        <f>IF(微程序地址入口表!C7&lt;&gt;"",IF(微程序地址入口表!C7=1,微程序地址入口表!C$2&amp;"&amp;",IF(微程序地址入口表!C7=0,"~"&amp;微程序地址入口表!C$2&amp;"&amp;","")),"")</f>
        <v/>
      </c>
      <c r="D6" s="25" t="str">
        <f>IF(微程序地址入口表!D7&lt;&gt;"",IF(微程序地址入口表!D7=1,微程序地址入口表!D$2&amp;"&amp;",IF(微程序地址入口表!D7=0,"~"&amp;微程序地址入口表!D$2&amp;"&amp;","")),"")</f>
        <v/>
      </c>
      <c r="E6" s="25" t="str">
        <f>IF(微程序地址入口表!E7&lt;&gt;"",IF(微程序地址入口表!E7=1,微程序地址入口表!E$2&amp;"&amp;",IF(微程序地址入口表!E7=0,"~"&amp;微程序地址入口表!E$2&amp;"&amp;","")),"")</f>
        <v>ADDI&amp;</v>
      </c>
      <c r="F6" s="25" t="str">
        <f>IF(微程序地址入口表!F7&lt;&gt;"",IF(微程序地址入口表!F7=1,微程序地址入口表!F$2&amp;"&amp;",IF(微程序地址入口表!F7=0,"~"&amp;微程序地址入口表!F$2&amp;"&amp;","")),"")</f>
        <v/>
      </c>
      <c r="G6" s="25" t="str">
        <f>IF(微程序地址入口表!G7&lt;&gt;"",IF(微程序地址入口表!G7=1,微程序地址入口表!G$2&amp;"&amp;",IF(微程序地址入口表!G7=0,"~"&amp;微程序地址入口表!G$2&amp;"&amp;","")),"")</f>
        <v/>
      </c>
      <c r="H6" s="30" t="str">
        <f>IF(微程序地址入口表!H7&lt;&gt;"",IF(微程序地址入口表!H7=1,微程序地址入口表!H$2&amp;"&amp;",IF(微程序地址入口表!H7=0,"~"&amp;微程序地址入口表!H$2&amp;"&amp;","")),"")</f>
        <v/>
      </c>
      <c r="I6" s="29" t="str">
        <f t="shared" si="0"/>
        <v>ADDI</v>
      </c>
      <c r="J6" s="2" t="str">
        <f>IF(微程序地址入口表!J7=1,$I6&amp;"+","")</f>
        <v>ADDI+</v>
      </c>
      <c r="K6" s="1" t="str">
        <f>IF(微程序地址入口表!K7=1,$I6&amp;"+","")</f>
        <v/>
      </c>
      <c r="L6" s="2" t="str">
        <f>IF(微程序地址入口表!L7=1,$I6&amp;"+","")</f>
        <v>ADDI+</v>
      </c>
      <c r="M6" s="2" t="str">
        <f>IF(微程序地址入口表!M7=1,$I6&amp;"+","")</f>
        <v>ADDI+</v>
      </c>
      <c r="N6" s="2" t="str">
        <f>IF(微程序地址入口表!N7=1,$I6&amp;"+","")</f>
        <v/>
      </c>
    </row>
    <row r="7" spans="1:14" x14ac:dyDescent="0.3">
      <c r="A7" s="26" t="str">
        <f>IF(微程序地址入口表!A8&lt;&gt;"",IF(微程序地址入口表!A8=1,微程序地址入口表!A$2&amp;"&amp;",IF(微程序地址入口表!A8=0,"~"&amp;微程序地址入口表!A$2&amp;"&amp;","")),"")</f>
        <v/>
      </c>
      <c r="B7" s="25" t="str">
        <f>IF(微程序地址入口表!B8&lt;&gt;"",IF(微程序地址入口表!B8=1,微程序地址入口表!B$2&amp;"&amp;",IF(微程序地址入口表!B8=0,"~"&amp;微程序地址入口表!B$2&amp;"&amp;","")),"")</f>
        <v/>
      </c>
      <c r="C7" s="25" t="str">
        <f>IF(微程序地址入口表!C8&lt;&gt;"",IF(微程序地址入口表!C8=1,微程序地址入口表!C$2&amp;"&amp;",IF(微程序地址入口表!C8=0,"~"&amp;微程序地址入口表!C$2&amp;"&amp;","")),"")</f>
        <v/>
      </c>
      <c r="D7" s="25" t="str">
        <f>IF(微程序地址入口表!D8&lt;&gt;"",IF(微程序地址入口表!D8=1,微程序地址入口表!D$2&amp;"&amp;",IF(微程序地址入口表!D8=0,"~"&amp;微程序地址入口表!D$2&amp;"&amp;","")),"")</f>
        <v/>
      </c>
      <c r="E7" s="25" t="str">
        <f>IF(微程序地址入口表!E8&lt;&gt;"",IF(微程序地址入口表!E8=1,微程序地址入口表!E$2&amp;"&amp;",IF(微程序地址入口表!E8=0,"~"&amp;微程序地址入口表!E$2&amp;"&amp;","")),"")</f>
        <v/>
      </c>
      <c r="F7" s="25" t="str">
        <f>IF(微程序地址入口表!F8&lt;&gt;"",IF(微程序地址入口表!F8=1,微程序地址入口表!F$2&amp;"&amp;",IF(微程序地址入口表!F8=0,"~"&amp;微程序地址入口表!F$2&amp;"&amp;","")),"")</f>
        <v>ERET&amp;</v>
      </c>
      <c r="G7" s="25" t="str">
        <f>IF(微程序地址入口表!G8&lt;&gt;"",IF(微程序地址入口表!G8=1,微程序地址入口表!G$2&amp;"&amp;",IF(微程序地址入口表!G8=0,"~"&amp;微程序地址入口表!G$2&amp;"&amp;","")),"")</f>
        <v/>
      </c>
      <c r="H7" s="30" t="str">
        <f>IF(微程序地址入口表!H8&lt;&gt;"",IF(微程序地址入口表!H8=1,微程序地址入口表!H$2&amp;"&amp;",IF(微程序地址入口表!H8=0,"~"&amp;微程序地址入口表!H$2&amp;"&amp;","")),"")</f>
        <v/>
      </c>
      <c r="I7" s="29" t="str">
        <f t="shared" si="0"/>
        <v>ERET</v>
      </c>
      <c r="J7" s="2" t="str">
        <f>IF(微程序地址入口表!J8=1,$I7&amp;"+","")</f>
        <v>ERET+</v>
      </c>
      <c r="K7" s="1" t="str">
        <f>IF(微程序地址入口表!K8=1,$I7&amp;"+","")</f>
        <v>ERET+</v>
      </c>
      <c r="L7" s="2" t="str">
        <f>IF(微程序地址入口表!L8=1,$I7&amp;"+","")</f>
        <v/>
      </c>
      <c r="M7" s="2" t="str">
        <f>IF(微程序地址入口表!M8=1,$I7&amp;"+","")</f>
        <v/>
      </c>
      <c r="N7" s="2" t="str">
        <f>IF(微程序地址入口表!N8=1,$I7&amp;"+","")</f>
        <v>ERET+</v>
      </c>
    </row>
    <row r="8" spans="1:14" x14ac:dyDescent="0.3">
      <c r="A8" s="26" t="str">
        <f>IF(微程序地址入口表!A9&lt;&gt;"",IF(微程序地址入口表!A9=1,微程序地址入口表!A$2&amp;"&amp;",IF(微程序地址入口表!A9=0,"~"&amp;微程序地址入口表!A$2&amp;"&amp;","")),"")</f>
        <v/>
      </c>
      <c r="B8" s="25" t="str">
        <f>IF(微程序地址入口表!B9&lt;&gt;"",IF(微程序地址入口表!B9=1,微程序地址入口表!B$2&amp;"&amp;",IF(微程序地址入口表!B9=0,"~"&amp;微程序地址入口表!B$2&amp;"&amp;","")),"")</f>
        <v/>
      </c>
      <c r="C8" s="25" t="str">
        <f>IF(微程序地址入口表!C9&lt;&gt;"",IF(微程序地址入口表!C9=1,微程序地址入口表!C$2&amp;"&amp;",IF(微程序地址入口表!C9=0,"~"&amp;微程序地址入口表!C$2&amp;"&amp;","")),"")</f>
        <v/>
      </c>
      <c r="D8" s="25" t="str">
        <f>IF(微程序地址入口表!D9&lt;&gt;"",IF(微程序地址入口表!D9=1,微程序地址入口表!D$2&amp;"&amp;",IF(微程序地址入口表!D9=0,"~"&amp;微程序地址入口表!D$2&amp;"&amp;","")),"")</f>
        <v/>
      </c>
      <c r="E8" s="25" t="str">
        <f>IF(微程序地址入口表!E9&lt;&gt;"",IF(微程序地址入口表!E9=1,微程序地址入口表!E$2&amp;"&amp;",IF(微程序地址入口表!E9=0,"~"&amp;微程序地址入口表!E$2&amp;"&amp;","")),"")</f>
        <v/>
      </c>
      <c r="F8" s="25" t="str">
        <f>IF(微程序地址入口表!F9&lt;&gt;"",IF(微程序地址入口表!F9=1,微程序地址入口表!F$2&amp;"&amp;",IF(微程序地址入口表!F9=0,"~"&amp;微程序地址入口表!F$2&amp;"&amp;","")),"")</f>
        <v/>
      </c>
      <c r="G8" s="25" t="str">
        <f>IF(微程序地址入口表!G9&lt;&gt;"",IF(微程序地址入口表!G9=1,微程序地址入口表!G$2&amp;"&amp;",IF(微程序地址入口表!G9=0,"~"&amp;微程序地址入口表!G$2&amp;"&amp;","")),"")</f>
        <v/>
      </c>
      <c r="H8" s="30" t="str">
        <f>IF(微程序地址入口表!H9&lt;&gt;"",IF(微程序地址入口表!H9=1,微程序地址入口表!H$2&amp;"&amp;",IF(微程序地址入口表!H9=0,"~"&amp;微程序地址入口表!H$2&amp;"&amp;","")),"")</f>
        <v/>
      </c>
      <c r="I8" s="29" t="str">
        <f t="shared" si="0"/>
        <v/>
      </c>
      <c r="J8" s="2" t="str">
        <f>IF(微程序地址入口表!J9=1,$I8&amp;"+","")</f>
        <v/>
      </c>
      <c r="K8" s="1" t="str">
        <f>IF(微程序地址入口表!K9=1,$I8&amp;"+","")</f>
        <v/>
      </c>
      <c r="L8" s="2" t="str">
        <f>IF(微程序地址入口表!L9=1,$I8&amp;"+","")</f>
        <v/>
      </c>
      <c r="M8" s="2" t="str">
        <f>IF(微程序地址入口表!M9=1,$I8&amp;"+","")</f>
        <v/>
      </c>
      <c r="N8" s="2" t="str">
        <f>IF(微程序地址入口表!N9=1,$I8&amp;"+","")</f>
        <v/>
      </c>
    </row>
    <row r="9" spans="1:14" x14ac:dyDescent="0.3">
      <c r="A9" s="26" t="str">
        <f>IF(微程序地址入口表!A10&lt;&gt;"",IF(微程序地址入口表!A10=1,微程序地址入口表!A$2&amp;"&amp;",IF(微程序地址入口表!A10=0,"~"&amp;微程序地址入口表!A$2&amp;"&amp;","")),"")</f>
        <v/>
      </c>
      <c r="B9" s="25" t="str">
        <f>IF(微程序地址入口表!B10&lt;&gt;"",IF(微程序地址入口表!B10=1,微程序地址入口表!B$2&amp;"&amp;",IF(微程序地址入口表!B10=0,"~"&amp;微程序地址入口表!B$2&amp;"&amp;","")),"")</f>
        <v/>
      </c>
      <c r="C9" s="25" t="str">
        <f>IF(微程序地址入口表!C10&lt;&gt;"",IF(微程序地址入口表!C10=1,微程序地址入口表!C$2&amp;"&amp;",IF(微程序地址入口表!C10=0,"~"&amp;微程序地址入口表!C$2&amp;"&amp;","")),"")</f>
        <v/>
      </c>
      <c r="D9" s="25" t="str">
        <f>IF(微程序地址入口表!D10&lt;&gt;"",IF(微程序地址入口表!D10=1,微程序地址入口表!D$2&amp;"&amp;",IF(微程序地址入口表!D10=0,"~"&amp;微程序地址入口表!D$2&amp;"&amp;","")),"")</f>
        <v/>
      </c>
      <c r="E9" s="25" t="str">
        <f>IF(微程序地址入口表!E10&lt;&gt;"",IF(微程序地址入口表!E10=1,微程序地址入口表!E$2&amp;"&amp;",IF(微程序地址入口表!E10=0,"~"&amp;微程序地址入口表!E$2&amp;"&amp;","")),"")</f>
        <v/>
      </c>
      <c r="F9" s="25" t="str">
        <f>IF(微程序地址入口表!F10&lt;&gt;"",IF(微程序地址入口表!F10=1,微程序地址入口表!F$2&amp;"&amp;",IF(微程序地址入口表!F10=0,"~"&amp;微程序地址入口表!F$2&amp;"&amp;","")),"")</f>
        <v/>
      </c>
      <c r="G9" s="25" t="str">
        <f>IF(微程序地址入口表!G10&lt;&gt;"",IF(微程序地址入口表!G10=1,微程序地址入口表!G$2&amp;"&amp;",IF(微程序地址入口表!G10=0,"~"&amp;微程序地址入口表!G$2&amp;"&amp;","")),"")</f>
        <v/>
      </c>
      <c r="H9" s="30" t="str">
        <f>IF(微程序地址入口表!H10&lt;&gt;"",IF(微程序地址入口表!H10=1,微程序地址入口表!H$2&amp;"&amp;",IF(微程序地址入口表!H10=0,"~"&amp;微程序地址入口表!H$2&amp;"&amp;","")),"")</f>
        <v/>
      </c>
      <c r="I9" s="29" t="str">
        <f t="shared" si="0"/>
        <v/>
      </c>
      <c r="J9" s="2" t="str">
        <f>IF(微程序地址入口表!J10=1,$I9&amp;"+","")</f>
        <v/>
      </c>
      <c r="K9" s="1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  <c r="N9" s="2" t="str">
        <f>IF(微程序地址入口表!N10=1,$I9&amp;"+","")</f>
        <v/>
      </c>
    </row>
    <row r="10" spans="1:14" x14ac:dyDescent="0.3">
      <c r="A10" s="26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5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5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5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5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5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5" t="str">
        <f>IF(微程序地址入口表!G11&lt;&gt;"",IF(微程序地址入口表!G11=1,微程序地址入口表!G$2&amp;"&amp;",IF(微程序地址入口表!G11=0,"~"&amp;微程序地址入口表!G$2&amp;"&amp;","")),"")</f>
        <v/>
      </c>
      <c r="H10" s="30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9" t="str">
        <f t="shared" si="0"/>
        <v/>
      </c>
      <c r="J10" s="2" t="str">
        <f>IF(微程序地址入口表!J11=1,$I10&amp;"+","")</f>
        <v/>
      </c>
      <c r="K10" s="1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  <c r="N10" s="2" t="str">
        <f>IF(微程序地址入口表!N11=1,$I10&amp;"+","")</f>
        <v/>
      </c>
    </row>
    <row r="11" spans="1:14" x14ac:dyDescent="0.3">
      <c r="A11" s="26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5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5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5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5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5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5" t="str">
        <f>IF(微程序地址入口表!G12&lt;&gt;"",IF(微程序地址入口表!G12=1,微程序地址入口表!G$2&amp;"&amp;",IF(微程序地址入口表!G12=0,"~"&amp;微程序地址入口表!G$2&amp;"&amp;","")),"")</f>
        <v/>
      </c>
      <c r="H11" s="30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9" t="str">
        <f t="shared" si="0"/>
        <v/>
      </c>
      <c r="J11" s="2" t="str">
        <f>IF(微程序地址入口表!J12=1,$I11&amp;"+","")</f>
        <v/>
      </c>
      <c r="K11" s="1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  <c r="N11" s="2" t="str">
        <f>IF(微程序地址入口表!N12=1,$I11&amp;"+","")</f>
        <v/>
      </c>
    </row>
    <row r="12" spans="1:14" x14ac:dyDescent="0.3">
      <c r="A12" s="26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5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5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5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5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5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5" t="str">
        <f>IF(微程序地址入口表!G13&lt;&gt;"",IF(微程序地址入口表!G13=1,微程序地址入口表!G$2&amp;"&amp;",IF(微程序地址入口表!G13=0,"~"&amp;微程序地址入口表!G$2&amp;"&amp;","")),"")</f>
        <v/>
      </c>
      <c r="H12" s="30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9" t="str">
        <f t="shared" si="0"/>
        <v/>
      </c>
      <c r="J12" s="2" t="str">
        <f>IF(微程序地址入口表!J13=1,$I12&amp;"+","")</f>
        <v/>
      </c>
      <c r="K12" s="1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  <c r="N12" s="2" t="str">
        <f>IF(微程序地址入口表!N13=1,$I12&amp;"+","")</f>
        <v/>
      </c>
    </row>
    <row r="13" spans="1:14" x14ac:dyDescent="0.3">
      <c r="A13" s="26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5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5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5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5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5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5" t="str">
        <f>IF(微程序地址入口表!G14&lt;&gt;"",IF(微程序地址入口表!G14=1,微程序地址入口表!G$2&amp;"&amp;",IF(微程序地址入口表!G14=0,"~"&amp;微程序地址入口表!G$2&amp;"&amp;","")),"")</f>
        <v/>
      </c>
      <c r="H13" s="30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9" t="str">
        <f t="shared" si="0"/>
        <v/>
      </c>
      <c r="J13" s="2" t="str">
        <f>IF(微程序地址入口表!J14=1,$I13&amp;"+","")</f>
        <v/>
      </c>
      <c r="K13" s="1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  <c r="N13" s="2" t="str">
        <f>IF(微程序地址入口表!N14=1,$I13&amp;"+","")</f>
        <v/>
      </c>
    </row>
    <row r="14" spans="1:14" ht="14.5" thickBot="1" x14ac:dyDescent="0.35">
      <c r="A14" s="26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5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5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5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5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5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5" t="str">
        <f>IF(微程序地址入口表!G15&lt;&gt;"",IF(微程序地址入口表!G15=1,微程序地址入口表!G$2&amp;"&amp;",IF(微程序地址入口表!G15=0,"~"&amp;微程序地址入口表!G$2&amp;"&amp;","")),"")</f>
        <v/>
      </c>
      <c r="H14" s="30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9" t="str">
        <f t="shared" si="0"/>
        <v/>
      </c>
      <c r="J14" s="2" t="str">
        <f>IF(微程序地址入口表!J15=1,$I14&amp;"+","")</f>
        <v/>
      </c>
      <c r="K14" s="1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  <c r="N14" s="2" t="str">
        <f>IF(微程序地址入口表!N15=1,$I14&amp;"+","")</f>
        <v/>
      </c>
    </row>
    <row r="15" spans="1:14" hidden="1" x14ac:dyDescent="0.3">
      <c r="A15" s="26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5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5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5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5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5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5" t="str">
        <f>IF(微程序地址入口表!G16&lt;&gt;"",IF(微程序地址入口表!G16=1,微程序地址入口表!G$2&amp;"&amp;",IF(微程序地址入口表!G16=0,"~"&amp;微程序地址入口表!G$2&amp;"&amp;","")),"")</f>
        <v/>
      </c>
      <c r="H15" s="30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9" t="str">
        <f t="shared" si="0"/>
        <v/>
      </c>
      <c r="J15" s="2" t="str">
        <f>IF(微程序地址入口表!J16=1,$I15&amp;"+","")</f>
        <v/>
      </c>
      <c r="K15" s="1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  <c r="N15" s="2" t="str">
        <f>IF(微程序地址入口表!N16=1,$I15&amp;"+","")</f>
        <v/>
      </c>
    </row>
    <row r="16" spans="1:14" hidden="1" x14ac:dyDescent="0.3">
      <c r="A16" s="26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5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5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5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5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5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5" t="str">
        <f>IF(微程序地址入口表!G17&lt;&gt;"",IF(微程序地址入口表!G17=1,微程序地址入口表!G$2&amp;"&amp;",IF(微程序地址入口表!G17=0,"~"&amp;微程序地址入口表!G$2&amp;"&amp;","")),"")</f>
        <v/>
      </c>
      <c r="H16" s="30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9" t="str">
        <f t="shared" si="0"/>
        <v/>
      </c>
      <c r="J16" s="2" t="str">
        <f>IF(微程序地址入口表!J17=1,$I16&amp;"+","")</f>
        <v/>
      </c>
      <c r="K16" s="1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  <c r="N16" s="2" t="str">
        <f>IF(微程序地址入口表!N17=1,$I16&amp;"+","")</f>
        <v/>
      </c>
    </row>
    <row r="17" spans="1:14" hidden="1" x14ac:dyDescent="0.3">
      <c r="A17" s="26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5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5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5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5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5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5" t="str">
        <f>IF(微程序地址入口表!G18&lt;&gt;"",IF(微程序地址入口表!G18=1,微程序地址入口表!G$2&amp;"&amp;",IF(微程序地址入口表!G18=0,"~"&amp;微程序地址入口表!G$2&amp;"&amp;","")),"")</f>
        <v/>
      </c>
      <c r="H17" s="30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9" t="str">
        <f t="shared" si="0"/>
        <v/>
      </c>
      <c r="J17" s="2" t="str">
        <f>IF(微程序地址入口表!J18=1,$I17&amp;"+","")</f>
        <v/>
      </c>
      <c r="K17" s="1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  <c r="N17" s="2" t="str">
        <f>IF(微程序地址入口表!N18=1,$I17&amp;"+","")</f>
        <v/>
      </c>
    </row>
    <row r="18" spans="1:14" hidden="1" x14ac:dyDescent="0.3">
      <c r="A18" s="26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5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5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5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5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5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5" t="str">
        <f>IF(微程序地址入口表!G19&lt;&gt;"",IF(微程序地址入口表!G19=1,微程序地址入口表!G$2&amp;"&amp;",IF(微程序地址入口表!G19=0,"~"&amp;微程序地址入口表!G$2&amp;"&amp;","")),"")</f>
        <v/>
      </c>
      <c r="H18" s="30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9" t="str">
        <f t="shared" si="0"/>
        <v/>
      </c>
      <c r="J18" s="2" t="str">
        <f>IF(微程序地址入口表!J19=1,$I18&amp;"+","")</f>
        <v/>
      </c>
      <c r="K18" s="1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  <c r="N18" s="2" t="str">
        <f>IF(微程序地址入口表!N19=1,$I18&amp;"+","")</f>
        <v/>
      </c>
    </row>
    <row r="19" spans="1:14" hidden="1" x14ac:dyDescent="0.3">
      <c r="A19" s="26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5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5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5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5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5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5" t="str">
        <f>IF(微程序地址入口表!G20&lt;&gt;"",IF(微程序地址入口表!G20=1,微程序地址入口表!G$2&amp;"&amp;",IF(微程序地址入口表!G20=0,"~"&amp;微程序地址入口表!G$2&amp;"&amp;","")),"")</f>
        <v/>
      </c>
      <c r="H19" s="30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9" t="str">
        <f t="shared" si="0"/>
        <v/>
      </c>
      <c r="J19" s="2" t="str">
        <f>IF(微程序地址入口表!J20=1,$I19&amp;"+","")</f>
        <v/>
      </c>
      <c r="K19" s="1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  <c r="N19" s="2" t="str">
        <f>IF(微程序地址入口表!N20=1,$I19&amp;"+","")</f>
        <v/>
      </c>
    </row>
    <row r="20" spans="1:14" ht="14.5" hidden="1" thickBot="1" x14ac:dyDescent="0.35">
      <c r="A20" s="26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5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5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5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5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5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5" t="str">
        <f>IF(微程序地址入口表!G21&lt;&gt;"",IF(微程序地址入口表!G21=1,微程序地址入口表!G$2&amp;"&amp;",IF(微程序地址入口表!G21=0,"~"&amp;微程序地址入口表!G$2&amp;"&amp;","")),"")</f>
        <v/>
      </c>
      <c r="H20" s="30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9" t="str">
        <f t="shared" si="0"/>
        <v/>
      </c>
      <c r="J20" s="2" t="str">
        <f>IF(微程序地址入口表!J21=1,$I20&amp;"+","")</f>
        <v/>
      </c>
      <c r="K20" s="1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  <c r="N20" s="2" t="str">
        <f>IF(微程序地址入口表!N21=1,$I20&amp;"+","")</f>
        <v/>
      </c>
    </row>
    <row r="21" spans="1:14" hidden="1" x14ac:dyDescent="0.3">
      <c r="A21" s="26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5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5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5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5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5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5" t="str">
        <f>IF(微程序地址入口表!G22&lt;&gt;"",IF(微程序地址入口表!G22=1,微程序地址入口表!G$2&amp;"&amp;",IF(微程序地址入口表!G22=0,"~"&amp;微程序地址入口表!G$2&amp;"&amp;","")),"")</f>
        <v/>
      </c>
      <c r="H21" s="30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9" t="str">
        <f t="shared" si="0"/>
        <v/>
      </c>
      <c r="J21" s="2" t="str">
        <f>IF(微程序地址入口表!J22=1,$I21&amp;"+","")</f>
        <v/>
      </c>
      <c r="K21" s="1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  <c r="N21" s="2" t="str">
        <f>IF(微程序地址入口表!N22=1,$I21&amp;"+","")</f>
        <v/>
      </c>
    </row>
    <row r="22" spans="1:14" hidden="1" x14ac:dyDescent="0.3">
      <c r="A22" s="26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5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5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5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5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5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5" t="str">
        <f>IF(微程序地址入口表!G23&lt;&gt;"",IF(微程序地址入口表!G23=1,微程序地址入口表!G$2&amp;"&amp;",IF(微程序地址入口表!G23=0,"~"&amp;微程序地址入口表!G$2&amp;"&amp;","")),"")</f>
        <v/>
      </c>
      <c r="H22" s="30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9" t="str">
        <f t="shared" si="0"/>
        <v/>
      </c>
      <c r="J22" s="2" t="str">
        <f>IF(微程序地址入口表!J23=1,$I22&amp;"+","")</f>
        <v/>
      </c>
      <c r="K22" s="1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  <c r="N22" s="2" t="str">
        <f>IF(微程序地址入口表!N23=1,$I22&amp;"+","")</f>
        <v/>
      </c>
    </row>
    <row r="23" spans="1:14" hidden="1" x14ac:dyDescent="0.3">
      <c r="A23" s="26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5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5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5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5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5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5" t="str">
        <f>IF(微程序地址入口表!G24&lt;&gt;"",IF(微程序地址入口表!G24=1,微程序地址入口表!G$2&amp;"&amp;",IF(微程序地址入口表!G24=0,"~"&amp;微程序地址入口表!G$2&amp;"&amp;","")),"")</f>
        <v/>
      </c>
      <c r="H23" s="30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9" t="str">
        <f t="shared" si="0"/>
        <v/>
      </c>
      <c r="J23" s="2" t="str">
        <f>IF(微程序地址入口表!J24=1,$I23&amp;"+","")</f>
        <v/>
      </c>
      <c r="K23" s="1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  <c r="N23" s="2" t="str">
        <f>IF(微程序地址入口表!N24=1,$I23&amp;"+","")</f>
        <v/>
      </c>
    </row>
    <row r="24" spans="1:14" hidden="1" x14ac:dyDescent="0.3">
      <c r="A24" s="26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5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5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5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5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5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5" t="str">
        <f>IF(微程序地址入口表!G25&lt;&gt;"",IF(微程序地址入口表!G25=1,微程序地址入口表!G$2&amp;"&amp;",IF(微程序地址入口表!G25=0,"~"&amp;微程序地址入口表!G$2&amp;"&amp;","")),"")</f>
        <v/>
      </c>
      <c r="H24" s="30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9" t="str">
        <f t="shared" si="0"/>
        <v/>
      </c>
      <c r="J24" s="2" t="str">
        <f>IF(微程序地址入口表!J25=1,$I24&amp;"+","")</f>
        <v/>
      </c>
      <c r="K24" s="1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  <c r="N24" s="2" t="str">
        <f>IF(微程序地址入口表!N25=1,$I24&amp;"+","")</f>
        <v/>
      </c>
    </row>
    <row r="25" spans="1:14" hidden="1" x14ac:dyDescent="0.3">
      <c r="A25" s="26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5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5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5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5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5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5" t="str">
        <f>IF(微程序地址入口表!G26&lt;&gt;"",IF(微程序地址入口表!G26=1,微程序地址入口表!G$2&amp;"&amp;",IF(微程序地址入口表!G26=0,"~"&amp;微程序地址入口表!G$2&amp;"&amp;","")),"")</f>
        <v/>
      </c>
      <c r="H25" s="30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9" t="str">
        <f t="shared" si="0"/>
        <v/>
      </c>
      <c r="J25" s="2" t="str">
        <f>IF(微程序地址入口表!J26=1,$I25&amp;"+","")</f>
        <v/>
      </c>
      <c r="K25" s="1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  <c r="N25" s="2" t="str">
        <f>IF(微程序地址入口表!N26=1,$I25&amp;"+","")</f>
        <v/>
      </c>
    </row>
    <row r="26" spans="1:14" hidden="1" x14ac:dyDescent="0.3">
      <c r="A26" s="26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5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5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5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5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5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5" t="str">
        <f>IF(微程序地址入口表!G27&lt;&gt;"",IF(微程序地址入口表!G27=1,微程序地址入口表!G$2&amp;"&amp;",IF(微程序地址入口表!G27=0,"~"&amp;微程序地址入口表!G$2&amp;"&amp;","")),"")</f>
        <v/>
      </c>
      <c r="H26" s="30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9" t="str">
        <f t="shared" si="0"/>
        <v/>
      </c>
      <c r="J26" s="2" t="str">
        <f>IF(微程序地址入口表!J27=1,$I26&amp;"+","")</f>
        <v/>
      </c>
      <c r="K26" s="1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  <c r="N26" s="2" t="str">
        <f>IF(微程序地址入口表!N27=1,$I26&amp;"+","")</f>
        <v/>
      </c>
    </row>
    <row r="27" spans="1:14" hidden="1" x14ac:dyDescent="0.3">
      <c r="A27" s="26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5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5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5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5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5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5" t="str">
        <f>IF(微程序地址入口表!G28&lt;&gt;"",IF(微程序地址入口表!G28=1,微程序地址入口表!G$2&amp;"&amp;",IF(微程序地址入口表!G28=0,"~"&amp;微程序地址入口表!G$2&amp;"&amp;","")),"")</f>
        <v/>
      </c>
      <c r="H27" s="30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9" t="str">
        <f t="shared" si="0"/>
        <v/>
      </c>
      <c r="J27" s="2" t="str">
        <f>IF(微程序地址入口表!J28=1,$I27&amp;"+","")</f>
        <v/>
      </c>
      <c r="K27" s="1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  <c r="N27" s="2" t="str">
        <f>IF(微程序地址入口表!N28=1,$I27&amp;"+","")</f>
        <v/>
      </c>
    </row>
    <row r="28" spans="1:14" hidden="1" x14ac:dyDescent="0.3">
      <c r="A28" s="26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5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5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5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5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5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5" t="str">
        <f>IF(微程序地址入口表!G29&lt;&gt;"",IF(微程序地址入口表!G29=1,微程序地址入口表!G$2&amp;"&amp;",IF(微程序地址入口表!G29=0,"~"&amp;微程序地址入口表!G$2&amp;"&amp;","")),"")</f>
        <v/>
      </c>
      <c r="H28" s="30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9" t="str">
        <f t="shared" si="0"/>
        <v/>
      </c>
      <c r="J28" s="2" t="str">
        <f>IF(微程序地址入口表!J29=1,$I28&amp;"+","")</f>
        <v/>
      </c>
      <c r="K28" s="1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  <c r="N28" s="2" t="str">
        <f>IF(微程序地址入口表!N29=1,$I28&amp;"+","")</f>
        <v/>
      </c>
    </row>
    <row r="29" spans="1:14" hidden="1" x14ac:dyDescent="0.3">
      <c r="A29" s="26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5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5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5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5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5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5" t="str">
        <f>IF(微程序地址入口表!G30&lt;&gt;"",IF(微程序地址入口表!G30=1,微程序地址入口表!G$2&amp;"&amp;",IF(微程序地址入口表!G30=0,"~"&amp;微程序地址入口表!G$2&amp;"&amp;","")),"")</f>
        <v/>
      </c>
      <c r="H29" s="30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9" t="str">
        <f t="shared" si="0"/>
        <v/>
      </c>
      <c r="J29" s="2" t="str">
        <f>IF(微程序地址入口表!J30=1,$I29&amp;"+","")</f>
        <v/>
      </c>
      <c r="K29" s="1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  <c r="N29" s="2" t="str">
        <f>IF(微程序地址入口表!N30=1,$I29&amp;"+","")</f>
        <v/>
      </c>
    </row>
    <row r="30" spans="1:14" ht="14.5" hidden="1" thickBot="1" x14ac:dyDescent="0.35">
      <c r="A30" s="26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5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5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5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5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5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5" t="str">
        <f>IF(微程序地址入口表!G31&lt;&gt;"",IF(微程序地址入口表!G31=1,微程序地址入口表!G$2&amp;"&amp;",IF(微程序地址入口表!G31=0,"~"&amp;微程序地址入口表!G$2&amp;"&amp;","")),"")</f>
        <v/>
      </c>
      <c r="H30" s="30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9" t="str">
        <f t="shared" si="0"/>
        <v/>
      </c>
      <c r="J30" s="3" t="str">
        <f>IF(微程序地址入口表!J31=1,$I30&amp;"+","")</f>
        <v/>
      </c>
      <c r="K30" s="1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  <c r="N30" s="3" t="str">
        <f>IF(微程序地址入口表!N31=1,$I30&amp;"+","")</f>
        <v/>
      </c>
    </row>
    <row r="31" spans="1:14" ht="17" thickBot="1" x14ac:dyDescent="0.35">
      <c r="A31" s="105"/>
      <c r="B31" s="105"/>
      <c r="C31" s="105"/>
      <c r="D31" s="105"/>
      <c r="E31" s="105"/>
      <c r="F31" s="105"/>
      <c r="G31" s="105"/>
      <c r="H31" s="105"/>
      <c r="I31" s="106"/>
      <c r="J31" s="40" t="str">
        <f>IF(LEN(J32)&gt;1,LEFT(J32,LEN(J32)-1),"")</f>
        <v>SLT+ADDI+ERET</v>
      </c>
      <c r="K31" s="40" t="str">
        <f t="shared" ref="K31:N31" si="1">IF(LEN(K32)&gt;1,LEFT(K32,LEN(K32)-1),"")</f>
        <v>SW+BEQ+ERET</v>
      </c>
      <c r="L31" s="40" t="str">
        <f t="shared" si="1"/>
        <v>LW+BEQ+ADDI</v>
      </c>
      <c r="M31" s="40" t="str">
        <f t="shared" si="1"/>
        <v>BEQ+SLT+ADDI</v>
      </c>
      <c r="N31" s="40" t="str">
        <f t="shared" si="1"/>
        <v>SW+SLT+ERET</v>
      </c>
    </row>
    <row r="32" spans="1:14" ht="17.25" hidden="1" customHeight="1" x14ac:dyDescent="0.3">
      <c r="A32" s="27"/>
      <c r="B32" s="27"/>
      <c r="C32" s="27"/>
      <c r="D32" s="27"/>
      <c r="E32" s="27"/>
      <c r="F32" s="27"/>
      <c r="G32" s="27"/>
      <c r="H32" s="27"/>
      <c r="I32" s="31"/>
      <c r="J32" s="4" t="str">
        <f>CONCATENATE(J2,J3,J4,J5,J6,J7,J8,J9,J10,J11,J12,J13,J14,J15,J16,J17,J18,J19,J20,J21,J22,J23,J24,J25,J26,J27,J28,J29,J30)</f>
        <v>SLT+ADDI+ERET+</v>
      </c>
      <c r="K32" s="4" t="str">
        <f t="shared" ref="K32:N32" si="2">CONCATENATE(K2,K3,K4,K5,K6,K7,K8,K9,K10,K11,K12,K13,K14,K15,K16,K17,K18,K19,K20,K21,K22,K23,K24,K25,K26,K27,K28,K29,K30)</f>
        <v>SW+BEQ+ERET+</v>
      </c>
      <c r="L32" s="4" t="str">
        <f t="shared" si="2"/>
        <v>LW+BEQ+ADDI+</v>
      </c>
      <c r="M32" s="4" t="str">
        <f t="shared" si="2"/>
        <v>BEQ+SLT+ADDI+</v>
      </c>
      <c r="N32" s="4" t="str">
        <f t="shared" si="2"/>
        <v>SW+SLT+ERET+</v>
      </c>
    </row>
    <row r="33" spans="1:12" hidden="1" x14ac:dyDescent="0.3"/>
    <row r="35" spans="1:12" ht="16.5" x14ac:dyDescent="0.3">
      <c r="A35" s="5"/>
      <c r="B35" s="5"/>
      <c r="I35" s="32"/>
    </row>
    <row r="36" spans="1:12" ht="16.5" x14ac:dyDescent="0.3">
      <c r="L36" s="5" t="s">
        <v>2</v>
      </c>
    </row>
  </sheetData>
  <sheetProtection sheet="1" objects="1" scenarios="1"/>
  <mergeCells count="1">
    <mergeCell ref="A31:I31"/>
  </mergeCells>
  <phoneticPr fontId="12" type="noConversion"/>
  <conditionalFormatting sqref="J31:N31">
    <cfRule type="containsBlanks" dxfId="423" priority="31">
      <formula>LEN(TRIM(J31))=0</formula>
    </cfRule>
  </conditionalFormatting>
  <conditionalFormatting sqref="J2:N30">
    <cfRule type="containsText" dxfId="422" priority="30" operator="containsText" text="1">
      <formula>NOT(ISERROR(SEARCH("1",J2)))</formula>
    </cfRule>
  </conditionalFormatting>
  <dataValidations xWindow="866" yWindow="829" count="3">
    <dataValidation allowBlank="1" showInputMessage="1" showErrorMessage="1" promptTitle="次态状态位表达式" prompt="次态状态位逻辑表达式，复制到Logisim即可" sqref="J31:N31" xr:uid="{00000000-0002-0000-0100-000000000000}"/>
    <dataValidation allowBlank="1" showInputMessage="1" showErrorMessage="1" promptTitle="次态状态位" prompt="次态状态位逻辑表达式生成" sqref="N37:N1048576 N32:N34 J32:M1048576" xr:uid="{00000000-0002-0000-0100-000001000000}"/>
    <dataValidation allowBlank="1" showInputMessage="1" showErrorMessage="1" promptTitle="次态状态位" prompt="次态状态位生成条件最小项" sqref="J1:N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J35"/>
  <sheetViews>
    <sheetView tabSelected="1" zoomScaleNormal="100" workbookViewId="0">
      <selection activeCell="AF33" sqref="AF33"/>
    </sheetView>
  </sheetViews>
  <sheetFormatPr defaultColWidth="9" defaultRowHeight="14.5" x14ac:dyDescent="0.35"/>
  <cols>
    <col min="1" max="1" width="7.75" style="58" customWidth="1"/>
    <col min="2" max="2" width="5.08203125" style="88" customWidth="1"/>
    <col min="3" max="32" width="4" style="89" customWidth="1"/>
    <col min="33" max="33" width="23.08203125" style="90" hidden="1" customWidth="1"/>
    <col min="34" max="34" width="15.08203125" style="90" hidden="1" customWidth="1"/>
    <col min="35" max="35" width="32.83203125" style="86" customWidth="1"/>
    <col min="36" max="36" width="12.08203125" style="91" customWidth="1"/>
    <col min="37" max="16384" width="9" style="58"/>
  </cols>
  <sheetData>
    <row r="1" spans="1:36" ht="17" thickBot="1" x14ac:dyDescent="0.5">
      <c r="A1" s="47" t="s">
        <v>17</v>
      </c>
      <c r="B1" s="48" t="s">
        <v>18</v>
      </c>
      <c r="C1" s="49" t="s">
        <v>19</v>
      </c>
      <c r="D1" s="50" t="s">
        <v>20</v>
      </c>
      <c r="E1" s="50" t="s">
        <v>21</v>
      </c>
      <c r="F1" s="50" t="s">
        <v>22</v>
      </c>
      <c r="G1" s="50" t="s">
        <v>23</v>
      </c>
      <c r="H1" s="50" t="s">
        <v>24</v>
      </c>
      <c r="I1" s="51" t="s">
        <v>25</v>
      </c>
      <c r="J1" s="51" t="s">
        <v>26</v>
      </c>
      <c r="K1" s="51" t="s">
        <v>27</v>
      </c>
      <c r="L1" s="51" t="s">
        <v>28</v>
      </c>
      <c r="M1" s="51" t="s">
        <v>29</v>
      </c>
      <c r="N1" s="51" t="s">
        <v>30</v>
      </c>
      <c r="O1" s="51" t="s">
        <v>31</v>
      </c>
      <c r="P1" s="51" t="s">
        <v>32</v>
      </c>
      <c r="Q1" s="51" t="s">
        <v>33</v>
      </c>
      <c r="R1" s="50" t="s">
        <v>56</v>
      </c>
      <c r="S1" s="50" t="s">
        <v>34</v>
      </c>
      <c r="T1" s="52" t="s">
        <v>35</v>
      </c>
      <c r="U1" s="52" t="s">
        <v>36</v>
      </c>
      <c r="V1" s="52" t="s">
        <v>37</v>
      </c>
      <c r="W1" s="50" t="s">
        <v>38</v>
      </c>
      <c r="X1" s="50" t="s">
        <v>39</v>
      </c>
      <c r="Y1" s="53" t="s">
        <v>40</v>
      </c>
      <c r="Z1" s="53" t="s">
        <v>41</v>
      </c>
      <c r="AA1" s="53" t="s">
        <v>42</v>
      </c>
      <c r="AB1" s="53" t="s">
        <v>52</v>
      </c>
      <c r="AC1" s="53" t="s">
        <v>43</v>
      </c>
      <c r="AD1" s="54" t="s">
        <v>44</v>
      </c>
      <c r="AE1" s="54" t="s">
        <v>45</v>
      </c>
      <c r="AF1" s="54" t="s">
        <v>46</v>
      </c>
      <c r="AG1" s="55"/>
      <c r="AH1" s="55"/>
      <c r="AI1" s="56" t="s">
        <v>47</v>
      </c>
      <c r="AJ1" s="57" t="s">
        <v>48</v>
      </c>
    </row>
    <row r="2" spans="1:36" ht="17" thickTop="1" x14ac:dyDescent="0.45">
      <c r="A2" s="92" t="s">
        <v>49</v>
      </c>
      <c r="B2" s="92">
        <v>0</v>
      </c>
      <c r="C2" s="93">
        <v>1</v>
      </c>
      <c r="D2" s="94"/>
      <c r="E2" s="94"/>
      <c r="F2" s="94"/>
      <c r="G2" s="94"/>
      <c r="H2" s="94"/>
      <c r="I2" s="94"/>
      <c r="J2" s="94"/>
      <c r="K2" s="94">
        <v>1</v>
      </c>
      <c r="L2" s="94"/>
      <c r="M2" s="94"/>
      <c r="N2" s="94">
        <v>1</v>
      </c>
      <c r="O2" s="94"/>
      <c r="P2" s="94"/>
      <c r="Q2" s="94"/>
      <c r="R2" s="94"/>
      <c r="S2" s="94"/>
      <c r="T2" s="94"/>
      <c r="U2" s="94"/>
      <c r="V2" s="94"/>
      <c r="W2" s="94"/>
      <c r="X2" s="94"/>
      <c r="Y2" s="62"/>
      <c r="Z2" s="62"/>
      <c r="AA2" s="62"/>
      <c r="AB2" s="62"/>
      <c r="AC2" s="63"/>
      <c r="AD2" s="64"/>
      <c r="AE2" s="65"/>
      <c r="AF2" s="66"/>
      <c r="AG2" s="67" t="str">
        <f t="shared" ref="AG2:AG29" si="0">VALUE(C2)&amp;VALUE(D2)&amp;VALUE(E2)&amp;VALUE(F2)&amp;VALUE(G2)&amp;VALUE(H2)&amp;VALUE(I2)&amp;VALUE(J2)&amp;VALUE(K2)&amp;VALUE(L2)&amp;VALUE(M2)&amp;VALUE(N2)&amp;VALUE(O2)&amp;VALUE(P2)&amp;VALUE(Q2)&amp;VALUE(R2)&amp;VALUE(S2)&amp;VALUE(T2)</f>
        <v>100000001001000000</v>
      </c>
      <c r="AH2" s="68" t="str">
        <f>VALUE(U2)&amp;VALUE(V2)&amp;VALUE(W2)&amp;VALUE(X2)&amp;VALUE(Y2)&amp;VALUE(Z2)&amp;VALUE(AA2)&amp;VALUE(AB2)&amp;VALUE(AC2)&amp;VALUE(AD2)&amp;VALUE(AE2)&amp;VALUE(AF2)</f>
        <v>000000000000</v>
      </c>
      <c r="AI2" s="68" t="str">
        <f>AG2&amp;AH2</f>
        <v>100000001001000000000000000000</v>
      </c>
      <c r="AJ2" s="69" t="str">
        <f t="shared" ref="AJ2:AJ29" si="1">DEC2HEX(BIN2DEC(LEFT(AI2,LEN(AI2)-24))*256*256*256+BIN2DEC(MID(AI2,LEN(AI2)-23,8))*256*256+BIN2DEC(MID(AI2,LEN(AI2)-15,8))*256+BIN2DEC(MID(AI2,LEN(AI2)-7,8)))</f>
        <v>20240000</v>
      </c>
    </row>
    <row r="3" spans="1:36" ht="16.5" x14ac:dyDescent="0.45">
      <c r="A3" s="95" t="s">
        <v>49</v>
      </c>
      <c r="B3" s="95">
        <v>1</v>
      </c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>
        <v>1</v>
      </c>
      <c r="V3" s="97"/>
      <c r="W3" s="97"/>
      <c r="X3" s="97"/>
      <c r="Y3" s="73"/>
      <c r="Z3" s="73"/>
      <c r="AA3" s="73"/>
      <c r="AB3" s="73"/>
      <c r="AC3" s="74"/>
      <c r="AD3" s="75"/>
      <c r="AE3" s="73"/>
      <c r="AF3" s="76"/>
      <c r="AG3" s="67" t="str">
        <f t="shared" si="0"/>
        <v>000000000000000000</v>
      </c>
      <c r="AH3" s="68" t="str">
        <f t="shared" ref="AH3:AH29" si="2">VALUE(U3)&amp;VALUE(V3)&amp;VALUE(W3)&amp;VALUE(X3)&amp;VALUE(Y3)&amp;VALUE(Z3)&amp;VALUE(AA3)&amp;VALUE(AB3)&amp;VALUE(AC3)&amp;VALUE(AD3)&amp;VALUE(AE3)&amp;VALUE(AF3)</f>
        <v>100000000000</v>
      </c>
      <c r="AI3" s="68" t="str">
        <f t="shared" ref="AI3:AI29" si="3">AG3&amp;AH3</f>
        <v>000000000000000000100000000000</v>
      </c>
      <c r="AJ3" s="69" t="str">
        <f t="shared" si="1"/>
        <v>800</v>
      </c>
    </row>
    <row r="4" spans="1:36" ht="16.5" x14ac:dyDescent="0.45">
      <c r="A4" s="92" t="s">
        <v>49</v>
      </c>
      <c r="B4" s="92">
        <v>2</v>
      </c>
      <c r="C4" s="93"/>
      <c r="D4" s="94"/>
      <c r="E4" s="94">
        <v>1</v>
      </c>
      <c r="F4" s="94"/>
      <c r="G4" s="94"/>
      <c r="H4" s="94"/>
      <c r="I4" s="94"/>
      <c r="J4" s="94">
        <v>1</v>
      </c>
      <c r="K4" s="94"/>
      <c r="L4" s="94">
        <v>1</v>
      </c>
      <c r="M4" s="94"/>
      <c r="N4" s="94"/>
      <c r="O4" s="94"/>
      <c r="P4" s="94"/>
      <c r="Q4" s="94"/>
      <c r="R4" s="94"/>
      <c r="S4" s="94"/>
      <c r="T4" s="94"/>
      <c r="U4" s="94"/>
      <c r="V4" s="94"/>
      <c r="W4" s="94">
        <v>1</v>
      </c>
      <c r="X4" s="94"/>
      <c r="Y4" s="62"/>
      <c r="Z4" s="62"/>
      <c r="AA4" s="62"/>
      <c r="AB4" s="62"/>
      <c r="AC4" s="63"/>
      <c r="AD4" s="77"/>
      <c r="AE4" s="62"/>
      <c r="AF4" s="78"/>
      <c r="AG4" s="67" t="str">
        <f t="shared" si="0"/>
        <v>001000010100000000</v>
      </c>
      <c r="AH4" s="68" t="str">
        <f t="shared" si="2"/>
        <v>001000000000</v>
      </c>
      <c r="AI4" s="68" t="str">
        <f t="shared" si="3"/>
        <v>001000010100000000001000000000</v>
      </c>
      <c r="AJ4" s="69" t="str">
        <f t="shared" si="1"/>
        <v>8500200</v>
      </c>
    </row>
    <row r="5" spans="1:36" ht="16.5" x14ac:dyDescent="0.45">
      <c r="A5" s="92" t="s">
        <v>49</v>
      </c>
      <c r="B5" s="95">
        <v>3</v>
      </c>
      <c r="C5" s="96"/>
      <c r="D5" s="97">
        <v>1</v>
      </c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>
        <v>1</v>
      </c>
      <c r="Q5" s="97"/>
      <c r="R5" s="97"/>
      <c r="S5" s="97"/>
      <c r="T5" s="97"/>
      <c r="U5" s="97"/>
      <c r="V5" s="97"/>
      <c r="W5" s="97"/>
      <c r="X5" s="97"/>
      <c r="Y5" s="73"/>
      <c r="Z5" s="73"/>
      <c r="AA5" s="73"/>
      <c r="AB5" s="73"/>
      <c r="AC5" s="74"/>
      <c r="AD5" s="97">
        <v>1</v>
      </c>
      <c r="AE5" s="73"/>
      <c r="AF5" s="76"/>
      <c r="AG5" s="67" t="str">
        <f t="shared" si="0"/>
        <v>010000000000010000</v>
      </c>
      <c r="AH5" s="68" t="str">
        <f t="shared" si="2"/>
        <v>000000000100</v>
      </c>
      <c r="AI5" s="68" t="str">
        <f t="shared" si="3"/>
        <v>010000000000010000000000000100</v>
      </c>
      <c r="AJ5" s="69" t="str">
        <f t="shared" si="1"/>
        <v>10010004</v>
      </c>
    </row>
    <row r="6" spans="1:36" ht="16.5" x14ac:dyDescent="0.45">
      <c r="A6" s="92" t="s">
        <v>57</v>
      </c>
      <c r="B6" s="92">
        <v>4</v>
      </c>
      <c r="C6" s="93"/>
      <c r="D6" s="94"/>
      <c r="E6" s="94"/>
      <c r="F6" s="94">
        <v>1</v>
      </c>
      <c r="G6" s="94"/>
      <c r="H6" s="94"/>
      <c r="I6" s="94"/>
      <c r="J6" s="94"/>
      <c r="K6" s="94"/>
      <c r="L6" s="94"/>
      <c r="M6" s="94"/>
      <c r="N6" s="94">
        <v>1</v>
      </c>
      <c r="O6" s="94"/>
      <c r="P6" s="94"/>
      <c r="Q6" s="94"/>
      <c r="R6" s="94"/>
      <c r="S6" s="94"/>
      <c r="T6" s="94"/>
      <c r="U6" s="94"/>
      <c r="V6" s="94"/>
      <c r="W6" s="94"/>
      <c r="X6" s="94"/>
      <c r="Y6" s="62"/>
      <c r="Z6" s="62"/>
      <c r="AA6" s="62"/>
      <c r="AB6" s="62"/>
      <c r="AC6" s="63"/>
      <c r="AD6" s="77"/>
      <c r="AE6" s="62"/>
      <c r="AF6" s="78"/>
      <c r="AG6" s="67" t="str">
        <f t="shared" si="0"/>
        <v>000100000001000000</v>
      </c>
      <c r="AH6" s="68" t="str">
        <f t="shared" si="2"/>
        <v>000000000000</v>
      </c>
      <c r="AI6" s="68" t="str">
        <f t="shared" si="3"/>
        <v>000100000001000000000000000000</v>
      </c>
      <c r="AJ6" s="69" t="str">
        <f t="shared" si="1"/>
        <v>4040000</v>
      </c>
    </row>
    <row r="7" spans="1:36" ht="16.5" x14ac:dyDescent="0.45">
      <c r="A7" s="95"/>
      <c r="B7" s="95">
        <v>5</v>
      </c>
      <c r="C7" s="96"/>
      <c r="D7" s="97"/>
      <c r="E7" s="97"/>
      <c r="F7" s="97"/>
      <c r="G7" s="97">
        <v>1</v>
      </c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>
        <v>1</v>
      </c>
      <c r="U7" s="97"/>
      <c r="V7" s="97"/>
      <c r="W7" s="97"/>
      <c r="X7" s="97"/>
      <c r="Y7" s="73"/>
      <c r="Z7" s="73"/>
      <c r="AA7" s="73"/>
      <c r="AB7" s="73"/>
      <c r="AC7" s="74"/>
      <c r="AD7" s="75"/>
      <c r="AE7" s="73"/>
      <c r="AF7" s="76"/>
      <c r="AG7" s="67" t="str">
        <f t="shared" si="0"/>
        <v>000010000000000001</v>
      </c>
      <c r="AH7" s="68" t="str">
        <f t="shared" si="2"/>
        <v>000000000000</v>
      </c>
      <c r="AI7" s="68" t="str">
        <f t="shared" si="3"/>
        <v>000010000000000001000000000000</v>
      </c>
      <c r="AJ7" s="69" t="str">
        <f t="shared" si="1"/>
        <v>2001000</v>
      </c>
    </row>
    <row r="8" spans="1:36" ht="16.5" x14ac:dyDescent="0.45">
      <c r="A8" s="92"/>
      <c r="B8" s="92">
        <v>6</v>
      </c>
      <c r="C8" s="93"/>
      <c r="D8" s="94"/>
      <c r="E8" s="94">
        <v>1</v>
      </c>
      <c r="F8" s="94"/>
      <c r="G8" s="94"/>
      <c r="H8" s="94"/>
      <c r="I8" s="94"/>
      <c r="J8" s="94"/>
      <c r="K8" s="94">
        <v>1</v>
      </c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62"/>
      <c r="Z8" s="62"/>
      <c r="AA8" s="62"/>
      <c r="AB8" s="62"/>
      <c r="AC8" s="63"/>
      <c r="AD8" s="77"/>
      <c r="AE8" s="62"/>
      <c r="AF8" s="78"/>
      <c r="AG8" s="67" t="str">
        <f t="shared" si="0"/>
        <v>001000001000000000</v>
      </c>
      <c r="AH8" s="68" t="str">
        <f t="shared" si="2"/>
        <v>000000000000</v>
      </c>
      <c r="AI8" s="68" t="str">
        <f t="shared" si="3"/>
        <v>001000001000000000000000000000</v>
      </c>
      <c r="AJ8" s="69" t="str">
        <f t="shared" si="1"/>
        <v>8200000</v>
      </c>
    </row>
    <row r="9" spans="1:36" ht="16.5" x14ac:dyDescent="0.45">
      <c r="A9" s="95"/>
      <c r="B9" s="95">
        <v>7</v>
      </c>
      <c r="C9" s="96"/>
      <c r="D9" s="97"/>
      <c r="E9" s="97"/>
      <c r="F9" s="97"/>
      <c r="G9" s="97"/>
      <c r="H9" s="97"/>
      <c r="I9" s="97"/>
      <c r="J9" s="97"/>
      <c r="K9" s="97"/>
      <c r="L9" s="97">
        <v>1</v>
      </c>
      <c r="M9" s="97"/>
      <c r="N9" s="97"/>
      <c r="O9" s="97"/>
      <c r="P9" s="97"/>
      <c r="Q9" s="97"/>
      <c r="R9" s="97"/>
      <c r="S9" s="97"/>
      <c r="T9" s="97"/>
      <c r="U9" s="97"/>
      <c r="V9" s="97"/>
      <c r="W9" s="97">
        <v>1</v>
      </c>
      <c r="X9" s="97"/>
      <c r="Y9" s="73"/>
      <c r="Z9" s="73"/>
      <c r="AA9" s="73"/>
      <c r="AB9" s="73"/>
      <c r="AC9" s="74"/>
      <c r="AD9" s="75"/>
      <c r="AE9" s="73"/>
      <c r="AF9" s="76"/>
      <c r="AG9" s="67" t="str">
        <f t="shared" si="0"/>
        <v>000000000100000000</v>
      </c>
      <c r="AH9" s="68" t="str">
        <f t="shared" si="2"/>
        <v>001000000000</v>
      </c>
      <c r="AI9" s="68" t="str">
        <f t="shared" si="3"/>
        <v>000000000100000000001000000000</v>
      </c>
      <c r="AJ9" s="69" t="str">
        <f t="shared" si="1"/>
        <v>100200</v>
      </c>
    </row>
    <row r="10" spans="1:36" ht="16.5" x14ac:dyDescent="0.45">
      <c r="A10" s="92"/>
      <c r="B10" s="92">
        <v>8</v>
      </c>
      <c r="C10" s="93"/>
      <c r="D10" s="94">
        <v>1</v>
      </c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>
        <v>1</v>
      </c>
      <c r="P10" s="94"/>
      <c r="Q10" s="94"/>
      <c r="R10" s="94"/>
      <c r="S10" s="94"/>
      <c r="T10" s="94"/>
      <c r="U10" s="94"/>
      <c r="V10" s="94"/>
      <c r="W10" s="94"/>
      <c r="X10" s="94"/>
      <c r="Y10" s="62"/>
      <c r="Z10" s="62"/>
      <c r="AA10" s="62"/>
      <c r="AB10" s="62"/>
      <c r="AC10" s="63"/>
      <c r="AD10" s="77"/>
      <c r="AE10" s="62"/>
      <c r="AF10" s="94">
        <v>1</v>
      </c>
      <c r="AG10" s="67" t="str">
        <f t="shared" si="0"/>
        <v>010000000000100000</v>
      </c>
      <c r="AH10" s="68" t="str">
        <f t="shared" si="2"/>
        <v>000000000001</v>
      </c>
      <c r="AI10" s="68" t="str">
        <f t="shared" si="3"/>
        <v>010000000000100000000000000001</v>
      </c>
      <c r="AJ10" s="69" t="str">
        <f t="shared" si="1"/>
        <v>10020001</v>
      </c>
    </row>
    <row r="11" spans="1:36" ht="16.5" x14ac:dyDescent="0.45">
      <c r="A11" s="95" t="s">
        <v>58</v>
      </c>
      <c r="B11" s="95">
        <v>9</v>
      </c>
      <c r="C11" s="96"/>
      <c r="D11" s="97"/>
      <c r="E11" s="97"/>
      <c r="F11" s="97">
        <v>1</v>
      </c>
      <c r="G11" s="97"/>
      <c r="H11" s="97"/>
      <c r="I11" s="97"/>
      <c r="J11" s="97"/>
      <c r="K11" s="97"/>
      <c r="L11" s="97"/>
      <c r="M11" s="97"/>
      <c r="N11" s="97">
        <v>1</v>
      </c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73"/>
      <c r="Z11" s="73"/>
      <c r="AA11" s="73"/>
      <c r="AB11" s="73"/>
      <c r="AC11" s="74"/>
      <c r="AD11" s="75"/>
      <c r="AE11" s="73"/>
      <c r="AF11" s="76"/>
      <c r="AG11" s="67" t="str">
        <f t="shared" si="0"/>
        <v>000100000001000000</v>
      </c>
      <c r="AH11" s="68" t="str">
        <f t="shared" si="2"/>
        <v>000000000000</v>
      </c>
      <c r="AI11" s="68" t="str">
        <f t="shared" si="3"/>
        <v>000100000001000000000000000000</v>
      </c>
      <c r="AJ11" s="69" t="str">
        <f t="shared" si="1"/>
        <v>4040000</v>
      </c>
    </row>
    <row r="12" spans="1:36" ht="16.5" x14ac:dyDescent="0.45">
      <c r="A12" s="92"/>
      <c r="B12" s="92">
        <v>10</v>
      </c>
      <c r="C12" s="93"/>
      <c r="D12" s="94"/>
      <c r="E12" s="94"/>
      <c r="F12" s="94"/>
      <c r="G12" s="94">
        <v>1</v>
      </c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>
        <v>1</v>
      </c>
      <c r="U12" s="94"/>
      <c r="V12" s="94"/>
      <c r="W12" s="94"/>
      <c r="X12" s="94"/>
      <c r="Y12" s="62"/>
      <c r="Z12" s="62"/>
      <c r="AA12" s="62"/>
      <c r="AB12" s="62"/>
      <c r="AC12" s="63"/>
      <c r="AD12" s="77"/>
      <c r="AE12" s="62"/>
      <c r="AF12" s="78"/>
      <c r="AG12" s="67" t="str">
        <f t="shared" si="0"/>
        <v>000010000000000001</v>
      </c>
      <c r="AH12" s="68" t="str">
        <f t="shared" si="2"/>
        <v>000000000000</v>
      </c>
      <c r="AI12" s="68" t="str">
        <f t="shared" si="3"/>
        <v>000010000000000001000000000000</v>
      </c>
      <c r="AJ12" s="69" t="str">
        <f t="shared" si="1"/>
        <v>2001000</v>
      </c>
    </row>
    <row r="13" spans="1:36" ht="16.5" x14ac:dyDescent="0.45">
      <c r="A13" s="95"/>
      <c r="B13" s="95">
        <v>11</v>
      </c>
      <c r="C13" s="96"/>
      <c r="D13" s="97"/>
      <c r="E13" s="97">
        <v>1</v>
      </c>
      <c r="F13" s="97"/>
      <c r="G13" s="97"/>
      <c r="H13" s="97"/>
      <c r="I13" s="97"/>
      <c r="J13" s="97"/>
      <c r="K13" s="97">
        <v>1</v>
      </c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73"/>
      <c r="Z13" s="73"/>
      <c r="AA13" s="73"/>
      <c r="AB13" s="73"/>
      <c r="AC13" s="74"/>
      <c r="AD13" s="75"/>
      <c r="AE13" s="73"/>
      <c r="AF13" s="76"/>
      <c r="AG13" s="67" t="str">
        <f t="shared" si="0"/>
        <v>001000001000000000</v>
      </c>
      <c r="AH13" s="68" t="str">
        <f t="shared" si="2"/>
        <v>000000000000</v>
      </c>
      <c r="AI13" s="68" t="str">
        <f t="shared" si="3"/>
        <v>001000001000000000000000000000</v>
      </c>
      <c r="AJ13" s="69" t="str">
        <f t="shared" si="1"/>
        <v>8200000</v>
      </c>
    </row>
    <row r="14" spans="1:36" ht="16.5" x14ac:dyDescent="0.45">
      <c r="A14" s="92"/>
      <c r="B14" s="92">
        <v>12</v>
      </c>
      <c r="C14" s="93"/>
      <c r="D14" s="94"/>
      <c r="E14" s="94"/>
      <c r="F14" s="94">
        <v>1</v>
      </c>
      <c r="G14" s="94"/>
      <c r="H14" s="94"/>
      <c r="I14" s="94"/>
      <c r="J14" s="94"/>
      <c r="K14" s="94"/>
      <c r="L14" s="94"/>
      <c r="M14" s="94">
        <v>1</v>
      </c>
      <c r="N14" s="94"/>
      <c r="O14" s="94"/>
      <c r="P14" s="94"/>
      <c r="Q14" s="94"/>
      <c r="R14" s="94">
        <v>1</v>
      </c>
      <c r="S14" s="94"/>
      <c r="T14" s="94"/>
      <c r="U14" s="94"/>
      <c r="V14" s="94"/>
      <c r="W14" s="94"/>
      <c r="X14" s="94"/>
      <c r="Y14" s="62"/>
      <c r="Z14" s="62"/>
      <c r="AA14" s="62"/>
      <c r="AB14" s="62"/>
      <c r="AC14" s="63"/>
      <c r="AD14" s="77"/>
      <c r="AE14" s="62"/>
      <c r="AF14" s="78"/>
      <c r="AG14" s="67" t="str">
        <f t="shared" si="0"/>
        <v>000100000010000100</v>
      </c>
      <c r="AH14" s="68" t="str">
        <f t="shared" si="2"/>
        <v>000000000000</v>
      </c>
      <c r="AI14" s="68" t="str">
        <f t="shared" si="3"/>
        <v>000100000010000100000000000000</v>
      </c>
      <c r="AJ14" s="69" t="str">
        <f t="shared" si="1"/>
        <v>4084000</v>
      </c>
    </row>
    <row r="15" spans="1:36" ht="16.5" x14ac:dyDescent="0.45">
      <c r="A15" s="95"/>
      <c r="B15" s="95">
        <v>13</v>
      </c>
      <c r="C15" s="96"/>
      <c r="D15" s="97"/>
      <c r="E15" s="97"/>
      <c r="F15" s="97"/>
      <c r="G15" s="97"/>
      <c r="H15" s="97"/>
      <c r="I15" s="97">
        <v>1</v>
      </c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>
        <v>1</v>
      </c>
      <c r="Y15" s="73"/>
      <c r="Z15" s="73"/>
      <c r="AA15" s="73"/>
      <c r="AB15" s="73"/>
      <c r="AC15" s="74"/>
      <c r="AD15" s="75"/>
      <c r="AE15" s="73"/>
      <c r="AF15" s="94">
        <v>1</v>
      </c>
      <c r="AG15" s="67" t="str">
        <f t="shared" si="0"/>
        <v>000000100000000000</v>
      </c>
      <c r="AH15" s="68" t="str">
        <f t="shared" si="2"/>
        <v>000100000001</v>
      </c>
      <c r="AI15" s="68" t="str">
        <f t="shared" si="3"/>
        <v>000000100000000000000100000001</v>
      </c>
      <c r="AJ15" s="69" t="str">
        <f t="shared" si="1"/>
        <v>800101</v>
      </c>
    </row>
    <row r="16" spans="1:36" ht="16.5" x14ac:dyDescent="0.45">
      <c r="A16" s="92" t="s">
        <v>59</v>
      </c>
      <c r="B16" s="92">
        <v>14</v>
      </c>
      <c r="C16" s="93"/>
      <c r="D16" s="94"/>
      <c r="E16" s="94"/>
      <c r="F16" s="94">
        <v>1</v>
      </c>
      <c r="G16" s="94"/>
      <c r="H16" s="94"/>
      <c r="I16" s="94"/>
      <c r="J16" s="94"/>
      <c r="K16" s="94"/>
      <c r="L16" s="94"/>
      <c r="M16" s="94"/>
      <c r="N16" s="94">
        <v>1</v>
      </c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62"/>
      <c r="Z16" s="62"/>
      <c r="AA16" s="62"/>
      <c r="AB16" s="62"/>
      <c r="AC16" s="63"/>
      <c r="AD16" s="77"/>
      <c r="AE16" s="97"/>
      <c r="AF16" s="78"/>
      <c r="AG16" s="67" t="str">
        <f t="shared" si="0"/>
        <v>000100000001000000</v>
      </c>
      <c r="AH16" s="68" t="str">
        <f t="shared" si="2"/>
        <v>000000000000</v>
      </c>
      <c r="AI16" s="68" t="str">
        <f t="shared" si="3"/>
        <v>000100000001000000000000000000</v>
      </c>
      <c r="AJ16" s="69" t="str">
        <f t="shared" si="1"/>
        <v>4040000</v>
      </c>
    </row>
    <row r="17" spans="1:36" ht="16.5" x14ac:dyDescent="0.45">
      <c r="A17" s="95"/>
      <c r="B17" s="95">
        <v>15</v>
      </c>
      <c r="C17" s="96"/>
      <c r="D17" s="97"/>
      <c r="E17" s="97"/>
      <c r="F17" s="97">
        <v>1</v>
      </c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>
        <v>1</v>
      </c>
      <c r="R17" s="97">
        <v>1</v>
      </c>
      <c r="S17" s="97"/>
      <c r="T17" s="97"/>
      <c r="U17" s="97"/>
      <c r="V17" s="97"/>
      <c r="W17" s="97"/>
      <c r="X17" s="97"/>
      <c r="Y17" s="73"/>
      <c r="Z17" s="73"/>
      <c r="AA17" s="73"/>
      <c r="AB17" s="73"/>
      <c r="AC17" s="74"/>
      <c r="AD17" s="75"/>
      <c r="AE17" s="94">
        <v>1</v>
      </c>
      <c r="AF17" s="94">
        <v>1</v>
      </c>
      <c r="AG17" s="67" t="str">
        <f t="shared" si="0"/>
        <v>000100000000001100</v>
      </c>
      <c r="AH17" s="68" t="str">
        <f t="shared" si="2"/>
        <v>000000000011</v>
      </c>
      <c r="AI17" s="68" t="str">
        <f t="shared" si="3"/>
        <v>000100000000001100000000000011</v>
      </c>
      <c r="AJ17" s="69" t="str">
        <f t="shared" si="1"/>
        <v>400C003</v>
      </c>
    </row>
    <row r="18" spans="1:36" ht="16.5" x14ac:dyDescent="0.45">
      <c r="A18" s="92"/>
      <c r="B18" s="92">
        <v>16</v>
      </c>
      <c r="C18" s="93">
        <v>1</v>
      </c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>
        <v>1</v>
      </c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62"/>
      <c r="Z18" s="62"/>
      <c r="AA18" s="62"/>
      <c r="AB18" s="62"/>
      <c r="AC18" s="63"/>
      <c r="AD18" s="77"/>
      <c r="AE18" s="62"/>
      <c r="AF18" s="78"/>
      <c r="AG18" s="67" t="str">
        <f t="shared" si="0"/>
        <v>100000000001000000</v>
      </c>
      <c r="AH18" s="68" t="str">
        <f t="shared" si="2"/>
        <v>000000000000</v>
      </c>
      <c r="AI18" s="68" t="str">
        <f t="shared" si="3"/>
        <v>100000000001000000000000000000</v>
      </c>
      <c r="AJ18" s="69" t="str">
        <f t="shared" si="1"/>
        <v>20040000</v>
      </c>
    </row>
    <row r="19" spans="1:36" ht="16.5" x14ac:dyDescent="0.45">
      <c r="A19" s="95"/>
      <c r="B19" s="95">
        <v>17</v>
      </c>
      <c r="C19" s="96"/>
      <c r="D19" s="97"/>
      <c r="E19" s="97"/>
      <c r="F19" s="97"/>
      <c r="G19" s="97"/>
      <c r="H19" s="97">
        <v>1</v>
      </c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>
        <v>1</v>
      </c>
      <c r="U19" s="97"/>
      <c r="V19" s="97"/>
      <c r="W19" s="97"/>
      <c r="X19" s="97"/>
      <c r="Y19" s="73"/>
      <c r="Z19" s="73"/>
      <c r="AA19" s="73"/>
      <c r="AB19" s="73"/>
      <c r="AC19" s="74"/>
      <c r="AD19" s="75"/>
      <c r="AE19" s="73"/>
      <c r="AF19" s="76"/>
      <c r="AG19" s="67" t="str">
        <f t="shared" si="0"/>
        <v>000001000000000001</v>
      </c>
      <c r="AH19" s="68" t="str">
        <f t="shared" si="2"/>
        <v>000000000000</v>
      </c>
      <c r="AI19" s="68" t="str">
        <f t="shared" si="3"/>
        <v>000001000000000001000000000000</v>
      </c>
      <c r="AJ19" s="69" t="str">
        <f t="shared" si="1"/>
        <v>1001000</v>
      </c>
    </row>
    <row r="20" spans="1:36" ht="16.5" x14ac:dyDescent="0.45">
      <c r="A20" s="92"/>
      <c r="B20" s="92">
        <v>18</v>
      </c>
      <c r="C20" s="93"/>
      <c r="D20" s="94"/>
      <c r="E20" s="94">
        <v>1</v>
      </c>
      <c r="F20" s="94"/>
      <c r="G20" s="94"/>
      <c r="H20" s="94"/>
      <c r="I20" s="94"/>
      <c r="J20" s="94">
        <v>1</v>
      </c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62"/>
      <c r="Z20" s="62"/>
      <c r="AA20" s="62"/>
      <c r="AB20" s="62"/>
      <c r="AC20" s="63"/>
      <c r="AD20" s="77"/>
      <c r="AE20" s="62"/>
      <c r="AF20" s="94">
        <v>1</v>
      </c>
      <c r="AG20" s="67" t="str">
        <f t="shared" si="0"/>
        <v>001000010000000000</v>
      </c>
      <c r="AH20" s="68" t="str">
        <f t="shared" si="2"/>
        <v>000000000001</v>
      </c>
      <c r="AI20" s="68" t="str">
        <f t="shared" si="3"/>
        <v>001000010000000000000000000001</v>
      </c>
      <c r="AJ20" s="69" t="str">
        <f t="shared" si="1"/>
        <v>8400001</v>
      </c>
    </row>
    <row r="21" spans="1:36" ht="16.5" x14ac:dyDescent="0.45">
      <c r="A21" s="95" t="s">
        <v>37</v>
      </c>
      <c r="B21" s="95">
        <v>19</v>
      </c>
      <c r="C21" s="96"/>
      <c r="D21" s="97"/>
      <c r="E21" s="97"/>
      <c r="F21" s="97">
        <v>1</v>
      </c>
      <c r="G21" s="97"/>
      <c r="H21" s="97"/>
      <c r="I21" s="97"/>
      <c r="J21" s="97"/>
      <c r="K21" s="97"/>
      <c r="L21" s="97"/>
      <c r="M21" s="97"/>
      <c r="N21" s="97">
        <v>1</v>
      </c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73"/>
      <c r="Z21" s="73"/>
      <c r="AA21" s="73"/>
      <c r="AB21" s="73"/>
      <c r="AC21" s="74"/>
      <c r="AD21" s="75"/>
      <c r="AE21" s="73"/>
      <c r="AF21" s="76"/>
      <c r="AG21" s="67" t="str">
        <f t="shared" si="0"/>
        <v>000100000001000000</v>
      </c>
      <c r="AH21" s="68" t="str">
        <f t="shared" si="2"/>
        <v>000000000000</v>
      </c>
      <c r="AI21" s="68" t="str">
        <f t="shared" si="3"/>
        <v>000100000001000000000000000000</v>
      </c>
      <c r="AJ21" s="69" t="str">
        <f t="shared" si="1"/>
        <v>4040000</v>
      </c>
    </row>
    <row r="22" spans="1:36" ht="16.5" x14ac:dyDescent="0.45">
      <c r="A22" s="92"/>
      <c r="B22" s="92">
        <v>20</v>
      </c>
      <c r="C22" s="93"/>
      <c r="D22" s="94"/>
      <c r="E22" s="94"/>
      <c r="F22" s="94">
        <v>1</v>
      </c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>
        <v>1</v>
      </c>
      <c r="S22" s="94"/>
      <c r="T22" s="94"/>
      <c r="U22" s="94"/>
      <c r="V22" s="94">
        <v>1</v>
      </c>
      <c r="W22" s="94"/>
      <c r="X22" s="94"/>
      <c r="Y22" s="62"/>
      <c r="Z22" s="62"/>
      <c r="AA22" s="62"/>
      <c r="AB22" s="62"/>
      <c r="AC22" s="63"/>
      <c r="AD22" s="77"/>
      <c r="AE22" s="62"/>
      <c r="AF22" s="78"/>
      <c r="AG22" s="67" t="str">
        <f t="shared" si="0"/>
        <v>000100000000000100</v>
      </c>
      <c r="AH22" s="68" t="str">
        <f t="shared" si="2"/>
        <v>010000000000</v>
      </c>
      <c r="AI22" s="68" t="str">
        <f t="shared" si="3"/>
        <v>000100000000000100010000000000</v>
      </c>
      <c r="AJ22" s="69" t="str">
        <f t="shared" si="1"/>
        <v>4004400</v>
      </c>
    </row>
    <row r="23" spans="1:36" ht="16.5" x14ac:dyDescent="0.45">
      <c r="A23" s="95"/>
      <c r="B23" s="95">
        <v>21</v>
      </c>
      <c r="C23" s="96"/>
      <c r="D23" s="97"/>
      <c r="E23" s="97">
        <v>1</v>
      </c>
      <c r="F23" s="97"/>
      <c r="G23" s="97"/>
      <c r="H23" s="97"/>
      <c r="I23" s="97"/>
      <c r="J23" s="97"/>
      <c r="K23" s="97"/>
      <c r="L23" s="97"/>
      <c r="M23" s="97"/>
      <c r="N23" s="97"/>
      <c r="O23" s="97">
        <v>1</v>
      </c>
      <c r="P23" s="97"/>
      <c r="Q23" s="97"/>
      <c r="R23" s="97"/>
      <c r="S23" s="97">
        <v>1</v>
      </c>
      <c r="T23" s="97"/>
      <c r="U23" s="97"/>
      <c r="V23" s="97"/>
      <c r="W23" s="97"/>
      <c r="X23" s="97"/>
      <c r="Y23" s="73"/>
      <c r="Z23" s="73"/>
      <c r="AA23" s="73"/>
      <c r="AB23" s="73"/>
      <c r="AC23" s="74"/>
      <c r="AD23" s="75"/>
      <c r="AE23" s="73"/>
      <c r="AF23" s="94">
        <v>1</v>
      </c>
      <c r="AG23" s="67" t="str">
        <f t="shared" si="0"/>
        <v>001000000000100010</v>
      </c>
      <c r="AH23" s="68" t="str">
        <f t="shared" si="2"/>
        <v>000000000001</v>
      </c>
      <c r="AI23" s="68" t="str">
        <f t="shared" si="3"/>
        <v>001000000000100010000000000001</v>
      </c>
      <c r="AJ23" s="69" t="str">
        <f t="shared" si="1"/>
        <v>8022001</v>
      </c>
    </row>
    <row r="24" spans="1:36" ht="16.5" x14ac:dyDescent="0.45">
      <c r="A24" s="92" t="s">
        <v>60</v>
      </c>
      <c r="B24" s="92">
        <v>22</v>
      </c>
      <c r="C24" s="93"/>
      <c r="D24" s="94"/>
      <c r="E24" s="94"/>
      <c r="F24" s="94">
        <v>1</v>
      </c>
      <c r="G24" s="94"/>
      <c r="H24" s="94"/>
      <c r="I24" s="94"/>
      <c r="J24" s="94"/>
      <c r="K24" s="94"/>
      <c r="L24" s="94"/>
      <c r="M24" s="94"/>
      <c r="N24" s="94">
        <v>1</v>
      </c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62"/>
      <c r="Z24" s="62"/>
      <c r="AA24" s="62"/>
      <c r="AB24" s="62"/>
      <c r="AC24" s="63"/>
      <c r="AD24" s="77"/>
      <c r="AE24" s="62"/>
      <c r="AF24" s="78"/>
      <c r="AG24" s="67" t="str">
        <f t="shared" si="0"/>
        <v>000100000001000000</v>
      </c>
      <c r="AH24" s="68" t="str">
        <f t="shared" si="2"/>
        <v>000000000000</v>
      </c>
      <c r="AI24" s="68" t="str">
        <f t="shared" si="3"/>
        <v>000100000001000000000000000000</v>
      </c>
      <c r="AJ24" s="69" t="str">
        <f t="shared" si="1"/>
        <v>4040000</v>
      </c>
    </row>
    <row r="25" spans="1:36" ht="16.5" x14ac:dyDescent="0.45">
      <c r="A25" s="95"/>
      <c r="B25" s="95">
        <v>23</v>
      </c>
      <c r="C25" s="96"/>
      <c r="D25" s="97"/>
      <c r="E25" s="97"/>
      <c r="F25" s="97"/>
      <c r="G25" s="97">
        <v>1</v>
      </c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>
        <v>1</v>
      </c>
      <c r="U25" s="97"/>
      <c r="V25" s="97"/>
      <c r="W25" s="97"/>
      <c r="X25" s="97"/>
      <c r="Y25" s="73"/>
      <c r="Z25" s="73"/>
      <c r="AA25" s="73"/>
      <c r="AB25" s="73"/>
      <c r="AC25" s="74"/>
      <c r="AD25" s="75"/>
      <c r="AE25" s="73"/>
      <c r="AF25" s="76"/>
      <c r="AG25" s="67" t="str">
        <f t="shared" si="0"/>
        <v>000010000000000001</v>
      </c>
      <c r="AH25" s="68" t="str">
        <f t="shared" si="2"/>
        <v>000000000000</v>
      </c>
      <c r="AI25" s="68" t="str">
        <f t="shared" si="3"/>
        <v>000010000000000001000000000000</v>
      </c>
      <c r="AJ25" s="69" t="str">
        <f t="shared" si="1"/>
        <v>2001000</v>
      </c>
    </row>
    <row r="26" spans="1:36" ht="16.5" x14ac:dyDescent="0.45">
      <c r="A26" s="92"/>
      <c r="B26" s="92">
        <v>24</v>
      </c>
      <c r="C26" s="93"/>
      <c r="D26" s="94"/>
      <c r="E26" s="94">
        <v>1</v>
      </c>
      <c r="F26" s="94"/>
      <c r="G26" s="94"/>
      <c r="H26" s="94"/>
      <c r="I26" s="94"/>
      <c r="J26" s="94"/>
      <c r="K26" s="94"/>
      <c r="L26" s="94"/>
      <c r="M26" s="94"/>
      <c r="N26" s="94"/>
      <c r="O26" s="94">
        <v>1</v>
      </c>
      <c r="P26" s="94"/>
      <c r="Q26" s="94"/>
      <c r="R26" s="94"/>
      <c r="S26" s="94"/>
      <c r="T26" s="94"/>
      <c r="U26" s="94"/>
      <c r="V26" s="94"/>
      <c r="W26" s="94"/>
      <c r="X26" s="94"/>
      <c r="Y26" s="62"/>
      <c r="Z26" s="62"/>
      <c r="AA26" s="62"/>
      <c r="AB26" s="62"/>
      <c r="AC26" s="63"/>
      <c r="AD26" s="77"/>
      <c r="AE26" s="62"/>
      <c r="AF26" s="94">
        <v>1</v>
      </c>
      <c r="AG26" s="67" t="str">
        <f t="shared" si="0"/>
        <v>001000000000100000</v>
      </c>
      <c r="AH26" s="68" t="str">
        <f t="shared" si="2"/>
        <v>000000000001</v>
      </c>
      <c r="AI26" s="68" t="str">
        <f t="shared" si="3"/>
        <v>001000000000100000000000000001</v>
      </c>
      <c r="AJ26" s="69" t="str">
        <f t="shared" si="1"/>
        <v>8020001</v>
      </c>
    </row>
    <row r="27" spans="1:36" ht="16.5" x14ac:dyDescent="0.45">
      <c r="A27" s="70" t="s">
        <v>61</v>
      </c>
      <c r="B27" s="59">
        <v>25</v>
      </c>
      <c r="C27" s="71"/>
      <c r="D27" s="72"/>
      <c r="E27" s="72"/>
      <c r="F27" s="72"/>
      <c r="G27" s="72"/>
      <c r="H27" s="72"/>
      <c r="I27" s="72"/>
      <c r="J27" s="72">
        <v>1</v>
      </c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94">
        <v>1</v>
      </c>
      <c r="Z27" s="97"/>
      <c r="AA27" s="73"/>
      <c r="AB27" s="94">
        <v>1</v>
      </c>
      <c r="AC27" s="97"/>
      <c r="AD27" s="75"/>
      <c r="AE27" s="73"/>
      <c r="AF27" s="94">
        <v>1</v>
      </c>
      <c r="AG27" s="67" t="str">
        <f t="shared" si="0"/>
        <v>000000010000000000</v>
      </c>
      <c r="AH27" s="68" t="str">
        <f t="shared" si="2"/>
        <v>000010010001</v>
      </c>
      <c r="AI27" s="68" t="str">
        <f t="shared" si="3"/>
        <v>000000010000000000000010010001</v>
      </c>
      <c r="AJ27" s="69" t="str">
        <f t="shared" si="1"/>
        <v>400091</v>
      </c>
    </row>
    <row r="28" spans="1:36" ht="16.5" x14ac:dyDescent="0.45">
      <c r="A28" s="70"/>
      <c r="B28" s="59">
        <v>26</v>
      </c>
      <c r="C28" s="71">
        <v>1</v>
      </c>
      <c r="D28" s="72"/>
      <c r="E28" s="72"/>
      <c r="F28" s="72"/>
      <c r="G28" s="72"/>
      <c r="H28" s="72"/>
      <c r="I28" s="72"/>
      <c r="J28" s="97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3"/>
      <c r="Z28" s="94">
        <v>1</v>
      </c>
      <c r="AA28" s="73"/>
      <c r="AB28" s="73"/>
      <c r="AC28" s="94">
        <v>1</v>
      </c>
      <c r="AD28" s="75"/>
      <c r="AE28" s="73"/>
      <c r="AF28" s="76"/>
      <c r="AG28" s="67" t="str">
        <f t="shared" si="0"/>
        <v>100000000000000000</v>
      </c>
      <c r="AH28" s="68" t="str">
        <f t="shared" si="2"/>
        <v>000001001000</v>
      </c>
      <c r="AI28" s="68" t="str">
        <f t="shared" si="3"/>
        <v>100000000000000000000001001000</v>
      </c>
      <c r="AJ28" s="69" t="str">
        <f t="shared" si="1"/>
        <v>20000048</v>
      </c>
    </row>
    <row r="29" spans="1:36" ht="16.5" x14ac:dyDescent="0.45">
      <c r="A29" s="59"/>
      <c r="B29" s="59">
        <v>27</v>
      </c>
      <c r="C29" s="60"/>
      <c r="D29" s="61"/>
      <c r="E29" s="61"/>
      <c r="F29" s="61"/>
      <c r="G29" s="61"/>
      <c r="H29" s="61"/>
      <c r="I29" s="61"/>
      <c r="J29" s="61">
        <v>1</v>
      </c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2"/>
      <c r="Z29" s="62"/>
      <c r="AA29" s="94">
        <v>1</v>
      </c>
      <c r="AB29" s="62"/>
      <c r="AC29" s="62"/>
      <c r="AD29" s="77"/>
      <c r="AE29" s="62"/>
      <c r="AF29" s="78"/>
      <c r="AG29" s="67" t="str">
        <f t="shared" si="0"/>
        <v>000000010000000000</v>
      </c>
      <c r="AH29" s="68" t="str">
        <f t="shared" si="2"/>
        <v>000000100000</v>
      </c>
      <c r="AI29" s="68" t="str">
        <f t="shared" si="3"/>
        <v>000000010000000000000000100000</v>
      </c>
      <c r="AJ29" s="69" t="str">
        <f t="shared" si="1"/>
        <v>400020</v>
      </c>
    </row>
    <row r="30" spans="1:36" s="79" customFormat="1" ht="16.5" x14ac:dyDescent="0.45">
      <c r="B30" s="80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2"/>
      <c r="AH30" s="82"/>
      <c r="AI30" s="83"/>
      <c r="AJ30" s="84"/>
    </row>
    <row r="31" spans="1:36" s="79" customFormat="1" ht="16.5" x14ac:dyDescent="0.45">
      <c r="A31" s="107" t="s">
        <v>53</v>
      </c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81"/>
      <c r="AB31" s="81"/>
      <c r="AC31" s="81"/>
      <c r="AD31" s="81"/>
      <c r="AE31" s="81"/>
      <c r="AF31" s="81"/>
      <c r="AG31" s="82"/>
      <c r="AH31" s="82"/>
      <c r="AI31" s="85"/>
      <c r="AJ31" s="84"/>
    </row>
    <row r="32" spans="1:36" s="79" customFormat="1" ht="16.5" x14ac:dyDescent="0.45">
      <c r="A32" s="107" t="s">
        <v>55</v>
      </c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81"/>
      <c r="AB32" s="81"/>
      <c r="AC32" s="81"/>
      <c r="AD32" s="81"/>
      <c r="AE32" s="81"/>
      <c r="AF32" s="81"/>
      <c r="AG32" s="82"/>
      <c r="AH32" s="82"/>
      <c r="AI32" s="86"/>
      <c r="AJ32" s="84"/>
    </row>
    <row r="33" spans="1:36" s="79" customFormat="1" ht="16.5" x14ac:dyDescent="0.45">
      <c r="A33" s="107" t="s">
        <v>54</v>
      </c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87" t="s">
        <v>50</v>
      </c>
      <c r="AF33" s="87" t="s">
        <v>50</v>
      </c>
      <c r="AG33" s="82"/>
      <c r="AH33" s="82"/>
      <c r="AI33" s="86"/>
      <c r="AJ33" s="84"/>
    </row>
    <row r="34" spans="1:36" s="79" customFormat="1" ht="16.5" x14ac:dyDescent="0.45">
      <c r="A34" s="107" t="s">
        <v>51</v>
      </c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81"/>
      <c r="AB34" s="81"/>
      <c r="AC34" s="81"/>
      <c r="AD34" s="81"/>
      <c r="AE34" s="81"/>
      <c r="AF34" s="81"/>
      <c r="AG34" s="82"/>
      <c r="AH34" s="82"/>
      <c r="AI34" s="86"/>
      <c r="AJ34" s="84"/>
    </row>
    <row r="35" spans="1:36" s="79" customFormat="1" ht="16.5" x14ac:dyDescent="0.45">
      <c r="B35" s="80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2"/>
      <c r="AH35" s="82"/>
      <c r="AI35" s="86"/>
      <c r="AJ35" s="84"/>
    </row>
  </sheetData>
  <sheetProtection sheet="1" objects="1" scenarios="1"/>
  <protectedRanges>
    <protectedRange sqref="A1:AF1048576" name="区域1"/>
  </protectedRanges>
  <mergeCells count="4">
    <mergeCell ref="A31:Z31"/>
    <mergeCell ref="A32:Z32"/>
    <mergeCell ref="A33:Z33"/>
    <mergeCell ref="A34:Z34"/>
  </mergeCells>
  <phoneticPr fontId="12" type="noConversion"/>
  <conditionalFormatting sqref="C30:P30 AD2:AF4 AD28:AF29 AF30:AH30 AD6:AF9 AE5:AF5 AD18:AF19 AD11:AF14 AD10:AE10 AD15:AE15 AD16:AD17 AF16 AD21:AF22 AD20:AE20 AD24:AF25 AD23:AE23">
    <cfRule type="containsText" dxfId="421" priority="467" operator="containsText" text="1">
      <formula>NOT(ISERROR(SEARCH("1",C2)))</formula>
    </cfRule>
  </conditionalFormatting>
  <conditionalFormatting sqref="AF2:AF3">
    <cfRule type="containsText" dxfId="420" priority="468" operator="containsText" text="1">
      <formula>NOT(ISERROR(SEARCH("1",AF2)))</formula>
    </cfRule>
  </conditionalFormatting>
  <conditionalFormatting sqref="AF4:AF9">
    <cfRule type="containsText" dxfId="419" priority="466" operator="containsText" text="1">
      <formula>NOT(ISERROR(SEARCH("1",AF4)))</formula>
    </cfRule>
  </conditionalFormatting>
  <conditionalFormatting sqref="AF4:AF9">
    <cfRule type="containsText" dxfId="418" priority="465" operator="containsText" text="1">
      <formula>NOT(ISERROR(SEARCH("1",AF4)))</formula>
    </cfRule>
  </conditionalFormatting>
  <conditionalFormatting sqref="AF11:AF14 AF28:AF29 AF16 AF18:AF19 AF21:AF22 AF24:AF25">
    <cfRule type="containsText" dxfId="417" priority="464" operator="containsText" text="1">
      <formula>NOT(ISERROR(SEARCH("1",AF11)))</formula>
    </cfRule>
  </conditionalFormatting>
  <conditionalFormatting sqref="AI1 C35:P1048576 AF2:AF9">
    <cfRule type="containsText" dxfId="416" priority="469" operator="containsText" text="1">
      <formula>NOT(ISERROR(SEARCH("1",C1)))</formula>
    </cfRule>
  </conditionalFormatting>
  <conditionalFormatting sqref="AF11:AF14 AF28:AF29 AF16 AF18:AF19 AF21:AF22 AF24:AF25">
    <cfRule type="containsText" dxfId="415" priority="463" operator="containsText" text="1">
      <formula>NOT(ISERROR(SEARCH("1",AF11)))</formula>
    </cfRule>
  </conditionalFormatting>
  <conditionalFormatting sqref="AF11:AF14 AF28:AF29 AF16 AF18:AF19 AF21:AF22 AF24:AF25">
    <cfRule type="containsText" dxfId="414" priority="462" operator="containsText" text="1">
      <formula>NOT(ISERROR(SEARCH("1",AF11)))</formula>
    </cfRule>
  </conditionalFormatting>
  <conditionalFormatting sqref="Q30:X30 AD30:AE30">
    <cfRule type="containsText" dxfId="413" priority="460" operator="containsText" text="1">
      <formula>NOT(ISERROR(SEARCH("1",Q30)))</formula>
    </cfRule>
  </conditionalFormatting>
  <conditionalFormatting sqref="AD11:AD25 AD28:AD29">
    <cfRule type="containsText" dxfId="412" priority="457" operator="containsText" text="1">
      <formula>NOT(ISERROR(SEARCH("1",AD11)))</formula>
    </cfRule>
  </conditionalFormatting>
  <conditionalFormatting sqref="Q35:X1048576 AD31:AE32 AD34:AE1048576">
    <cfRule type="containsText" dxfId="411" priority="461" operator="containsText" text="1">
      <formula>NOT(ISERROR(SEARCH("1",Q31)))</formula>
    </cfRule>
  </conditionalFormatting>
  <conditionalFormatting sqref="AD11:AD25 AD28:AD29">
    <cfRule type="containsText" dxfId="410" priority="456" operator="containsText" text="1">
      <formula>NOT(ISERROR(SEARCH("1",AD11)))</formula>
    </cfRule>
  </conditionalFormatting>
  <conditionalFormatting sqref="AD4 AD6:AD10">
    <cfRule type="containsText" dxfId="409" priority="453" operator="containsText" text="1">
      <formula>NOT(ISERROR(SEARCH("1",AD4)))</formula>
    </cfRule>
  </conditionalFormatting>
  <conditionalFormatting sqref="AD11:AD25 AD28:AD29">
    <cfRule type="containsText" dxfId="408" priority="452" operator="containsText" text="1">
      <formula>NOT(ISERROR(SEARCH("1",AD11)))</formula>
    </cfRule>
  </conditionalFormatting>
  <conditionalFormatting sqref="AD2:AD4 AD6:AD10">
    <cfRule type="containsText" dxfId="407" priority="459" operator="containsText" text="1">
      <formula>NOT(ISERROR(SEARCH("1",AD2)))</formula>
    </cfRule>
  </conditionalFormatting>
  <conditionalFormatting sqref="AD11:AD25 AD28:AD29">
    <cfRule type="containsText" dxfId="406" priority="451" operator="containsText" text="1">
      <formula>NOT(ISERROR(SEARCH("1",AD11)))</formula>
    </cfRule>
  </conditionalFormatting>
  <conditionalFormatting sqref="AD4 AD6:AD10">
    <cfRule type="containsText" dxfId="405" priority="458" operator="containsText" text="1">
      <formula>NOT(ISERROR(SEARCH("1",AD4)))</formula>
    </cfRule>
  </conditionalFormatting>
  <conditionalFormatting sqref="AJ1">
    <cfRule type="containsText" dxfId="404" priority="455" operator="containsText" text="1">
      <formula>NOT(ISERROR(SEARCH("1",AJ1)))</formula>
    </cfRule>
  </conditionalFormatting>
  <conditionalFormatting sqref="AF11:AF14 AF28:AF29 AF16 AF18:AF19 AF21:AF22 AF24:AF25">
    <cfRule type="containsText" dxfId="403" priority="448" operator="containsText" text="1">
      <formula>NOT(ISERROR(SEARCH("1",AF11)))</formula>
    </cfRule>
  </conditionalFormatting>
  <conditionalFormatting sqref="AF2:AF9">
    <cfRule type="containsText" dxfId="402" priority="450" operator="containsText" text="1">
      <formula>NOT(ISERROR(SEARCH("1",AF2)))</formula>
    </cfRule>
  </conditionalFormatting>
  <conditionalFormatting sqref="AF4:AF9">
    <cfRule type="containsText" dxfId="401" priority="449" operator="containsText" text="1">
      <formula>NOT(ISERROR(SEARCH("1",AF4)))</formula>
    </cfRule>
  </conditionalFormatting>
  <conditionalFormatting sqref="AF11:AF14 AF28:AF29 AF16 AF18:AF19 AF21:AF22 AF24:AF25">
    <cfRule type="containsText" dxfId="400" priority="447" operator="containsText" text="1">
      <formula>NOT(ISERROR(SEARCH("1",AF11)))</formula>
    </cfRule>
  </conditionalFormatting>
  <conditionalFormatting sqref="AD2:AD4 AD6:AD10">
    <cfRule type="containsText" dxfId="399" priority="454" operator="containsText" text="1">
      <formula>NOT(ISERROR(SEARCH("1",AD2)))</formula>
    </cfRule>
  </conditionalFormatting>
  <conditionalFormatting sqref="T28:V29 C28:C29">
    <cfRule type="cellIs" dxfId="398" priority="446" operator="equal">
      <formula>1</formula>
    </cfRule>
  </conditionalFormatting>
  <conditionalFormatting sqref="J29">
    <cfRule type="cellIs" dxfId="397" priority="445" operator="equal">
      <formula>1</formula>
    </cfRule>
  </conditionalFormatting>
  <conditionalFormatting sqref="K28:K29">
    <cfRule type="cellIs" dxfId="396" priority="444" operator="equal">
      <formula>1</formula>
    </cfRule>
  </conditionalFormatting>
  <conditionalFormatting sqref="W28:X29">
    <cfRule type="cellIs" dxfId="395" priority="443" operator="equal">
      <formula>1</formula>
    </cfRule>
  </conditionalFormatting>
  <conditionalFormatting sqref="M28:M29">
    <cfRule type="cellIs" dxfId="394" priority="442" operator="equal">
      <formula>1</formula>
    </cfRule>
  </conditionalFormatting>
  <conditionalFormatting sqref="D28:D29">
    <cfRule type="cellIs" dxfId="393" priority="441" operator="equal">
      <formula>1</formula>
    </cfRule>
  </conditionalFormatting>
  <conditionalFormatting sqref="L28:L29">
    <cfRule type="cellIs" dxfId="392" priority="440" operator="equal">
      <formula>1</formula>
    </cfRule>
  </conditionalFormatting>
  <conditionalFormatting sqref="I28:I29">
    <cfRule type="cellIs" dxfId="391" priority="439" operator="equal">
      <formula>1</formula>
    </cfRule>
  </conditionalFormatting>
  <conditionalFormatting sqref="N28:N29">
    <cfRule type="cellIs" dxfId="390" priority="438" operator="equal">
      <formula>1</formula>
    </cfRule>
  </conditionalFormatting>
  <conditionalFormatting sqref="P28:P29">
    <cfRule type="cellIs" dxfId="389" priority="437" operator="equal">
      <formula>1</formula>
    </cfRule>
  </conditionalFormatting>
  <conditionalFormatting sqref="Q28:Q29">
    <cfRule type="cellIs" dxfId="388" priority="434" operator="equal">
      <formula>1</formula>
    </cfRule>
  </conditionalFormatting>
  <conditionalFormatting sqref="F28:F29">
    <cfRule type="cellIs" dxfId="387" priority="436" operator="equal">
      <formula>1</formula>
    </cfRule>
  </conditionalFormatting>
  <conditionalFormatting sqref="O28:O29">
    <cfRule type="cellIs" dxfId="386" priority="435" operator="equal">
      <formula>1</formula>
    </cfRule>
  </conditionalFormatting>
  <conditionalFormatting sqref="R28:S29">
    <cfRule type="cellIs" dxfId="385" priority="433" operator="equal">
      <formula>1</formula>
    </cfRule>
  </conditionalFormatting>
  <conditionalFormatting sqref="E28:E29">
    <cfRule type="cellIs" dxfId="384" priority="432" operator="equal">
      <formula>1</formula>
    </cfRule>
  </conditionalFormatting>
  <conditionalFormatting sqref="G28:H29">
    <cfRule type="cellIs" dxfId="383" priority="431" operator="equal">
      <formula>1</formula>
    </cfRule>
  </conditionalFormatting>
  <conditionalFormatting sqref="AB2:AC25 AB29:AC29 AB28">
    <cfRule type="containsText" dxfId="382" priority="428" operator="containsText" text="1">
      <formula>NOT(ISERROR(SEARCH("1",AB2)))</formula>
    </cfRule>
  </conditionalFormatting>
  <conditionalFormatting sqref="AB30:AC30">
    <cfRule type="containsText" dxfId="381" priority="429" operator="containsText" text="1">
      <formula>NOT(ISERROR(SEARCH("1",AB30)))</formula>
    </cfRule>
  </conditionalFormatting>
  <conditionalFormatting sqref="AB11:AB25 AB28:AB29">
    <cfRule type="containsText" dxfId="380" priority="425" operator="containsText" text="1">
      <formula>NOT(ISERROR(SEARCH("1",AB11)))</formula>
    </cfRule>
  </conditionalFormatting>
  <conditionalFormatting sqref="AC1 AB31:AC32 AB34:AC1048576">
    <cfRule type="containsText" dxfId="379" priority="430" operator="containsText" text="1">
      <formula>NOT(ISERROR(SEARCH("1",AB1)))</formula>
    </cfRule>
  </conditionalFormatting>
  <conditionalFormatting sqref="AC2:AC10">
    <cfRule type="containsText" dxfId="378" priority="423" operator="containsText" text="1">
      <formula>NOT(ISERROR(SEARCH("1",AC2)))</formula>
    </cfRule>
  </conditionalFormatting>
  <conditionalFormatting sqref="AB11:AB25 AB28:AB29">
    <cfRule type="containsText" dxfId="377" priority="424" operator="containsText" text="1">
      <formula>NOT(ISERROR(SEARCH("1",AB11)))</formula>
    </cfRule>
  </conditionalFormatting>
  <conditionalFormatting sqref="AC4:AC10">
    <cfRule type="containsText" dxfId="376" priority="422" operator="containsText" text="1">
      <formula>NOT(ISERROR(SEARCH("1",AC4)))</formula>
    </cfRule>
  </conditionalFormatting>
  <conditionalFormatting sqref="AC11:AC25 AC29">
    <cfRule type="containsText" dxfId="375" priority="421" operator="containsText" text="1">
      <formula>NOT(ISERROR(SEARCH("1",AC11)))</formula>
    </cfRule>
  </conditionalFormatting>
  <conditionalFormatting sqref="AC11:AC25 AC29">
    <cfRule type="containsText" dxfId="374" priority="420" operator="containsText" text="1">
      <formula>NOT(ISERROR(SEARCH("1",AC11)))</formula>
    </cfRule>
  </conditionalFormatting>
  <conditionalFormatting sqref="AB4:AB10">
    <cfRule type="containsText" dxfId="373" priority="418" operator="containsText" text="1">
      <formula>NOT(ISERROR(SEARCH("1",AB4)))</formula>
    </cfRule>
  </conditionalFormatting>
  <conditionalFormatting sqref="AB11:AB25 AB28:AB29">
    <cfRule type="containsText" dxfId="372" priority="417" operator="containsText" text="1">
      <formula>NOT(ISERROR(SEARCH("1",AB11)))</formula>
    </cfRule>
  </conditionalFormatting>
  <conditionalFormatting sqref="AB2:AB10">
    <cfRule type="containsText" dxfId="371" priority="427" operator="containsText" text="1">
      <formula>NOT(ISERROR(SEARCH("1",AB2)))</formula>
    </cfRule>
  </conditionalFormatting>
  <conditionalFormatting sqref="AB11:AB25 AB28:AB29">
    <cfRule type="containsText" dxfId="370" priority="416" operator="containsText" text="1">
      <formula>NOT(ISERROR(SEARCH("1",AB11)))</formula>
    </cfRule>
  </conditionalFormatting>
  <conditionalFormatting sqref="AB4:AB10">
    <cfRule type="containsText" dxfId="369" priority="426" operator="containsText" text="1">
      <formula>NOT(ISERROR(SEARCH("1",AB4)))</formula>
    </cfRule>
  </conditionalFormatting>
  <conditionalFormatting sqref="AC11:AC25 AC29">
    <cfRule type="containsText" dxfId="368" priority="413" operator="containsText" text="1">
      <formula>NOT(ISERROR(SEARCH("1",AC11)))</formula>
    </cfRule>
  </conditionalFormatting>
  <conditionalFormatting sqref="AC11:AC25 AC29">
    <cfRule type="containsText" dxfId="367" priority="412" operator="containsText" text="1">
      <formula>NOT(ISERROR(SEARCH("1",AC11)))</formula>
    </cfRule>
  </conditionalFormatting>
  <conditionalFormatting sqref="AB2:AB10">
    <cfRule type="containsText" dxfId="366" priority="419" operator="containsText" text="1">
      <formula>NOT(ISERROR(SEARCH("1",AB2)))</formula>
    </cfRule>
  </conditionalFormatting>
  <conditionalFormatting sqref="AC4:AC10">
    <cfRule type="containsText" dxfId="365" priority="414" operator="containsText" text="1">
      <formula>NOT(ISERROR(SEARCH("1",AC4)))</formula>
    </cfRule>
  </conditionalFormatting>
  <conditionalFormatting sqref="AC2:AC10">
    <cfRule type="containsText" dxfId="364" priority="415" operator="containsText" text="1">
      <formula>NOT(ISERROR(SEARCH("1",AC2)))</formula>
    </cfRule>
  </conditionalFormatting>
  <conditionalFormatting sqref="AA30">
    <cfRule type="containsText" dxfId="363" priority="409" operator="containsText" text="1">
      <formula>NOT(ISERROR(SEARCH("1",AA30)))</formula>
    </cfRule>
  </conditionalFormatting>
  <conditionalFormatting sqref="AA2:AA3">
    <cfRule type="containsText" dxfId="362" priority="410" operator="containsText" text="1">
      <formula>NOT(ISERROR(SEARCH("1",AA2)))</formula>
    </cfRule>
  </conditionalFormatting>
  <conditionalFormatting sqref="AA4:AA10">
    <cfRule type="containsText" dxfId="361" priority="408" operator="containsText" text="1">
      <formula>NOT(ISERROR(SEARCH("1",AA4)))</formula>
    </cfRule>
  </conditionalFormatting>
  <conditionalFormatting sqref="AA4:AA10">
    <cfRule type="containsText" dxfId="360" priority="407" operator="containsText" text="1">
      <formula>NOT(ISERROR(SEARCH("1",AA4)))</formula>
    </cfRule>
  </conditionalFormatting>
  <conditionalFormatting sqref="AA11:AA25 AA28">
    <cfRule type="containsText" dxfId="359" priority="406" operator="containsText" text="1">
      <formula>NOT(ISERROR(SEARCH("1",AA11)))</formula>
    </cfRule>
  </conditionalFormatting>
  <conditionalFormatting sqref="AA2:AA10">
    <cfRule type="containsText" dxfId="358" priority="411" operator="containsText" text="1">
      <formula>NOT(ISERROR(SEARCH("1",AA2)))</formula>
    </cfRule>
  </conditionalFormatting>
  <conditionalFormatting sqref="AA11:AA25 AA28">
    <cfRule type="containsText" dxfId="357" priority="405" operator="containsText" text="1">
      <formula>NOT(ISERROR(SEARCH("1",AA11)))</formula>
    </cfRule>
  </conditionalFormatting>
  <conditionalFormatting sqref="AA11:AA25 AA28">
    <cfRule type="containsText" dxfId="356" priority="404" operator="containsText" text="1">
      <formula>NOT(ISERROR(SEARCH("1",AA11)))</formula>
    </cfRule>
  </conditionalFormatting>
  <conditionalFormatting sqref="Y2:AA25 Y29:Z29 Y28 AA28:AB28 AB29:AC29">
    <cfRule type="containsText" dxfId="355" priority="401" operator="containsText" text="1">
      <formula>NOT(ISERROR(SEARCH("1",Y2)))</formula>
    </cfRule>
  </conditionalFormatting>
  <conditionalFormatting sqref="Y30:Z30">
    <cfRule type="containsText" dxfId="354" priority="402" operator="containsText" text="1">
      <formula>NOT(ISERROR(SEARCH("1",Y30)))</formula>
    </cfRule>
  </conditionalFormatting>
  <conditionalFormatting sqref="Y11:Y25 Y28:Y29">
    <cfRule type="containsText" dxfId="353" priority="398" operator="containsText" text="1">
      <formula>NOT(ISERROR(SEARCH("1",Y11)))</formula>
    </cfRule>
  </conditionalFormatting>
  <conditionalFormatting sqref="Z1 Y35:Z1048576">
    <cfRule type="containsText" dxfId="352" priority="403" operator="containsText" text="1">
      <formula>NOT(ISERROR(SEARCH("1",Y1)))</formula>
    </cfRule>
  </conditionalFormatting>
  <conditionalFormatting sqref="Z2:Z10">
    <cfRule type="containsText" dxfId="351" priority="396" operator="containsText" text="1">
      <formula>NOT(ISERROR(SEARCH("1",Z2)))</formula>
    </cfRule>
  </conditionalFormatting>
  <conditionalFormatting sqref="Y11:Y25 Y28:Y29">
    <cfRule type="containsText" dxfId="350" priority="397" operator="containsText" text="1">
      <formula>NOT(ISERROR(SEARCH("1",Y11)))</formula>
    </cfRule>
  </conditionalFormatting>
  <conditionalFormatting sqref="Z4:Z10">
    <cfRule type="containsText" dxfId="349" priority="395" operator="containsText" text="1">
      <formula>NOT(ISERROR(SEARCH("1",Z4)))</formula>
    </cfRule>
  </conditionalFormatting>
  <conditionalFormatting sqref="Z11:Z25 Z29">
    <cfRule type="containsText" dxfId="348" priority="394" operator="containsText" text="1">
      <formula>NOT(ISERROR(SEARCH("1",Z11)))</formula>
    </cfRule>
  </conditionalFormatting>
  <conditionalFormatting sqref="Z11:Z25 Z29">
    <cfRule type="containsText" dxfId="347" priority="393" operator="containsText" text="1">
      <formula>NOT(ISERROR(SEARCH("1",Z11)))</formula>
    </cfRule>
  </conditionalFormatting>
  <conditionalFormatting sqref="Y4:Y10">
    <cfRule type="containsText" dxfId="346" priority="391" operator="containsText" text="1">
      <formula>NOT(ISERROR(SEARCH("1",Y4)))</formula>
    </cfRule>
  </conditionalFormatting>
  <conditionalFormatting sqref="Y11:Y25 Y28:Y29">
    <cfRule type="containsText" dxfId="345" priority="390" operator="containsText" text="1">
      <formula>NOT(ISERROR(SEARCH("1",Y11)))</formula>
    </cfRule>
  </conditionalFormatting>
  <conditionalFormatting sqref="Y2:Y10">
    <cfRule type="containsText" dxfId="344" priority="400" operator="containsText" text="1">
      <formula>NOT(ISERROR(SEARCH("1",Y2)))</formula>
    </cfRule>
  </conditionalFormatting>
  <conditionalFormatting sqref="Y11:Y25 Y28:Y29">
    <cfRule type="containsText" dxfId="343" priority="389" operator="containsText" text="1">
      <formula>NOT(ISERROR(SEARCH("1",Y11)))</formula>
    </cfRule>
  </conditionalFormatting>
  <conditionalFormatting sqref="Y4:Y10">
    <cfRule type="containsText" dxfId="342" priority="399" operator="containsText" text="1">
      <formula>NOT(ISERROR(SEARCH("1",Y4)))</formula>
    </cfRule>
  </conditionalFormatting>
  <conditionalFormatting sqref="Z11:Z25 Z29">
    <cfRule type="containsText" dxfId="341" priority="386" operator="containsText" text="1">
      <formula>NOT(ISERROR(SEARCH("1",Z11)))</formula>
    </cfRule>
  </conditionalFormatting>
  <conditionalFormatting sqref="Z11:Z25 Z29">
    <cfRule type="containsText" dxfId="340" priority="385" operator="containsText" text="1">
      <formula>NOT(ISERROR(SEARCH("1",Z11)))</formula>
    </cfRule>
  </conditionalFormatting>
  <conditionalFormatting sqref="AA11:AA25 AA28">
    <cfRule type="containsText" dxfId="339" priority="382" operator="containsText" text="1">
      <formula>NOT(ISERROR(SEARCH("1",AA11)))</formula>
    </cfRule>
  </conditionalFormatting>
  <conditionalFormatting sqref="AA2:AA10">
    <cfRule type="containsText" dxfId="338" priority="384" operator="containsText" text="1">
      <formula>NOT(ISERROR(SEARCH("1",AA2)))</formula>
    </cfRule>
  </conditionalFormatting>
  <conditionalFormatting sqref="AA4:AA10">
    <cfRule type="containsText" dxfId="337" priority="383" operator="containsText" text="1">
      <formula>NOT(ISERROR(SEARCH("1",AA4)))</formula>
    </cfRule>
  </conditionalFormatting>
  <conditionalFormatting sqref="AA11:AA25 AA28">
    <cfRule type="containsText" dxfId="336" priority="381" operator="containsText" text="1">
      <formula>NOT(ISERROR(SEARCH("1",AA11)))</formula>
    </cfRule>
  </conditionalFormatting>
  <conditionalFormatting sqref="Y2:Y10">
    <cfRule type="containsText" dxfId="335" priority="392" operator="containsText" text="1">
      <formula>NOT(ISERROR(SEARCH("1",Y2)))</formula>
    </cfRule>
  </conditionalFormatting>
  <conditionalFormatting sqref="Z4:Z10">
    <cfRule type="containsText" dxfId="334" priority="387" operator="containsText" text="1">
      <formula>NOT(ISERROR(SEARCH("1",Z4)))</formula>
    </cfRule>
  </conditionalFormatting>
  <conditionalFormatting sqref="Z2:Z10">
    <cfRule type="containsText" dxfId="333" priority="388" operator="containsText" text="1">
      <formula>NOT(ISERROR(SEARCH("1",Z2)))</formula>
    </cfRule>
  </conditionalFormatting>
  <conditionalFormatting sqref="AD2:AD4 AD6:AD10">
    <cfRule type="containsText" dxfId="332" priority="380" operator="containsText" text="1">
      <formula>NOT(ISERROR(SEARCH("1",AD2)))</formula>
    </cfRule>
  </conditionalFormatting>
  <conditionalFormatting sqref="AD4 AD6:AD10">
    <cfRule type="containsText" dxfId="331" priority="379" operator="containsText" text="1">
      <formula>NOT(ISERROR(SEARCH("1",AD4)))</formula>
    </cfRule>
  </conditionalFormatting>
  <conditionalFormatting sqref="AD11:AD25 AD28:AD29">
    <cfRule type="containsText" dxfId="330" priority="378" operator="containsText" text="1">
      <formula>NOT(ISERROR(SEARCH("1",AD11)))</formula>
    </cfRule>
  </conditionalFormatting>
  <conditionalFormatting sqref="AD11:AD25 AD28:AD29">
    <cfRule type="containsText" dxfId="329" priority="377" operator="containsText" text="1">
      <formula>NOT(ISERROR(SEARCH("1",AD11)))</formula>
    </cfRule>
  </conditionalFormatting>
  <conditionalFormatting sqref="AD11:AD25 AD28:AD29">
    <cfRule type="containsText" dxfId="328" priority="374" operator="containsText" text="1">
      <formula>NOT(ISERROR(SEARCH("1",AD11)))</formula>
    </cfRule>
  </conditionalFormatting>
  <conditionalFormatting sqref="AD11:AD25 AD28:AD29">
    <cfRule type="containsText" dxfId="327" priority="373" operator="containsText" text="1">
      <formula>NOT(ISERROR(SEARCH("1",AD11)))</formula>
    </cfRule>
  </conditionalFormatting>
  <conditionalFormatting sqref="AD4 AD6:AD10">
    <cfRule type="containsText" dxfId="326" priority="375" operator="containsText" text="1">
      <formula>NOT(ISERROR(SEARCH("1",AD4)))</formula>
    </cfRule>
  </conditionalFormatting>
  <conditionalFormatting sqref="AD2:AD4 AD6:AD10">
    <cfRule type="containsText" dxfId="325" priority="376" operator="containsText" text="1">
      <formula>NOT(ISERROR(SEARCH("1",AD2)))</formula>
    </cfRule>
  </conditionalFormatting>
  <conditionalFormatting sqref="AE2:AE3">
    <cfRule type="containsText" dxfId="324" priority="371" operator="containsText" text="1">
      <formula>NOT(ISERROR(SEARCH("1",AE2)))</formula>
    </cfRule>
  </conditionalFormatting>
  <conditionalFormatting sqref="AE4:AE10">
    <cfRule type="containsText" dxfId="323" priority="370" operator="containsText" text="1">
      <formula>NOT(ISERROR(SEARCH("1",AE4)))</formula>
    </cfRule>
  </conditionalFormatting>
  <conditionalFormatting sqref="AE4:AE10">
    <cfRule type="containsText" dxfId="322" priority="369" operator="containsText" text="1">
      <formula>NOT(ISERROR(SEARCH("1",AE4)))</formula>
    </cfRule>
  </conditionalFormatting>
  <conditionalFormatting sqref="AE11:AE15 AE28:AE29 AE18:AE25">
    <cfRule type="containsText" dxfId="321" priority="368" operator="containsText" text="1">
      <formula>NOT(ISERROR(SEARCH("1",AE11)))</formula>
    </cfRule>
  </conditionalFormatting>
  <conditionalFormatting sqref="AE2:AE10">
    <cfRule type="containsText" dxfId="320" priority="372" operator="containsText" text="1">
      <formula>NOT(ISERROR(SEARCH("1",AE2)))</formula>
    </cfRule>
  </conditionalFormatting>
  <conditionalFormatting sqref="AE11:AE15 AE28:AE29 AE18:AE25">
    <cfRule type="containsText" dxfId="319" priority="367" operator="containsText" text="1">
      <formula>NOT(ISERROR(SEARCH("1",AE11)))</formula>
    </cfRule>
  </conditionalFormatting>
  <conditionalFormatting sqref="AE11:AE15 AE28:AE29 AE18:AE25">
    <cfRule type="containsText" dxfId="318" priority="366" operator="containsText" text="1">
      <formula>NOT(ISERROR(SEARCH("1",AE11)))</formula>
    </cfRule>
  </conditionalFormatting>
  <conditionalFormatting sqref="AE2:AE15 AE28:AE29 AE18:AE25">
    <cfRule type="containsText" dxfId="317" priority="365" operator="containsText" text="1">
      <formula>NOT(ISERROR(SEARCH("1",AE2)))</formula>
    </cfRule>
  </conditionalFormatting>
  <conditionalFormatting sqref="AE11:AE15 AE28:AE29 AE18:AE25">
    <cfRule type="containsText" dxfId="316" priority="362" operator="containsText" text="1">
      <formula>NOT(ISERROR(SEARCH("1",AE11)))</formula>
    </cfRule>
  </conditionalFormatting>
  <conditionalFormatting sqref="AE2:AE10">
    <cfRule type="containsText" dxfId="315" priority="364" operator="containsText" text="1">
      <formula>NOT(ISERROR(SEARCH("1",AE2)))</formula>
    </cfRule>
  </conditionalFormatting>
  <conditionalFormatting sqref="AE4:AE10">
    <cfRule type="containsText" dxfId="314" priority="363" operator="containsText" text="1">
      <formula>NOT(ISERROR(SEARCH("1",AE4)))</formula>
    </cfRule>
  </conditionalFormatting>
  <conditionalFormatting sqref="AE11:AE15 AE28:AE29 AE18:AE25">
    <cfRule type="containsText" dxfId="313" priority="361" operator="containsText" text="1">
      <formula>NOT(ISERROR(SEARCH("1",AE11)))</formula>
    </cfRule>
  </conditionalFormatting>
  <conditionalFormatting sqref="AE11:AE15 AE28:AE29 AE18:AE25">
    <cfRule type="containsText" dxfId="312" priority="358" operator="containsText" text="1">
      <formula>NOT(ISERROR(SEARCH("1",AE11)))</formula>
    </cfRule>
  </conditionalFormatting>
  <conditionalFormatting sqref="AE11:AE15 AE28:AE29 AE18:AE25">
    <cfRule type="containsText" dxfId="311" priority="357" operator="containsText" text="1">
      <formula>NOT(ISERROR(SEARCH("1",AE11)))</formula>
    </cfRule>
  </conditionalFormatting>
  <conditionalFormatting sqref="AE4:AE10">
    <cfRule type="containsText" dxfId="310" priority="355" operator="containsText" text="1">
      <formula>NOT(ISERROR(SEARCH("1",AE4)))</formula>
    </cfRule>
  </conditionalFormatting>
  <conditionalFormatting sqref="AE11:AE15 AE28:AE29 AE18:AE25">
    <cfRule type="containsText" dxfId="309" priority="354" operator="containsText" text="1">
      <formula>NOT(ISERROR(SEARCH("1",AE11)))</formula>
    </cfRule>
  </conditionalFormatting>
  <conditionalFormatting sqref="AE2:AE10">
    <cfRule type="containsText" dxfId="308" priority="360" operator="containsText" text="1">
      <formula>NOT(ISERROR(SEARCH("1",AE2)))</formula>
    </cfRule>
  </conditionalFormatting>
  <conditionalFormatting sqref="AE11:AE15 AE28:AE29 AE18:AE25">
    <cfRule type="containsText" dxfId="307" priority="353" operator="containsText" text="1">
      <formula>NOT(ISERROR(SEARCH("1",AE11)))</formula>
    </cfRule>
  </conditionalFormatting>
  <conditionalFormatting sqref="AE4:AE10">
    <cfRule type="containsText" dxfId="306" priority="359" operator="containsText" text="1">
      <formula>NOT(ISERROR(SEARCH("1",AE4)))</formula>
    </cfRule>
  </conditionalFormatting>
  <conditionalFormatting sqref="AE2:AE10">
    <cfRule type="containsText" dxfId="305" priority="356" operator="containsText" text="1">
      <formula>NOT(ISERROR(SEARCH("1",AE2)))</formula>
    </cfRule>
  </conditionalFormatting>
  <conditionalFormatting sqref="AD2:AD3">
    <cfRule type="containsText" dxfId="304" priority="351" operator="containsText" text="1">
      <formula>NOT(ISERROR(SEARCH("1",AD2)))</formula>
    </cfRule>
  </conditionalFormatting>
  <conditionalFormatting sqref="AD4 AD6:AD10">
    <cfRule type="containsText" dxfId="303" priority="350" operator="containsText" text="1">
      <formula>NOT(ISERROR(SEARCH("1",AD4)))</formula>
    </cfRule>
  </conditionalFormatting>
  <conditionalFormatting sqref="AD4 AD6:AD10">
    <cfRule type="containsText" dxfId="302" priority="349" operator="containsText" text="1">
      <formula>NOT(ISERROR(SEARCH("1",AD4)))</formula>
    </cfRule>
  </conditionalFormatting>
  <conditionalFormatting sqref="AD11:AD25 AD28:AD29">
    <cfRule type="containsText" dxfId="301" priority="348" operator="containsText" text="1">
      <formula>NOT(ISERROR(SEARCH("1",AD11)))</formula>
    </cfRule>
  </conditionalFormatting>
  <conditionalFormatting sqref="AD2:AD4 AD6:AD10">
    <cfRule type="containsText" dxfId="300" priority="352" operator="containsText" text="1">
      <formula>NOT(ISERROR(SEARCH("1",AD2)))</formula>
    </cfRule>
  </conditionalFormatting>
  <conditionalFormatting sqref="AD11:AD25 AD28:AD29">
    <cfRule type="containsText" dxfId="299" priority="347" operator="containsText" text="1">
      <formula>NOT(ISERROR(SEARCH("1",AD11)))</formula>
    </cfRule>
  </conditionalFormatting>
  <conditionalFormatting sqref="AD11:AD25 AD28:AD29">
    <cfRule type="containsText" dxfId="298" priority="346" operator="containsText" text="1">
      <formula>NOT(ISERROR(SEARCH("1",AD11)))</formula>
    </cfRule>
  </conditionalFormatting>
  <conditionalFormatting sqref="AD2:AD4 AD28:AD29 AD6:AD25">
    <cfRule type="containsText" dxfId="297" priority="345" operator="containsText" text="1">
      <formula>NOT(ISERROR(SEARCH("1",AD2)))</formula>
    </cfRule>
  </conditionalFormatting>
  <conditionalFormatting sqref="AD11:AD25 AD28:AD29">
    <cfRule type="containsText" dxfId="296" priority="342" operator="containsText" text="1">
      <formula>NOT(ISERROR(SEARCH("1",AD11)))</formula>
    </cfRule>
  </conditionalFormatting>
  <conditionalFormatting sqref="AD2:AD4 AD6:AD10">
    <cfRule type="containsText" dxfId="295" priority="344" operator="containsText" text="1">
      <formula>NOT(ISERROR(SEARCH("1",AD2)))</formula>
    </cfRule>
  </conditionalFormatting>
  <conditionalFormatting sqref="AD4 AD6:AD10">
    <cfRule type="containsText" dxfId="294" priority="343" operator="containsText" text="1">
      <formula>NOT(ISERROR(SEARCH("1",AD4)))</formula>
    </cfRule>
  </conditionalFormatting>
  <conditionalFormatting sqref="AD11:AD25 AD28:AD29">
    <cfRule type="containsText" dxfId="293" priority="341" operator="containsText" text="1">
      <formula>NOT(ISERROR(SEARCH("1",AD11)))</formula>
    </cfRule>
  </conditionalFormatting>
  <conditionalFormatting sqref="AD11:AD25 AD28:AD29">
    <cfRule type="containsText" dxfId="292" priority="338" operator="containsText" text="1">
      <formula>NOT(ISERROR(SEARCH("1",AD11)))</formula>
    </cfRule>
  </conditionalFormatting>
  <conditionalFormatting sqref="AE2:AE10">
    <cfRule type="containsText" dxfId="291" priority="336" operator="containsText" text="1">
      <formula>NOT(ISERROR(SEARCH("1",AE2)))</formula>
    </cfRule>
  </conditionalFormatting>
  <conditionalFormatting sqref="AD11:AD25 AD28:AD29">
    <cfRule type="containsText" dxfId="290" priority="337" operator="containsText" text="1">
      <formula>NOT(ISERROR(SEARCH("1",AD11)))</formula>
    </cfRule>
  </conditionalFormatting>
  <conditionalFormatting sqref="AE4:AE10">
    <cfRule type="containsText" dxfId="289" priority="335" operator="containsText" text="1">
      <formula>NOT(ISERROR(SEARCH("1",AE4)))</formula>
    </cfRule>
  </conditionalFormatting>
  <conditionalFormatting sqref="AE11:AE15 AE28:AE29 AE18:AE25">
    <cfRule type="containsText" dxfId="288" priority="334" operator="containsText" text="1">
      <formula>NOT(ISERROR(SEARCH("1",AE11)))</formula>
    </cfRule>
  </conditionalFormatting>
  <conditionalFormatting sqref="AE11:AE15 AE28:AE29 AE18:AE25">
    <cfRule type="containsText" dxfId="287" priority="333" operator="containsText" text="1">
      <formula>NOT(ISERROR(SEARCH("1",AE11)))</formula>
    </cfRule>
  </conditionalFormatting>
  <conditionalFormatting sqref="AD4 AD6:AD10">
    <cfRule type="containsText" dxfId="286" priority="331" operator="containsText" text="1">
      <formula>NOT(ISERROR(SEARCH("1",AD4)))</formula>
    </cfRule>
  </conditionalFormatting>
  <conditionalFormatting sqref="AD11:AD25 AD28:AD29">
    <cfRule type="containsText" dxfId="285" priority="330" operator="containsText" text="1">
      <formula>NOT(ISERROR(SEARCH("1",AD11)))</formula>
    </cfRule>
  </conditionalFormatting>
  <conditionalFormatting sqref="AD2:AD4 AD6:AD10">
    <cfRule type="containsText" dxfId="284" priority="340" operator="containsText" text="1">
      <formula>NOT(ISERROR(SEARCH("1",AD2)))</formula>
    </cfRule>
  </conditionalFormatting>
  <conditionalFormatting sqref="AD11:AD25 AD28:AD29">
    <cfRule type="containsText" dxfId="283" priority="329" operator="containsText" text="1">
      <formula>NOT(ISERROR(SEARCH("1",AD11)))</formula>
    </cfRule>
  </conditionalFormatting>
  <conditionalFormatting sqref="AD4 AD6:AD10">
    <cfRule type="containsText" dxfId="282" priority="339" operator="containsText" text="1">
      <formula>NOT(ISERROR(SEARCH("1",AD4)))</formula>
    </cfRule>
  </conditionalFormatting>
  <conditionalFormatting sqref="AE11:AE15 AE28:AE29 AE18:AE25">
    <cfRule type="containsText" dxfId="281" priority="326" operator="containsText" text="1">
      <formula>NOT(ISERROR(SEARCH("1",AE11)))</formula>
    </cfRule>
  </conditionalFormatting>
  <conditionalFormatting sqref="AE11:AE15 AE28:AE29 AE18:AE25">
    <cfRule type="containsText" dxfId="280" priority="325" operator="containsText" text="1">
      <formula>NOT(ISERROR(SEARCH("1",AE11)))</formula>
    </cfRule>
  </conditionalFormatting>
  <conditionalFormatting sqref="AD2:AD4 AD6:AD10">
    <cfRule type="containsText" dxfId="279" priority="332" operator="containsText" text="1">
      <formula>NOT(ISERROR(SEARCH("1",AD2)))</formula>
    </cfRule>
  </conditionalFormatting>
  <conditionalFormatting sqref="AE4:AE10">
    <cfRule type="containsText" dxfId="278" priority="327" operator="containsText" text="1">
      <formula>NOT(ISERROR(SEARCH("1",AE4)))</formula>
    </cfRule>
  </conditionalFormatting>
  <conditionalFormatting sqref="AE2:AE10">
    <cfRule type="containsText" dxfId="277" priority="328" operator="containsText" text="1">
      <formula>NOT(ISERROR(SEARCH("1",AE2)))</formula>
    </cfRule>
  </conditionalFormatting>
  <conditionalFormatting sqref="AF2:AF3">
    <cfRule type="containsText" dxfId="276" priority="323" operator="containsText" text="1">
      <formula>NOT(ISERROR(SEARCH("1",AF2)))</formula>
    </cfRule>
  </conditionalFormatting>
  <conditionalFormatting sqref="AF4:AF9">
    <cfRule type="containsText" dxfId="275" priority="322" operator="containsText" text="1">
      <formula>NOT(ISERROR(SEARCH("1",AF4)))</formula>
    </cfRule>
  </conditionalFormatting>
  <conditionalFormatting sqref="AF4:AF9">
    <cfRule type="containsText" dxfId="274" priority="321" operator="containsText" text="1">
      <formula>NOT(ISERROR(SEARCH("1",AF4)))</formula>
    </cfRule>
  </conditionalFormatting>
  <conditionalFormatting sqref="AF11:AF14 AF28:AF29 AF16 AF18:AF19 AF21:AF22 AF24:AF25">
    <cfRule type="containsText" dxfId="273" priority="320" operator="containsText" text="1">
      <formula>NOT(ISERROR(SEARCH("1",AF11)))</formula>
    </cfRule>
  </conditionalFormatting>
  <conditionalFormatting sqref="AF2:AF9">
    <cfRule type="containsText" dxfId="272" priority="324" operator="containsText" text="1">
      <formula>NOT(ISERROR(SEARCH("1",AF2)))</formula>
    </cfRule>
  </conditionalFormatting>
  <conditionalFormatting sqref="AF11:AF14 AF28:AF29 AF16 AF18:AF19 AF21:AF22 AF24:AF25">
    <cfRule type="containsText" dxfId="271" priority="319" operator="containsText" text="1">
      <formula>NOT(ISERROR(SEARCH("1",AF11)))</formula>
    </cfRule>
  </conditionalFormatting>
  <conditionalFormatting sqref="AF11:AF14 AF28:AF29 AF16 AF18:AF19 AF21:AF22 AF24:AF25">
    <cfRule type="containsText" dxfId="270" priority="318" operator="containsText" text="1">
      <formula>NOT(ISERROR(SEARCH("1",AF11)))</formula>
    </cfRule>
  </conditionalFormatting>
  <conditionalFormatting sqref="AF2:AF9 AF28:AF29 AF11:AF14 AF16 AF18:AF19 AF21:AF22 AF24:AF25">
    <cfRule type="containsText" dxfId="269" priority="317" operator="containsText" text="1">
      <formula>NOT(ISERROR(SEARCH("1",AF2)))</formula>
    </cfRule>
  </conditionalFormatting>
  <conditionalFormatting sqref="AF11:AF14 AF28:AF29 AF16 AF18:AF19 AF21:AF22 AF24:AF25">
    <cfRule type="containsText" dxfId="268" priority="314" operator="containsText" text="1">
      <formula>NOT(ISERROR(SEARCH("1",AF11)))</formula>
    </cfRule>
  </conditionalFormatting>
  <conditionalFormatting sqref="AF2:AF9">
    <cfRule type="containsText" dxfId="267" priority="316" operator="containsText" text="1">
      <formula>NOT(ISERROR(SEARCH("1",AF2)))</formula>
    </cfRule>
  </conditionalFormatting>
  <conditionalFormatting sqref="AF4:AF9">
    <cfRule type="containsText" dxfId="266" priority="315" operator="containsText" text="1">
      <formula>NOT(ISERROR(SEARCH("1",AF4)))</formula>
    </cfRule>
  </conditionalFormatting>
  <conditionalFormatting sqref="AF11:AF14 AF28:AF29 AF16 AF18:AF19 AF21:AF22 AF24:AF25">
    <cfRule type="containsText" dxfId="265" priority="313" operator="containsText" text="1">
      <formula>NOT(ISERROR(SEARCH("1",AF11)))</formula>
    </cfRule>
  </conditionalFormatting>
  <conditionalFormatting sqref="AD26:AE26">
    <cfRule type="containsText" dxfId="264" priority="312" operator="containsText" text="1">
      <formula>NOT(ISERROR(SEARCH("1",AD26)))</formula>
    </cfRule>
  </conditionalFormatting>
  <conditionalFormatting sqref="AD26">
    <cfRule type="containsText" dxfId="263" priority="308" operator="containsText" text="1">
      <formula>NOT(ISERROR(SEARCH("1",AD26)))</formula>
    </cfRule>
  </conditionalFormatting>
  <conditionalFormatting sqref="AD26">
    <cfRule type="containsText" dxfId="262" priority="307" operator="containsText" text="1">
      <formula>NOT(ISERROR(SEARCH("1",AD26)))</formula>
    </cfRule>
  </conditionalFormatting>
  <conditionalFormatting sqref="AD26">
    <cfRule type="containsText" dxfId="261" priority="306" operator="containsText" text="1">
      <formula>NOT(ISERROR(SEARCH("1",AD26)))</formula>
    </cfRule>
  </conditionalFormatting>
  <conditionalFormatting sqref="AD26">
    <cfRule type="containsText" dxfId="260" priority="305" operator="containsText" text="1">
      <formula>NOT(ISERROR(SEARCH("1",AD26)))</formula>
    </cfRule>
  </conditionalFormatting>
  <conditionalFormatting sqref="AB26:AC26">
    <cfRule type="containsText" dxfId="259" priority="286" operator="containsText" text="1">
      <formula>NOT(ISERROR(SEARCH("1",AB26)))</formula>
    </cfRule>
  </conditionalFormatting>
  <conditionalFormatting sqref="AB26">
    <cfRule type="containsText" dxfId="258" priority="285" operator="containsText" text="1">
      <formula>NOT(ISERROR(SEARCH("1",AB26)))</formula>
    </cfRule>
  </conditionalFormatting>
  <conditionalFormatting sqref="AB26">
    <cfRule type="containsText" dxfId="257" priority="284" operator="containsText" text="1">
      <formula>NOT(ISERROR(SEARCH("1",AB26)))</formula>
    </cfRule>
  </conditionalFormatting>
  <conditionalFormatting sqref="AC26">
    <cfRule type="containsText" dxfId="256" priority="283" operator="containsText" text="1">
      <formula>NOT(ISERROR(SEARCH("1",AC26)))</formula>
    </cfRule>
  </conditionalFormatting>
  <conditionalFormatting sqref="AC26">
    <cfRule type="containsText" dxfId="255" priority="282" operator="containsText" text="1">
      <formula>NOT(ISERROR(SEARCH("1",AC26)))</formula>
    </cfRule>
  </conditionalFormatting>
  <conditionalFormatting sqref="AB26">
    <cfRule type="containsText" dxfId="254" priority="281" operator="containsText" text="1">
      <formula>NOT(ISERROR(SEARCH("1",AB26)))</formula>
    </cfRule>
  </conditionalFormatting>
  <conditionalFormatting sqref="AB26">
    <cfRule type="containsText" dxfId="253" priority="280" operator="containsText" text="1">
      <formula>NOT(ISERROR(SEARCH("1",AB26)))</formula>
    </cfRule>
  </conditionalFormatting>
  <conditionalFormatting sqref="AC26">
    <cfRule type="containsText" dxfId="252" priority="279" operator="containsText" text="1">
      <formula>NOT(ISERROR(SEARCH("1",AC26)))</formula>
    </cfRule>
  </conditionalFormatting>
  <conditionalFormatting sqref="AC26">
    <cfRule type="containsText" dxfId="251" priority="278" operator="containsText" text="1">
      <formula>NOT(ISERROR(SEARCH("1",AC26)))</formula>
    </cfRule>
  </conditionalFormatting>
  <conditionalFormatting sqref="AA26">
    <cfRule type="containsText" dxfId="250" priority="277" operator="containsText" text="1">
      <formula>NOT(ISERROR(SEARCH("1",AA26)))</formula>
    </cfRule>
  </conditionalFormatting>
  <conditionalFormatting sqref="AA26">
    <cfRule type="containsText" dxfId="249" priority="276" operator="containsText" text="1">
      <formula>NOT(ISERROR(SEARCH("1",AA26)))</formula>
    </cfRule>
  </conditionalFormatting>
  <conditionalFormatting sqref="AA26">
    <cfRule type="containsText" dxfId="248" priority="275" operator="containsText" text="1">
      <formula>NOT(ISERROR(SEARCH("1",AA26)))</formula>
    </cfRule>
  </conditionalFormatting>
  <conditionalFormatting sqref="Y26:AA26">
    <cfRule type="containsText" dxfId="247" priority="274" operator="containsText" text="1">
      <formula>NOT(ISERROR(SEARCH("1",Y26)))</formula>
    </cfRule>
  </conditionalFormatting>
  <conditionalFormatting sqref="Y26">
    <cfRule type="containsText" dxfId="246" priority="273" operator="containsText" text="1">
      <formula>NOT(ISERROR(SEARCH("1",Y26)))</formula>
    </cfRule>
  </conditionalFormatting>
  <conditionalFormatting sqref="Y26">
    <cfRule type="containsText" dxfId="245" priority="272" operator="containsText" text="1">
      <formula>NOT(ISERROR(SEARCH("1",Y26)))</formula>
    </cfRule>
  </conditionalFormatting>
  <conditionalFormatting sqref="Z26">
    <cfRule type="containsText" dxfId="244" priority="271" operator="containsText" text="1">
      <formula>NOT(ISERROR(SEARCH("1",Z26)))</formula>
    </cfRule>
  </conditionalFormatting>
  <conditionalFormatting sqref="Z26">
    <cfRule type="containsText" dxfId="243" priority="270" operator="containsText" text="1">
      <formula>NOT(ISERROR(SEARCH("1",Z26)))</formula>
    </cfRule>
  </conditionalFormatting>
  <conditionalFormatting sqref="Y26">
    <cfRule type="containsText" dxfId="242" priority="269" operator="containsText" text="1">
      <formula>NOT(ISERROR(SEARCH("1",Y26)))</formula>
    </cfRule>
  </conditionalFormatting>
  <conditionalFormatting sqref="Y26">
    <cfRule type="containsText" dxfId="241" priority="268" operator="containsText" text="1">
      <formula>NOT(ISERROR(SEARCH("1",Y26)))</formula>
    </cfRule>
  </conditionalFormatting>
  <conditionalFormatting sqref="Z26">
    <cfRule type="containsText" dxfId="240" priority="267" operator="containsText" text="1">
      <formula>NOT(ISERROR(SEARCH("1",Z26)))</formula>
    </cfRule>
  </conditionalFormatting>
  <conditionalFormatting sqref="Z26">
    <cfRule type="containsText" dxfId="239" priority="266" operator="containsText" text="1">
      <formula>NOT(ISERROR(SEARCH("1",Z26)))</formula>
    </cfRule>
  </conditionalFormatting>
  <conditionalFormatting sqref="AA26">
    <cfRule type="containsText" dxfId="238" priority="265" operator="containsText" text="1">
      <formula>NOT(ISERROR(SEARCH("1",AA26)))</formula>
    </cfRule>
  </conditionalFormatting>
  <conditionalFormatting sqref="AA26">
    <cfRule type="containsText" dxfId="237" priority="264" operator="containsText" text="1">
      <formula>NOT(ISERROR(SEARCH("1",AA26)))</formula>
    </cfRule>
  </conditionalFormatting>
  <conditionalFormatting sqref="AD26">
    <cfRule type="containsText" dxfId="236" priority="263" operator="containsText" text="1">
      <formula>NOT(ISERROR(SEARCH("1",AD26)))</formula>
    </cfRule>
  </conditionalFormatting>
  <conditionalFormatting sqref="AD26">
    <cfRule type="containsText" dxfId="235" priority="262" operator="containsText" text="1">
      <formula>NOT(ISERROR(SEARCH("1",AD26)))</formula>
    </cfRule>
  </conditionalFormatting>
  <conditionalFormatting sqref="AD26">
    <cfRule type="containsText" dxfId="234" priority="261" operator="containsText" text="1">
      <formula>NOT(ISERROR(SEARCH("1",AD26)))</formula>
    </cfRule>
  </conditionalFormatting>
  <conditionalFormatting sqref="AD26">
    <cfRule type="containsText" dxfId="233" priority="260" operator="containsText" text="1">
      <formula>NOT(ISERROR(SEARCH("1",AD26)))</formula>
    </cfRule>
  </conditionalFormatting>
  <conditionalFormatting sqref="AE26">
    <cfRule type="containsText" dxfId="232" priority="259" operator="containsText" text="1">
      <formula>NOT(ISERROR(SEARCH("1",AE26)))</formula>
    </cfRule>
  </conditionalFormatting>
  <conditionalFormatting sqref="AE26">
    <cfRule type="containsText" dxfId="231" priority="258" operator="containsText" text="1">
      <formula>NOT(ISERROR(SEARCH("1",AE26)))</formula>
    </cfRule>
  </conditionalFormatting>
  <conditionalFormatting sqref="AE26">
    <cfRule type="containsText" dxfId="230" priority="257" operator="containsText" text="1">
      <formula>NOT(ISERROR(SEARCH("1",AE26)))</formula>
    </cfRule>
  </conditionalFormatting>
  <conditionalFormatting sqref="AE26">
    <cfRule type="containsText" dxfId="229" priority="256" operator="containsText" text="1">
      <formula>NOT(ISERROR(SEARCH("1",AE26)))</formula>
    </cfRule>
  </conditionalFormatting>
  <conditionalFormatting sqref="AE26">
    <cfRule type="containsText" dxfId="228" priority="255" operator="containsText" text="1">
      <formula>NOT(ISERROR(SEARCH("1",AE26)))</formula>
    </cfRule>
  </conditionalFormatting>
  <conditionalFormatting sqref="AE26">
    <cfRule type="containsText" dxfId="227" priority="254" operator="containsText" text="1">
      <formula>NOT(ISERROR(SEARCH("1",AE26)))</formula>
    </cfRule>
  </conditionalFormatting>
  <conditionalFormatting sqref="AE26">
    <cfRule type="containsText" dxfId="226" priority="253" operator="containsText" text="1">
      <formula>NOT(ISERROR(SEARCH("1",AE26)))</formula>
    </cfRule>
  </conditionalFormatting>
  <conditionalFormatting sqref="AE26">
    <cfRule type="containsText" dxfId="225" priority="252" operator="containsText" text="1">
      <formula>NOT(ISERROR(SEARCH("1",AE26)))</formula>
    </cfRule>
  </conditionalFormatting>
  <conditionalFormatting sqref="AE26">
    <cfRule type="containsText" dxfId="224" priority="251" operator="containsText" text="1">
      <formula>NOT(ISERROR(SEARCH("1",AE26)))</formula>
    </cfRule>
  </conditionalFormatting>
  <conditionalFormatting sqref="AE26">
    <cfRule type="containsText" dxfId="223" priority="250" operator="containsText" text="1">
      <formula>NOT(ISERROR(SEARCH("1",AE26)))</formula>
    </cfRule>
  </conditionalFormatting>
  <conditionalFormatting sqref="AD26">
    <cfRule type="containsText" dxfId="222" priority="249" operator="containsText" text="1">
      <formula>NOT(ISERROR(SEARCH("1",AD26)))</formula>
    </cfRule>
  </conditionalFormatting>
  <conditionalFormatting sqref="AD26">
    <cfRule type="containsText" dxfId="221" priority="248" operator="containsText" text="1">
      <formula>NOT(ISERROR(SEARCH("1",AD26)))</formula>
    </cfRule>
  </conditionalFormatting>
  <conditionalFormatting sqref="AD26">
    <cfRule type="containsText" dxfId="220" priority="247" operator="containsText" text="1">
      <formula>NOT(ISERROR(SEARCH("1",AD26)))</formula>
    </cfRule>
  </conditionalFormatting>
  <conditionalFormatting sqref="AD26">
    <cfRule type="containsText" dxfId="219" priority="246" operator="containsText" text="1">
      <formula>NOT(ISERROR(SEARCH("1",AD26)))</formula>
    </cfRule>
  </conditionalFormatting>
  <conditionalFormatting sqref="AD26">
    <cfRule type="containsText" dxfId="218" priority="245" operator="containsText" text="1">
      <formula>NOT(ISERROR(SEARCH("1",AD26)))</formula>
    </cfRule>
  </conditionalFormatting>
  <conditionalFormatting sqref="AD26">
    <cfRule type="containsText" dxfId="217" priority="244" operator="containsText" text="1">
      <formula>NOT(ISERROR(SEARCH("1",AD26)))</formula>
    </cfRule>
  </conditionalFormatting>
  <conditionalFormatting sqref="AD26">
    <cfRule type="containsText" dxfId="216" priority="243" operator="containsText" text="1">
      <formula>NOT(ISERROR(SEARCH("1",AD26)))</formula>
    </cfRule>
  </conditionalFormatting>
  <conditionalFormatting sqref="AD26">
    <cfRule type="containsText" dxfId="215" priority="242" operator="containsText" text="1">
      <formula>NOT(ISERROR(SEARCH("1",AD26)))</formula>
    </cfRule>
  </conditionalFormatting>
  <conditionalFormatting sqref="AE26">
    <cfRule type="containsText" dxfId="214" priority="241" operator="containsText" text="1">
      <formula>NOT(ISERROR(SEARCH("1",AE26)))</formula>
    </cfRule>
  </conditionalFormatting>
  <conditionalFormatting sqref="AE26">
    <cfRule type="containsText" dxfId="213" priority="240" operator="containsText" text="1">
      <formula>NOT(ISERROR(SEARCH("1",AE26)))</formula>
    </cfRule>
  </conditionalFormatting>
  <conditionalFormatting sqref="AD26">
    <cfRule type="containsText" dxfId="212" priority="239" operator="containsText" text="1">
      <formula>NOT(ISERROR(SEARCH("1",AD26)))</formula>
    </cfRule>
  </conditionalFormatting>
  <conditionalFormatting sqref="AD26">
    <cfRule type="containsText" dxfId="211" priority="238" operator="containsText" text="1">
      <formula>NOT(ISERROR(SEARCH("1",AD26)))</formula>
    </cfRule>
  </conditionalFormatting>
  <conditionalFormatting sqref="AE26">
    <cfRule type="containsText" dxfId="210" priority="237" operator="containsText" text="1">
      <formula>NOT(ISERROR(SEARCH("1",AE26)))</formula>
    </cfRule>
  </conditionalFormatting>
  <conditionalFormatting sqref="AE26">
    <cfRule type="containsText" dxfId="209" priority="236" operator="containsText" text="1">
      <formula>NOT(ISERROR(SEARCH("1",AE26)))</formula>
    </cfRule>
  </conditionalFormatting>
  <conditionalFormatting sqref="AD27:AE27">
    <cfRule type="containsText" dxfId="208" priority="229" operator="containsText" text="1">
      <formula>NOT(ISERROR(SEARCH("1",AD27)))</formula>
    </cfRule>
  </conditionalFormatting>
  <conditionalFormatting sqref="AD27">
    <cfRule type="containsText" dxfId="204" priority="225" operator="containsText" text="1">
      <formula>NOT(ISERROR(SEARCH("1",AD27)))</formula>
    </cfRule>
  </conditionalFormatting>
  <conditionalFormatting sqref="AD27">
    <cfRule type="containsText" dxfId="203" priority="224" operator="containsText" text="1">
      <formula>NOT(ISERROR(SEARCH("1",AD27)))</formula>
    </cfRule>
  </conditionalFormatting>
  <conditionalFormatting sqref="AD27">
    <cfRule type="containsText" dxfId="202" priority="223" operator="containsText" text="1">
      <formula>NOT(ISERROR(SEARCH("1",AD27)))</formula>
    </cfRule>
  </conditionalFormatting>
  <conditionalFormatting sqref="AD27">
    <cfRule type="containsText" dxfId="201" priority="222" operator="containsText" text="1">
      <formula>NOT(ISERROR(SEARCH("1",AD27)))</formula>
    </cfRule>
  </conditionalFormatting>
  <conditionalFormatting sqref="T27:V27 C27">
    <cfRule type="cellIs" dxfId="198" priority="219" operator="equal">
      <formula>1</formula>
    </cfRule>
  </conditionalFormatting>
  <conditionalFormatting sqref="J27">
    <cfRule type="cellIs" dxfId="197" priority="218" operator="equal">
      <formula>1</formula>
    </cfRule>
  </conditionalFormatting>
  <conditionalFormatting sqref="K27">
    <cfRule type="cellIs" dxfId="196" priority="217" operator="equal">
      <formula>1</formula>
    </cfRule>
  </conditionalFormatting>
  <conditionalFormatting sqref="W27:X27">
    <cfRule type="cellIs" dxfId="195" priority="216" operator="equal">
      <formula>1</formula>
    </cfRule>
  </conditionalFormatting>
  <conditionalFormatting sqref="M27">
    <cfRule type="cellIs" dxfId="194" priority="215" operator="equal">
      <formula>1</formula>
    </cfRule>
  </conditionalFormatting>
  <conditionalFormatting sqref="D27">
    <cfRule type="cellIs" dxfId="193" priority="214" operator="equal">
      <formula>1</formula>
    </cfRule>
  </conditionalFormatting>
  <conditionalFormatting sqref="L27">
    <cfRule type="cellIs" dxfId="192" priority="213" operator="equal">
      <formula>1</formula>
    </cfRule>
  </conditionalFormatting>
  <conditionalFormatting sqref="I27">
    <cfRule type="cellIs" dxfId="191" priority="212" operator="equal">
      <formula>1</formula>
    </cfRule>
  </conditionalFormatting>
  <conditionalFormatting sqref="N27">
    <cfRule type="cellIs" dxfId="190" priority="211" operator="equal">
      <formula>1</formula>
    </cfRule>
  </conditionalFormatting>
  <conditionalFormatting sqref="P27">
    <cfRule type="cellIs" dxfId="189" priority="210" operator="equal">
      <formula>1</formula>
    </cfRule>
  </conditionalFormatting>
  <conditionalFormatting sqref="Q27">
    <cfRule type="cellIs" dxfId="188" priority="207" operator="equal">
      <formula>1</formula>
    </cfRule>
  </conditionalFormatting>
  <conditionalFormatting sqref="F27">
    <cfRule type="cellIs" dxfId="187" priority="209" operator="equal">
      <formula>1</formula>
    </cfRule>
  </conditionalFormatting>
  <conditionalFormatting sqref="O27">
    <cfRule type="cellIs" dxfId="186" priority="208" operator="equal">
      <formula>1</formula>
    </cfRule>
  </conditionalFormatting>
  <conditionalFormatting sqref="R27:S27">
    <cfRule type="cellIs" dxfId="185" priority="206" operator="equal">
      <formula>1</formula>
    </cfRule>
  </conditionalFormatting>
  <conditionalFormatting sqref="E27">
    <cfRule type="cellIs" dxfId="184" priority="205" operator="equal">
      <formula>1</formula>
    </cfRule>
  </conditionalFormatting>
  <conditionalFormatting sqref="G27:H27">
    <cfRule type="cellIs" dxfId="183" priority="204" operator="equal">
      <formula>1</formula>
    </cfRule>
  </conditionalFormatting>
  <conditionalFormatting sqref="AA27">
    <cfRule type="containsText" dxfId="177" priority="194" operator="containsText" text="1">
      <formula>NOT(ISERROR(SEARCH("1",AA27)))</formula>
    </cfRule>
  </conditionalFormatting>
  <conditionalFormatting sqref="AA27">
    <cfRule type="containsText" dxfId="176" priority="193" operator="containsText" text="1">
      <formula>NOT(ISERROR(SEARCH("1",AA27)))</formula>
    </cfRule>
  </conditionalFormatting>
  <conditionalFormatting sqref="AA27">
    <cfRule type="containsText" dxfId="175" priority="192" operator="containsText" text="1">
      <formula>NOT(ISERROR(SEARCH("1",AA27)))</formula>
    </cfRule>
  </conditionalFormatting>
  <conditionalFormatting sqref="AA27">
    <cfRule type="containsText" dxfId="174" priority="191" operator="containsText" text="1">
      <formula>NOT(ISERROR(SEARCH("1",AA27)))</formula>
    </cfRule>
  </conditionalFormatting>
  <conditionalFormatting sqref="AA27">
    <cfRule type="containsText" dxfId="169" priority="182" operator="containsText" text="1">
      <formula>NOT(ISERROR(SEARCH("1",AA27)))</formula>
    </cfRule>
  </conditionalFormatting>
  <conditionalFormatting sqref="AA27">
    <cfRule type="containsText" dxfId="168" priority="181" operator="containsText" text="1">
      <formula>NOT(ISERROR(SEARCH("1",AA27)))</formula>
    </cfRule>
  </conditionalFormatting>
  <conditionalFormatting sqref="AD27">
    <cfRule type="containsText" dxfId="167" priority="180" operator="containsText" text="1">
      <formula>NOT(ISERROR(SEARCH("1",AD27)))</formula>
    </cfRule>
  </conditionalFormatting>
  <conditionalFormatting sqref="AD27">
    <cfRule type="containsText" dxfId="166" priority="179" operator="containsText" text="1">
      <formula>NOT(ISERROR(SEARCH("1",AD27)))</formula>
    </cfRule>
  </conditionalFormatting>
  <conditionalFormatting sqref="AD27">
    <cfRule type="containsText" dxfId="165" priority="178" operator="containsText" text="1">
      <formula>NOT(ISERROR(SEARCH("1",AD27)))</formula>
    </cfRule>
  </conditionalFormatting>
  <conditionalFormatting sqref="AD27">
    <cfRule type="containsText" dxfId="164" priority="177" operator="containsText" text="1">
      <formula>NOT(ISERROR(SEARCH("1",AD27)))</formula>
    </cfRule>
  </conditionalFormatting>
  <conditionalFormatting sqref="AE27">
    <cfRule type="containsText" dxfId="163" priority="176" operator="containsText" text="1">
      <formula>NOT(ISERROR(SEARCH("1",AE27)))</formula>
    </cfRule>
  </conditionalFormatting>
  <conditionalFormatting sqref="AE27">
    <cfRule type="containsText" dxfId="162" priority="175" operator="containsText" text="1">
      <formula>NOT(ISERROR(SEARCH("1",AE27)))</formula>
    </cfRule>
  </conditionalFormatting>
  <conditionalFormatting sqref="AE27">
    <cfRule type="containsText" dxfId="161" priority="174" operator="containsText" text="1">
      <formula>NOT(ISERROR(SEARCH("1",AE27)))</formula>
    </cfRule>
  </conditionalFormatting>
  <conditionalFormatting sqref="AE27">
    <cfRule type="containsText" dxfId="160" priority="173" operator="containsText" text="1">
      <formula>NOT(ISERROR(SEARCH("1",AE27)))</formula>
    </cfRule>
  </conditionalFormatting>
  <conditionalFormatting sqref="AE27">
    <cfRule type="containsText" dxfId="159" priority="172" operator="containsText" text="1">
      <formula>NOT(ISERROR(SEARCH("1",AE27)))</formula>
    </cfRule>
  </conditionalFormatting>
  <conditionalFormatting sqref="AE27">
    <cfRule type="containsText" dxfId="158" priority="171" operator="containsText" text="1">
      <formula>NOT(ISERROR(SEARCH("1",AE27)))</formula>
    </cfRule>
  </conditionalFormatting>
  <conditionalFormatting sqref="AE27">
    <cfRule type="containsText" dxfId="157" priority="170" operator="containsText" text="1">
      <formula>NOT(ISERROR(SEARCH("1",AE27)))</formula>
    </cfRule>
  </conditionalFormatting>
  <conditionalFormatting sqref="AE27">
    <cfRule type="containsText" dxfId="156" priority="169" operator="containsText" text="1">
      <formula>NOT(ISERROR(SEARCH("1",AE27)))</formula>
    </cfRule>
  </conditionalFormatting>
  <conditionalFormatting sqref="AE27">
    <cfRule type="containsText" dxfId="155" priority="168" operator="containsText" text="1">
      <formula>NOT(ISERROR(SEARCH("1",AE27)))</formula>
    </cfRule>
  </conditionalFormatting>
  <conditionalFormatting sqref="AE27">
    <cfRule type="containsText" dxfId="154" priority="167" operator="containsText" text="1">
      <formula>NOT(ISERROR(SEARCH("1",AE27)))</formula>
    </cfRule>
  </conditionalFormatting>
  <conditionalFormatting sqref="AD27">
    <cfRule type="containsText" dxfId="153" priority="166" operator="containsText" text="1">
      <formula>NOT(ISERROR(SEARCH("1",AD27)))</formula>
    </cfRule>
  </conditionalFormatting>
  <conditionalFormatting sqref="AD27">
    <cfRule type="containsText" dxfId="152" priority="165" operator="containsText" text="1">
      <formula>NOT(ISERROR(SEARCH("1",AD27)))</formula>
    </cfRule>
  </conditionalFormatting>
  <conditionalFormatting sqref="AD27">
    <cfRule type="containsText" dxfId="151" priority="164" operator="containsText" text="1">
      <formula>NOT(ISERROR(SEARCH("1",AD27)))</formula>
    </cfRule>
  </conditionalFormatting>
  <conditionalFormatting sqref="AD27">
    <cfRule type="containsText" dxfId="150" priority="163" operator="containsText" text="1">
      <formula>NOT(ISERROR(SEARCH("1",AD27)))</formula>
    </cfRule>
  </conditionalFormatting>
  <conditionalFormatting sqref="AD27">
    <cfRule type="containsText" dxfId="149" priority="162" operator="containsText" text="1">
      <formula>NOT(ISERROR(SEARCH("1",AD27)))</formula>
    </cfRule>
  </conditionalFormatting>
  <conditionalFormatting sqref="AD27">
    <cfRule type="containsText" dxfId="148" priority="161" operator="containsText" text="1">
      <formula>NOT(ISERROR(SEARCH("1",AD27)))</formula>
    </cfRule>
  </conditionalFormatting>
  <conditionalFormatting sqref="AD27">
    <cfRule type="containsText" dxfId="147" priority="160" operator="containsText" text="1">
      <formula>NOT(ISERROR(SEARCH("1",AD27)))</formula>
    </cfRule>
  </conditionalFormatting>
  <conditionalFormatting sqref="AD27">
    <cfRule type="containsText" dxfId="146" priority="159" operator="containsText" text="1">
      <formula>NOT(ISERROR(SEARCH("1",AD27)))</formula>
    </cfRule>
  </conditionalFormatting>
  <conditionalFormatting sqref="AE27">
    <cfRule type="containsText" dxfId="145" priority="158" operator="containsText" text="1">
      <formula>NOT(ISERROR(SEARCH("1",AE27)))</formula>
    </cfRule>
  </conditionalFormatting>
  <conditionalFormatting sqref="AE27">
    <cfRule type="containsText" dxfId="144" priority="157" operator="containsText" text="1">
      <formula>NOT(ISERROR(SEARCH("1",AE27)))</formula>
    </cfRule>
  </conditionalFormatting>
  <conditionalFormatting sqref="AD27">
    <cfRule type="containsText" dxfId="143" priority="156" operator="containsText" text="1">
      <formula>NOT(ISERROR(SEARCH("1",AD27)))</formula>
    </cfRule>
  </conditionalFormatting>
  <conditionalFormatting sqref="AD27">
    <cfRule type="containsText" dxfId="142" priority="155" operator="containsText" text="1">
      <formula>NOT(ISERROR(SEARCH("1",AD27)))</formula>
    </cfRule>
  </conditionalFormatting>
  <conditionalFormatting sqref="AE27">
    <cfRule type="containsText" dxfId="141" priority="154" operator="containsText" text="1">
      <formula>NOT(ISERROR(SEARCH("1",AE27)))</formula>
    </cfRule>
  </conditionalFormatting>
  <conditionalFormatting sqref="AE27">
    <cfRule type="containsText" dxfId="140" priority="153" operator="containsText" text="1">
      <formula>NOT(ISERROR(SEARCH("1",AE27)))</formula>
    </cfRule>
  </conditionalFormatting>
  <conditionalFormatting sqref="AC29">
    <cfRule type="containsText" dxfId="133" priority="146" operator="containsText" text="1">
      <formula>NOT(ISERROR(SEARCH("1",AC29)))</formula>
    </cfRule>
  </conditionalFormatting>
  <conditionalFormatting sqref="AC29">
    <cfRule type="containsText" dxfId="132" priority="145" operator="containsText" text="1">
      <formula>NOT(ISERROR(SEARCH("1",AC29)))</formula>
    </cfRule>
  </conditionalFormatting>
  <conditionalFormatting sqref="AC29">
    <cfRule type="containsText" dxfId="131" priority="144" operator="containsText" text="1">
      <formula>NOT(ISERROR(SEARCH("1",AC29)))</formula>
    </cfRule>
  </conditionalFormatting>
  <conditionalFormatting sqref="AA28">
    <cfRule type="containsText" dxfId="130" priority="143" operator="containsText" text="1">
      <formula>NOT(ISERROR(SEARCH("1",AA28)))</formula>
    </cfRule>
  </conditionalFormatting>
  <conditionalFormatting sqref="AA28">
    <cfRule type="containsText" dxfId="129" priority="142" operator="containsText" text="1">
      <formula>NOT(ISERROR(SEARCH("1",AA28)))</formula>
    </cfRule>
  </conditionalFormatting>
  <conditionalFormatting sqref="AB28:AB29">
    <cfRule type="containsText" dxfId="128" priority="141" operator="containsText" text="1">
      <formula>NOT(ISERROR(SEARCH("1",AB28)))</formula>
    </cfRule>
  </conditionalFormatting>
  <conditionalFormatting sqref="AB28:AB29">
    <cfRule type="containsText" dxfId="127" priority="140" operator="containsText" text="1">
      <formula>NOT(ISERROR(SEARCH("1",AB28)))</formula>
    </cfRule>
  </conditionalFormatting>
  <conditionalFormatting sqref="AA28">
    <cfRule type="containsText" dxfId="126" priority="139" operator="containsText" text="1">
      <formula>NOT(ISERROR(SEARCH("1",AA28)))</formula>
    </cfRule>
  </conditionalFormatting>
  <conditionalFormatting sqref="AA28">
    <cfRule type="containsText" dxfId="125" priority="138" operator="containsText" text="1">
      <formula>NOT(ISERROR(SEARCH("1",AA28)))</formula>
    </cfRule>
  </conditionalFormatting>
  <conditionalFormatting sqref="AB28:AB29">
    <cfRule type="containsText" dxfId="124" priority="137" operator="containsText" text="1">
      <formula>NOT(ISERROR(SEARCH("1",AB28)))</formula>
    </cfRule>
  </conditionalFormatting>
  <conditionalFormatting sqref="AB28:AB29">
    <cfRule type="containsText" dxfId="123" priority="136" operator="containsText" text="1">
      <formula>NOT(ISERROR(SEARCH("1",AB28)))</formula>
    </cfRule>
  </conditionalFormatting>
  <conditionalFormatting sqref="AC29">
    <cfRule type="containsText" dxfId="122" priority="135" operator="containsText" text="1">
      <formula>NOT(ISERROR(SEARCH("1",AC29)))</formula>
    </cfRule>
  </conditionalFormatting>
  <conditionalFormatting sqref="AC29">
    <cfRule type="containsText" dxfId="121" priority="134" operator="containsText" text="1">
      <formula>NOT(ISERROR(SEARCH("1",AC29)))</formula>
    </cfRule>
  </conditionalFormatting>
  <conditionalFormatting sqref="AA27">
    <cfRule type="containsText" dxfId="120" priority="130" operator="containsText" text="1">
      <formula>NOT(ISERROR(SEARCH("1",AA27)))</formula>
    </cfRule>
  </conditionalFormatting>
  <conditionalFormatting sqref="AA27">
    <cfRule type="containsText" dxfId="119" priority="129" operator="containsText" text="1">
      <formula>NOT(ISERROR(SEARCH("1",AA27)))</formula>
    </cfRule>
  </conditionalFormatting>
  <conditionalFormatting sqref="AA27">
    <cfRule type="containsText" dxfId="116" priority="126" operator="containsText" text="1">
      <formula>NOT(ISERROR(SEARCH("1",AA27)))</formula>
    </cfRule>
  </conditionalFormatting>
  <conditionalFormatting sqref="AA27">
    <cfRule type="containsText" dxfId="115" priority="125" operator="containsText" text="1">
      <formula>NOT(ISERROR(SEARCH("1",AA27)))</formula>
    </cfRule>
  </conditionalFormatting>
  <conditionalFormatting sqref="AB1">
    <cfRule type="containsText" dxfId="112" priority="120" operator="containsText" text="1">
      <formula>NOT(ISERROR(SEARCH("1",AB1)))</formula>
    </cfRule>
  </conditionalFormatting>
  <conditionalFormatting sqref="Z29 AA28">
    <cfRule type="containsText" dxfId="111" priority="119" operator="containsText" text="1">
      <formula>NOT(ISERROR(SEARCH("1",Z28)))</formula>
    </cfRule>
  </conditionalFormatting>
  <conditionalFormatting sqref="Z29">
    <cfRule type="containsText" dxfId="110" priority="118" operator="containsText" text="1">
      <formula>NOT(ISERROR(SEARCH("1",Z29)))</formula>
    </cfRule>
  </conditionalFormatting>
  <conditionalFormatting sqref="Z29">
    <cfRule type="containsText" dxfId="109" priority="117" operator="containsText" text="1">
      <formula>NOT(ISERROR(SEARCH("1",Z29)))</formula>
    </cfRule>
  </conditionalFormatting>
  <conditionalFormatting sqref="AA28">
    <cfRule type="containsText" dxfId="108" priority="116" operator="containsText" text="1">
      <formula>NOT(ISERROR(SEARCH("1",AA28)))</formula>
    </cfRule>
  </conditionalFormatting>
  <conditionalFormatting sqref="AA28">
    <cfRule type="containsText" dxfId="107" priority="115" operator="containsText" text="1">
      <formula>NOT(ISERROR(SEARCH("1",AA28)))</formula>
    </cfRule>
  </conditionalFormatting>
  <conditionalFormatting sqref="Z29">
    <cfRule type="containsText" dxfId="106" priority="114" operator="containsText" text="1">
      <formula>NOT(ISERROR(SEARCH("1",Z29)))</formula>
    </cfRule>
  </conditionalFormatting>
  <conditionalFormatting sqref="Z29">
    <cfRule type="containsText" dxfId="105" priority="113" operator="containsText" text="1">
      <formula>NOT(ISERROR(SEARCH("1",Z29)))</formula>
    </cfRule>
  </conditionalFormatting>
  <conditionalFormatting sqref="AA28">
    <cfRule type="containsText" dxfId="104" priority="112" operator="containsText" text="1">
      <formula>NOT(ISERROR(SEARCH("1",AA28)))</formula>
    </cfRule>
  </conditionalFormatting>
  <conditionalFormatting sqref="AA28">
    <cfRule type="containsText" dxfId="103" priority="111" operator="containsText" text="1">
      <formula>NOT(ISERROR(SEARCH("1",AA28)))</formula>
    </cfRule>
  </conditionalFormatting>
  <conditionalFormatting sqref="Y28:Y29">
    <cfRule type="containsText" dxfId="102" priority="110" operator="containsText" text="1">
      <formula>NOT(ISERROR(SEARCH("1",Y28)))</formula>
    </cfRule>
  </conditionalFormatting>
  <conditionalFormatting sqref="Y28:Y29">
    <cfRule type="containsText" dxfId="101" priority="109" operator="containsText" text="1">
      <formula>NOT(ISERROR(SEARCH("1",Y28)))</formula>
    </cfRule>
  </conditionalFormatting>
  <conditionalFormatting sqref="Y28:Y29">
    <cfRule type="containsText" dxfId="100" priority="108" operator="containsText" text="1">
      <formula>NOT(ISERROR(SEARCH("1",Y28)))</formula>
    </cfRule>
  </conditionalFormatting>
  <conditionalFormatting sqref="Y28:Y29">
    <cfRule type="containsText" dxfId="99" priority="107" operator="containsText" text="1">
      <formula>NOT(ISERROR(SEARCH("1",Y28)))</formula>
    </cfRule>
  </conditionalFormatting>
  <conditionalFormatting sqref="Y28:Y29">
    <cfRule type="containsText" dxfId="98" priority="106" operator="containsText" text="1">
      <formula>NOT(ISERROR(SEARCH("1",Y28)))</formula>
    </cfRule>
  </conditionalFormatting>
  <conditionalFormatting sqref="AA27">
    <cfRule type="containsText" dxfId="97" priority="105" operator="containsText" text="1">
      <formula>NOT(ISERROR(SEARCH("1",AA27)))</formula>
    </cfRule>
  </conditionalFormatting>
  <conditionalFormatting sqref="AA27">
    <cfRule type="containsText" dxfId="96" priority="102" operator="containsText" text="1">
      <formula>NOT(ISERROR(SEARCH("1",AA27)))</formula>
    </cfRule>
  </conditionalFormatting>
  <conditionalFormatting sqref="AA27">
    <cfRule type="containsText" dxfId="95" priority="101" operator="containsText" text="1">
      <formula>NOT(ISERROR(SEARCH("1",AA27)))</formula>
    </cfRule>
  </conditionalFormatting>
  <conditionalFormatting sqref="AA27">
    <cfRule type="containsText" dxfId="94" priority="98" operator="containsText" text="1">
      <formula>NOT(ISERROR(SEARCH("1",AA27)))</formula>
    </cfRule>
  </conditionalFormatting>
  <conditionalFormatting sqref="AA27">
    <cfRule type="containsText" dxfId="93" priority="97" operator="containsText" text="1">
      <formula>NOT(ISERROR(SEARCH("1",AA27)))</formula>
    </cfRule>
  </conditionalFormatting>
  <conditionalFormatting sqref="AA28">
    <cfRule type="containsText" dxfId="87" priority="91" operator="containsText" text="1">
      <formula>NOT(ISERROR(SEARCH("1",AA28)))</formula>
    </cfRule>
  </conditionalFormatting>
  <conditionalFormatting sqref="AA28">
    <cfRule type="containsText" dxfId="86" priority="90" operator="containsText" text="1">
      <formula>NOT(ISERROR(SEARCH("1",AA28)))</formula>
    </cfRule>
  </conditionalFormatting>
  <conditionalFormatting sqref="AA28">
    <cfRule type="containsText" dxfId="85" priority="89" operator="containsText" text="1">
      <formula>NOT(ISERROR(SEARCH("1",AA28)))</formula>
    </cfRule>
  </conditionalFormatting>
  <conditionalFormatting sqref="Y28:Y29">
    <cfRule type="containsText" dxfId="84" priority="88" operator="containsText" text="1">
      <formula>NOT(ISERROR(SEARCH("1",Y28)))</formula>
    </cfRule>
  </conditionalFormatting>
  <conditionalFormatting sqref="Y28:Y29">
    <cfRule type="containsText" dxfId="83" priority="87" operator="containsText" text="1">
      <formula>NOT(ISERROR(SEARCH("1",Y28)))</formula>
    </cfRule>
  </conditionalFormatting>
  <conditionalFormatting sqref="Z29">
    <cfRule type="containsText" dxfId="82" priority="86" operator="containsText" text="1">
      <formula>NOT(ISERROR(SEARCH("1",Z29)))</formula>
    </cfRule>
  </conditionalFormatting>
  <conditionalFormatting sqref="Z29">
    <cfRule type="containsText" dxfId="81" priority="85" operator="containsText" text="1">
      <formula>NOT(ISERROR(SEARCH("1",Z29)))</formula>
    </cfRule>
  </conditionalFormatting>
  <conditionalFormatting sqref="Y28:Y29">
    <cfRule type="containsText" dxfId="80" priority="84" operator="containsText" text="1">
      <formula>NOT(ISERROR(SEARCH("1",Y28)))</formula>
    </cfRule>
  </conditionalFormatting>
  <conditionalFormatting sqref="Y28:Y29">
    <cfRule type="containsText" dxfId="79" priority="83" operator="containsText" text="1">
      <formula>NOT(ISERROR(SEARCH("1",Y28)))</formula>
    </cfRule>
  </conditionalFormatting>
  <conditionalFormatting sqref="Z29">
    <cfRule type="containsText" dxfId="78" priority="82" operator="containsText" text="1">
      <formula>NOT(ISERROR(SEARCH("1",Z29)))</formula>
    </cfRule>
  </conditionalFormatting>
  <conditionalFormatting sqref="Z29">
    <cfRule type="containsText" dxfId="77" priority="81" operator="containsText" text="1">
      <formula>NOT(ISERROR(SEARCH("1",Z29)))</formula>
    </cfRule>
  </conditionalFormatting>
  <conditionalFormatting sqref="AA28">
    <cfRule type="containsText" dxfId="76" priority="80" operator="containsText" text="1">
      <formula>NOT(ISERROR(SEARCH("1",AA28)))</formula>
    </cfRule>
  </conditionalFormatting>
  <conditionalFormatting sqref="AA28">
    <cfRule type="containsText" dxfId="75" priority="79" operator="containsText" text="1">
      <formula>NOT(ISERROR(SEARCH("1",AA28)))</formula>
    </cfRule>
  </conditionalFormatting>
  <conditionalFormatting sqref="AA27">
    <cfRule type="containsText" dxfId="74" priority="78" operator="containsText" text="1">
      <formula>NOT(ISERROR(SEARCH("1",AA27)))</formula>
    </cfRule>
  </conditionalFormatting>
  <conditionalFormatting sqref="AA27">
    <cfRule type="containsText" dxfId="73" priority="77" operator="containsText" text="1">
      <formula>NOT(ISERROR(SEARCH("1",AA27)))</formula>
    </cfRule>
  </conditionalFormatting>
  <conditionalFormatting sqref="AA27">
    <cfRule type="containsText" dxfId="72" priority="76" operator="containsText" text="1">
      <formula>NOT(ISERROR(SEARCH("1",AA27)))</formula>
    </cfRule>
  </conditionalFormatting>
  <conditionalFormatting sqref="AA27">
    <cfRule type="containsText" dxfId="67" priority="67" operator="containsText" text="1">
      <formula>NOT(ISERROR(SEARCH("1",AA27)))</formula>
    </cfRule>
  </conditionalFormatting>
  <conditionalFormatting sqref="AA27">
    <cfRule type="containsText" dxfId="66" priority="66" operator="containsText" text="1">
      <formula>NOT(ISERROR(SEARCH("1",AA27)))</formula>
    </cfRule>
  </conditionalFormatting>
  <conditionalFormatting sqref="AA1">
    <cfRule type="containsText" dxfId="65" priority="65" operator="containsText" text="1">
      <formula>NOT(ISERROR(SEARCH("1",AA1)))</formula>
    </cfRule>
  </conditionalFormatting>
  <conditionalFormatting sqref="Z1">
    <cfRule type="containsText" dxfId="64" priority="64" operator="containsText" text="1">
      <formula>NOT(ISERROR(SEARCH("1",Z1)))</formula>
    </cfRule>
  </conditionalFormatting>
  <conditionalFormatting sqref="C2:C14 T2:V14">
    <cfRule type="cellIs" dxfId="63" priority="63" operator="equal">
      <formula>1</formula>
    </cfRule>
  </conditionalFormatting>
  <conditionalFormatting sqref="J2:J14">
    <cfRule type="cellIs" dxfId="62" priority="62" operator="equal">
      <formula>1</formula>
    </cfRule>
  </conditionalFormatting>
  <conditionalFormatting sqref="K2:K14">
    <cfRule type="cellIs" dxfId="61" priority="61" operator="equal">
      <formula>1</formula>
    </cfRule>
  </conditionalFormatting>
  <conditionalFormatting sqref="W2:X14">
    <cfRule type="cellIs" dxfId="60" priority="60" operator="equal">
      <formula>1</formula>
    </cfRule>
  </conditionalFormatting>
  <conditionalFormatting sqref="M2:M14">
    <cfRule type="cellIs" dxfId="59" priority="59" operator="equal">
      <formula>1</formula>
    </cfRule>
  </conditionalFormatting>
  <conditionalFormatting sqref="D2:D14">
    <cfRule type="cellIs" dxfId="58" priority="58" operator="equal">
      <formula>1</formula>
    </cfRule>
  </conditionalFormatting>
  <conditionalFormatting sqref="L2:L14">
    <cfRule type="cellIs" dxfId="57" priority="57" operator="equal">
      <formula>1</formula>
    </cfRule>
  </conditionalFormatting>
  <conditionalFormatting sqref="I2:I14">
    <cfRule type="cellIs" dxfId="56" priority="56" operator="equal">
      <formula>1</formula>
    </cfRule>
  </conditionalFormatting>
  <conditionalFormatting sqref="N2:N14">
    <cfRule type="cellIs" dxfId="55" priority="55" operator="equal">
      <formula>1</formula>
    </cfRule>
  </conditionalFormatting>
  <conditionalFormatting sqref="P2:P14">
    <cfRule type="cellIs" dxfId="54" priority="54" operator="equal">
      <formula>1</formula>
    </cfRule>
  </conditionalFormatting>
  <conditionalFormatting sqref="Q2:Q14">
    <cfRule type="cellIs" dxfId="53" priority="51" operator="equal">
      <formula>1</formula>
    </cfRule>
  </conditionalFormatting>
  <conditionalFormatting sqref="F2:F14">
    <cfRule type="cellIs" dxfId="52" priority="53" operator="equal">
      <formula>1</formula>
    </cfRule>
  </conditionalFormatting>
  <conditionalFormatting sqref="O2:O14">
    <cfRule type="cellIs" dxfId="51" priority="52" operator="equal">
      <formula>1</formula>
    </cfRule>
  </conditionalFormatting>
  <conditionalFormatting sqref="R2:S14">
    <cfRule type="cellIs" dxfId="50" priority="50" operator="equal">
      <formula>1</formula>
    </cfRule>
  </conditionalFormatting>
  <conditionalFormatting sqref="E2:E14">
    <cfRule type="cellIs" dxfId="49" priority="49" operator="equal">
      <formula>1</formula>
    </cfRule>
  </conditionalFormatting>
  <conditionalFormatting sqref="G2:H14">
    <cfRule type="cellIs" dxfId="48" priority="48" operator="equal">
      <formula>1</formula>
    </cfRule>
  </conditionalFormatting>
  <conditionalFormatting sqref="C15:C26 T15:V26">
    <cfRule type="cellIs" dxfId="47" priority="47" operator="equal">
      <formula>1</formula>
    </cfRule>
  </conditionalFormatting>
  <conditionalFormatting sqref="J15:J26">
    <cfRule type="cellIs" dxfId="46" priority="46" operator="equal">
      <formula>1</formula>
    </cfRule>
  </conditionalFormatting>
  <conditionalFormatting sqref="K15:K26">
    <cfRule type="cellIs" dxfId="45" priority="45" operator="equal">
      <formula>1</formula>
    </cfRule>
  </conditionalFormatting>
  <conditionalFormatting sqref="W15:X26">
    <cfRule type="cellIs" dxfId="44" priority="44" operator="equal">
      <formula>1</formula>
    </cfRule>
  </conditionalFormatting>
  <conditionalFormatting sqref="M15:M26">
    <cfRule type="cellIs" dxfId="43" priority="43" operator="equal">
      <formula>1</formula>
    </cfRule>
  </conditionalFormatting>
  <conditionalFormatting sqref="D15:D26">
    <cfRule type="cellIs" dxfId="42" priority="42" operator="equal">
      <formula>1</formula>
    </cfRule>
  </conditionalFormatting>
  <conditionalFormatting sqref="L15:L26">
    <cfRule type="cellIs" dxfId="41" priority="41" operator="equal">
      <formula>1</formula>
    </cfRule>
  </conditionalFormatting>
  <conditionalFormatting sqref="I15:I26">
    <cfRule type="cellIs" dxfId="40" priority="40" operator="equal">
      <formula>1</formula>
    </cfRule>
  </conditionalFormatting>
  <conditionalFormatting sqref="N15:N26">
    <cfRule type="cellIs" dxfId="39" priority="39" operator="equal">
      <formula>1</formula>
    </cfRule>
  </conditionalFormatting>
  <conditionalFormatting sqref="P15:P26">
    <cfRule type="cellIs" dxfId="38" priority="38" operator="equal">
      <formula>1</formula>
    </cfRule>
  </conditionalFormatting>
  <conditionalFormatting sqref="Q15:Q26">
    <cfRule type="cellIs" dxfId="37" priority="35" operator="equal">
      <formula>1</formula>
    </cfRule>
  </conditionalFormatting>
  <conditionalFormatting sqref="F15:F26">
    <cfRule type="cellIs" dxfId="36" priority="37" operator="equal">
      <formula>1</formula>
    </cfRule>
  </conditionalFormatting>
  <conditionalFormatting sqref="O15:O26">
    <cfRule type="cellIs" dxfId="35" priority="36" operator="equal">
      <formula>1</formula>
    </cfRule>
  </conditionalFormatting>
  <conditionalFormatting sqref="R15:S26">
    <cfRule type="cellIs" dxfId="34" priority="34" operator="equal">
      <formula>1</formula>
    </cfRule>
  </conditionalFormatting>
  <conditionalFormatting sqref="E15:E26">
    <cfRule type="cellIs" dxfId="33" priority="33" operator="equal">
      <formula>1</formula>
    </cfRule>
  </conditionalFormatting>
  <conditionalFormatting sqref="G15:H26">
    <cfRule type="cellIs" dxfId="32" priority="32" operator="equal">
      <formula>1</formula>
    </cfRule>
  </conditionalFormatting>
  <conditionalFormatting sqref="Z27">
    <cfRule type="cellIs" dxfId="31" priority="31" operator="equal">
      <formula>1</formula>
    </cfRule>
  </conditionalFormatting>
  <conditionalFormatting sqref="AC27">
    <cfRule type="cellIs" dxfId="30" priority="30" operator="equal">
      <formula>1</formula>
    </cfRule>
  </conditionalFormatting>
  <conditionalFormatting sqref="AD5">
    <cfRule type="cellIs" dxfId="29" priority="29" operator="equal">
      <formula>1</formula>
    </cfRule>
  </conditionalFormatting>
  <conditionalFormatting sqref="AE16">
    <cfRule type="cellIs" dxfId="28" priority="28" operator="equal">
      <formula>1</formula>
    </cfRule>
  </conditionalFormatting>
  <conditionalFormatting sqref="J28">
    <cfRule type="cellIs" dxfId="26" priority="26" operator="equal">
      <formula>1</formula>
    </cfRule>
  </conditionalFormatting>
  <conditionalFormatting sqref="AF10">
    <cfRule type="cellIs" dxfId="13" priority="13" operator="equal">
      <formula>1</formula>
    </cfRule>
  </conditionalFormatting>
  <conditionalFormatting sqref="AF15">
    <cfRule type="cellIs" dxfId="12" priority="12" operator="equal">
      <formula>1</formula>
    </cfRule>
  </conditionalFormatting>
  <conditionalFormatting sqref="AE17">
    <cfRule type="cellIs" dxfId="11" priority="11" operator="equal">
      <formula>1</formula>
    </cfRule>
  </conditionalFormatting>
  <conditionalFormatting sqref="AF17">
    <cfRule type="cellIs" dxfId="10" priority="10" operator="equal">
      <formula>1</formula>
    </cfRule>
  </conditionalFormatting>
  <conditionalFormatting sqref="AF20">
    <cfRule type="cellIs" dxfId="9" priority="9" operator="equal">
      <formula>1</formula>
    </cfRule>
  </conditionalFormatting>
  <conditionalFormatting sqref="AF23">
    <cfRule type="cellIs" dxfId="8" priority="8" operator="equal">
      <formula>1</formula>
    </cfRule>
  </conditionalFormatting>
  <conditionalFormatting sqref="AF26">
    <cfRule type="cellIs" dxfId="7" priority="7" operator="equal">
      <formula>1</formula>
    </cfRule>
  </conditionalFormatting>
  <conditionalFormatting sqref="AF27">
    <cfRule type="cellIs" dxfId="6" priority="6" operator="equal">
      <formula>1</formula>
    </cfRule>
  </conditionalFormatting>
  <conditionalFormatting sqref="Y27">
    <cfRule type="cellIs" dxfId="5" priority="5" operator="equal">
      <formula>1</formula>
    </cfRule>
  </conditionalFormatting>
  <conditionalFormatting sqref="AB27">
    <cfRule type="cellIs" dxfId="4" priority="4" operator="equal">
      <formula>1</formula>
    </cfRule>
  </conditionalFormatting>
  <conditionalFormatting sqref="Z28">
    <cfRule type="cellIs" dxfId="2" priority="3" operator="equal">
      <formula>1</formula>
    </cfRule>
  </conditionalFormatting>
  <conditionalFormatting sqref="AC28">
    <cfRule type="cellIs" dxfId="1" priority="2" operator="equal">
      <formula>1</formula>
    </cfRule>
  </conditionalFormatting>
  <conditionalFormatting sqref="AA29">
    <cfRule type="cellIs" dxfId="0" priority="1" operator="equal">
      <formula>1</formula>
    </cfRule>
  </conditionalFormatting>
  <dataValidations count="10">
    <dataValidation allowBlank="1" showInputMessage="1" showErrorMessage="1" promptTitle="微指令功能" prompt="对于微程序，一条指令执行可能需要多条微指令，这列需要大家合理放置微程序。" sqref="A1:A1048576" xr:uid="{00000000-0002-0000-0200-000000000000}"/>
    <dataValidation allowBlank="1" showInputMessage="1" showErrorMessage="1" promptTitle="下址字段" prompt="用于给出当前微指令执行完毕后下一条微指令的位置。" sqref="AG1:AH1048576" xr:uid="{00000000-0002-0000-0200-000001000000}"/>
    <dataValidation allowBlank="1" showInputMessage="1" showErrorMessage="1" promptTitle="输出" prompt="输出，只填为1的情况，为零或无关项x不填" sqref="C20:F29 I20:X29" xr:uid="{00000000-0002-0000-0200-000002000000}"/>
    <dataValidation allowBlank="1" showInputMessage="1" showErrorMessage="1" promptTitle="微指令" prompt="根据前述字段自动生成   微操作控制信号 + 判断字段 + 下址字段" sqref="AI1:AI1048576" xr:uid="{00000000-0002-0000-0200-000003000000}"/>
    <dataValidation allowBlank="1" showInputMessage="1" showErrorMessage="1" promptTitle="输出" prompt="输出，只填为1的情况，为零或无关项x不填_x000a__x000a_不需要使用的输出列可清空数据后隐藏！！" sqref="C1:X1 C2:F19 I2:X19" xr:uid="{00000000-0002-0000-0200-000004000000}"/>
    <dataValidation allowBlank="1" showInputMessage="1" showErrorMessage="1" promptTitle="微指令十六进制编码" prompt="将这部分数据直接复制粘贴到控存中即可" sqref="AJ1" xr:uid="{00000000-0002-0000-0200-000005000000}"/>
    <dataValidation allowBlank="1" showInputMessage="1" showErrorMessage="1" promptTitle="P字段" prompt="用于进行微指令地址分支，在本实验中只有译码阶段需要进行微指令地址分支" sqref="AE1:AF1 AF30:AF1048576 AA30:AA1048576 AC1 AA1" xr:uid="{00000000-0002-0000-0200-000006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2:AF29 AD1 AB1 Y1:Z1" xr:uid="{00000000-0002-0000-0200-000007000000}"/>
    <dataValidation allowBlank="1" showInputMessage="1" showErrorMessage="1" promptTitle="指令周期状态" prompt="对应状态转换图中的状态" sqref="B35:B1048576 B1:B30" xr:uid="{00000000-0002-0000-0200-000008000000}"/>
    <dataValidation allowBlank="1" showInputMessage="1" showErrorMessage="1" promptTitle="控制信号" prompt="不同指令周期对应不同状态，产生不同的控制信号，控制信号的生成仅仅与状态相关" sqref="AB30:AE32 C30:Z30" xr:uid="{00000000-0002-0000-0200-00000900000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文涛</cp:lastModifiedBy>
  <cp:lastPrinted>2019-03-05T06:30:00Z</cp:lastPrinted>
  <dcterms:created xsi:type="dcterms:W3CDTF">2018-06-11T03:29:00Z</dcterms:created>
  <dcterms:modified xsi:type="dcterms:W3CDTF">2024-06-15T09:59:54Z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