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800" yWindow="0" windowWidth="16800" windowHeight="20460" tabRatio="500"/>
  </bookViews>
  <sheets>
    <sheet name="Sheet1" sheetId="1" r:id="rId1"/>
  </sheets>
  <definedNames>
    <definedName name="_xlnm._FilterDatabase" localSheetId="0" hidden="1">Sheet1!$A$1:$B$1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H44" i="1"/>
  <c r="I42" i="1"/>
  <c r="H42" i="1"/>
  <c r="I41" i="1"/>
  <c r="H41" i="1"/>
  <c r="F22" i="1"/>
  <c r="F24" i="1"/>
  <c r="F26" i="1"/>
  <c r="F27" i="1"/>
  <c r="F28" i="1"/>
  <c r="F29" i="1"/>
  <c r="E22" i="1"/>
  <c r="E24" i="1"/>
  <c r="E26" i="1"/>
  <c r="E27" i="1"/>
  <c r="E28" i="1"/>
  <c r="E29" i="1"/>
</calcChain>
</file>

<file path=xl/sharedStrings.xml><?xml version="1.0" encoding="utf-8"?>
<sst xmlns="http://schemas.openxmlformats.org/spreadsheetml/2006/main" count="46" uniqueCount="17">
  <si>
    <t>Date</t>
  </si>
  <si>
    <t>Source</t>
  </si>
  <si>
    <t>http://www.iomsouthsudan.org/tracking//dtm</t>
  </si>
  <si>
    <t>http://iomsouthsudan.org/tracking/sites/default/publicfiles/documents/20161108%20Bentiu%20Population%20Map%20Infographic.pdf</t>
  </si>
  <si>
    <t>Population Count in Bentiu UNMISS PoC area</t>
  </si>
  <si>
    <t>Entries</t>
  </si>
  <si>
    <t>Exits</t>
  </si>
  <si>
    <t>x7200</t>
  </si>
  <si>
    <t>x8324</t>
  </si>
  <si>
    <t>Source 2</t>
  </si>
  <si>
    <t>http://iomsouthsudan.org/tracking/sites/default/publicfiles/documents/Bentiu%20POC%2024%20Aug%202015.pdf</t>
  </si>
  <si>
    <t>http://reliefweb.int/report/south-sudan/thousands-idps-vaccinated-against-cholera-bentiu</t>
  </si>
  <si>
    <t>Vaccine Doses</t>
  </si>
  <si>
    <t>http://dx.plos.org/10.1371/journal.pmed.1001901</t>
  </si>
  <si>
    <t>http://www.afro.who.int/en/ssd/news/item/7736-who-supports-oral-cholera-vaccination-campaigns-in-south-sudan.html</t>
  </si>
  <si>
    <t>Cholera cases</t>
  </si>
  <si>
    <t>20%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</si>
</sst>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Count in Bentiu UNMISS PoC area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Sheet1!$A$2:$A$29</c:f>
              <c:numCache>
                <c:formatCode>mmm\-yy</c:formatCode>
                <c:ptCount val="28"/>
                <c:pt idx="0">
                  <c:v>41671.0</c:v>
                </c:pt>
                <c:pt idx="1">
                  <c:v>41699.0</c:v>
                </c:pt>
                <c:pt idx="2">
                  <c:v>41760.0</c:v>
                </c:pt>
                <c:pt idx="3">
                  <c:v>41791.0</c:v>
                </c:pt>
                <c:pt idx="4">
                  <c:v>41821.0</c:v>
                </c:pt>
                <c:pt idx="5">
                  <c:v>41913.0</c:v>
                </c:pt>
                <c:pt idx="6">
                  <c:v>41974.0</c:v>
                </c:pt>
                <c:pt idx="7">
                  <c:v>42036.0</c:v>
                </c:pt>
                <c:pt idx="8">
                  <c:v>42064.0</c:v>
                </c:pt>
                <c:pt idx="9">
                  <c:v>42095.0</c:v>
                </c:pt>
                <c:pt idx="10">
                  <c:v>42125.0</c:v>
                </c:pt>
                <c:pt idx="11">
                  <c:v>42156.0</c:v>
                </c:pt>
                <c:pt idx="12">
                  <c:v>42186.0</c:v>
                </c:pt>
                <c:pt idx="13">
                  <c:v>42217.0</c:v>
                </c:pt>
                <c:pt idx="14">
                  <c:v>42248.0</c:v>
                </c:pt>
                <c:pt idx="15">
                  <c:v>42278.0</c:v>
                </c:pt>
                <c:pt idx="16">
                  <c:v>42309.0</c:v>
                </c:pt>
                <c:pt idx="17">
                  <c:v>42339.0</c:v>
                </c:pt>
                <c:pt idx="18">
                  <c:v>42674.0</c:v>
                </c:pt>
                <c:pt idx="19">
                  <c:v>42401.0</c:v>
                </c:pt>
                <c:pt idx="20">
                  <c:v>42430.0</c:v>
                </c:pt>
                <c:pt idx="21">
                  <c:v>42461.0</c:v>
                </c:pt>
                <c:pt idx="22">
                  <c:v>42491.0</c:v>
                </c:pt>
                <c:pt idx="23">
                  <c:v>42522.0</c:v>
                </c:pt>
                <c:pt idx="24">
                  <c:v>42552.0</c:v>
                </c:pt>
                <c:pt idx="25">
                  <c:v>42583.0</c:v>
                </c:pt>
                <c:pt idx="26">
                  <c:v>42614.0</c:v>
                </c:pt>
                <c:pt idx="27">
                  <c:v>42644.0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4291.0</c:v>
                </c:pt>
                <c:pt idx="1">
                  <c:v>7894.0</c:v>
                </c:pt>
                <c:pt idx="2">
                  <c:v>31250.0</c:v>
                </c:pt>
                <c:pt idx="3">
                  <c:v>40574.0</c:v>
                </c:pt>
                <c:pt idx="4">
                  <c:v>40574.0</c:v>
                </c:pt>
                <c:pt idx="5">
                  <c:v>49612.0</c:v>
                </c:pt>
                <c:pt idx="6">
                  <c:v>43718.0</c:v>
                </c:pt>
                <c:pt idx="7">
                  <c:v>52825.0</c:v>
                </c:pt>
                <c:pt idx="8">
                  <c:v>74652.0</c:v>
                </c:pt>
                <c:pt idx="9">
                  <c:v>76417.0</c:v>
                </c:pt>
                <c:pt idx="10">
                  <c:v>76417.0</c:v>
                </c:pt>
                <c:pt idx="11">
                  <c:v>81422.0</c:v>
                </c:pt>
                <c:pt idx="12">
                  <c:v>102965.0</c:v>
                </c:pt>
                <c:pt idx="13">
                  <c:v>114277.0</c:v>
                </c:pt>
                <c:pt idx="14">
                  <c:v>119038.0</c:v>
                </c:pt>
                <c:pt idx="15">
                  <c:v>121340.0</c:v>
                </c:pt>
                <c:pt idx="16">
                  <c:v>129339.0</c:v>
                </c:pt>
                <c:pt idx="17">
                  <c:v>140101.0</c:v>
                </c:pt>
                <c:pt idx="18">
                  <c:v>101022.0</c:v>
                </c:pt>
                <c:pt idx="19">
                  <c:v>119476.0</c:v>
                </c:pt>
                <c:pt idx="20">
                  <c:v>116538.0</c:v>
                </c:pt>
                <c:pt idx="21">
                  <c:v>108190.0</c:v>
                </c:pt>
                <c:pt idx="22">
                  <c:v>98653.0</c:v>
                </c:pt>
                <c:pt idx="23">
                  <c:v>93817.0</c:v>
                </c:pt>
                <c:pt idx="24">
                  <c:v>99034.0</c:v>
                </c:pt>
                <c:pt idx="25">
                  <c:v>94827.0</c:v>
                </c:pt>
                <c:pt idx="26">
                  <c:v>101350.0</c:v>
                </c:pt>
                <c:pt idx="27">
                  <c:v>101570.0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49432"/>
        <c:axId val="2129300216"/>
      </c:scatterChart>
      <c:valAx>
        <c:axId val="2089749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9300216"/>
        <c:crosses val="autoZero"/>
        <c:crossBetween val="midCat"/>
      </c:valAx>
      <c:valAx>
        <c:axId val="21293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49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36</xdr:row>
      <xdr:rowOff>76200</xdr:rowOff>
    </xdr:from>
    <xdr:to>
      <xdr:col>6</xdr:col>
      <xdr:colOff>146050</xdr:colOff>
      <xdr:row>49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C28" sqref="C2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1</v>
      </c>
      <c r="D1" t="s">
        <v>9</v>
      </c>
      <c r="E1" t="s">
        <v>5</v>
      </c>
      <c r="F1" t="s">
        <v>6</v>
      </c>
      <c r="G1" t="s">
        <v>12</v>
      </c>
      <c r="H1" t="s">
        <v>1</v>
      </c>
      <c r="I1" t="s">
        <v>15</v>
      </c>
    </row>
    <row r="2" spans="1:9">
      <c r="A2" s="1">
        <v>41671</v>
      </c>
      <c r="B2">
        <v>4291</v>
      </c>
      <c r="C2" t="s">
        <v>2</v>
      </c>
    </row>
    <row r="3" spans="1:9">
      <c r="A3" s="1">
        <v>41699</v>
      </c>
      <c r="B3">
        <v>7894</v>
      </c>
      <c r="C3" t="s">
        <v>2</v>
      </c>
    </row>
    <row r="4" spans="1:9">
      <c r="A4" s="1">
        <v>41760</v>
      </c>
      <c r="B4">
        <v>31250</v>
      </c>
      <c r="C4" t="s">
        <v>11</v>
      </c>
    </row>
    <row r="5" spans="1:9">
      <c r="A5" s="1">
        <v>41791</v>
      </c>
      <c r="B5">
        <v>40574</v>
      </c>
      <c r="C5" t="s">
        <v>2</v>
      </c>
    </row>
    <row r="6" spans="1:9">
      <c r="A6" s="1">
        <v>41821</v>
      </c>
      <c r="B6">
        <v>40574</v>
      </c>
      <c r="C6" t="s">
        <v>2</v>
      </c>
      <c r="G6">
        <v>66529</v>
      </c>
      <c r="H6" t="s">
        <v>13</v>
      </c>
    </row>
    <row r="7" spans="1:9">
      <c r="A7" s="1">
        <v>41913</v>
      </c>
      <c r="B7">
        <v>49612</v>
      </c>
      <c r="C7" t="s">
        <v>2</v>
      </c>
    </row>
    <row r="8" spans="1:9">
      <c r="A8" s="1">
        <v>41974</v>
      </c>
      <c r="B8">
        <v>43718</v>
      </c>
      <c r="C8" t="s">
        <v>2</v>
      </c>
    </row>
    <row r="9" spans="1:9">
      <c r="A9" s="1">
        <v>42036</v>
      </c>
      <c r="B9">
        <v>52825</v>
      </c>
      <c r="C9" t="s">
        <v>2</v>
      </c>
    </row>
    <row r="10" spans="1:9">
      <c r="A10" s="1">
        <v>42064</v>
      </c>
      <c r="B10">
        <v>74652</v>
      </c>
      <c r="C10" t="s">
        <v>2</v>
      </c>
    </row>
    <row r="11" spans="1:9">
      <c r="A11" s="1">
        <v>42095</v>
      </c>
      <c r="B11">
        <v>76417</v>
      </c>
      <c r="C11" t="s">
        <v>2</v>
      </c>
    </row>
    <row r="12" spans="1:9">
      <c r="A12" s="1">
        <v>42125</v>
      </c>
      <c r="B12">
        <v>76417</v>
      </c>
      <c r="C12" t="s">
        <v>2</v>
      </c>
    </row>
    <row r="13" spans="1:9">
      <c r="A13" s="1">
        <v>42156</v>
      </c>
      <c r="B13">
        <v>81422</v>
      </c>
      <c r="C13" t="s">
        <v>2</v>
      </c>
      <c r="G13">
        <v>146720</v>
      </c>
      <c r="H13" t="s">
        <v>14</v>
      </c>
    </row>
    <row r="14" spans="1:9">
      <c r="A14" s="1">
        <v>42186</v>
      </c>
      <c r="B14">
        <v>102965</v>
      </c>
      <c r="C14" t="s">
        <v>2</v>
      </c>
    </row>
    <row r="15" spans="1:9">
      <c r="A15" s="1">
        <v>42217</v>
      </c>
      <c r="B15">
        <v>114277</v>
      </c>
      <c r="C15" t="s">
        <v>2</v>
      </c>
    </row>
    <row r="16" spans="1:9">
      <c r="A16" s="1">
        <v>42248</v>
      </c>
      <c r="B16">
        <v>119038</v>
      </c>
      <c r="C16" t="s">
        <v>2</v>
      </c>
    </row>
    <row r="17" spans="1:9">
      <c r="A17" s="1">
        <v>42278</v>
      </c>
      <c r="B17">
        <v>121340</v>
      </c>
      <c r="C17" t="s">
        <v>2</v>
      </c>
    </row>
    <row r="18" spans="1:9">
      <c r="A18" s="1">
        <v>42309</v>
      </c>
      <c r="B18">
        <v>129339</v>
      </c>
      <c r="C18" t="s">
        <v>2</v>
      </c>
    </row>
    <row r="19" spans="1:9">
      <c r="A19" s="1">
        <v>42339</v>
      </c>
      <c r="B19">
        <v>140101</v>
      </c>
      <c r="C19" t="s">
        <v>2</v>
      </c>
    </row>
    <row r="20" spans="1:9">
      <c r="A20" s="1">
        <v>42674</v>
      </c>
      <c r="B20">
        <v>101022</v>
      </c>
      <c r="C20" t="s">
        <v>3</v>
      </c>
    </row>
    <row r="21" spans="1:9">
      <c r="A21" s="1">
        <v>42401</v>
      </c>
      <c r="B21">
        <v>119476</v>
      </c>
      <c r="C21" t="s">
        <v>3</v>
      </c>
      <c r="E21">
        <v>1933</v>
      </c>
      <c r="F21">
        <v>384</v>
      </c>
    </row>
    <row r="22" spans="1:9">
      <c r="A22" s="1">
        <v>42430</v>
      </c>
      <c r="B22">
        <v>116538</v>
      </c>
      <c r="C22" t="s">
        <v>3</v>
      </c>
      <c r="E22">
        <f>1474+1400</f>
        <v>2874</v>
      </c>
      <c r="F22">
        <f>1058+645</f>
        <v>1703</v>
      </c>
    </row>
    <row r="23" spans="1:9">
      <c r="A23" s="1">
        <v>42461</v>
      </c>
      <c r="B23">
        <v>108190</v>
      </c>
      <c r="C23" t="s">
        <v>3</v>
      </c>
    </row>
    <row r="24" spans="1:9">
      <c r="A24" s="1">
        <v>42491</v>
      </c>
      <c r="B24">
        <v>98653</v>
      </c>
      <c r="C24" t="s">
        <v>3</v>
      </c>
      <c r="E24">
        <f>658+1039</f>
        <v>1697</v>
      </c>
      <c r="F24">
        <f>2134+2016</f>
        <v>4150</v>
      </c>
    </row>
    <row r="25" spans="1:9">
      <c r="A25" s="1">
        <v>42522</v>
      </c>
      <c r="B25">
        <v>93817</v>
      </c>
      <c r="C25" t="s">
        <v>3</v>
      </c>
    </row>
    <row r="26" spans="1:9">
      <c r="A26" s="1">
        <v>42552</v>
      </c>
      <c r="B26">
        <v>99034</v>
      </c>
      <c r="C26" t="s">
        <v>3</v>
      </c>
      <c r="E26">
        <f>775+581</f>
        <v>1356</v>
      </c>
      <c r="F26">
        <f>1249+2500</f>
        <v>3749</v>
      </c>
    </row>
    <row r="27" spans="1:9">
      <c r="A27" s="1">
        <v>42583</v>
      </c>
      <c r="B27">
        <v>94827</v>
      </c>
      <c r="C27" t="s">
        <v>3</v>
      </c>
      <c r="E27">
        <f>652+1686</f>
        <v>2338</v>
      </c>
      <c r="F27">
        <f>1413+1238</f>
        <v>2651</v>
      </c>
    </row>
    <row r="28" spans="1:9">
      <c r="A28" s="1">
        <v>42614</v>
      </c>
      <c r="B28">
        <v>101350</v>
      </c>
      <c r="C28" t="s">
        <v>3</v>
      </c>
      <c r="E28">
        <f>335+765</f>
        <v>1100</v>
      </c>
      <c r="F28">
        <f>1076+1142</f>
        <v>2218</v>
      </c>
    </row>
    <row r="29" spans="1:9">
      <c r="A29" s="1">
        <v>42644</v>
      </c>
      <c r="B29">
        <v>101570</v>
      </c>
      <c r="C29" t="s">
        <v>3</v>
      </c>
      <c r="E29">
        <f>357+2133</f>
        <v>2490</v>
      </c>
      <c r="F29">
        <f>1215+1201</f>
        <v>2416</v>
      </c>
    </row>
    <row r="30" spans="1:9">
      <c r="A30" s="1">
        <v>42675</v>
      </c>
      <c r="I30">
        <v>88</v>
      </c>
    </row>
    <row r="33" spans="1:10" s="3" customFormat="1">
      <c r="A33" s="2">
        <v>41852</v>
      </c>
      <c r="B33" s="3" t="s">
        <v>7</v>
      </c>
      <c r="C33" s="3" t="s">
        <v>2</v>
      </c>
      <c r="D33" s="3" t="s">
        <v>10</v>
      </c>
    </row>
    <row r="34" spans="1:10" s="3" customFormat="1" ht="14" customHeight="1">
      <c r="A34" s="2">
        <v>41883</v>
      </c>
      <c r="B34" s="3" t="s">
        <v>8</v>
      </c>
      <c r="C34" s="3" t="s">
        <v>2</v>
      </c>
      <c r="D34" s="3" t="s">
        <v>10</v>
      </c>
    </row>
    <row r="41" spans="1:10">
      <c r="H41">
        <f>AVERAGE(E21:E29)</f>
        <v>1969.7142857142858</v>
      </c>
      <c r="I41">
        <f>AVERAGE(F21:F29)</f>
        <v>2467.2857142857142</v>
      </c>
    </row>
    <row r="42" spans="1:10">
      <c r="H42">
        <f>AVERAGE(B21:B29)</f>
        <v>103717.22222222222</v>
      </c>
      <c r="I42">
        <f>AVERAGE(B21:B29)</f>
        <v>103717.22222222222</v>
      </c>
    </row>
    <row r="44" spans="1:10">
      <c r="H44">
        <f>H41/H42</f>
        <v>1.8991197831099059E-2</v>
      </c>
      <c r="I44">
        <f>I41/I42</f>
        <v>2.3788582661800974E-2</v>
      </c>
      <c r="J44" t="s">
        <v>16</v>
      </c>
    </row>
  </sheetData>
  <autoFilter ref="A1:B1">
    <sortState ref="A2:D20">
      <sortCondition ref="A1:A20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Peak</dc:creator>
  <cp:lastModifiedBy>Corey Peak</cp:lastModifiedBy>
  <dcterms:created xsi:type="dcterms:W3CDTF">2016-11-16T21:18:56Z</dcterms:created>
  <dcterms:modified xsi:type="dcterms:W3CDTF">2016-11-18T18:09:56Z</dcterms:modified>
</cp:coreProperties>
</file>