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 Suggested Lists\Final Lists\"/>
    </mc:Choice>
  </mc:AlternateContent>
  <xr:revisionPtr revIDLastSave="0" documentId="8_{648B9CD3-C504-4DD7-B95F-EF0AC75EF48B}" xr6:coauthVersionLast="36" xr6:coauthVersionMax="36" xr10:uidLastSave="{00000000-0000-0000-0000-000000000000}"/>
  <bookViews>
    <workbookView xWindow="0" yWindow="0" windowWidth="28800" windowHeight="12430" xr2:uid="{00000000-000D-0000-FFFF-FFFF00000000}"/>
  </bookViews>
  <sheets>
    <sheet name="Recommen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 s="1"/>
  <c r="F103" i="1"/>
  <c r="F101" i="1"/>
  <c r="F99" i="1"/>
  <c r="F100" i="1"/>
  <c r="F95" i="1"/>
  <c r="F97" i="1"/>
  <c r="F96" i="1"/>
  <c r="F92" i="1"/>
  <c r="F93" i="1"/>
  <c r="F90" i="1"/>
  <c r="F89" i="1"/>
  <c r="F84" i="1"/>
  <c r="F86" i="1"/>
  <c r="F87" i="1"/>
  <c r="F85" i="1"/>
  <c r="F81" i="1"/>
  <c r="F75" i="1"/>
  <c r="F76" i="1"/>
  <c r="F72" i="1"/>
  <c r="F73" i="1"/>
  <c r="F74" i="1"/>
  <c r="F82" i="1"/>
  <c r="F69" i="1"/>
  <c r="F70" i="1"/>
  <c r="F77" i="1"/>
  <c r="F80" i="1"/>
  <c r="F71" i="1"/>
  <c r="F78" i="1"/>
  <c r="F79" i="1"/>
  <c r="F67" i="1"/>
  <c r="F64" i="1"/>
  <c r="F65" i="1"/>
  <c r="F66" i="1"/>
  <c r="F61" i="1"/>
  <c r="F60" i="1"/>
  <c r="F62" i="1"/>
  <c r="F59" i="1"/>
  <c r="F57" i="1"/>
  <c r="F49" i="1"/>
  <c r="F46" i="1"/>
  <c r="F45" i="1"/>
  <c r="F48" i="1"/>
  <c r="F47" i="1"/>
  <c r="F53" i="1"/>
  <c r="F54" i="1"/>
  <c r="F50" i="1"/>
  <c r="F52" i="1"/>
  <c r="F51" i="1"/>
  <c r="F55" i="1"/>
  <c r="F28" i="1"/>
  <c r="F38" i="1"/>
  <c r="F36" i="1"/>
  <c r="F37" i="1"/>
  <c r="F40" i="1"/>
  <c r="F33" i="1"/>
  <c r="F32" i="1"/>
  <c r="F31" i="1"/>
  <c r="F39" i="1"/>
  <c r="F34" i="1"/>
  <c r="F29" i="1"/>
  <c r="F27" i="1"/>
  <c r="F26" i="1"/>
  <c r="F42" i="1"/>
  <c r="F35" i="1"/>
  <c r="F30" i="1"/>
  <c r="F24" i="1"/>
  <c r="F23" i="1"/>
  <c r="F22" i="1"/>
  <c r="F19" i="1"/>
  <c r="F18" i="1"/>
  <c r="F20" i="1"/>
  <c r="F17" i="1"/>
  <c r="F14" i="1"/>
  <c r="F15" i="1"/>
  <c r="F11" i="1"/>
  <c r="F12" i="1"/>
  <c r="F10" i="1"/>
  <c r="F8" i="1"/>
  <c r="F7" i="1"/>
  <c r="F104" i="1" l="1"/>
</calcChain>
</file>

<file path=xl/sharedStrings.xml><?xml version="1.0" encoding="utf-8"?>
<sst xmlns="http://schemas.openxmlformats.org/spreadsheetml/2006/main" count="279" uniqueCount="262">
  <si>
    <t xml:space="preserve">Count of Events </t>
  </si>
  <si>
    <t xml:space="preserve"> All</t>
  </si>
  <si>
    <t/>
  </si>
  <si>
    <t xml:space="preserve">COUNT  </t>
  </si>
  <si>
    <t>FREQUENCY</t>
  </si>
  <si>
    <t>ICD-10</t>
  </si>
  <si>
    <t>ICD-10 DESCRIPTION</t>
  </si>
  <si>
    <t>Animal</t>
  </si>
  <si>
    <t>W54</t>
  </si>
  <si>
    <t>Contact with dog</t>
  </si>
  <si>
    <t>W64</t>
  </si>
  <si>
    <t>Contact with nonvenomous animal, NOS</t>
  </si>
  <si>
    <t>Exposure to other animate mechanical forces</t>
  </si>
  <si>
    <t>Asphyxiation</t>
  </si>
  <si>
    <t>T71</t>
  </si>
  <si>
    <t>T71.13</t>
  </si>
  <si>
    <t>Trapped in bed linens</t>
  </si>
  <si>
    <t>Asphyxiation due to being trapped in bed linens</t>
  </si>
  <si>
    <t>T71.16</t>
  </si>
  <si>
    <t>Hanging</t>
  </si>
  <si>
    <t>Asphyxiation due to hanging</t>
  </si>
  <si>
    <t>Bodily Force</t>
  </si>
  <si>
    <t>W50</t>
  </si>
  <si>
    <t>Hit/kick/bite/scratch by another person (accidental)</t>
  </si>
  <si>
    <t>Accidental hit, strike, kick, twist, bite or scratch by another person</t>
  </si>
  <si>
    <t>W51</t>
  </si>
  <si>
    <t>Hit against or bumped into by another person (accidental)</t>
  </si>
  <si>
    <t>Accidental striking against or bumped into by another person</t>
  </si>
  <si>
    <t>Drowning</t>
  </si>
  <si>
    <t>W65</t>
  </si>
  <si>
    <t>Bath-tub</t>
  </si>
  <si>
    <t>Accidental drowning and submersion while in bath-tub</t>
  </si>
  <si>
    <t>W67</t>
  </si>
  <si>
    <t>Swimming pool</t>
  </si>
  <si>
    <t>Accidental drowning and submersion while in swimming-pool</t>
  </si>
  <si>
    <t>W69</t>
  </si>
  <si>
    <t>Natural water</t>
  </si>
  <si>
    <t>Accidental drowning and submersion while in natural water</t>
  </si>
  <si>
    <t>W74</t>
  </si>
  <si>
    <t>Other</t>
  </si>
  <si>
    <t>Unspecified cause of accidental drowning and submersion</t>
  </si>
  <si>
    <t>Environmental</t>
  </si>
  <si>
    <t>X31</t>
  </si>
  <si>
    <t>Exposure to excessive natural cold</t>
  </si>
  <si>
    <t>X30</t>
  </si>
  <si>
    <t>Exposure to excessive natural heat</t>
  </si>
  <si>
    <t>X00</t>
  </si>
  <si>
    <t>Exposure to uncontrolled fire in building or structure</t>
  </si>
  <si>
    <t>Fall</t>
  </si>
  <si>
    <t>W00.9</t>
  </si>
  <si>
    <t>Ice, snow</t>
  </si>
  <si>
    <t>Unspecified fall due to ice and snow</t>
  </si>
  <si>
    <t>W01</t>
  </si>
  <si>
    <t>Same level slip, trip, stumble</t>
  </si>
  <si>
    <t>Fall on same level from slipping, tripping and stumbling</t>
  </si>
  <si>
    <t>W05</t>
  </si>
  <si>
    <t>Wheelchair/nonmotorized scooter/motorized mobility scooter</t>
  </si>
  <si>
    <t>Fall from non-moving wheelchair, nonmotorized scooter and motorized mobility scooter</t>
  </si>
  <si>
    <t>W06</t>
  </si>
  <si>
    <t>Bed</t>
  </si>
  <si>
    <t>Fall from bed</t>
  </si>
  <si>
    <t>W07</t>
  </si>
  <si>
    <t>Chair</t>
  </si>
  <si>
    <t>Fall from chair</t>
  </si>
  <si>
    <t>W08</t>
  </si>
  <si>
    <t>Furniture, NOS</t>
  </si>
  <si>
    <t>Fall from other furniture</t>
  </si>
  <si>
    <t>W09</t>
  </si>
  <si>
    <t>Playground equipment</t>
  </si>
  <si>
    <t>Fall on and from playground equipment</t>
  </si>
  <si>
    <t>W10.9</t>
  </si>
  <si>
    <t>Stairs/steps</t>
  </si>
  <si>
    <t>Fall (on) (from) unspecified stairs and steps</t>
  </si>
  <si>
    <t>W11</t>
  </si>
  <si>
    <t>Ladder</t>
  </si>
  <si>
    <t>Fall on and from ladder</t>
  </si>
  <si>
    <t>W17</t>
  </si>
  <si>
    <t>One level to another</t>
  </si>
  <si>
    <t>Other fall from one level to another</t>
  </si>
  <si>
    <t>W18</t>
  </si>
  <si>
    <t>Other slipping, tripping and stumbling and falls</t>
  </si>
  <si>
    <t>W18.1</t>
  </si>
  <si>
    <t>Toilet</t>
  </si>
  <si>
    <t>Fall from or off of toilet</t>
  </si>
  <si>
    <t>W18.2</t>
  </si>
  <si>
    <t>Shower/empty bath-tub</t>
  </si>
  <si>
    <t>Fall in (into) shower or empty bathtub</t>
  </si>
  <si>
    <t>W18.30</t>
  </si>
  <si>
    <t>Same level, NOS</t>
  </si>
  <si>
    <t>Fall on same level, unspecified</t>
  </si>
  <si>
    <t>W19</t>
  </si>
  <si>
    <t>Unspecified fall, NOS</t>
  </si>
  <si>
    <t>Unspecified fall</t>
  </si>
  <si>
    <t>W18.4</t>
  </si>
  <si>
    <t>Slip, trip, stumble without fall</t>
  </si>
  <si>
    <t>Slipping, tripping and stumbling without falling</t>
  </si>
  <si>
    <t>Y30</t>
  </si>
  <si>
    <t>Fall/jump/push from high place, NOS</t>
  </si>
  <si>
    <t>Falling, jumping or pushed from a high place, undetermined intent</t>
  </si>
  <si>
    <t>Intent</t>
  </si>
  <si>
    <t>T14.91</t>
  </si>
  <si>
    <t>Suicide attempt</t>
  </si>
  <si>
    <t>X74.9</t>
  </si>
  <si>
    <t>Intentional self-harm by firearm</t>
  </si>
  <si>
    <t>Intentional self-harm by unspecified firearm discharge</t>
  </si>
  <si>
    <t>X83</t>
  </si>
  <si>
    <t>Intentional self-harm, NOS</t>
  </si>
  <si>
    <t>Intentional self-harm by other specified means</t>
  </si>
  <si>
    <t>Y09</t>
  </si>
  <si>
    <t>Homicide (attempted), NOS</t>
  </si>
  <si>
    <t>Assault by unspecified means</t>
  </si>
  <si>
    <t>Y33</t>
  </si>
  <si>
    <t>Other specified events, undetermined intent</t>
  </si>
  <si>
    <t>X78.9</t>
  </si>
  <si>
    <t>Intentional self-harm, sharp object</t>
  </si>
  <si>
    <t>Intentional self-harm by unspecified sharp object</t>
  </si>
  <si>
    <t>X95.9</t>
  </si>
  <si>
    <t>Assault by firearm discharge</t>
  </si>
  <si>
    <t>Assault by unspecified firearm discharge</t>
  </si>
  <si>
    <t>X99.9</t>
  </si>
  <si>
    <t>Assault by stabbing, NOS</t>
  </si>
  <si>
    <t>Assault by unspecified sharp object</t>
  </si>
  <si>
    <t>Y00</t>
  </si>
  <si>
    <t>Assault by blunt object</t>
  </si>
  <si>
    <t>Y04</t>
  </si>
  <si>
    <t>Assault by bodily force</t>
  </si>
  <si>
    <t>Y08</t>
  </si>
  <si>
    <t>Assault, NOS</t>
  </si>
  <si>
    <t>Assault by other specified means</t>
  </si>
  <si>
    <t>Law Enforcement</t>
  </si>
  <si>
    <t>Y35</t>
  </si>
  <si>
    <t>Legal intervention</t>
  </si>
  <si>
    <t>Mechanical Force</t>
  </si>
  <si>
    <t>W20</t>
  </si>
  <si>
    <t>Struck by thrown/projected/falling object</t>
  </si>
  <si>
    <t>Struck by thrown, projected or falling object</t>
  </si>
  <si>
    <t>W22.8</t>
  </si>
  <si>
    <t>Struck by other objects</t>
  </si>
  <si>
    <t>Striking against or struck by other objects</t>
  </si>
  <si>
    <t>W23</t>
  </si>
  <si>
    <t>Caught/crushed/jammed/pinched in or between objects</t>
  </si>
  <si>
    <t>Caught, crushed, jammed or pinched in or between objects</t>
  </si>
  <si>
    <t>Y29</t>
  </si>
  <si>
    <t>Contact with blunt object, NOS</t>
  </si>
  <si>
    <t>Contact with blunt object, undetermined intent</t>
  </si>
  <si>
    <t>V29.3</t>
  </si>
  <si>
    <t>Motorcycle accident NOS, nontraffic</t>
  </si>
  <si>
    <t>Motorcycle rider (driver) (passenger) injured in unspecified nontraffic accident</t>
  </si>
  <si>
    <t>V49.3</t>
  </si>
  <si>
    <t>Car accident NOS, nontraffic</t>
  </si>
  <si>
    <t>Car occupant (driver) (passenger) injured in unspecified nontraffic accident</t>
  </si>
  <si>
    <t>V86.99</t>
  </si>
  <si>
    <t>All-terrain/off-road accident, nontraffic</t>
  </si>
  <si>
    <t>Unspecified occupant of other special all-terrain or other off-road motor vehicle injured in nontraffic accident</t>
  </si>
  <si>
    <t>V89.0</t>
  </si>
  <si>
    <t>Other motor-vehicle accident, nontraffic</t>
  </si>
  <si>
    <t>Person injured in unspecified motor-vehicle accident, nontraffic</t>
  </si>
  <si>
    <t>V99</t>
  </si>
  <si>
    <t>Transport accident, NOS</t>
  </si>
  <si>
    <t>Unspecified transport accident</t>
  </si>
  <si>
    <t>V29.9</t>
  </si>
  <si>
    <t>Motorcycle accident, NOS</t>
  </si>
  <si>
    <t>Motorcycle rider (driver) (passenger) injured in unspecified traffic accident</t>
  </si>
  <si>
    <t>V49.9</t>
  </si>
  <si>
    <t>Car accident, NOS</t>
  </si>
  <si>
    <t>Car occupant (driver) (passenger) injured in unspecified traffic accident</t>
  </si>
  <si>
    <t>V59.9</t>
  </si>
  <si>
    <t>Truck/van accident</t>
  </si>
  <si>
    <t>Occupant (driver) (passenger) of pick-up truck or van injured in unspecified traffic accident</t>
  </si>
  <si>
    <t>V69.9</t>
  </si>
  <si>
    <t>Heavy transport vehicle accident</t>
  </si>
  <si>
    <t>Occupant (driver) (passenger) of heavy transport vehicle injured in unspecified traffic accident</t>
  </si>
  <si>
    <t>V79.9</t>
  </si>
  <si>
    <t>Bus accident</t>
  </si>
  <si>
    <t>Bus occupant (driver) (passenger) injured in unspecified traffic accident</t>
  </si>
  <si>
    <t>V86.31</t>
  </si>
  <si>
    <t>Ambulance/fire engine accident</t>
  </si>
  <si>
    <t>Unspecified occupant of ambulance or fire engine injured in traffic accident</t>
  </si>
  <si>
    <t>V89.9</t>
  </si>
  <si>
    <t>Vehicle accident, NOS</t>
  </si>
  <si>
    <t>Person injured in unspecified vehicle accident</t>
  </si>
  <si>
    <t>V40.9</t>
  </si>
  <si>
    <t>Collision with pedestrian/animal, car occupant injury</t>
  </si>
  <si>
    <t>Unspecified car occupant injured in collision with pedestrian or animal in traffic accident</t>
  </si>
  <si>
    <t>V43</t>
  </si>
  <si>
    <t>Collision with car/truck/van, car occupant injury</t>
  </si>
  <si>
    <t>Car occupant injured in collision with car, pick-up truck or van</t>
  </si>
  <si>
    <t>V49</t>
  </si>
  <si>
    <t>Car occupant injured in transport accident, NOS</t>
  </si>
  <si>
    <t>Car occupant injured in other and unspecified transport accidents</t>
  </si>
  <si>
    <t>Y32</t>
  </si>
  <si>
    <t>Crashing of motor vehicle, NOS</t>
  </si>
  <si>
    <t>Crashing of motor vehicle, undetermined intent</t>
  </si>
  <si>
    <t>Collision with unspecified motor vehicles, NOS</t>
  </si>
  <si>
    <t>T14.90</t>
  </si>
  <si>
    <t>Injury, unspecified</t>
  </si>
  <si>
    <t>T75.89</t>
  </si>
  <si>
    <t>Other specified effects of external causes</t>
  </si>
  <si>
    <t>T14.8</t>
  </si>
  <si>
    <t>Other injury of unspecified body region</t>
  </si>
  <si>
    <t>W45</t>
  </si>
  <si>
    <t>Foreign body or object entering through skin</t>
  </si>
  <si>
    <t>Pedal Cyclist</t>
  </si>
  <si>
    <t>V19.3</t>
  </si>
  <si>
    <t>Nontraffic accident</t>
  </si>
  <si>
    <t>Pedal cyclist (driver) (passenger) injured in unspecified nontraffic accident</t>
  </si>
  <si>
    <t>V19.9</t>
  </si>
  <si>
    <t>Traffic accident</t>
  </si>
  <si>
    <t>Pedal cyclist (driver) (passenger) injured in unspecified traffic accident</t>
  </si>
  <si>
    <t>Pedestrian</t>
  </si>
  <si>
    <t>V03.1</t>
  </si>
  <si>
    <t>Car/truck/van, traffic accident</t>
  </si>
  <si>
    <t>Pedestrian injured in collision with car, pick-up truck or van in traffic accident</t>
  </si>
  <si>
    <t>V03.9</t>
  </si>
  <si>
    <t>Car/truck/van, nontraffic accident</t>
  </si>
  <si>
    <t>Pedestrian injured in collision with car, pick-up truck or van, unspecified whether traffic or nontraffic accident</t>
  </si>
  <si>
    <t>Poisoning</t>
  </si>
  <si>
    <t>T51.9</t>
  </si>
  <si>
    <t>Toxic effect of alcohol</t>
  </si>
  <si>
    <t> Toxic effect of unspecified alcohol</t>
  </si>
  <si>
    <t>T65.9</t>
  </si>
  <si>
    <t>Toxic effect of unknown substance</t>
  </si>
  <si>
    <t>Toxic effect of unspecified substance</t>
  </si>
  <si>
    <t>T50.90</t>
  </si>
  <si>
    <t>Poisoning by, adverse effect of and underdosing of unspecified drugs, medicaments and biological substances</t>
  </si>
  <si>
    <t>Sharp Objects</t>
  </si>
  <si>
    <t>W25</t>
  </si>
  <si>
    <t>Sharp glass</t>
  </si>
  <si>
    <t>Contact with sharp glass</t>
  </si>
  <si>
    <t>W26</t>
  </si>
  <si>
    <t>Knife/sword/dagger</t>
  </si>
  <si>
    <t>Contact with other sharp objects</t>
  </si>
  <si>
    <t>Y28.9</t>
  </si>
  <si>
    <t>Sharp object, NOS</t>
  </si>
  <si>
    <t>Contact with unspecified sharp object, undetermined intent</t>
  </si>
  <si>
    <t>Tools/Devices</t>
  </si>
  <si>
    <t>W31.9</t>
  </si>
  <si>
    <t>Contact with machinery NOS</t>
  </si>
  <si>
    <t>Contact with unspecified machinery</t>
  </si>
  <si>
    <t>Total percentage of injury codes represented in suggested list</t>
  </si>
  <si>
    <t>Poisoning by unspecified substance</t>
  </si>
  <si>
    <t>V49.6</t>
  </si>
  <si>
    <t>Unspecified car occupant injured in collision with unspecified motor vehicles in traffic accident</t>
  </si>
  <si>
    <t>V87</t>
  </si>
  <si>
    <t>Traffic accident of specified type but victim's mode of transport unknown</t>
  </si>
  <si>
    <t>Unknown mode of transport</t>
  </si>
  <si>
    <t>EMS DESCRIPTION</t>
  </si>
  <si>
    <t>PARENT CODE</t>
  </si>
  <si>
    <t>Not Recorded/Not Applicable</t>
  </si>
  <si>
    <t>Total events with an injury code</t>
  </si>
  <si>
    <t>MVC, Non-Traffic Related</t>
  </si>
  <si>
    <t xml:space="preserve">MVC, Traffic Related </t>
  </si>
  <si>
    <t>NOTES</t>
  </si>
  <si>
    <t>W19.XXXA is rolled up into W19.</t>
  </si>
  <si>
    <t>V49.60XA is rolled into V49.6</t>
  </si>
  <si>
    <t>V87.7XXA is rolled into V87</t>
  </si>
  <si>
    <t>Abuse/Neglect NOS, suspected</t>
  </si>
  <si>
    <t>T76</t>
  </si>
  <si>
    <t>Adult and child abuse, neglect and other maltreatment, suspected</t>
  </si>
  <si>
    <t>Added by request Jira NEMPUB-284</t>
  </si>
  <si>
    <t>Record Date Range Evaluated: 01/01/2017 through 06/19/2019</t>
  </si>
  <si>
    <t>eInjury.01: Cause of Injury Suggested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</si>
</sst>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3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vertical="center" wrapText="1"/>
    </xf>
    <xf numFmtId="3" fontId="4" fillId="0" borderId="2" xfId="0" applyNumberFormat="1" applyFont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3" fontId="0" fillId="0" borderId="2" xfId="0" applyNumberFormat="1" applyFont="1" applyBorder="1" applyAlignment="1">
      <alignment vertical="center" wrapText="1"/>
    </xf>
    <xf numFmtId="3" fontId="0" fillId="0" borderId="3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6" fillId="0" borderId="2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4" fontId="0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164" fontId="0" fillId="2" borderId="0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0" fillId="2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/>
    </xf>
    <xf numFmtId="164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workbookViewId="0">
      <selection activeCell="B28" sqref="B28"/>
    </sheetView>
  </sheetViews>
  <sheetFormatPr defaultRowHeight="14.5" x14ac:dyDescent="0.35"/>
  <cols>
    <col min="1" max="1" width="23.1796875" style="9" customWidth="1"/>
    <col min="2" max="2" width="54.36328125" customWidth="1"/>
    <col min="3" max="3" width="10.54296875" customWidth="1"/>
    <col min="4" max="4" width="94.1796875" customWidth="1"/>
    <col min="5" max="5" width="9.36328125" style="21" bestFit="1" customWidth="1"/>
    <col min="6" max="6" width="10.54296875" customWidth="1"/>
    <col min="7" max="7" width="55.08984375" customWidth="1"/>
  </cols>
  <sheetData>
    <row r="1" spans="1:7" ht="26" x14ac:dyDescent="0.35">
      <c r="A1" s="8"/>
      <c r="B1" s="25" t="s">
        <v>261</v>
      </c>
      <c r="C1" s="25"/>
      <c r="D1" s="25"/>
      <c r="E1" s="10"/>
      <c r="F1" s="1"/>
    </row>
    <row r="2" spans="1:7" ht="31.75" customHeight="1" x14ac:dyDescent="0.35">
      <c r="A2" s="8"/>
      <c r="C2" s="1"/>
      <c r="D2" s="1"/>
      <c r="E2" s="11" t="s">
        <v>0</v>
      </c>
      <c r="F2" s="6"/>
    </row>
    <row r="3" spans="1:7" x14ac:dyDescent="0.35">
      <c r="A3" s="8"/>
      <c r="B3" s="28" t="s">
        <v>260</v>
      </c>
      <c r="C3" s="1"/>
      <c r="D3" s="2" t="s">
        <v>1</v>
      </c>
      <c r="E3" s="12">
        <v>37063795</v>
      </c>
      <c r="F3" s="1"/>
    </row>
    <row r="4" spans="1:7" x14ac:dyDescent="0.35">
      <c r="A4" s="8"/>
      <c r="B4" s="3" t="s">
        <v>2</v>
      </c>
      <c r="C4" s="3"/>
      <c r="D4" s="4" t="s">
        <v>248</v>
      </c>
      <c r="E4" s="12">
        <v>32232816</v>
      </c>
      <c r="F4" s="1"/>
    </row>
    <row r="5" spans="1:7" x14ac:dyDescent="0.35">
      <c r="A5" s="8"/>
      <c r="B5" s="5"/>
      <c r="C5" s="5"/>
      <c r="D5" s="7" t="s">
        <v>249</v>
      </c>
      <c r="E5" s="13">
        <v>4830979</v>
      </c>
    </row>
    <row r="6" spans="1:7" x14ac:dyDescent="0.35">
      <c r="A6" s="30" t="s">
        <v>247</v>
      </c>
      <c r="B6" s="30" t="s">
        <v>246</v>
      </c>
      <c r="C6" s="30" t="s">
        <v>5</v>
      </c>
      <c r="D6" s="30" t="s">
        <v>6</v>
      </c>
      <c r="E6" s="13" t="s">
        <v>3</v>
      </c>
      <c r="F6" s="29" t="s">
        <v>4</v>
      </c>
      <c r="G6" s="29" t="s">
        <v>252</v>
      </c>
    </row>
    <row r="7" spans="1:7" x14ac:dyDescent="0.35">
      <c r="A7" s="51" t="s">
        <v>7</v>
      </c>
      <c r="B7" s="31" t="s">
        <v>9</v>
      </c>
      <c r="C7" s="31" t="s">
        <v>8</v>
      </c>
      <c r="D7" s="31" t="s">
        <v>9</v>
      </c>
      <c r="E7" s="14">
        <v>15078</v>
      </c>
      <c r="F7" s="32">
        <f>E7/$E$5</f>
        <v>3.1211065086393461E-3</v>
      </c>
      <c r="G7" s="26"/>
    </row>
    <row r="8" spans="1:7" x14ac:dyDescent="0.35">
      <c r="A8" s="51"/>
      <c r="B8" s="34" t="s">
        <v>11</v>
      </c>
      <c r="C8" s="33" t="s">
        <v>10</v>
      </c>
      <c r="D8" s="35" t="s">
        <v>12</v>
      </c>
      <c r="E8" s="15">
        <v>5476</v>
      </c>
      <c r="F8" s="32">
        <f>E8/$E$5</f>
        <v>1.1335176576010783E-3</v>
      </c>
      <c r="G8" s="26"/>
    </row>
    <row r="9" spans="1:7" x14ac:dyDescent="0.35">
      <c r="A9" s="52"/>
      <c r="B9" s="37"/>
      <c r="C9" s="37"/>
      <c r="D9" s="36"/>
      <c r="E9" s="16"/>
      <c r="F9" s="38"/>
      <c r="G9" s="26"/>
    </row>
    <row r="10" spans="1:7" x14ac:dyDescent="0.35">
      <c r="A10" s="51" t="s">
        <v>13</v>
      </c>
      <c r="B10" s="39" t="s">
        <v>13</v>
      </c>
      <c r="C10" s="33" t="s">
        <v>14</v>
      </c>
      <c r="D10" s="34" t="s">
        <v>13</v>
      </c>
      <c r="E10" s="17">
        <v>66</v>
      </c>
      <c r="F10" s="32">
        <f>E10/$E$5</f>
        <v>1.3661827136901237E-5</v>
      </c>
      <c r="G10" s="26"/>
    </row>
    <row r="11" spans="1:7" x14ac:dyDescent="0.35">
      <c r="A11" s="51"/>
      <c r="B11" s="34" t="s">
        <v>19</v>
      </c>
      <c r="C11" s="33" t="s">
        <v>18</v>
      </c>
      <c r="D11" s="40" t="s">
        <v>20</v>
      </c>
      <c r="E11" s="15">
        <v>4017</v>
      </c>
      <c r="F11" s="32">
        <f>E11/$E$5</f>
        <v>8.315084789232162E-4</v>
      </c>
      <c r="G11" s="26"/>
    </row>
    <row r="12" spans="1:7" x14ac:dyDescent="0.35">
      <c r="A12" s="51"/>
      <c r="B12" s="34" t="s">
        <v>16</v>
      </c>
      <c r="C12" s="33" t="s">
        <v>15</v>
      </c>
      <c r="D12" s="35" t="s">
        <v>17</v>
      </c>
      <c r="E12" s="15">
        <v>41</v>
      </c>
      <c r="F12" s="32">
        <f>E12/$E$5</f>
        <v>8.4868926153477384E-6</v>
      </c>
      <c r="G12" s="26"/>
    </row>
    <row r="13" spans="1:7" x14ac:dyDescent="0.35">
      <c r="A13" s="52"/>
      <c r="B13" s="37"/>
      <c r="C13" s="37"/>
      <c r="D13" s="36"/>
      <c r="E13" s="16"/>
      <c r="F13" s="38"/>
      <c r="G13" s="26"/>
    </row>
    <row r="14" spans="1:7" x14ac:dyDescent="0.35">
      <c r="A14" s="51" t="s">
        <v>21</v>
      </c>
      <c r="B14" s="33" t="s">
        <v>26</v>
      </c>
      <c r="C14" s="33" t="s">
        <v>25</v>
      </c>
      <c r="D14" s="33" t="s">
        <v>27</v>
      </c>
      <c r="E14" s="17">
        <v>13670</v>
      </c>
      <c r="F14" s="32">
        <f>E14/$E$5</f>
        <v>2.8296541963854531E-3</v>
      </c>
      <c r="G14" s="26"/>
    </row>
    <row r="15" spans="1:7" x14ac:dyDescent="0.35">
      <c r="A15" s="51"/>
      <c r="B15" s="33" t="s">
        <v>23</v>
      </c>
      <c r="C15" s="33" t="s">
        <v>22</v>
      </c>
      <c r="D15" s="33" t="s">
        <v>24</v>
      </c>
      <c r="E15" s="17">
        <v>29148</v>
      </c>
      <c r="F15" s="32">
        <f>E15/$E$5</f>
        <v>6.0335596573696552E-3</v>
      </c>
      <c r="G15" s="26"/>
    </row>
    <row r="16" spans="1:7" x14ac:dyDescent="0.35">
      <c r="A16" s="52"/>
      <c r="B16" s="37"/>
      <c r="C16" s="37"/>
      <c r="D16" s="37"/>
      <c r="E16" s="16"/>
      <c r="F16" s="38"/>
      <c r="G16" s="26"/>
    </row>
    <row r="17" spans="1:7" x14ac:dyDescent="0.35">
      <c r="A17" s="51" t="s">
        <v>28</v>
      </c>
      <c r="B17" s="33" t="s">
        <v>30</v>
      </c>
      <c r="C17" s="33" t="s">
        <v>29</v>
      </c>
      <c r="D17" s="35" t="s">
        <v>31</v>
      </c>
      <c r="E17" s="17">
        <v>260</v>
      </c>
      <c r="F17" s="32">
        <f>E17/$E$5</f>
        <v>5.381931902415639E-5</v>
      </c>
      <c r="G17" s="26"/>
    </row>
    <row r="18" spans="1:7" x14ac:dyDescent="0.35">
      <c r="A18" s="51"/>
      <c r="B18" s="33" t="s">
        <v>36</v>
      </c>
      <c r="C18" s="33" t="s">
        <v>35</v>
      </c>
      <c r="D18" s="35" t="s">
        <v>37</v>
      </c>
      <c r="E18" s="17">
        <v>666</v>
      </c>
      <c r="F18" s="32">
        <f>E18/$E$5</f>
        <v>1.378602556541852E-4</v>
      </c>
      <c r="G18" s="26"/>
    </row>
    <row r="19" spans="1:7" x14ac:dyDescent="0.35">
      <c r="A19" s="51"/>
      <c r="B19" s="33" t="s">
        <v>39</v>
      </c>
      <c r="C19" s="33" t="s">
        <v>38</v>
      </c>
      <c r="D19" s="35" t="s">
        <v>40</v>
      </c>
      <c r="E19" s="17">
        <v>515</v>
      </c>
      <c r="F19" s="32">
        <f>E19/$E$5</f>
        <v>1.0660365114400208E-4</v>
      </c>
      <c r="G19" s="26"/>
    </row>
    <row r="20" spans="1:7" x14ac:dyDescent="0.35">
      <c r="A20" s="51"/>
      <c r="B20" s="33" t="s">
        <v>33</v>
      </c>
      <c r="C20" s="33" t="s">
        <v>32</v>
      </c>
      <c r="D20" s="35" t="s">
        <v>34</v>
      </c>
      <c r="E20" s="17">
        <v>706</v>
      </c>
      <c r="F20" s="32">
        <f>E20/$E$5</f>
        <v>1.4614015088867081E-4</v>
      </c>
      <c r="G20" s="26"/>
    </row>
    <row r="21" spans="1:7" x14ac:dyDescent="0.35">
      <c r="A21" s="52"/>
      <c r="B21" s="37"/>
      <c r="C21" s="37"/>
      <c r="D21" s="36"/>
      <c r="E21" s="16"/>
      <c r="F21" s="41"/>
      <c r="G21" s="26"/>
    </row>
    <row r="22" spans="1:7" x14ac:dyDescent="0.35">
      <c r="A22" s="50" t="s">
        <v>41</v>
      </c>
      <c r="B22" s="33" t="s">
        <v>43</v>
      </c>
      <c r="C22" s="33" t="s">
        <v>42</v>
      </c>
      <c r="D22" s="33" t="s">
        <v>43</v>
      </c>
      <c r="E22" s="17">
        <v>1870</v>
      </c>
      <c r="F22" s="32">
        <f>E22/$E$5</f>
        <v>3.8708510221220171E-4</v>
      </c>
      <c r="G22" s="26"/>
    </row>
    <row r="23" spans="1:7" x14ac:dyDescent="0.35">
      <c r="A23" s="50"/>
      <c r="B23" s="33" t="s">
        <v>45</v>
      </c>
      <c r="C23" s="33" t="s">
        <v>44</v>
      </c>
      <c r="D23" s="33" t="s">
        <v>45</v>
      </c>
      <c r="E23" s="17">
        <v>1115</v>
      </c>
      <c r="F23" s="32">
        <f>E23/$E$5</f>
        <v>2.3080207966128603E-4</v>
      </c>
      <c r="G23" s="26"/>
    </row>
    <row r="24" spans="1:7" s="23" customFormat="1" x14ac:dyDescent="0.35">
      <c r="A24" s="50"/>
      <c r="B24" s="40" t="s">
        <v>47</v>
      </c>
      <c r="C24" s="33" t="s">
        <v>46</v>
      </c>
      <c r="D24" s="40" t="s">
        <v>47</v>
      </c>
      <c r="E24" s="17">
        <v>1183</v>
      </c>
      <c r="F24" s="32">
        <f>E24/$E$5</f>
        <v>2.4487790155991159E-4</v>
      </c>
      <c r="G24" s="26"/>
    </row>
    <row r="25" spans="1:7" x14ac:dyDescent="0.35">
      <c r="A25" s="52"/>
      <c r="B25" s="37"/>
      <c r="C25" s="37"/>
      <c r="D25" s="36"/>
      <c r="E25" s="16"/>
      <c r="F25" s="38"/>
      <c r="G25" s="26"/>
    </row>
    <row r="26" spans="1:7" x14ac:dyDescent="0.35">
      <c r="A26" s="51" t="s">
        <v>48</v>
      </c>
      <c r="B26" s="31" t="s">
        <v>59</v>
      </c>
      <c r="C26" s="31" t="s">
        <v>58</v>
      </c>
      <c r="D26" s="31" t="s">
        <v>60</v>
      </c>
      <c r="E26" s="14">
        <v>114109</v>
      </c>
      <c r="F26" s="32">
        <f t="shared" ref="F26:F42" si="0">E26/$E$5</f>
        <v>2.3620264132797927E-2</v>
      </c>
      <c r="G26" s="26"/>
    </row>
    <row r="27" spans="1:7" x14ac:dyDescent="0.35">
      <c r="A27" s="51"/>
      <c r="B27" s="31" t="s">
        <v>62</v>
      </c>
      <c r="C27" s="31" t="s">
        <v>61</v>
      </c>
      <c r="D27" s="31" t="s">
        <v>63</v>
      </c>
      <c r="E27" s="14">
        <v>94138</v>
      </c>
      <c r="F27" s="32">
        <f t="shared" si="0"/>
        <v>1.9486319439600129E-2</v>
      </c>
      <c r="G27" s="26"/>
    </row>
    <row r="28" spans="1:7" x14ac:dyDescent="0.35">
      <c r="A28" s="51"/>
      <c r="B28" s="31" t="s">
        <v>97</v>
      </c>
      <c r="C28" s="31" t="s">
        <v>96</v>
      </c>
      <c r="D28" s="42" t="s">
        <v>98</v>
      </c>
      <c r="E28" s="14">
        <v>14114</v>
      </c>
      <c r="F28" s="32">
        <f t="shared" si="0"/>
        <v>2.9215610334882435E-3</v>
      </c>
      <c r="G28" s="26"/>
    </row>
    <row r="29" spans="1:7" x14ac:dyDescent="0.35">
      <c r="A29" s="51"/>
      <c r="B29" s="31" t="s">
        <v>65</v>
      </c>
      <c r="C29" s="31" t="s">
        <v>64</v>
      </c>
      <c r="D29" s="31" t="s">
        <v>66</v>
      </c>
      <c r="E29" s="14">
        <v>28999</v>
      </c>
      <c r="F29" s="32">
        <f t="shared" si="0"/>
        <v>6.0027170476211963E-3</v>
      </c>
      <c r="G29" s="26"/>
    </row>
    <row r="30" spans="1:7" x14ac:dyDescent="0.35">
      <c r="A30" s="51"/>
      <c r="B30" s="31" t="s">
        <v>50</v>
      </c>
      <c r="C30" s="31" t="s">
        <v>49</v>
      </c>
      <c r="D30" s="40" t="s">
        <v>51</v>
      </c>
      <c r="E30" s="14">
        <v>22977</v>
      </c>
      <c r="F30" s="32">
        <f t="shared" si="0"/>
        <v>4.7561788200693898E-3</v>
      </c>
      <c r="G30" s="26"/>
    </row>
    <row r="31" spans="1:7" x14ac:dyDescent="0.35">
      <c r="A31" s="51"/>
      <c r="B31" s="31" t="s">
        <v>74</v>
      </c>
      <c r="C31" s="31" t="s">
        <v>73</v>
      </c>
      <c r="D31" s="31" t="s">
        <v>75</v>
      </c>
      <c r="E31" s="14">
        <v>20129</v>
      </c>
      <c r="F31" s="32">
        <f t="shared" si="0"/>
        <v>4.1666502793740153E-3</v>
      </c>
      <c r="G31" s="26"/>
    </row>
    <row r="32" spans="1:7" x14ac:dyDescent="0.35">
      <c r="A32" s="51"/>
      <c r="B32" s="31" t="s">
        <v>77</v>
      </c>
      <c r="C32" s="31" t="s">
        <v>76</v>
      </c>
      <c r="D32" s="31" t="s">
        <v>78</v>
      </c>
      <c r="E32" s="14">
        <v>40368</v>
      </c>
      <c r="F32" s="32">
        <f t="shared" si="0"/>
        <v>8.3560702706428659E-3</v>
      </c>
      <c r="G32" s="26"/>
    </row>
    <row r="33" spans="1:7" x14ac:dyDescent="0.35">
      <c r="A33" s="51"/>
      <c r="B33" s="31" t="s">
        <v>80</v>
      </c>
      <c r="C33" s="31" t="s">
        <v>79</v>
      </c>
      <c r="D33" s="31" t="s">
        <v>80</v>
      </c>
      <c r="E33" s="14">
        <v>195502</v>
      </c>
      <c r="F33" s="32">
        <f t="shared" si="0"/>
        <v>4.0468401953310085E-2</v>
      </c>
      <c r="G33" s="26"/>
    </row>
    <row r="34" spans="1:7" x14ac:dyDescent="0.35">
      <c r="A34" s="51"/>
      <c r="B34" s="31" t="s">
        <v>68</v>
      </c>
      <c r="C34" s="31" t="s">
        <v>67</v>
      </c>
      <c r="D34" s="31" t="s">
        <v>69</v>
      </c>
      <c r="E34" s="14">
        <v>10762</v>
      </c>
      <c r="F34" s="32">
        <f t="shared" si="0"/>
        <v>2.22770581283835E-3</v>
      </c>
      <c r="G34" s="26"/>
    </row>
    <row r="35" spans="1:7" x14ac:dyDescent="0.35">
      <c r="A35" s="51"/>
      <c r="B35" s="31" t="s">
        <v>53</v>
      </c>
      <c r="C35" s="31" t="s">
        <v>52</v>
      </c>
      <c r="D35" s="40" t="s">
        <v>54</v>
      </c>
      <c r="E35" s="14">
        <v>998872</v>
      </c>
      <c r="F35" s="32">
        <f t="shared" si="0"/>
        <v>0.20676388781652746</v>
      </c>
      <c r="G35" s="26"/>
    </row>
    <row r="36" spans="1:7" x14ac:dyDescent="0.35">
      <c r="A36" s="51"/>
      <c r="B36" s="31" t="s">
        <v>88</v>
      </c>
      <c r="C36" s="31" t="s">
        <v>87</v>
      </c>
      <c r="D36" s="31" t="s">
        <v>89</v>
      </c>
      <c r="E36" s="14">
        <v>40321</v>
      </c>
      <c r="F36" s="32">
        <f t="shared" si="0"/>
        <v>8.3463413937423445E-3</v>
      </c>
      <c r="G36" s="26"/>
    </row>
    <row r="37" spans="1:7" x14ac:dyDescent="0.35">
      <c r="A37" s="51"/>
      <c r="B37" s="31" t="s">
        <v>85</v>
      </c>
      <c r="C37" s="31" t="s">
        <v>84</v>
      </c>
      <c r="D37" s="40" t="s">
        <v>86</v>
      </c>
      <c r="E37" s="14">
        <v>15131</v>
      </c>
      <c r="F37" s="32">
        <f t="shared" si="0"/>
        <v>3.1320773698250396E-3</v>
      </c>
      <c r="G37" s="26"/>
    </row>
    <row r="38" spans="1:7" x14ac:dyDescent="0.35">
      <c r="A38" s="51"/>
      <c r="B38" s="31" t="s">
        <v>94</v>
      </c>
      <c r="C38" s="31" t="s">
        <v>93</v>
      </c>
      <c r="D38" s="49" t="s">
        <v>95</v>
      </c>
      <c r="E38" s="14">
        <v>30974</v>
      </c>
      <c r="F38" s="32">
        <f t="shared" si="0"/>
        <v>6.4115368748239232E-3</v>
      </c>
      <c r="G38" s="26"/>
    </row>
    <row r="39" spans="1:7" x14ac:dyDescent="0.35">
      <c r="A39" s="51"/>
      <c r="B39" s="31" t="s">
        <v>71</v>
      </c>
      <c r="C39" s="31" t="s">
        <v>70</v>
      </c>
      <c r="D39" s="31" t="s">
        <v>72</v>
      </c>
      <c r="E39" s="14">
        <v>93027</v>
      </c>
      <c r="F39" s="32">
        <f t="shared" si="0"/>
        <v>1.9256345349462294E-2</v>
      </c>
      <c r="G39" s="26"/>
    </row>
    <row r="40" spans="1:7" x14ac:dyDescent="0.35">
      <c r="A40" s="51"/>
      <c r="B40" s="31" t="s">
        <v>82</v>
      </c>
      <c r="C40" s="31" t="s">
        <v>81</v>
      </c>
      <c r="D40" s="31" t="s">
        <v>83</v>
      </c>
      <c r="E40" s="14">
        <v>26136</v>
      </c>
      <c r="F40" s="32">
        <f t="shared" si="0"/>
        <v>5.4100835462128896E-3</v>
      </c>
      <c r="G40" s="26"/>
    </row>
    <row r="41" spans="1:7" x14ac:dyDescent="0.35">
      <c r="A41" s="51"/>
      <c r="B41" s="31" t="s">
        <v>91</v>
      </c>
      <c r="C41" s="31" t="s">
        <v>90</v>
      </c>
      <c r="D41" s="46" t="s">
        <v>92</v>
      </c>
      <c r="E41" s="14">
        <f>361525+116769</f>
        <v>478294</v>
      </c>
      <c r="F41" s="32">
        <f t="shared" si="0"/>
        <v>9.9005605282076373E-2</v>
      </c>
      <c r="G41" s="26" t="s">
        <v>253</v>
      </c>
    </row>
    <row r="42" spans="1:7" x14ac:dyDescent="0.35">
      <c r="A42" s="51"/>
      <c r="B42" s="31" t="s">
        <v>56</v>
      </c>
      <c r="C42" s="31" t="s">
        <v>55</v>
      </c>
      <c r="D42" s="31" t="s">
        <v>57</v>
      </c>
      <c r="E42" s="14">
        <v>23075</v>
      </c>
      <c r="F42" s="32">
        <f t="shared" si="0"/>
        <v>4.7764645633938795E-3</v>
      </c>
      <c r="G42" s="26"/>
    </row>
    <row r="43" spans="1:7" x14ac:dyDescent="0.35">
      <c r="A43" s="52"/>
      <c r="B43" s="37"/>
      <c r="C43" s="37"/>
      <c r="D43" s="36"/>
      <c r="E43" s="16"/>
      <c r="F43" s="38"/>
      <c r="G43" s="26"/>
    </row>
    <row r="44" spans="1:7" x14ac:dyDescent="0.35">
      <c r="A44" s="51" t="s">
        <v>99</v>
      </c>
      <c r="B44" s="31" t="s">
        <v>256</v>
      </c>
      <c r="C44" s="31" t="s">
        <v>257</v>
      </c>
      <c r="D44" s="31" t="s">
        <v>258</v>
      </c>
      <c r="E44" s="14"/>
      <c r="F44" s="32"/>
      <c r="G44" s="46" t="s">
        <v>259</v>
      </c>
    </row>
    <row r="45" spans="1:7" s="22" customFormat="1" x14ac:dyDescent="0.35">
      <c r="A45" s="51"/>
      <c r="B45" s="33" t="s">
        <v>123</v>
      </c>
      <c r="C45" s="31" t="s">
        <v>122</v>
      </c>
      <c r="D45" s="31" t="s">
        <v>123</v>
      </c>
      <c r="E45" s="14">
        <v>71015</v>
      </c>
      <c r="F45" s="32">
        <f t="shared" ref="F45:F55" si="1">E45/$E$5</f>
        <v>1.4699919001924869E-2</v>
      </c>
      <c r="G45" s="27"/>
    </row>
    <row r="46" spans="1:7" x14ac:dyDescent="0.35">
      <c r="A46" s="51"/>
      <c r="B46" s="33" t="s">
        <v>125</v>
      </c>
      <c r="C46" s="31" t="s">
        <v>124</v>
      </c>
      <c r="D46" s="31" t="s">
        <v>125</v>
      </c>
      <c r="E46" s="14">
        <v>149090</v>
      </c>
      <c r="F46" s="32">
        <f t="shared" si="1"/>
        <v>3.0861239512736446E-2</v>
      </c>
      <c r="G46" s="26"/>
    </row>
    <row r="47" spans="1:7" x14ac:dyDescent="0.35">
      <c r="A47" s="51"/>
      <c r="B47" s="33" t="s">
        <v>117</v>
      </c>
      <c r="C47" s="31" t="s">
        <v>116</v>
      </c>
      <c r="D47" s="40" t="s">
        <v>118</v>
      </c>
      <c r="E47" s="14">
        <v>18491</v>
      </c>
      <c r="F47" s="32">
        <f t="shared" si="1"/>
        <v>3.8275885695218297E-3</v>
      </c>
      <c r="G47" s="26"/>
    </row>
    <row r="48" spans="1:7" x14ac:dyDescent="0.35">
      <c r="A48" s="51"/>
      <c r="B48" s="33" t="s">
        <v>120</v>
      </c>
      <c r="C48" s="31" t="s">
        <v>119</v>
      </c>
      <c r="D48" s="42" t="s">
        <v>121</v>
      </c>
      <c r="E48" s="14">
        <v>26217</v>
      </c>
      <c r="F48" s="32">
        <f t="shared" si="1"/>
        <v>5.4268503340627232E-3</v>
      </c>
      <c r="G48" s="26"/>
    </row>
    <row r="49" spans="1:7" x14ac:dyDescent="0.35">
      <c r="A49" s="51"/>
      <c r="B49" s="33" t="s">
        <v>127</v>
      </c>
      <c r="C49" s="31" t="s">
        <v>126</v>
      </c>
      <c r="D49" s="42" t="s">
        <v>128</v>
      </c>
      <c r="E49" s="14">
        <v>23128</v>
      </c>
      <c r="F49" s="32">
        <f t="shared" si="1"/>
        <v>4.7874354245795725E-3</v>
      </c>
      <c r="G49" s="26"/>
    </row>
    <row r="50" spans="1:7" x14ac:dyDescent="0.35">
      <c r="A50" s="51"/>
      <c r="B50" s="33" t="s">
        <v>109</v>
      </c>
      <c r="C50" s="31" t="s">
        <v>108</v>
      </c>
      <c r="D50" s="42" t="s">
        <v>110</v>
      </c>
      <c r="E50" s="14">
        <v>93576</v>
      </c>
      <c r="F50" s="32">
        <f t="shared" si="1"/>
        <v>1.9369986911555608E-2</v>
      </c>
      <c r="G50" s="26"/>
    </row>
    <row r="51" spans="1:7" x14ac:dyDescent="0.35">
      <c r="A51" s="51"/>
      <c r="B51" s="31" t="s">
        <v>103</v>
      </c>
      <c r="C51" s="31" t="s">
        <v>102</v>
      </c>
      <c r="D51" s="46" t="s">
        <v>104</v>
      </c>
      <c r="E51" s="14">
        <v>6037</v>
      </c>
      <c r="F51" s="32">
        <f t="shared" si="1"/>
        <v>1.2496431882647388E-3</v>
      </c>
      <c r="G51" s="26"/>
    </row>
    <row r="52" spans="1:7" x14ac:dyDescent="0.35">
      <c r="A52" s="51"/>
      <c r="B52" s="31" t="s">
        <v>106</v>
      </c>
      <c r="C52" s="31" t="s">
        <v>105</v>
      </c>
      <c r="D52" s="31" t="s">
        <v>107</v>
      </c>
      <c r="E52" s="14">
        <v>18773</v>
      </c>
      <c r="F52" s="32">
        <f t="shared" si="1"/>
        <v>3.8859618309249533E-3</v>
      </c>
      <c r="G52" s="26"/>
    </row>
    <row r="53" spans="1:7" x14ac:dyDescent="0.35">
      <c r="A53" s="51"/>
      <c r="B53" s="33" t="s">
        <v>114</v>
      </c>
      <c r="C53" s="31" t="s">
        <v>113</v>
      </c>
      <c r="D53" s="42" t="s">
        <v>115</v>
      </c>
      <c r="E53" s="14">
        <v>24178</v>
      </c>
      <c r="F53" s="32">
        <f t="shared" si="1"/>
        <v>5.0047826744848197E-3</v>
      </c>
      <c r="G53" s="26"/>
    </row>
    <row r="54" spans="1:7" x14ac:dyDescent="0.35">
      <c r="A54" s="51"/>
      <c r="B54" s="33" t="s">
        <v>112</v>
      </c>
      <c r="C54" s="31" t="s">
        <v>111</v>
      </c>
      <c r="D54" s="33" t="s">
        <v>112</v>
      </c>
      <c r="E54" s="14">
        <v>20702</v>
      </c>
      <c r="F54" s="32">
        <f t="shared" si="1"/>
        <v>4.2852597786080214E-3</v>
      </c>
      <c r="G54" s="26"/>
    </row>
    <row r="55" spans="1:7" x14ac:dyDescent="0.35">
      <c r="A55" s="51"/>
      <c r="B55" s="31" t="s">
        <v>101</v>
      </c>
      <c r="C55" s="31" t="s">
        <v>100</v>
      </c>
      <c r="D55" s="31" t="s">
        <v>101</v>
      </c>
      <c r="E55" s="14">
        <v>20065</v>
      </c>
      <c r="F55" s="32">
        <f t="shared" si="1"/>
        <v>4.1534024469988377E-3</v>
      </c>
      <c r="G55" s="26"/>
    </row>
    <row r="56" spans="1:7" x14ac:dyDescent="0.35">
      <c r="A56" s="52"/>
      <c r="B56" s="37"/>
      <c r="C56" s="37"/>
      <c r="D56" s="36"/>
      <c r="E56" s="16"/>
      <c r="F56" s="38"/>
      <c r="G56" s="26"/>
    </row>
    <row r="57" spans="1:7" x14ac:dyDescent="0.35">
      <c r="A57" s="50" t="s">
        <v>129</v>
      </c>
      <c r="B57" s="33" t="s">
        <v>131</v>
      </c>
      <c r="C57" s="31" t="s">
        <v>130</v>
      </c>
      <c r="D57" s="42" t="s">
        <v>131</v>
      </c>
      <c r="E57" s="14">
        <v>6022</v>
      </c>
      <c r="F57" s="32">
        <f>E57/$E$5</f>
        <v>1.2465382275518068E-3</v>
      </c>
      <c r="G57" s="26"/>
    </row>
    <row r="58" spans="1:7" x14ac:dyDescent="0.35">
      <c r="A58" s="52"/>
      <c r="B58" s="37"/>
      <c r="C58" s="37"/>
      <c r="D58" s="36"/>
      <c r="E58" s="16"/>
      <c r="F58" s="38"/>
      <c r="G58" s="26"/>
    </row>
    <row r="59" spans="1:7" x14ac:dyDescent="0.35">
      <c r="A59" s="51" t="s">
        <v>132</v>
      </c>
      <c r="B59" s="31" t="s">
        <v>134</v>
      </c>
      <c r="C59" s="31" t="s">
        <v>133</v>
      </c>
      <c r="D59" s="40" t="s">
        <v>135</v>
      </c>
      <c r="E59" s="14">
        <v>14893</v>
      </c>
      <c r="F59" s="32">
        <f>E59/$E$5</f>
        <v>3.0828119931798504E-3</v>
      </c>
      <c r="G59" s="26"/>
    </row>
    <row r="60" spans="1:7" x14ac:dyDescent="0.35">
      <c r="A60" s="51"/>
      <c r="B60" s="31" t="s">
        <v>140</v>
      </c>
      <c r="C60" s="31" t="s">
        <v>139</v>
      </c>
      <c r="D60" s="40" t="s">
        <v>141</v>
      </c>
      <c r="E60" s="14">
        <v>18357</v>
      </c>
      <c r="F60" s="32">
        <f>E60/$E$5</f>
        <v>3.7998509204863031E-3</v>
      </c>
      <c r="G60" s="26"/>
    </row>
    <row r="61" spans="1:7" x14ac:dyDescent="0.35">
      <c r="A61" s="51"/>
      <c r="B61" s="31" t="s">
        <v>143</v>
      </c>
      <c r="C61" s="31" t="s">
        <v>142</v>
      </c>
      <c r="D61" s="40" t="s">
        <v>144</v>
      </c>
      <c r="E61" s="14">
        <v>32769</v>
      </c>
      <c r="F61" s="32">
        <f>E61/$E$5</f>
        <v>6.7830971734714638E-3</v>
      </c>
      <c r="G61" s="26"/>
    </row>
    <row r="62" spans="1:7" x14ac:dyDescent="0.35">
      <c r="A62" s="51"/>
      <c r="B62" s="42" t="s">
        <v>137</v>
      </c>
      <c r="C62" s="31" t="s">
        <v>136</v>
      </c>
      <c r="D62" s="42" t="s">
        <v>138</v>
      </c>
      <c r="E62" s="14">
        <v>30561</v>
      </c>
      <c r="F62" s="32">
        <f>E62/$E$5</f>
        <v>6.3260469565278588E-3</v>
      </c>
      <c r="G62" s="26"/>
    </row>
    <row r="63" spans="1:7" x14ac:dyDescent="0.35">
      <c r="A63" s="52"/>
      <c r="B63" s="37"/>
      <c r="C63" s="37"/>
      <c r="D63" s="36"/>
      <c r="E63" s="16"/>
      <c r="F63" s="38"/>
      <c r="G63" s="26"/>
    </row>
    <row r="64" spans="1:7" x14ac:dyDescent="0.35">
      <c r="A64" s="50" t="s">
        <v>250</v>
      </c>
      <c r="B64" s="33" t="s">
        <v>152</v>
      </c>
      <c r="C64" s="31" t="s">
        <v>151</v>
      </c>
      <c r="D64" s="42" t="s">
        <v>153</v>
      </c>
      <c r="E64" s="14">
        <v>10033</v>
      </c>
      <c r="F64" s="32">
        <f>E64/$E$5</f>
        <v>2.0768047221898503E-3</v>
      </c>
      <c r="G64" s="26"/>
    </row>
    <row r="65" spans="1:7" x14ac:dyDescent="0.35">
      <c r="A65" s="50"/>
      <c r="B65" s="31" t="s">
        <v>149</v>
      </c>
      <c r="C65" s="31" t="s">
        <v>148</v>
      </c>
      <c r="D65" s="42" t="s">
        <v>150</v>
      </c>
      <c r="E65" s="14">
        <v>28558</v>
      </c>
      <c r="F65" s="32">
        <f>E65/$E$5</f>
        <v>5.911431202660993E-3</v>
      </c>
      <c r="G65" s="26"/>
    </row>
    <row r="66" spans="1:7" x14ac:dyDescent="0.35">
      <c r="A66" s="50"/>
      <c r="B66" s="43" t="s">
        <v>146</v>
      </c>
      <c r="C66" s="31" t="s">
        <v>145</v>
      </c>
      <c r="D66" s="40" t="s">
        <v>147</v>
      </c>
      <c r="E66" s="18">
        <v>6586</v>
      </c>
      <c r="F66" s="32">
        <f>E66/$E$5</f>
        <v>1.3632847503580537E-3</v>
      </c>
      <c r="G66" s="26"/>
    </row>
    <row r="67" spans="1:7" x14ac:dyDescent="0.35">
      <c r="A67" s="50"/>
      <c r="B67" s="31" t="s">
        <v>155</v>
      </c>
      <c r="C67" s="31" t="s">
        <v>154</v>
      </c>
      <c r="D67" s="31" t="s">
        <v>156</v>
      </c>
      <c r="E67" s="14">
        <v>11026</v>
      </c>
      <c r="F67" s="32">
        <f>E67/$E$5</f>
        <v>2.2823531213859551E-3</v>
      </c>
      <c r="G67" s="26"/>
    </row>
    <row r="68" spans="1:7" x14ac:dyDescent="0.35">
      <c r="A68" s="52"/>
      <c r="B68" s="37"/>
      <c r="C68" s="37"/>
      <c r="D68" s="36"/>
      <c r="E68" s="16"/>
      <c r="F68" s="38"/>
      <c r="G68" s="26"/>
    </row>
    <row r="69" spans="1:7" x14ac:dyDescent="0.35">
      <c r="A69" s="51" t="s">
        <v>251</v>
      </c>
      <c r="B69" s="31" t="s">
        <v>176</v>
      </c>
      <c r="C69" s="31" t="s">
        <v>175</v>
      </c>
      <c r="D69" s="43" t="s">
        <v>177</v>
      </c>
      <c r="E69" s="18">
        <v>1435</v>
      </c>
      <c r="F69" s="32">
        <f t="shared" ref="F69:F82" si="2">E69/$E$5</f>
        <v>2.9704124153717086E-4</v>
      </c>
      <c r="G69" s="26"/>
    </row>
    <row r="70" spans="1:7" x14ac:dyDescent="0.35">
      <c r="A70" s="51"/>
      <c r="B70" s="31" t="s">
        <v>173</v>
      </c>
      <c r="C70" s="31" t="s">
        <v>172</v>
      </c>
      <c r="D70" s="31" t="s">
        <v>174</v>
      </c>
      <c r="E70" s="14">
        <v>9094</v>
      </c>
      <c r="F70" s="32">
        <f t="shared" si="2"/>
        <v>1.8824341815603008E-3</v>
      </c>
      <c r="G70" s="26"/>
    </row>
    <row r="71" spans="1:7" x14ac:dyDescent="0.35">
      <c r="A71" s="51"/>
      <c r="B71" s="31" t="s">
        <v>164</v>
      </c>
      <c r="C71" s="31" t="s">
        <v>163</v>
      </c>
      <c r="D71" s="42" t="s">
        <v>165</v>
      </c>
      <c r="E71" s="14">
        <v>693651</v>
      </c>
      <c r="F71" s="32">
        <f t="shared" si="2"/>
        <v>0.14358394023240423</v>
      </c>
      <c r="G71" s="26"/>
    </row>
    <row r="72" spans="1:7" x14ac:dyDescent="0.35">
      <c r="A72" s="51"/>
      <c r="B72" s="31" t="s">
        <v>188</v>
      </c>
      <c r="C72" s="31" t="s">
        <v>187</v>
      </c>
      <c r="D72" s="31" t="s">
        <v>189</v>
      </c>
      <c r="E72" s="14">
        <v>17839</v>
      </c>
      <c r="F72" s="32">
        <f t="shared" si="2"/>
        <v>3.6926262771997146E-3</v>
      </c>
      <c r="G72" s="26"/>
    </row>
    <row r="73" spans="1:7" x14ac:dyDescent="0.35">
      <c r="A73" s="51"/>
      <c r="B73" s="31" t="s">
        <v>185</v>
      </c>
      <c r="C73" s="31" t="s">
        <v>184</v>
      </c>
      <c r="D73" s="31" t="s">
        <v>186</v>
      </c>
      <c r="E73" s="14">
        <v>64178</v>
      </c>
      <c r="F73" s="32">
        <f t="shared" si="2"/>
        <v>1.3284677908970418E-2</v>
      </c>
      <c r="G73" s="26"/>
    </row>
    <row r="74" spans="1:7" x14ac:dyDescent="0.35">
      <c r="A74" s="51"/>
      <c r="B74" s="31" t="s">
        <v>182</v>
      </c>
      <c r="C74" s="31" t="s">
        <v>181</v>
      </c>
      <c r="D74" s="31" t="s">
        <v>183</v>
      </c>
      <c r="E74" s="14">
        <v>9752</v>
      </c>
      <c r="F74" s="32">
        <f t="shared" si="2"/>
        <v>2.0186384581675886E-3</v>
      </c>
      <c r="G74" s="26"/>
    </row>
    <row r="75" spans="1:7" x14ac:dyDescent="0.35">
      <c r="A75" s="51"/>
      <c r="B75" s="45" t="s">
        <v>193</v>
      </c>
      <c r="C75" s="44" t="s">
        <v>241</v>
      </c>
      <c r="D75" s="44" t="s">
        <v>242</v>
      </c>
      <c r="E75" s="19">
        <v>19467</v>
      </c>
      <c r="F75" s="32">
        <f t="shared" si="2"/>
        <v>4.0296180132432784E-3</v>
      </c>
      <c r="G75" s="26" t="s">
        <v>254</v>
      </c>
    </row>
    <row r="76" spans="1:7" x14ac:dyDescent="0.35">
      <c r="A76" s="51"/>
      <c r="B76" s="31" t="s">
        <v>191</v>
      </c>
      <c r="C76" s="31" t="s">
        <v>190</v>
      </c>
      <c r="D76" s="31" t="s">
        <v>192</v>
      </c>
      <c r="E76" s="14">
        <v>47737</v>
      </c>
      <c r="F76" s="32">
        <f t="shared" si="2"/>
        <v>9.8814339702159755E-3</v>
      </c>
      <c r="G76" s="26"/>
    </row>
    <row r="77" spans="1:7" x14ac:dyDescent="0.35">
      <c r="A77" s="51"/>
      <c r="B77" s="31" t="s">
        <v>170</v>
      </c>
      <c r="C77" s="31" t="s">
        <v>169</v>
      </c>
      <c r="D77" s="42" t="s">
        <v>171</v>
      </c>
      <c r="E77" s="14">
        <v>10679</v>
      </c>
      <c r="F77" s="32">
        <f t="shared" si="2"/>
        <v>2.2105250302267925E-3</v>
      </c>
      <c r="G77" s="26"/>
    </row>
    <row r="78" spans="1:7" x14ac:dyDescent="0.35">
      <c r="A78" s="51"/>
      <c r="B78" s="31" t="s">
        <v>161</v>
      </c>
      <c r="C78" s="31" t="s">
        <v>160</v>
      </c>
      <c r="D78" s="42" t="s">
        <v>162</v>
      </c>
      <c r="E78" s="14">
        <v>54447</v>
      </c>
      <c r="F78" s="32">
        <f t="shared" si="2"/>
        <v>1.1270386395800934E-2</v>
      </c>
      <c r="G78" s="26"/>
    </row>
    <row r="79" spans="1:7" x14ac:dyDescent="0.35">
      <c r="A79" s="51"/>
      <c r="B79" s="31" t="s">
        <v>158</v>
      </c>
      <c r="C79" s="31" t="s">
        <v>157</v>
      </c>
      <c r="D79" s="31" t="s">
        <v>159</v>
      </c>
      <c r="E79" s="14">
        <v>30467</v>
      </c>
      <c r="F79" s="32">
        <f t="shared" si="2"/>
        <v>6.3065892027268176E-3</v>
      </c>
      <c r="G79" s="26"/>
    </row>
    <row r="80" spans="1:7" x14ac:dyDescent="0.35">
      <c r="A80" s="51"/>
      <c r="B80" s="31" t="s">
        <v>167</v>
      </c>
      <c r="C80" s="31" t="s">
        <v>166</v>
      </c>
      <c r="D80" s="46" t="s">
        <v>168</v>
      </c>
      <c r="E80" s="14">
        <v>27704</v>
      </c>
      <c r="F80" s="32">
        <f t="shared" si="2"/>
        <v>5.7346554394047252E-3</v>
      </c>
      <c r="G80" s="26"/>
    </row>
    <row r="81" spans="1:7" x14ac:dyDescent="0.35">
      <c r="A81" s="51"/>
      <c r="B81" s="31" t="s">
        <v>245</v>
      </c>
      <c r="C81" s="33" t="s">
        <v>243</v>
      </c>
      <c r="D81" s="24" t="s">
        <v>244</v>
      </c>
      <c r="E81" s="14">
        <v>29690</v>
      </c>
      <c r="F81" s="32">
        <f t="shared" si="2"/>
        <v>6.1457522377969349E-3</v>
      </c>
      <c r="G81" s="26" t="s">
        <v>255</v>
      </c>
    </row>
    <row r="82" spans="1:7" x14ac:dyDescent="0.35">
      <c r="A82" s="51"/>
      <c r="B82" s="31" t="s">
        <v>179</v>
      </c>
      <c r="C82" s="31" t="s">
        <v>178</v>
      </c>
      <c r="D82" s="42" t="s">
        <v>180</v>
      </c>
      <c r="E82" s="14">
        <v>112948</v>
      </c>
      <c r="F82" s="32">
        <f t="shared" si="2"/>
        <v>2.3379940173616984E-2</v>
      </c>
      <c r="G82" s="26"/>
    </row>
    <row r="83" spans="1:7" x14ac:dyDescent="0.35">
      <c r="A83" s="52"/>
      <c r="B83" s="37"/>
      <c r="C83" s="37"/>
      <c r="D83" s="36"/>
      <c r="E83" s="16"/>
      <c r="F83" s="38"/>
      <c r="G83" s="26"/>
    </row>
    <row r="84" spans="1:7" x14ac:dyDescent="0.35">
      <c r="A84" s="51" t="s">
        <v>39</v>
      </c>
      <c r="B84" s="31" t="s">
        <v>201</v>
      </c>
      <c r="C84" s="31" t="s">
        <v>200</v>
      </c>
      <c r="D84" s="31" t="s">
        <v>201</v>
      </c>
      <c r="E84" s="14">
        <v>16076</v>
      </c>
      <c r="F84" s="32">
        <f>E84/$E$5</f>
        <v>3.3276898947397619E-3</v>
      </c>
      <c r="G84" s="26"/>
    </row>
    <row r="85" spans="1:7" x14ac:dyDescent="0.35">
      <c r="A85" s="51"/>
      <c r="B85" s="31" t="s">
        <v>195</v>
      </c>
      <c r="C85" s="31" t="s">
        <v>194</v>
      </c>
      <c r="D85" s="46" t="s">
        <v>195</v>
      </c>
      <c r="E85" s="14">
        <v>14780</v>
      </c>
      <c r="F85" s="32">
        <f>E85/$E$5</f>
        <v>3.0594212891424284E-3</v>
      </c>
      <c r="G85" s="26"/>
    </row>
    <row r="86" spans="1:7" x14ac:dyDescent="0.35">
      <c r="A86" s="51"/>
      <c r="B86" s="31" t="s">
        <v>199</v>
      </c>
      <c r="C86" s="31" t="s">
        <v>198</v>
      </c>
      <c r="D86" s="42" t="s">
        <v>199</v>
      </c>
      <c r="E86" s="14">
        <v>35466</v>
      </c>
      <c r="F86" s="32">
        <f>E86/$E$5</f>
        <v>7.3413691096566557E-3</v>
      </c>
      <c r="G86" s="26"/>
    </row>
    <row r="87" spans="1:7" x14ac:dyDescent="0.35">
      <c r="A87" s="51"/>
      <c r="B87" s="33" t="s">
        <v>197</v>
      </c>
      <c r="C87" s="31" t="s">
        <v>196</v>
      </c>
      <c r="D87" s="40" t="s">
        <v>197</v>
      </c>
      <c r="E87" s="14">
        <v>102920</v>
      </c>
      <c r="F87" s="32">
        <f>E87/$E$5</f>
        <v>2.1304170438331445E-2</v>
      </c>
      <c r="G87" s="26"/>
    </row>
    <row r="88" spans="1:7" x14ac:dyDescent="0.35">
      <c r="A88" s="52"/>
      <c r="B88" s="37"/>
      <c r="C88" s="37"/>
      <c r="D88" s="36"/>
      <c r="E88" s="16"/>
      <c r="F88" s="38"/>
      <c r="G88" s="26"/>
    </row>
    <row r="89" spans="1:7" x14ac:dyDescent="0.35">
      <c r="A89" s="51" t="s">
        <v>202</v>
      </c>
      <c r="B89" s="31" t="s">
        <v>204</v>
      </c>
      <c r="C89" s="31" t="s">
        <v>203</v>
      </c>
      <c r="D89" s="42" t="s">
        <v>205</v>
      </c>
      <c r="E89" s="14">
        <v>17516</v>
      </c>
      <c r="F89" s="32">
        <f>E89/$E$5</f>
        <v>3.6257661231812433E-3</v>
      </c>
      <c r="G89" s="26"/>
    </row>
    <row r="90" spans="1:7" x14ac:dyDescent="0.35">
      <c r="A90" s="51"/>
      <c r="B90" s="31" t="s">
        <v>207</v>
      </c>
      <c r="C90" s="31" t="s">
        <v>206</v>
      </c>
      <c r="D90" s="42" t="s">
        <v>208</v>
      </c>
      <c r="E90" s="14">
        <v>11536</v>
      </c>
      <c r="F90" s="32">
        <f>E90/$E$5</f>
        <v>2.3879217856256464E-3</v>
      </c>
      <c r="G90" s="26"/>
    </row>
    <row r="91" spans="1:7" x14ac:dyDescent="0.35">
      <c r="A91" s="52"/>
      <c r="B91" s="37"/>
      <c r="C91" s="37"/>
      <c r="D91" s="36"/>
      <c r="E91" s="16"/>
      <c r="F91" s="38"/>
      <c r="G91" s="26"/>
    </row>
    <row r="92" spans="1:7" x14ac:dyDescent="0.35">
      <c r="A92" s="51" t="s">
        <v>209</v>
      </c>
      <c r="B92" s="31" t="s">
        <v>214</v>
      </c>
      <c r="C92" s="31" t="s">
        <v>213</v>
      </c>
      <c r="D92" s="40" t="s">
        <v>215</v>
      </c>
      <c r="E92" s="14">
        <v>18943</v>
      </c>
      <c r="F92" s="32">
        <f>E92/$E$5</f>
        <v>3.9211513856715167E-3</v>
      </c>
      <c r="G92" s="26"/>
    </row>
    <row r="93" spans="1:7" s="23" customFormat="1" x14ac:dyDescent="0.35">
      <c r="A93" s="51"/>
      <c r="B93" s="31" t="s">
        <v>211</v>
      </c>
      <c r="C93" s="31" t="s">
        <v>210</v>
      </c>
      <c r="D93" s="31" t="s">
        <v>212</v>
      </c>
      <c r="E93" s="14">
        <v>27883</v>
      </c>
      <c r="F93" s="32">
        <f>E93/$E$5</f>
        <v>5.7717079705790486E-3</v>
      </c>
      <c r="G93" s="26"/>
    </row>
    <row r="94" spans="1:7" x14ac:dyDescent="0.35">
      <c r="A94" s="52"/>
      <c r="B94" s="37"/>
      <c r="C94" s="37"/>
      <c r="D94" s="36"/>
      <c r="E94" s="16"/>
      <c r="F94" s="38"/>
      <c r="G94" s="26"/>
    </row>
    <row r="95" spans="1:7" x14ac:dyDescent="0.35">
      <c r="A95" s="50" t="s">
        <v>216</v>
      </c>
      <c r="B95" s="31" t="s">
        <v>240</v>
      </c>
      <c r="C95" s="31" t="s">
        <v>223</v>
      </c>
      <c r="D95" s="40" t="s">
        <v>224</v>
      </c>
      <c r="E95" s="14">
        <v>2415</v>
      </c>
      <c r="F95" s="32">
        <f>E95/$E$5</f>
        <v>4.9989867478206803E-4</v>
      </c>
      <c r="G95" s="26"/>
    </row>
    <row r="96" spans="1:7" x14ac:dyDescent="0.35">
      <c r="A96" s="50"/>
      <c r="B96" s="31" t="s">
        <v>218</v>
      </c>
      <c r="C96" s="31" t="s">
        <v>217</v>
      </c>
      <c r="D96" s="40" t="s">
        <v>219</v>
      </c>
      <c r="E96" s="14">
        <v>8035</v>
      </c>
      <c r="F96" s="32">
        <f>E96/$E$5</f>
        <v>1.6632239552272945E-3</v>
      </c>
      <c r="G96" s="26"/>
    </row>
    <row r="97" spans="1:7" x14ac:dyDescent="0.35">
      <c r="A97" s="50"/>
      <c r="B97" s="31" t="s">
        <v>221</v>
      </c>
      <c r="C97" s="31" t="s">
        <v>220</v>
      </c>
      <c r="D97" s="40" t="s">
        <v>222</v>
      </c>
      <c r="E97" s="14">
        <v>4393</v>
      </c>
      <c r="F97" s="32">
        <f>E97/$E$5</f>
        <v>9.0933949412738083E-4</v>
      </c>
      <c r="G97" s="26"/>
    </row>
    <row r="98" spans="1:7" x14ac:dyDescent="0.35">
      <c r="A98" s="52"/>
      <c r="B98" s="37"/>
      <c r="C98" s="37"/>
      <c r="D98" s="36"/>
      <c r="E98" s="16"/>
      <c r="F98" s="38"/>
      <c r="G98" s="26"/>
    </row>
    <row r="99" spans="1:7" x14ac:dyDescent="0.35">
      <c r="A99" s="51" t="s">
        <v>225</v>
      </c>
      <c r="B99" s="31" t="s">
        <v>230</v>
      </c>
      <c r="C99" s="31" t="s">
        <v>229</v>
      </c>
      <c r="D99" s="42" t="s">
        <v>231</v>
      </c>
      <c r="E99" s="14">
        <v>22685</v>
      </c>
      <c r="F99" s="32">
        <f>E99/$E$5</f>
        <v>4.6957355848576444E-3</v>
      </c>
      <c r="G99" s="26"/>
    </row>
    <row r="100" spans="1:7" s="23" customFormat="1" x14ac:dyDescent="0.35">
      <c r="A100" s="51"/>
      <c r="B100" s="31" t="s">
        <v>227</v>
      </c>
      <c r="C100" s="31" t="s">
        <v>226</v>
      </c>
      <c r="D100" s="31" t="s">
        <v>228</v>
      </c>
      <c r="E100" s="14">
        <v>14986</v>
      </c>
      <c r="F100" s="32">
        <f>E100/$E$5</f>
        <v>3.1020627496000292E-3</v>
      </c>
      <c r="G100" s="26"/>
    </row>
    <row r="101" spans="1:7" x14ac:dyDescent="0.35">
      <c r="A101" s="51"/>
      <c r="B101" s="31" t="s">
        <v>233</v>
      </c>
      <c r="C101" s="31" t="s">
        <v>232</v>
      </c>
      <c r="D101" s="40" t="s">
        <v>234</v>
      </c>
      <c r="E101" s="14">
        <v>14381</v>
      </c>
      <c r="F101" s="32">
        <f>E101/$E$5</f>
        <v>2.9768293341784348E-3</v>
      </c>
      <c r="G101" s="26"/>
    </row>
    <row r="102" spans="1:7" x14ac:dyDescent="0.35">
      <c r="A102" s="52"/>
      <c r="B102" s="37"/>
      <c r="C102" s="37"/>
      <c r="D102" s="36"/>
      <c r="E102" s="16"/>
      <c r="F102" s="38"/>
      <c r="G102" s="26"/>
    </row>
    <row r="103" spans="1:7" x14ac:dyDescent="0.35">
      <c r="A103" s="51" t="s">
        <v>235</v>
      </c>
      <c r="B103" s="31" t="s">
        <v>237</v>
      </c>
      <c r="C103" s="31" t="s">
        <v>236</v>
      </c>
      <c r="D103" s="42" t="s">
        <v>238</v>
      </c>
      <c r="E103" s="14">
        <v>10643</v>
      </c>
      <c r="F103" s="32">
        <f>E103/$E$5</f>
        <v>2.2030731245157556E-3</v>
      </c>
      <c r="G103" s="26"/>
    </row>
    <row r="104" spans="1:7" x14ac:dyDescent="0.35">
      <c r="A104" s="50"/>
      <c r="B104" s="28"/>
      <c r="C104" s="28"/>
      <c r="D104" s="47" t="s">
        <v>239</v>
      </c>
      <c r="E104" s="20"/>
      <c r="F104" s="48">
        <f>SUM(F7:F103)</f>
        <v>0.91131880308318447</v>
      </c>
      <c r="G104" s="26"/>
    </row>
  </sheetData>
  <sortState ref="B11:F12">
    <sortCondition ref="B10"/>
  </sortState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dcterms:created xsi:type="dcterms:W3CDTF">2019-06-21T21:23:39Z</dcterms:created>
  <dcterms:modified xsi:type="dcterms:W3CDTF">2019-10-01T19:48:30Z</dcterms:modified>
</cp:coreProperties>
</file>