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/>
  <mc:AlternateContent xmlns:mc="http://schemas.openxmlformats.org/markup-compatibility/2006">
    <mc:Choice Requires="x15">
      <x15ac:absPath xmlns:x15ac="http://schemas.microsoft.com/office/spreadsheetml/2010/11/ac" url="P:\Users\jehlers\v3.5.0 Suggested Lists\Final Lists v3.5.0\"/>
    </mc:Choice>
  </mc:AlternateContent>
  <xr:revisionPtr revIDLastSave="0" documentId="8_{7985221B-26CB-42B1-A37B-482A8539C057}" xr6:coauthVersionLast="36" xr6:coauthVersionMax="36" xr10:uidLastSave="{00000000-0000-0000-0000-000000000000}"/>
  <bookViews>
    <workbookView xWindow="0" yWindow="0" windowWidth="28800" windowHeight="12430" xr2:uid="{00000000-000D-0000-FFFF-FFFF00000000}"/>
  </bookViews>
  <sheets>
    <sheet name="Recommendatio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" l="1"/>
  <c r="D8" i="3"/>
  <c r="D32" i="3"/>
  <c r="D30" i="3"/>
  <c r="D62" i="3"/>
  <c r="D78" i="3" l="1"/>
</calcChain>
</file>

<file path=xl/sharedStrings.xml><?xml version="1.0" encoding="utf-8"?>
<sst xmlns="http://schemas.openxmlformats.org/spreadsheetml/2006/main" count="157" uniqueCount="144">
  <si>
    <t>NOTES</t>
  </si>
  <si>
    <t>Oxygen</t>
  </si>
  <si>
    <t>Aspirin</t>
  </si>
  <si>
    <t>Ondansetron</t>
  </si>
  <si>
    <t>Nitroglycerin</t>
  </si>
  <si>
    <t>Albuterol</t>
  </si>
  <si>
    <t>Fentanyl</t>
  </si>
  <si>
    <t>Naloxone</t>
  </si>
  <si>
    <t>Ipratropium</t>
  </si>
  <si>
    <t>Midazolam</t>
  </si>
  <si>
    <t>Methylprednisolone</t>
  </si>
  <si>
    <t>Morphine</t>
  </si>
  <si>
    <t>Sodium Bicarbonate</t>
  </si>
  <si>
    <t>Glucose 500 MG/ML Injectable Solution</t>
  </si>
  <si>
    <t>Albuterol / Ipratropium</t>
  </si>
  <si>
    <t>Ketamine</t>
  </si>
  <si>
    <t>Amiodarone</t>
  </si>
  <si>
    <t>Epinephrine 1 MG/ML</t>
  </si>
  <si>
    <t>Glucose</t>
  </si>
  <si>
    <t>Magnesium Sulfate</t>
  </si>
  <si>
    <t>Lorazepam</t>
  </si>
  <si>
    <t>Atropine</t>
  </si>
  <si>
    <t>Heparin</t>
  </si>
  <si>
    <t>Etomidate</t>
  </si>
  <si>
    <t>Rocuronium</t>
  </si>
  <si>
    <t>Norepinephrine</t>
  </si>
  <si>
    <t>Succinylcholine</t>
  </si>
  <si>
    <t>Dexamethasone</t>
  </si>
  <si>
    <t>Adenosine</t>
  </si>
  <si>
    <t>Propofol</t>
  </si>
  <si>
    <t>Glucagon</t>
  </si>
  <si>
    <t>Diltiazem</t>
  </si>
  <si>
    <t>Hydromorphone</t>
  </si>
  <si>
    <t>Lidocaine</t>
  </si>
  <si>
    <t>Calcium Chloride</t>
  </si>
  <si>
    <t>Furosemide</t>
  </si>
  <si>
    <t>Ketorolac</t>
  </si>
  <si>
    <t>Dopamine</t>
  </si>
  <si>
    <t>Promethazine</t>
  </si>
  <si>
    <t>Acetaminophen</t>
  </si>
  <si>
    <t>Labetalol</t>
  </si>
  <si>
    <t>Vecuronium</t>
  </si>
  <si>
    <t>Vancomycin</t>
  </si>
  <si>
    <t>Diazepam</t>
  </si>
  <si>
    <t>Haloperidol</t>
  </si>
  <si>
    <t>Glucose Oral Gel</t>
  </si>
  <si>
    <t>Nicardipine</t>
  </si>
  <si>
    <t>Levalbuterol</t>
  </si>
  <si>
    <t>Potassium Chloride</t>
  </si>
  <si>
    <t>Terbutaline</t>
  </si>
  <si>
    <t>Metoprolol</t>
  </si>
  <si>
    <t>Vasopressin (USP)</t>
  </si>
  <si>
    <t>Thiamine</t>
  </si>
  <si>
    <t>Phenylephrine</t>
  </si>
  <si>
    <t>Tranexamic Acid</t>
  </si>
  <si>
    <t>Calcium Gluconate</t>
  </si>
  <si>
    <t>Glucose 250 MG/ML Injectable Solution</t>
  </si>
  <si>
    <t>Diphenhydramine</t>
  </si>
  <si>
    <t>Epinephrine 0.1 MG/ML</t>
  </si>
  <si>
    <t>Insulin, isophane</t>
  </si>
  <si>
    <t xml:space="preserve">Vasopressin </t>
  </si>
  <si>
    <t>Ceftriaxone</t>
  </si>
  <si>
    <t>Leave these 2 specific due to common field usage</t>
  </si>
  <si>
    <t>Sodium bicarbonate</t>
  </si>
  <si>
    <t>Count of Med Given</t>
  </si>
  <si>
    <t xml:space="preserve">Glucose  </t>
  </si>
  <si>
    <t>Glucose 100 MG/ML (14858 count)</t>
  </si>
  <si>
    <t>Ceftriaxone (Rocephin)</t>
  </si>
  <si>
    <t>Calcium chloride</t>
  </si>
  <si>
    <t>Tranexamic acid (TXA)</t>
  </si>
  <si>
    <t>Sodium chloride (Normal Saline)</t>
  </si>
  <si>
    <t>Potassium chloride</t>
  </si>
  <si>
    <t>Magnesium sulfate</t>
  </si>
  <si>
    <t>Epinephrine 1 mg/ml (Epi 1:1,000)</t>
  </si>
  <si>
    <t>Dextrose 10% (D10)</t>
  </si>
  <si>
    <t>Dextrose 25% (D25)</t>
  </si>
  <si>
    <t>Dextrose 50% (D50)</t>
  </si>
  <si>
    <t>Glucose 100 MG/ML Injection (Dextrose 10% per 500 ML)</t>
  </si>
  <si>
    <t>Sodium choride 0.9% (9 MG/ML injection)</t>
  </si>
  <si>
    <t>Includes 313002 Normal Saline, 373902 Sodium Chloride Irrigation, Sodium Chloride, Sodium Chloride 0.154 Injectable</t>
  </si>
  <si>
    <t>Epinephrine 0.1 mg/ml (Epi 1:10,000)</t>
  </si>
  <si>
    <t>Vecuronium (Norcuron)</t>
  </si>
  <si>
    <t>Terbutaline (Brethine)</t>
  </si>
  <si>
    <t>Succinylcholine (Anectine)</t>
  </si>
  <si>
    <t>Rocuronium (Zemuron)</t>
  </si>
  <si>
    <t>Promethazine (Phenergan)</t>
  </si>
  <si>
    <t>Ondansetron (Zofran)</t>
  </si>
  <si>
    <t>Norepinephrine (Levophed)</t>
  </si>
  <si>
    <t>Nicardipine (Cardene)</t>
  </si>
  <si>
    <t>Naloxone (Narcan)</t>
  </si>
  <si>
    <t>Metoprolol (Lopressor)</t>
  </si>
  <si>
    <t>Methylprednisolone (Solu-Medrol)</t>
  </si>
  <si>
    <t>Lorazepam (Ativan)</t>
  </si>
  <si>
    <t>Levalbuterol (Xopenex)</t>
  </si>
  <si>
    <t>Lactated ringers (LR, RL)</t>
  </si>
  <si>
    <t>Labetalol (Normodyne)</t>
  </si>
  <si>
    <t>Ketorolac (Toradol)</t>
  </si>
  <si>
    <t>Ketamine (Ketalar)</t>
  </si>
  <si>
    <t>Ipratropium (Atrovent)</t>
  </si>
  <si>
    <t>Insulin (Humulin)</t>
  </si>
  <si>
    <t>Hydromorphone (Dilaudid)</t>
  </si>
  <si>
    <t>Haloperidol (Haldol)</t>
  </si>
  <si>
    <t>Glucose oral gel (Glutose, Insta-Glucose)</t>
  </si>
  <si>
    <t>Furosemide (Lasix)</t>
  </si>
  <si>
    <t>Etomidate (Amidate)</t>
  </si>
  <si>
    <t>Diphenhydramine (Bendadryl)</t>
  </si>
  <si>
    <t>Diltiazem (Cardizem)</t>
  </si>
  <si>
    <t>Diazepam (Valium)</t>
  </si>
  <si>
    <t>Dexamethasone (Decadron)</t>
  </si>
  <si>
    <t>Calcium gluconate (Calgonate)</t>
  </si>
  <si>
    <t>Adenosine (Adenocard)</t>
  </si>
  <si>
    <t>Albuterol (Proventil, Ventolin, AccuNeb)</t>
  </si>
  <si>
    <t>Albuterol / Ipratropium (Combivent, Duoneb)</t>
  </si>
  <si>
    <t>Amiodarone (Cordarone)</t>
  </si>
  <si>
    <t>RxNORM</t>
  </si>
  <si>
    <t>RxNORM Description</t>
  </si>
  <si>
    <t>Propofol (Diprivan)</t>
  </si>
  <si>
    <t>Phenylephrine (Sudafed)</t>
  </si>
  <si>
    <t>Acetaminophen (Tylenol)</t>
  </si>
  <si>
    <t>Calcium Chloride/Lactate /Potassium Chloride/Sodium Chloride</t>
  </si>
  <si>
    <t>Glucagon (GlucaGen)</t>
  </si>
  <si>
    <t>Include spray, tab, paste</t>
  </si>
  <si>
    <t>EMS DESCRIPTION (Brand Name)</t>
  </si>
  <si>
    <t>Date Range Evaluated: 01/01/2017 through 07/09/2019</t>
  </si>
  <si>
    <t>eMedications.03: Medication Given Suggested List</t>
  </si>
  <si>
    <t>Updated 10/2019</t>
  </si>
  <si>
    <t>SNOMED</t>
  </si>
  <si>
    <t>SNOMED Description</t>
  </si>
  <si>
    <t>Administration of blood product</t>
  </si>
  <si>
    <t>Transfusion of cryoprecipitate</t>
  </si>
  <si>
    <t>Administration of albumin</t>
  </si>
  <si>
    <t>Intravenous blood transfusion of platelets</t>
  </si>
  <si>
    <t>Transfusion of whole blood</t>
  </si>
  <si>
    <t>Transfusion of packed red blood cells</t>
  </si>
  <si>
    <t>ALLOWABLE SNOMED CODES</t>
  </si>
  <si>
    <t>Blood product</t>
  </si>
  <si>
    <t>Whole blood</t>
  </si>
  <si>
    <t>Cryoprecipitate</t>
  </si>
  <si>
    <t>Albumin</t>
  </si>
  <si>
    <t>Platelets</t>
  </si>
  <si>
    <t>Packed red blood cells (RBC)</t>
  </si>
  <si>
    <t>Transfusion of fresh frozen plasma </t>
  </si>
  <si>
    <t>Fresh frozen plasma (FFP)</t>
  </si>
  <si>
    <t>EMS DESCRIPTION (Acronym)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</si>
</sst>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3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4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/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vertical="top"/>
    </xf>
    <xf numFmtId="3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center" vertical="top"/>
    </xf>
    <xf numFmtId="3" fontId="20" fillId="0" borderId="0" xfId="0" applyNumberFormat="1" applyFont="1" applyBorder="1" applyAlignment="1">
      <alignment wrapText="1"/>
    </xf>
    <xf numFmtId="0" fontId="20" fillId="0" borderId="0" xfId="0" applyFont="1"/>
    <xf numFmtId="0" fontId="1" fillId="0" borderId="10" xfId="0" applyFont="1" applyBorder="1" applyAlignment="1">
      <alignment horizontal="center" vertical="center"/>
    </xf>
    <xf numFmtId="3" fontId="2" fillId="0" borderId="0" xfId="0" applyNumberFormat="1" applyFont="1"/>
    <xf numFmtId="3" fontId="1" fillId="0" borderId="10" xfId="0" applyNumberFormat="1" applyFont="1" applyBorder="1" applyAlignment="1">
      <alignment horizontal="center" vertical="center" wrapText="1"/>
    </xf>
    <xf numFmtId="3" fontId="0" fillId="0" borderId="0" xfId="0" applyNumberFormat="1" applyFont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3" fontId="20" fillId="0" borderId="0" xfId="0" applyNumberFormat="1" applyFont="1"/>
    <xf numFmtId="0" fontId="20" fillId="0" borderId="0" xfId="0" applyFont="1" applyBorder="1" applyAlignment="1">
      <alignment wrapText="1"/>
    </xf>
    <xf numFmtId="0" fontId="20" fillId="0" borderId="0" xfId="0" applyFont="1" applyBorder="1" applyAlignment="1">
      <alignment horizontal="center"/>
    </xf>
    <xf numFmtId="164" fontId="20" fillId="0" borderId="0" xfId="0" applyNumberFormat="1" applyFont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2F000000}"/>
    <cellStyle name="60% - Accent2" xfId="25" builtinId="36" customBuiltin="1"/>
    <cellStyle name="60% - Accent2 2" xfId="44" xr:uid="{00000000-0005-0000-0000-000030000000}"/>
    <cellStyle name="60% - Accent3" xfId="29" builtinId="40" customBuiltin="1"/>
    <cellStyle name="60% - Accent3 2" xfId="45" xr:uid="{00000000-0005-0000-0000-000031000000}"/>
    <cellStyle name="60% - Accent4" xfId="33" builtinId="44" customBuiltin="1"/>
    <cellStyle name="60% - Accent4 2" xfId="46" xr:uid="{00000000-0005-0000-0000-000032000000}"/>
    <cellStyle name="60% - Accent5" xfId="37" builtinId="48" customBuiltin="1"/>
    <cellStyle name="60% - Accent5 2" xfId="47" xr:uid="{00000000-0005-0000-0000-000033000000}"/>
    <cellStyle name="60% - Accent6" xfId="41" builtinId="52" customBuiltin="1"/>
    <cellStyle name="60% - Accent6 2" xfId="48" xr:uid="{00000000-0005-0000-0000-00003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35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2"/>
  <sheetViews>
    <sheetView tabSelected="1" workbookViewId="0">
      <selection activeCell="E9" sqref="E9"/>
    </sheetView>
  </sheetViews>
  <sheetFormatPr defaultRowHeight="14.5" x14ac:dyDescent="0.35"/>
  <cols>
    <col min="1" max="1" width="40.81640625" customWidth="1"/>
    <col min="2" max="2" width="14.1796875" style="7" customWidth="1"/>
    <col min="3" max="3" width="55.90625" customWidth="1"/>
    <col min="4" max="4" width="11.90625" style="5" customWidth="1"/>
    <col min="5" max="5" width="82.453125" customWidth="1"/>
  </cols>
  <sheetData>
    <row r="1" spans="1:8" s="27" customFormat="1" ht="33.65" customHeight="1" x14ac:dyDescent="0.35">
      <c r="A1" s="34" t="s">
        <v>124</v>
      </c>
      <c r="B1" s="34"/>
      <c r="C1" s="34"/>
      <c r="D1" s="34"/>
      <c r="E1" s="34"/>
      <c r="H1" s="28"/>
    </row>
    <row r="2" spans="1:8" x14ac:dyDescent="0.35">
      <c r="A2" s="26"/>
      <c r="C2" s="24"/>
      <c r="D2" s="21"/>
      <c r="E2" s="35" t="s">
        <v>125</v>
      </c>
      <c r="H2" s="3"/>
    </row>
    <row r="3" spans="1:8" x14ac:dyDescent="0.35">
      <c r="A3" s="26"/>
      <c r="C3" s="2"/>
      <c r="D3" s="21"/>
      <c r="H3" s="3"/>
    </row>
    <row r="4" spans="1:8" x14ac:dyDescent="0.35">
      <c r="A4" s="29" t="s">
        <v>123</v>
      </c>
      <c r="B4" s="30"/>
      <c r="C4" s="29"/>
      <c r="D4" s="31"/>
      <c r="E4" s="29"/>
      <c r="H4" s="3"/>
    </row>
    <row r="5" spans="1:8" x14ac:dyDescent="0.35">
      <c r="A5" s="29"/>
      <c r="B5" s="30"/>
      <c r="C5" s="32"/>
      <c r="D5" s="33"/>
      <c r="E5" s="29"/>
    </row>
    <row r="6" spans="1:8" s="1" customFormat="1" ht="29.5" thickBot="1" x14ac:dyDescent="0.4">
      <c r="A6" s="20" t="s">
        <v>122</v>
      </c>
      <c r="B6" s="36" t="s">
        <v>114</v>
      </c>
      <c r="C6" s="20" t="s">
        <v>115</v>
      </c>
      <c r="D6" s="22" t="s">
        <v>64</v>
      </c>
      <c r="E6" s="20" t="s">
        <v>0</v>
      </c>
    </row>
    <row r="7" spans="1:8" x14ac:dyDescent="0.35">
      <c r="A7" s="8" t="s">
        <v>118</v>
      </c>
      <c r="B7" s="9">
        <v>161</v>
      </c>
      <c r="C7" s="10" t="s">
        <v>39</v>
      </c>
      <c r="D7" s="15">
        <v>36081</v>
      </c>
      <c r="E7" s="29"/>
    </row>
    <row r="8" spans="1:8" x14ac:dyDescent="0.35">
      <c r="A8" s="8" t="s">
        <v>110</v>
      </c>
      <c r="B8" s="9">
        <v>296</v>
      </c>
      <c r="C8" s="10" t="s">
        <v>28</v>
      </c>
      <c r="D8" s="15">
        <f>71770+5975</f>
        <v>77745</v>
      </c>
      <c r="E8" s="29"/>
    </row>
    <row r="9" spans="1:8" x14ac:dyDescent="0.35">
      <c r="A9" s="8" t="s">
        <v>111</v>
      </c>
      <c r="B9" s="9">
        <v>435</v>
      </c>
      <c r="C9" s="10" t="s">
        <v>5</v>
      </c>
      <c r="D9" s="15">
        <v>1632400</v>
      </c>
      <c r="E9" s="29"/>
    </row>
    <row r="10" spans="1:8" x14ac:dyDescent="0.35">
      <c r="A10" s="8" t="s">
        <v>112</v>
      </c>
      <c r="B10" s="9">
        <v>214199</v>
      </c>
      <c r="C10" s="10" t="s">
        <v>14</v>
      </c>
      <c r="D10" s="15">
        <v>235954</v>
      </c>
      <c r="E10" s="29"/>
    </row>
    <row r="11" spans="1:8" x14ac:dyDescent="0.35">
      <c r="A11" s="8" t="s">
        <v>113</v>
      </c>
      <c r="B11" s="9">
        <v>703</v>
      </c>
      <c r="C11" s="10" t="s">
        <v>16</v>
      </c>
      <c r="D11" s="15">
        <v>186672</v>
      </c>
      <c r="E11" s="29"/>
    </row>
    <row r="12" spans="1:8" x14ac:dyDescent="0.35">
      <c r="A12" s="10" t="s">
        <v>2</v>
      </c>
      <c r="B12" s="9">
        <v>1191</v>
      </c>
      <c r="C12" s="10" t="s">
        <v>2</v>
      </c>
      <c r="D12" s="15">
        <v>1736127</v>
      </c>
      <c r="E12" s="29"/>
    </row>
    <row r="13" spans="1:8" x14ac:dyDescent="0.35">
      <c r="A13" s="8" t="s">
        <v>21</v>
      </c>
      <c r="B13" s="9">
        <v>1223</v>
      </c>
      <c r="C13" s="10" t="s">
        <v>21</v>
      </c>
      <c r="D13" s="15">
        <v>114694</v>
      </c>
      <c r="E13" s="29"/>
    </row>
    <row r="14" spans="1:8" x14ac:dyDescent="0.35">
      <c r="A14" s="8" t="s">
        <v>68</v>
      </c>
      <c r="B14" s="9">
        <v>1901</v>
      </c>
      <c r="C14" s="10" t="s">
        <v>34</v>
      </c>
      <c r="D14" s="15">
        <v>53253</v>
      </c>
      <c r="E14" s="29"/>
    </row>
    <row r="15" spans="1:8" x14ac:dyDescent="0.35">
      <c r="A15" s="8" t="s">
        <v>109</v>
      </c>
      <c r="B15" s="9">
        <v>1908</v>
      </c>
      <c r="C15" s="10" t="s">
        <v>55</v>
      </c>
      <c r="D15" s="15">
        <v>10483</v>
      </c>
      <c r="E15" s="29"/>
    </row>
    <row r="16" spans="1:8" x14ac:dyDescent="0.35">
      <c r="A16" s="16" t="s">
        <v>67</v>
      </c>
      <c r="B16" s="11">
        <v>2193</v>
      </c>
      <c r="C16" s="12" t="s">
        <v>61</v>
      </c>
      <c r="D16" s="15">
        <f>10831+7731</f>
        <v>18562</v>
      </c>
      <c r="E16" s="29"/>
    </row>
    <row r="17" spans="1:5" x14ac:dyDescent="0.35">
      <c r="A17" s="8" t="s">
        <v>108</v>
      </c>
      <c r="B17" s="9">
        <v>3264</v>
      </c>
      <c r="C17" s="10" t="s">
        <v>27</v>
      </c>
      <c r="D17" s="15">
        <v>78697</v>
      </c>
      <c r="E17" s="29"/>
    </row>
    <row r="18" spans="1:5" s="6" customFormat="1" x14ac:dyDescent="0.35">
      <c r="A18" s="13" t="s">
        <v>74</v>
      </c>
      <c r="B18" s="9">
        <v>1795477</v>
      </c>
      <c r="C18" s="10" t="s">
        <v>77</v>
      </c>
      <c r="D18" s="15">
        <v>110053</v>
      </c>
      <c r="E18" s="29" t="s">
        <v>66</v>
      </c>
    </row>
    <row r="19" spans="1:5" x14ac:dyDescent="0.35">
      <c r="A19" s="13" t="s">
        <v>75</v>
      </c>
      <c r="B19" s="9">
        <v>260258</v>
      </c>
      <c r="C19" s="10" t="s">
        <v>56</v>
      </c>
      <c r="D19" s="23">
        <v>6555</v>
      </c>
      <c r="E19" s="29"/>
    </row>
    <row r="20" spans="1:5" x14ac:dyDescent="0.35">
      <c r="A20" s="10" t="s">
        <v>76</v>
      </c>
      <c r="B20" s="9">
        <v>237653</v>
      </c>
      <c r="C20" s="10" t="s">
        <v>13</v>
      </c>
      <c r="D20" s="15">
        <v>258978</v>
      </c>
      <c r="E20" s="29"/>
    </row>
    <row r="21" spans="1:5" x14ac:dyDescent="0.35">
      <c r="A21" s="8" t="s">
        <v>107</v>
      </c>
      <c r="B21" s="9">
        <v>3322</v>
      </c>
      <c r="C21" s="10" t="s">
        <v>43</v>
      </c>
      <c r="D21" s="15">
        <v>25820</v>
      </c>
      <c r="E21" s="29"/>
    </row>
    <row r="22" spans="1:5" x14ac:dyDescent="0.35">
      <c r="A22" s="8" t="s">
        <v>106</v>
      </c>
      <c r="B22" s="9">
        <v>3443</v>
      </c>
      <c r="C22" s="10" t="s">
        <v>31</v>
      </c>
      <c r="D22" s="15">
        <v>61776</v>
      </c>
      <c r="E22" s="29"/>
    </row>
    <row r="23" spans="1:5" x14ac:dyDescent="0.35">
      <c r="A23" s="8" t="s">
        <v>105</v>
      </c>
      <c r="B23" s="9">
        <v>3498</v>
      </c>
      <c r="C23" s="10" t="s">
        <v>57</v>
      </c>
      <c r="D23" s="15">
        <v>153204</v>
      </c>
      <c r="E23" s="29"/>
    </row>
    <row r="24" spans="1:5" x14ac:dyDescent="0.35">
      <c r="A24" s="8" t="s">
        <v>37</v>
      </c>
      <c r="B24" s="9">
        <v>3628</v>
      </c>
      <c r="C24" s="10" t="s">
        <v>37</v>
      </c>
      <c r="D24" s="15">
        <v>40485</v>
      </c>
      <c r="E24" s="29"/>
    </row>
    <row r="25" spans="1:5" x14ac:dyDescent="0.35">
      <c r="A25" s="14" t="s">
        <v>73</v>
      </c>
      <c r="B25" s="9">
        <v>328316</v>
      </c>
      <c r="C25" s="10" t="s">
        <v>17</v>
      </c>
      <c r="D25" s="15">
        <v>171119</v>
      </c>
      <c r="E25" s="29" t="s">
        <v>62</v>
      </c>
    </row>
    <row r="26" spans="1:5" x14ac:dyDescent="0.35">
      <c r="A26" s="14" t="s">
        <v>80</v>
      </c>
      <c r="B26" s="9">
        <v>317361</v>
      </c>
      <c r="C26" s="10" t="s">
        <v>58</v>
      </c>
      <c r="D26" s="15">
        <v>524793</v>
      </c>
      <c r="E26" s="29"/>
    </row>
    <row r="27" spans="1:5" x14ac:dyDescent="0.35">
      <c r="A27" s="8" t="s">
        <v>104</v>
      </c>
      <c r="B27" s="9">
        <v>4177</v>
      </c>
      <c r="C27" s="10" t="s">
        <v>23</v>
      </c>
      <c r="D27" s="15">
        <v>98886</v>
      </c>
      <c r="E27" s="29"/>
    </row>
    <row r="28" spans="1:5" x14ac:dyDescent="0.35">
      <c r="A28" s="8" t="s">
        <v>6</v>
      </c>
      <c r="B28" s="9">
        <v>4337</v>
      </c>
      <c r="C28" s="10" t="s">
        <v>6</v>
      </c>
      <c r="D28" s="15">
        <v>1434799</v>
      </c>
      <c r="E28" s="29"/>
    </row>
    <row r="29" spans="1:5" x14ac:dyDescent="0.35">
      <c r="A29" s="8" t="s">
        <v>103</v>
      </c>
      <c r="B29" s="9">
        <v>4603</v>
      </c>
      <c r="C29" s="10" t="s">
        <v>35</v>
      </c>
      <c r="D29" s="15">
        <v>43174</v>
      </c>
      <c r="E29" s="29"/>
    </row>
    <row r="30" spans="1:5" x14ac:dyDescent="0.35">
      <c r="A30" s="8" t="s">
        <v>120</v>
      </c>
      <c r="B30" s="9">
        <v>4832</v>
      </c>
      <c r="C30" s="10" t="s">
        <v>30</v>
      </c>
      <c r="D30" s="15">
        <f>64528+3863</f>
        <v>68391</v>
      </c>
      <c r="E30" s="29"/>
    </row>
    <row r="31" spans="1:5" s="6" customFormat="1" x14ac:dyDescent="0.35">
      <c r="A31" s="8" t="s">
        <v>65</v>
      </c>
      <c r="B31" s="9">
        <v>4850</v>
      </c>
      <c r="C31" s="10" t="s">
        <v>18</v>
      </c>
      <c r="D31" s="15">
        <v>132087</v>
      </c>
      <c r="E31" s="25"/>
    </row>
    <row r="32" spans="1:5" x14ac:dyDescent="0.35">
      <c r="A32" s="8" t="s">
        <v>102</v>
      </c>
      <c r="B32" s="9">
        <v>377980</v>
      </c>
      <c r="C32" s="8" t="s">
        <v>45</v>
      </c>
      <c r="D32" s="15">
        <f>22757+4716</f>
        <v>27473</v>
      </c>
      <c r="E32" s="29"/>
    </row>
    <row r="33" spans="1:5" x14ac:dyDescent="0.35">
      <c r="A33" s="8" t="s">
        <v>101</v>
      </c>
      <c r="B33" s="9">
        <v>5093</v>
      </c>
      <c r="C33" s="10" t="s">
        <v>44</v>
      </c>
      <c r="D33" s="15">
        <v>24111</v>
      </c>
      <c r="E33" s="29"/>
    </row>
    <row r="34" spans="1:5" x14ac:dyDescent="0.35">
      <c r="A34" s="8" t="s">
        <v>22</v>
      </c>
      <c r="B34" s="9">
        <v>5224</v>
      </c>
      <c r="C34" s="10" t="s">
        <v>22</v>
      </c>
      <c r="D34" s="15">
        <v>107136</v>
      </c>
      <c r="E34" s="29"/>
    </row>
    <row r="35" spans="1:5" x14ac:dyDescent="0.35">
      <c r="A35" s="8" t="s">
        <v>100</v>
      </c>
      <c r="B35" s="9">
        <v>3423</v>
      </c>
      <c r="C35" s="10" t="s">
        <v>32</v>
      </c>
      <c r="D35" s="15">
        <v>59705</v>
      </c>
      <c r="E35" s="29"/>
    </row>
    <row r="36" spans="1:5" x14ac:dyDescent="0.35">
      <c r="A36" s="8" t="s">
        <v>99</v>
      </c>
      <c r="B36" s="9">
        <v>1605101</v>
      </c>
      <c r="C36" s="10" t="s">
        <v>59</v>
      </c>
      <c r="D36" s="15">
        <v>14420</v>
      </c>
      <c r="E36" s="29"/>
    </row>
    <row r="37" spans="1:5" x14ac:dyDescent="0.35">
      <c r="A37" s="8" t="s">
        <v>98</v>
      </c>
      <c r="B37" s="9">
        <v>7213</v>
      </c>
      <c r="C37" s="10" t="s">
        <v>8</v>
      </c>
      <c r="D37" s="15">
        <v>660880</v>
      </c>
      <c r="E37" s="29"/>
    </row>
    <row r="38" spans="1:5" x14ac:dyDescent="0.35">
      <c r="A38" s="8" t="s">
        <v>97</v>
      </c>
      <c r="B38" s="9">
        <v>6130</v>
      </c>
      <c r="C38" s="10" t="s">
        <v>15</v>
      </c>
      <c r="D38" s="15">
        <v>195036</v>
      </c>
      <c r="E38" s="29"/>
    </row>
    <row r="39" spans="1:5" x14ac:dyDescent="0.35">
      <c r="A39" s="8" t="s">
        <v>96</v>
      </c>
      <c r="B39" s="9">
        <v>35827</v>
      </c>
      <c r="C39" s="10" t="s">
        <v>36</v>
      </c>
      <c r="D39" s="15">
        <v>41068</v>
      </c>
      <c r="E39" s="29"/>
    </row>
    <row r="40" spans="1:5" x14ac:dyDescent="0.35">
      <c r="A40" s="8" t="s">
        <v>95</v>
      </c>
      <c r="B40" s="9">
        <v>6185</v>
      </c>
      <c r="C40" s="10" t="s">
        <v>40</v>
      </c>
      <c r="D40" s="15">
        <v>32574</v>
      </c>
      <c r="E40" s="29"/>
    </row>
    <row r="41" spans="1:5" s="19" customFormat="1" x14ac:dyDescent="0.35">
      <c r="A41" s="14" t="s">
        <v>94</v>
      </c>
      <c r="B41" s="17">
        <v>1008377</v>
      </c>
      <c r="C41" s="13" t="s">
        <v>119</v>
      </c>
      <c r="D41" s="18">
        <v>110125</v>
      </c>
    </row>
    <row r="42" spans="1:5" x14ac:dyDescent="0.35">
      <c r="A42" s="8" t="s">
        <v>93</v>
      </c>
      <c r="B42" s="9">
        <v>237159</v>
      </c>
      <c r="C42" s="10" t="s">
        <v>47</v>
      </c>
      <c r="D42" s="15">
        <v>19785</v>
      </c>
      <c r="E42" s="29"/>
    </row>
    <row r="43" spans="1:5" x14ac:dyDescent="0.35">
      <c r="A43" s="8" t="s">
        <v>33</v>
      </c>
      <c r="B43" s="9">
        <v>6387</v>
      </c>
      <c r="C43" s="10" t="s">
        <v>33</v>
      </c>
      <c r="D43" s="15">
        <v>59357</v>
      </c>
      <c r="E43" s="29"/>
    </row>
    <row r="44" spans="1:5" x14ac:dyDescent="0.35">
      <c r="A44" s="8" t="s">
        <v>92</v>
      </c>
      <c r="B44" s="9">
        <v>6470</v>
      </c>
      <c r="C44" s="10" t="s">
        <v>20</v>
      </c>
      <c r="D44" s="15">
        <v>122392</v>
      </c>
      <c r="E44" s="29"/>
    </row>
    <row r="45" spans="1:5" x14ac:dyDescent="0.35">
      <c r="A45" s="8" t="s">
        <v>72</v>
      </c>
      <c r="B45" s="9">
        <v>6585</v>
      </c>
      <c r="C45" s="10" t="s">
        <v>19</v>
      </c>
      <c r="D45" s="15">
        <v>123346</v>
      </c>
      <c r="E45" s="29"/>
    </row>
    <row r="46" spans="1:5" x14ac:dyDescent="0.35">
      <c r="A46" s="8" t="s">
        <v>91</v>
      </c>
      <c r="B46" s="9">
        <v>6902</v>
      </c>
      <c r="C46" s="10" t="s">
        <v>10</v>
      </c>
      <c r="D46" s="15">
        <v>455009</v>
      </c>
      <c r="E46" s="29"/>
    </row>
    <row r="47" spans="1:5" x14ac:dyDescent="0.35">
      <c r="A47" s="8" t="s">
        <v>90</v>
      </c>
      <c r="B47" s="9">
        <v>6918</v>
      </c>
      <c r="C47" s="10" t="s">
        <v>50</v>
      </c>
      <c r="D47" s="15">
        <v>15819</v>
      </c>
      <c r="E47" s="29"/>
    </row>
    <row r="48" spans="1:5" x14ac:dyDescent="0.35">
      <c r="A48" s="8" t="s">
        <v>9</v>
      </c>
      <c r="B48" s="9">
        <v>6960</v>
      </c>
      <c r="C48" s="10" t="s">
        <v>9</v>
      </c>
      <c r="D48" s="15">
        <v>473386</v>
      </c>
      <c r="E48" s="29"/>
    </row>
    <row r="49" spans="1:8" x14ac:dyDescent="0.35">
      <c r="A49" s="8" t="s">
        <v>11</v>
      </c>
      <c r="B49" s="9">
        <v>7052</v>
      </c>
      <c r="C49" s="10" t="s">
        <v>11</v>
      </c>
      <c r="D49" s="15">
        <v>371343</v>
      </c>
      <c r="E49" s="29"/>
    </row>
    <row r="50" spans="1:8" x14ac:dyDescent="0.35">
      <c r="A50" s="8" t="s">
        <v>89</v>
      </c>
      <c r="B50" s="9">
        <v>7242</v>
      </c>
      <c r="C50" s="10" t="s">
        <v>7</v>
      </c>
      <c r="D50" s="15">
        <v>669630</v>
      </c>
      <c r="E50" s="29"/>
    </row>
    <row r="51" spans="1:8" x14ac:dyDescent="0.35">
      <c r="A51" s="8" t="s">
        <v>88</v>
      </c>
      <c r="B51" s="9">
        <v>7396</v>
      </c>
      <c r="C51" s="10" t="s">
        <v>46</v>
      </c>
      <c r="D51" s="15">
        <v>22334</v>
      </c>
      <c r="E51" s="29"/>
    </row>
    <row r="52" spans="1:8" x14ac:dyDescent="0.35">
      <c r="A52" s="8" t="s">
        <v>4</v>
      </c>
      <c r="B52" s="9">
        <v>4917</v>
      </c>
      <c r="C52" s="10" t="s">
        <v>4</v>
      </c>
      <c r="D52" s="15">
        <v>1679825</v>
      </c>
      <c r="E52" s="29" t="s">
        <v>121</v>
      </c>
    </row>
    <row r="53" spans="1:8" x14ac:dyDescent="0.35">
      <c r="A53" s="8" t="s">
        <v>87</v>
      </c>
      <c r="B53" s="9">
        <v>7512</v>
      </c>
      <c r="C53" s="10" t="s">
        <v>25</v>
      </c>
      <c r="D53" s="15">
        <v>83244</v>
      </c>
      <c r="E53" s="29"/>
    </row>
    <row r="54" spans="1:8" x14ac:dyDescent="0.35">
      <c r="A54" s="8" t="s">
        <v>86</v>
      </c>
      <c r="B54" s="9">
        <v>26225</v>
      </c>
      <c r="C54" s="10" t="s">
        <v>3</v>
      </c>
      <c r="D54" s="15">
        <v>813572</v>
      </c>
      <c r="E54" s="29"/>
    </row>
    <row r="55" spans="1:8" x14ac:dyDescent="0.35">
      <c r="A55" s="8" t="s">
        <v>1</v>
      </c>
      <c r="B55" s="9">
        <v>7806</v>
      </c>
      <c r="C55" s="10" t="s">
        <v>1</v>
      </c>
      <c r="D55" s="15">
        <v>3661601</v>
      </c>
      <c r="E55" s="29"/>
    </row>
    <row r="56" spans="1:8" x14ac:dyDescent="0.35">
      <c r="A56" s="10" t="s">
        <v>117</v>
      </c>
      <c r="B56" s="9">
        <v>8163</v>
      </c>
      <c r="C56" s="10" t="s">
        <v>53</v>
      </c>
      <c r="D56" s="15">
        <v>10855</v>
      </c>
      <c r="E56" s="29"/>
    </row>
    <row r="57" spans="1:8" x14ac:dyDescent="0.35">
      <c r="A57" s="8" t="s">
        <v>71</v>
      </c>
      <c r="B57" s="9">
        <v>8591</v>
      </c>
      <c r="C57" s="10" t="s">
        <v>48</v>
      </c>
      <c r="D57" s="15">
        <v>19324</v>
      </c>
      <c r="E57" s="29"/>
    </row>
    <row r="58" spans="1:8" x14ac:dyDescent="0.35">
      <c r="A58" s="8" t="s">
        <v>85</v>
      </c>
      <c r="B58" s="9">
        <v>8745</v>
      </c>
      <c r="C58" s="10" t="s">
        <v>38</v>
      </c>
      <c r="D58" s="15">
        <v>38343</v>
      </c>
      <c r="E58" s="29"/>
    </row>
    <row r="59" spans="1:8" x14ac:dyDescent="0.35">
      <c r="A59" s="8" t="s">
        <v>116</v>
      </c>
      <c r="B59" s="9">
        <v>8782</v>
      </c>
      <c r="C59" s="10" t="s">
        <v>29</v>
      </c>
      <c r="D59" s="15">
        <v>68113</v>
      </c>
      <c r="E59" s="29"/>
    </row>
    <row r="60" spans="1:8" x14ac:dyDescent="0.35">
      <c r="A60" s="8" t="s">
        <v>84</v>
      </c>
      <c r="B60" s="9">
        <v>68139</v>
      </c>
      <c r="C60" s="10" t="s">
        <v>24</v>
      </c>
      <c r="D60" s="15">
        <v>89281</v>
      </c>
      <c r="E60" s="29"/>
    </row>
    <row r="61" spans="1:8" x14ac:dyDescent="0.35">
      <c r="A61" s="8" t="s">
        <v>63</v>
      </c>
      <c r="B61" s="9">
        <v>36676</v>
      </c>
      <c r="C61" s="10" t="s">
        <v>12</v>
      </c>
      <c r="D61" s="15">
        <v>335108</v>
      </c>
      <c r="E61" s="29"/>
    </row>
    <row r="62" spans="1:8" x14ac:dyDescent="0.35">
      <c r="A62" s="8" t="s">
        <v>70</v>
      </c>
      <c r="B62" s="30">
        <v>1807639</v>
      </c>
      <c r="C62" s="12" t="s">
        <v>78</v>
      </c>
      <c r="D62" s="31">
        <f>1810506+134267+88494+889801</f>
        <v>2923068</v>
      </c>
      <c r="E62" s="29" t="s">
        <v>79</v>
      </c>
      <c r="F62" s="16"/>
      <c r="G62" s="11"/>
      <c r="H62" s="15"/>
    </row>
    <row r="63" spans="1:8" x14ac:dyDescent="0.35">
      <c r="A63" s="8" t="s">
        <v>83</v>
      </c>
      <c r="B63" s="9">
        <v>10154</v>
      </c>
      <c r="C63" s="10" t="s">
        <v>26</v>
      </c>
      <c r="D63" s="15">
        <v>82045</v>
      </c>
      <c r="E63" s="29"/>
    </row>
    <row r="64" spans="1:8" x14ac:dyDescent="0.35">
      <c r="A64" s="8" t="s">
        <v>82</v>
      </c>
      <c r="B64" s="9">
        <v>10368</v>
      </c>
      <c r="C64" s="10" t="s">
        <v>49</v>
      </c>
      <c r="D64" s="15">
        <v>17877</v>
      </c>
      <c r="E64" s="29"/>
    </row>
    <row r="65" spans="1:5" x14ac:dyDescent="0.35">
      <c r="A65" s="8" t="s">
        <v>52</v>
      </c>
      <c r="B65" s="9">
        <v>10454</v>
      </c>
      <c r="C65" s="10" t="s">
        <v>52</v>
      </c>
      <c r="D65" s="15">
        <v>10941</v>
      </c>
      <c r="E65" s="29"/>
    </row>
    <row r="66" spans="1:5" s="19" customFormat="1" x14ac:dyDescent="0.35">
      <c r="A66" s="44" t="s">
        <v>69</v>
      </c>
      <c r="B66" s="45">
        <v>10691</v>
      </c>
      <c r="C66" s="46" t="s">
        <v>54</v>
      </c>
      <c r="D66" s="18">
        <v>10511</v>
      </c>
    </row>
    <row r="67" spans="1:5" x14ac:dyDescent="0.35">
      <c r="A67" s="16" t="s">
        <v>42</v>
      </c>
      <c r="B67" s="11">
        <v>11124</v>
      </c>
      <c r="C67" s="12" t="s">
        <v>42</v>
      </c>
      <c r="D67" s="15">
        <v>28568</v>
      </c>
      <c r="E67" s="29"/>
    </row>
    <row r="68" spans="1:5" x14ac:dyDescent="0.35">
      <c r="A68" s="8" t="s">
        <v>60</v>
      </c>
      <c r="B68" s="9">
        <v>11149</v>
      </c>
      <c r="C68" s="10" t="s">
        <v>51</v>
      </c>
      <c r="D68" s="15">
        <v>12192</v>
      </c>
      <c r="E68" s="29"/>
    </row>
    <row r="69" spans="1:5" ht="15" thickBot="1" x14ac:dyDescent="0.4">
      <c r="A69" s="8" t="s">
        <v>81</v>
      </c>
      <c r="B69" s="9">
        <v>71535</v>
      </c>
      <c r="C69" s="10" t="s">
        <v>41</v>
      </c>
      <c r="D69" s="15">
        <v>31143</v>
      </c>
      <c r="E69" s="29"/>
    </row>
    <row r="70" spans="1:5" s="1" customFormat="1" ht="22.5" customHeight="1" thickBot="1" x14ac:dyDescent="0.4">
      <c r="A70" s="37" t="s">
        <v>143</v>
      </c>
      <c r="B70" s="38" t="s">
        <v>126</v>
      </c>
      <c r="C70" s="39" t="s">
        <v>127</v>
      </c>
      <c r="D70" s="40"/>
      <c r="E70" s="41" t="s">
        <v>0</v>
      </c>
    </row>
    <row r="71" spans="1:5" x14ac:dyDescent="0.35">
      <c r="A71" t="s">
        <v>135</v>
      </c>
      <c r="B71" s="7">
        <v>116762002</v>
      </c>
      <c r="C71" t="s">
        <v>128</v>
      </c>
      <c r="E71" t="s">
        <v>134</v>
      </c>
    </row>
    <row r="72" spans="1:5" x14ac:dyDescent="0.35">
      <c r="A72" t="s">
        <v>137</v>
      </c>
      <c r="B72" s="7">
        <v>116795008</v>
      </c>
      <c r="C72" t="s">
        <v>129</v>
      </c>
    </row>
    <row r="73" spans="1:5" s="19" customFormat="1" x14ac:dyDescent="0.35">
      <c r="A73" s="19" t="s">
        <v>142</v>
      </c>
      <c r="B73" s="42">
        <v>116861002</v>
      </c>
      <c r="C73" s="19" t="s">
        <v>141</v>
      </c>
      <c r="D73" s="43"/>
    </row>
    <row r="74" spans="1:5" x14ac:dyDescent="0.35">
      <c r="A74" s="6" t="s">
        <v>138</v>
      </c>
      <c r="B74" s="7">
        <v>116865006</v>
      </c>
      <c r="C74" t="s">
        <v>130</v>
      </c>
    </row>
    <row r="75" spans="1:5" x14ac:dyDescent="0.35">
      <c r="A75" s="6" t="s">
        <v>139</v>
      </c>
      <c r="B75" s="7">
        <v>180208003</v>
      </c>
      <c r="C75" t="s">
        <v>131</v>
      </c>
    </row>
    <row r="76" spans="1:5" x14ac:dyDescent="0.35">
      <c r="A76" s="6" t="s">
        <v>136</v>
      </c>
      <c r="B76" s="7">
        <v>33389009</v>
      </c>
      <c r="C76" t="s">
        <v>132</v>
      </c>
    </row>
    <row r="77" spans="1:5" x14ac:dyDescent="0.35">
      <c r="A77" s="6" t="s">
        <v>140</v>
      </c>
      <c r="B77" s="7">
        <v>71493000</v>
      </c>
      <c r="C77" t="s">
        <v>133</v>
      </c>
    </row>
    <row r="78" spans="1:5" x14ac:dyDescent="0.35">
      <c r="D78" s="4">
        <f>SUM(D7:D69)</f>
        <v>20831328</v>
      </c>
    </row>
    <row r="82" spans="1:5" x14ac:dyDescent="0.35">
      <c r="A82" s="29"/>
      <c r="B82" s="30"/>
      <c r="C82" s="29"/>
      <c r="E82" s="29"/>
    </row>
  </sheetData>
  <sortState ref="H1:H4">
    <sortCondition ref="H1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Julianne Ehlers</cp:lastModifiedBy>
  <dcterms:created xsi:type="dcterms:W3CDTF">2019-06-25T21:50:45Z</dcterms:created>
  <dcterms:modified xsi:type="dcterms:W3CDTF">2019-10-04T20:35:15Z</dcterms:modified>
</cp:coreProperties>
</file>