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code\pealpool.github.io\plan\"/>
    </mc:Choice>
  </mc:AlternateContent>
  <bookViews>
    <workbookView xWindow="0" yWindow="0" windowWidth="16410" windowHeight="9315" activeTab="1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I40" i="4" l="1"/>
  <c r="J40" i="4"/>
  <c r="K40" i="4"/>
  <c r="L40" i="4"/>
  <c r="M40" i="4"/>
  <c r="N40" i="4"/>
  <c r="I41" i="4"/>
  <c r="J41" i="4"/>
  <c r="K41" i="4"/>
  <c r="L41" i="4"/>
  <c r="M41" i="4"/>
  <c r="N41" i="4"/>
  <c r="I42" i="4"/>
  <c r="J42" i="4"/>
  <c r="K42" i="4"/>
  <c r="L42" i="4"/>
  <c r="M42" i="4"/>
  <c r="N42" i="4"/>
  <c r="I43" i="4"/>
  <c r="J43" i="4"/>
  <c r="K43" i="4"/>
  <c r="L43" i="4"/>
  <c r="M43" i="4"/>
  <c r="N43" i="4"/>
  <c r="I44" i="4"/>
  <c r="J44" i="4"/>
  <c r="K44" i="4"/>
  <c r="L44" i="4"/>
  <c r="M44" i="4"/>
  <c r="N44" i="4"/>
  <c r="I45" i="4"/>
  <c r="J45" i="4"/>
  <c r="K45" i="4"/>
  <c r="L45" i="4"/>
  <c r="M45" i="4"/>
  <c r="N45" i="4"/>
  <c r="I46" i="4"/>
  <c r="J46" i="4"/>
  <c r="K46" i="4"/>
  <c r="L46" i="4"/>
  <c r="M46" i="4"/>
  <c r="N46" i="4"/>
  <c r="I47" i="4"/>
  <c r="J47" i="4"/>
  <c r="K47" i="4"/>
  <c r="L47" i="4"/>
  <c r="M47" i="4"/>
  <c r="N47" i="4"/>
  <c r="I48" i="4"/>
  <c r="J48" i="4"/>
  <c r="K48" i="4"/>
  <c r="L48" i="4"/>
  <c r="M48" i="4"/>
  <c r="N48" i="4"/>
  <c r="I49" i="4"/>
  <c r="J49" i="4"/>
  <c r="K49" i="4"/>
  <c r="L49" i="4"/>
  <c r="M49" i="4"/>
  <c r="N49" i="4"/>
  <c r="I50" i="4"/>
  <c r="J50" i="4"/>
  <c r="K50" i="4"/>
  <c r="L50" i="4"/>
  <c r="M50" i="4"/>
  <c r="N50" i="4"/>
  <c r="I51" i="4"/>
  <c r="J51" i="4"/>
  <c r="K51" i="4"/>
  <c r="L51" i="4"/>
  <c r="M51" i="4"/>
  <c r="N51" i="4"/>
  <c r="N39" i="4"/>
  <c r="J39" i="4"/>
  <c r="K39" i="4"/>
  <c r="L39" i="4"/>
  <c r="M39" i="4"/>
  <c r="I39" i="4"/>
  <c r="J63" i="4" l="1"/>
  <c r="J64" i="4"/>
  <c r="J65" i="4"/>
  <c r="J62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<sst xmlns="http://schemas.openxmlformats.org/spreadsheetml/2006/main" count="350" uniqueCount="249">
  <si>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</si>
  <si>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</si>
  <si>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</si>
  <si>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</si>
  <si>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</si>
  <si>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</si>
  <si>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</si>
  <si>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</si>
  <si>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</si>
  <si>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</si>
  <si>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</si>
  <si>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</si>
  <si>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</si>
  <si>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</si>
  <si>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</si>
  <si>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</si>
  <si>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</si>
  <si>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</si>
  <si>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</si>
  <si>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</si>
  <si>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</si>
  <si>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</si>
  <si>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</si>
  <si>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</si>
  <si>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</si>
  <si>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</si>
  <si>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</si>
  <si>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</si>
  <si>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</si>
  <si>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</si>
  <si>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</si>
  <si>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</si>
  <si>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</si>
  <si>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</si>
  <si>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</si>
  <si>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</si>
  <si>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</si>
  <si>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</si>
  <si>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</si>
  <si>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</si>
  <si>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</si>
  <si>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</si>
  <si>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平衡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</si>
  <si>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</si>
  <si>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</si>
  <si>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</si>
  <si>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</si>
  <si>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</si>
  <si>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</si>
  <si>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</si>
  <si>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</si>
  <si>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</si>
  <si>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</si>
  <si>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</si>
  <si>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闪避</t>
  </si>
  <si>
    <t>速度</t>
  </si>
  <si>
    <t>后摇-0.1s，
招式-0.1s</t>
  </si>
  <si>
    <t>招式-0.1s</t>
  </si>
  <si>
    <t>后摇+0.1s</t>
  </si>
  <si>
    <t xml:space="preserve"> </t>
  </si>
  <si>
    <t>暴击几率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</si>
  <si>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</si>
  <si>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</si>
  <si>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</si>
  <si>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</si>
  <si>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</si>
  <si>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</si>
  <si>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</si>
  <si>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</si>
  <si>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</si>
  <si>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</si>
  <si>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</si>
  <si>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【防御率】头</t>
  </si>
  <si>
    <t>【防御率】胸部</t>
  </si>
  <si>
    <t>【防御率】腹部</t>
  </si>
  <si>
    <t>【防御率】肩关节</t>
  </si>
  <si>
    <t>【防御率】上臂</t>
  </si>
  <si>
    <t>【防御率】前臂</t>
  </si>
  <si>
    <t>【防御率】手肘</t>
  </si>
  <si>
    <t>【防御率】手腕</t>
  </si>
  <si>
    <t>【防御率】大腿</t>
  </si>
  <si>
    <t>【防御率】小腿</t>
  </si>
  <si>
    <t>【防御率】膝关节</t>
  </si>
  <si>
    <t>【防御率】踝关节</t>
  </si>
  <si>
    <t>【防御率】两腰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</si>
  <si>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</si>
  <si>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</si>
  <si>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</si>
  <si>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</si>
  <si>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</si>
  <si>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</si>
  <si>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</si>
  <si>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</si>
  <si>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</si>
  <si>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</si>
  <si>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</si>
  <si>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</si>
  <si>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</si>
  <si>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</si>
  <si>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</si>
  <si>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</si>
  <si>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</si>
  <si>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</si>
  <si>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</si>
  <si>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</si>
  <si>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</si>
  <si>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</si>
  <si>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</si>
  <si>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</si>
  <si>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5%</t>
  </si>
  <si>
    <t xml:space="preserve"> +  10%</t>
  </si>
  <si>
    <t xml:space="preserve"> +  0%</t>
  </si>
  <si>
    <t xml:space="preserve"> -  5%</t>
  </si>
  <si>
    <t xml:space="preserve"> -  10%</t>
  </si>
  <si>
    <t xml:space="preserve"> +  2%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</si>
  <si>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</si>
  <si>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</si>
  <si>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</si>
  <si>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</si>
  <si>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</si>
  <si>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</si>
  <si>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</si>
  <si>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</si>
  <si>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</si>
  <si>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</si>
  <si>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</si>
  <si>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</si>
  <si>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</si>
  <si>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</si>
  <si>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</si>
  <si>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</si>
  <si>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</si>
  <si>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</si>
  <si>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</si>
  <si>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</si>
  <si>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</si>
  <si>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</si>
  <si>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</si>
  <si>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</si>
  <si>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</si>
  <si>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</si>
  <si>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</si>
  <si>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</si>
  <si>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</si>
  <si>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</si>
  <si>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</si>
  <si>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SB_xi</t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</si>
  <si>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</si>
  <si>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</si>
  <si>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</si>
  <si>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</si>
  <si>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</si>
  <si>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FY_jian</t>
    <phoneticPr fontId="1" type="noConversion"/>
  </si>
  <si>
    <t>FY_shangbi</t>
    <phoneticPr fontId="1" type="noConversion"/>
  </si>
  <si>
    <t>FY_qianbi</t>
    <phoneticPr fontId="1" type="noConversion"/>
  </si>
  <si>
    <t>FY_zhou</t>
    <phoneticPr fontId="1" type="noConversion"/>
  </si>
  <si>
    <t>FY_shouwan</t>
    <phoneticPr fontId="1" type="noConversion"/>
  </si>
  <si>
    <t>FY_datui</t>
    <phoneticPr fontId="1" type="noConversion"/>
  </si>
  <si>
    <t>FY_xiaotui</t>
    <phoneticPr fontId="1" type="noConversion"/>
  </si>
  <si>
    <t>FY_xi</t>
    <phoneticPr fontId="1" type="noConversion"/>
  </si>
  <si>
    <t>FY_kuai</t>
    <phoneticPr fontId="1" type="noConversion"/>
  </si>
  <si>
    <t>wendinzhi</t>
    <phoneticPr fontId="1" type="noConversion"/>
  </si>
  <si>
    <t>yibanfanshuang</t>
    <phoneticPr fontId="1" type="noConversion"/>
  </si>
  <si>
    <t>稳定度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</si>
  <si>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</si>
  <si>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</si>
  <si>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</si>
  <si>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fangyufanshuang</t>
    <phoneticPr fontId="1" type="noConversion"/>
  </si>
  <si>
    <t>wendinfantan</t>
    <phoneticPr fontId="1" type="noConversion"/>
  </si>
  <si>
    <t>平衡削减</t>
    <phoneticPr fontId="1" type="noConversion"/>
  </si>
  <si>
    <t>【闪避】头</t>
    <phoneticPr fontId="1" type="noConversion"/>
  </si>
  <si>
    <t>【闪避】胸部</t>
    <phoneticPr fontId="1" type="noConversion"/>
  </si>
  <si>
    <t>【闪避】腹部</t>
  </si>
  <si>
    <t>SB_fu</t>
  </si>
  <si>
    <t>【闪避】腰部</t>
  </si>
  <si>
    <t>SB_yao</t>
  </si>
  <si>
    <t>【闪避】肩关节</t>
  </si>
  <si>
    <t>SB_jian</t>
  </si>
  <si>
    <t>【闪避】上臂</t>
  </si>
  <si>
    <t>SB_shangbi</t>
  </si>
  <si>
    <t>【闪避】前臂</t>
  </si>
  <si>
    <t>SB_qianbi</t>
  </si>
  <si>
    <t>【闪避】手肘</t>
  </si>
  <si>
    <t>SB_zhou</t>
  </si>
  <si>
    <t>【闪避】手腕</t>
  </si>
  <si>
    <t>SB_shouwan</t>
  </si>
  <si>
    <t>【闪避】大腿</t>
  </si>
  <si>
    <t>SB_datui</t>
  </si>
  <si>
    <t>【闪避】小腿</t>
  </si>
  <si>
    <t>SB_xiaotui</t>
  </si>
  <si>
    <t>【闪避】膝关节</t>
  </si>
  <si>
    <t>【闪避】踝关节</t>
  </si>
  <si>
    <t>SB_kuai</t>
  </si>
  <si>
    <t>FY_tou</t>
  </si>
  <si>
    <t>己方损伤数值</t>
  </si>
  <si>
    <t>对方属性数值</t>
  </si>
  <si>
    <t>对方损伤数值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</si>
  <si>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</si>
  <si>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</si>
  <si>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</si>
  <si>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</si>
  <si>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</si>
  <si>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</si>
  <si>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</si>
  <si>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</si>
  <si>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</si>
  <si>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</si>
  <si>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</si>
  <si>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</si>
  <si>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</si>
  <si>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</si>
  <si>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</si>
  <si>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</si>
  <si>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</si>
  <si>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</si>
  <si>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</si>
  <si>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</si>
  <si>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</si>
  <si>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</si>
  <si>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</si>
  <si>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</si>
  <si>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</si>
  <si>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</si>
  <si>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</si>
  <si>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</si>
  <si>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</si>
  <si>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</si>
  <si>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</si>
  <si>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</si>
  <si>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</si>
  <si>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</si>
  <si>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</si>
  <si>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</si>
  <si>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</si>
  <si>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</si>
  <si>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</si>
  <si>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</si>
  <si>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</si>
  <si>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</si>
  <si>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</si>
  <si>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</si>
  <si>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</si>
  <si>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</si>
  <si>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</si>
  <si>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</si>
  <si>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</si>
  <si>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</si>
  <si>
    <t>反伤</t>
    <phoneticPr fontId="1" type="noConversion"/>
  </si>
  <si>
    <t>按实时hp比例，分配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</si>
</sst>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zoomScaleNormal="100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M19" sqref="M19"/>
    </sheetView>
  </sheetViews>
  <sheetFormatPr defaultColWidth="9.125" defaultRowHeight="14.25" x14ac:dyDescent="0.2"/>
  <cols>
    <col min="1" max="1" width="5.25" style="26" bestFit="1" customWidth="1"/>
    <col min="2" max="2" width="9.625" style="26" bestFit="1" customWidth="1"/>
    <col min="3" max="3" width="15" style="47" customWidth="1"/>
    <col min="4" max="7" width="3.375" style="26" bestFit="1" customWidth="1"/>
    <col min="8" max="8" width="3.375" style="27" bestFit="1" customWidth="1"/>
    <col min="9" max="11" width="5.25" style="26" bestFit="1" customWidth="1"/>
    <col min="12" max="12" width="7.125" style="26" bestFit="1" customWidth="1"/>
    <col min="13" max="18" width="5.25" style="26" bestFit="1" customWidth="1"/>
    <col min="19" max="20" width="7.125" style="26" bestFit="1" customWidth="1"/>
    <col min="21" max="21" width="9" style="27" bestFit="1" customWidth="1"/>
    <col min="22" max="22" width="9" style="26" bestFit="1" customWidth="1"/>
    <col min="23" max="23" width="9" style="28" bestFit="1" customWidth="1"/>
    <col min="24" max="24" width="9" style="26" bestFit="1" customWidth="1"/>
    <col min="25" max="25" width="9" style="33" bestFit="1" customWidth="1"/>
    <col min="26" max="27" width="9" style="26" bestFit="1" customWidth="1"/>
    <col min="28" max="28" width="11" style="26" bestFit="1" customWidth="1"/>
    <col min="29" max="29" width="26.375" style="32" customWidth="1"/>
    <col min="30" max="16384" width="9.125" style="26"/>
  </cols>
  <sheetData>
    <row r="1" spans="1:29" x14ac:dyDescent="0.2">
      <c r="A1" s="26" t="s">
        <v>1</v>
      </c>
      <c r="B1" s="26" t="s">
        <v>0</v>
      </c>
      <c r="D1" s="49" t="s">
        <v>37</v>
      </c>
      <c r="E1" s="49"/>
      <c r="F1" s="49"/>
      <c r="G1" s="49"/>
      <c r="H1" s="50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27" t="s">
        <v>27</v>
      </c>
      <c r="V1" s="26" t="s">
        <v>28</v>
      </c>
      <c r="W1" s="28" t="s">
        <v>107</v>
      </c>
      <c r="X1" s="26" t="s">
        <v>29</v>
      </c>
      <c r="Y1" s="33" t="s">
        <v>117</v>
      </c>
      <c r="Z1" s="26" t="s">
        <v>30</v>
      </c>
      <c r="AA1" s="26" t="s">
        <v>169</v>
      </c>
      <c r="AB1" s="26" t="s">
        <v>118</v>
      </c>
      <c r="AC1" s="26" t="s">
        <v>34</v>
      </c>
    </row>
    <row r="2" spans="1:29" x14ac:dyDescent="0.2">
      <c r="D2" s="29" t="s">
        <v>11</v>
      </c>
      <c r="E2" s="29" t="s">
        <v>130</v>
      </c>
      <c r="F2" s="29" t="s">
        <v>13</v>
      </c>
      <c r="G2" s="29" t="s">
        <v>14</v>
      </c>
      <c r="H2" s="30" t="s">
        <v>15</v>
      </c>
      <c r="I2" s="26" t="s">
        <v>7</v>
      </c>
      <c r="J2" s="26" t="s">
        <v>8</v>
      </c>
      <c r="K2" s="26" t="s">
        <v>246</v>
      </c>
      <c r="L2" s="26" t="s">
        <v>20</v>
      </c>
      <c r="M2" s="31" t="s">
        <v>18</v>
      </c>
      <c r="N2" s="31" t="s">
        <v>19</v>
      </c>
      <c r="O2" s="31" t="s">
        <v>21</v>
      </c>
      <c r="P2" s="31" t="s">
        <v>22</v>
      </c>
      <c r="Q2" s="31" t="s">
        <v>23</v>
      </c>
      <c r="R2" s="31" t="s">
        <v>24</v>
      </c>
      <c r="S2" s="31" t="s">
        <v>25</v>
      </c>
      <c r="T2" s="31" t="s">
        <v>26</v>
      </c>
    </row>
    <row r="3" spans="1:29" x14ac:dyDescent="0.2">
      <c r="A3" s="26" t="s">
        <v>2</v>
      </c>
      <c r="B3" s="26" t="s">
        <v>32</v>
      </c>
      <c r="C3" s="47" t="s">
        <v>231</v>
      </c>
      <c r="E3" s="26">
        <v>1</v>
      </c>
      <c r="H3" s="27">
        <v>1</v>
      </c>
      <c r="I3" s="26">
        <v>1</v>
      </c>
      <c r="J3" s="26">
        <v>1</v>
      </c>
      <c r="L3" s="26">
        <v>1</v>
      </c>
      <c r="U3" s="27">
        <v>80</v>
      </c>
      <c r="X3" s="26">
        <v>0.3</v>
      </c>
      <c r="Y3" s="33">
        <v>1</v>
      </c>
      <c r="Z3" s="26">
        <v>0.3</v>
      </c>
      <c r="AA3" s="26">
        <v>5</v>
      </c>
      <c r="AB3" s="26">
        <v>3</v>
      </c>
      <c r="AC3" s="32" t="s">
        <v>119</v>
      </c>
    </row>
    <row r="4" spans="1:29" x14ac:dyDescent="0.2">
      <c r="B4" s="26" t="s">
        <v>208</v>
      </c>
      <c r="C4" s="47" t="s">
        <v>232</v>
      </c>
      <c r="E4" s="26">
        <v>1</v>
      </c>
      <c r="I4" s="26">
        <v>1</v>
      </c>
      <c r="J4" s="26">
        <v>1</v>
      </c>
      <c r="U4" s="27">
        <v>20</v>
      </c>
      <c r="V4" s="26">
        <v>30</v>
      </c>
      <c r="X4" s="26">
        <v>0.3</v>
      </c>
      <c r="Y4" s="33">
        <v>1</v>
      </c>
      <c r="Z4" s="26">
        <v>0.3</v>
      </c>
      <c r="AA4" s="26">
        <v>80</v>
      </c>
      <c r="AB4" s="26">
        <v>10</v>
      </c>
    </row>
    <row r="5" spans="1:29" x14ac:dyDescent="0.2">
      <c r="B5" s="26" t="s">
        <v>209</v>
      </c>
      <c r="C5" s="47" t="s">
        <v>233</v>
      </c>
      <c r="E5" s="26">
        <v>1</v>
      </c>
      <c r="L5" s="26">
        <v>1</v>
      </c>
      <c r="O5" s="26">
        <v>1</v>
      </c>
      <c r="P5" s="26">
        <v>1</v>
      </c>
      <c r="V5" s="26">
        <v>100</v>
      </c>
      <c r="X5" s="26">
        <v>0.4</v>
      </c>
      <c r="Y5" s="33">
        <v>1</v>
      </c>
      <c r="Z5" s="26">
        <v>0.3</v>
      </c>
      <c r="AA5" s="26">
        <v>10</v>
      </c>
      <c r="AB5" s="26">
        <v>5</v>
      </c>
    </row>
    <row r="6" spans="1:29" x14ac:dyDescent="0.2">
      <c r="B6" s="26" t="s">
        <v>33</v>
      </c>
      <c r="C6" s="47" t="s">
        <v>234</v>
      </c>
      <c r="E6" s="26">
        <v>1</v>
      </c>
      <c r="H6" s="27">
        <v>1</v>
      </c>
      <c r="U6" s="27">
        <v>150</v>
      </c>
      <c r="V6" s="26">
        <v>150</v>
      </c>
      <c r="W6" s="28" t="s">
        <v>115</v>
      </c>
      <c r="X6" s="26">
        <v>0.5</v>
      </c>
      <c r="Y6" s="33">
        <v>1</v>
      </c>
      <c r="Z6" s="26">
        <v>0.5</v>
      </c>
      <c r="AA6" s="26">
        <v>10</v>
      </c>
      <c r="AB6" s="26">
        <v>5</v>
      </c>
    </row>
    <row r="7" spans="1:29" x14ac:dyDescent="0.2">
      <c r="B7" s="26" t="s">
        <v>210</v>
      </c>
      <c r="C7" s="47" t="s">
        <v>235</v>
      </c>
      <c r="E7" s="26">
        <v>1</v>
      </c>
      <c r="I7" s="26">
        <v>1</v>
      </c>
      <c r="J7" s="26">
        <v>1</v>
      </c>
      <c r="K7" s="26">
        <v>1</v>
      </c>
      <c r="Q7" s="26">
        <v>1</v>
      </c>
      <c r="U7" s="27">
        <v>120</v>
      </c>
      <c r="V7" s="26">
        <v>120</v>
      </c>
      <c r="W7" s="28" t="s">
        <v>116</v>
      </c>
      <c r="X7" s="26">
        <v>0.4</v>
      </c>
      <c r="Y7" s="33">
        <v>1</v>
      </c>
      <c r="Z7" s="26">
        <v>0.4</v>
      </c>
      <c r="AA7" s="26">
        <v>15</v>
      </c>
      <c r="AB7" s="26">
        <v>5</v>
      </c>
      <c r="AC7" s="32" t="s">
        <v>120</v>
      </c>
    </row>
    <row r="8" spans="1:29" x14ac:dyDescent="0.2">
      <c r="B8" s="26" t="s">
        <v>211</v>
      </c>
      <c r="C8" s="47" t="s">
        <v>236</v>
      </c>
      <c r="E8" s="26">
        <v>1</v>
      </c>
      <c r="I8" s="26">
        <v>1</v>
      </c>
      <c r="J8" s="26">
        <v>1</v>
      </c>
      <c r="L8" s="26">
        <v>1</v>
      </c>
      <c r="U8" s="27">
        <v>100</v>
      </c>
      <c r="V8" s="26">
        <v>200</v>
      </c>
      <c r="X8" s="26">
        <v>0.6</v>
      </c>
      <c r="Y8" s="33">
        <v>1</v>
      </c>
      <c r="Z8" s="26">
        <v>0.5</v>
      </c>
      <c r="AA8" s="26">
        <v>60</v>
      </c>
      <c r="AB8" s="26">
        <v>15</v>
      </c>
    </row>
    <row r="9" spans="1:29" x14ac:dyDescent="0.2">
      <c r="B9" s="26" t="s">
        <v>212</v>
      </c>
      <c r="C9" s="47" t="s">
        <v>237</v>
      </c>
      <c r="G9" s="26">
        <v>1</v>
      </c>
      <c r="H9" s="27">
        <v>1</v>
      </c>
      <c r="I9" s="26">
        <v>1</v>
      </c>
      <c r="J9" s="26">
        <v>1</v>
      </c>
      <c r="U9" s="27">
        <v>200</v>
      </c>
      <c r="X9" s="26">
        <v>0.5</v>
      </c>
      <c r="Y9" s="33">
        <v>1</v>
      </c>
      <c r="Z9" s="26">
        <v>0.5</v>
      </c>
      <c r="AA9" s="26">
        <v>25</v>
      </c>
      <c r="AB9" s="26">
        <v>15</v>
      </c>
      <c r="AC9" s="32" t="s">
        <v>121</v>
      </c>
    </row>
    <row r="10" spans="1:29" x14ac:dyDescent="0.2">
      <c r="B10" s="26" t="s">
        <v>213</v>
      </c>
      <c r="C10" s="47" t="s">
        <v>238</v>
      </c>
      <c r="G10" s="26">
        <v>1</v>
      </c>
      <c r="O10" s="26">
        <v>1</v>
      </c>
      <c r="P10" s="26">
        <v>1</v>
      </c>
      <c r="S10" s="26">
        <v>1</v>
      </c>
      <c r="T10" s="26">
        <v>1</v>
      </c>
      <c r="V10" s="26">
        <v>200</v>
      </c>
      <c r="W10" s="28" t="s">
        <v>115</v>
      </c>
      <c r="X10" s="26">
        <v>0.4</v>
      </c>
      <c r="Y10" s="33">
        <v>1</v>
      </c>
      <c r="Z10" s="26">
        <v>0.4</v>
      </c>
      <c r="AA10" s="26">
        <v>200</v>
      </c>
      <c r="AB10" s="26">
        <v>15</v>
      </c>
      <c r="AC10" s="32" t="s">
        <v>122</v>
      </c>
    </row>
    <row r="12" spans="1:29" x14ac:dyDescent="0.2">
      <c r="A12" s="26" t="s">
        <v>35</v>
      </c>
      <c r="B12" s="26" t="s">
        <v>36</v>
      </c>
      <c r="C12" s="47" t="s">
        <v>239</v>
      </c>
      <c r="E12" s="26">
        <v>1</v>
      </c>
      <c r="H12" s="27">
        <v>1</v>
      </c>
      <c r="I12" s="26">
        <v>1</v>
      </c>
      <c r="J12" s="26">
        <v>1</v>
      </c>
      <c r="L12" s="26">
        <v>1</v>
      </c>
      <c r="U12" s="27">
        <v>100</v>
      </c>
      <c r="X12" s="26">
        <v>0.2</v>
      </c>
      <c r="Y12" s="33">
        <v>1</v>
      </c>
      <c r="Z12" s="26">
        <v>0.2</v>
      </c>
      <c r="AA12" s="26">
        <v>10</v>
      </c>
      <c r="AB12" s="26">
        <v>3</v>
      </c>
    </row>
    <row r="13" spans="1:29" x14ac:dyDescent="0.2">
      <c r="B13" s="26" t="s">
        <v>123</v>
      </c>
      <c r="C13" s="47" t="s">
        <v>240</v>
      </c>
      <c r="E13" s="26">
        <v>1</v>
      </c>
      <c r="H13" s="27">
        <v>1</v>
      </c>
      <c r="K13" s="26">
        <v>1</v>
      </c>
      <c r="L13" s="26">
        <v>1</v>
      </c>
      <c r="M13" s="26">
        <v>1</v>
      </c>
      <c r="U13" s="27">
        <v>200</v>
      </c>
      <c r="X13" s="26">
        <v>0.3</v>
      </c>
      <c r="Y13" s="33">
        <v>1</v>
      </c>
      <c r="Z13" s="26">
        <v>0.3</v>
      </c>
      <c r="AA13" s="26">
        <v>20</v>
      </c>
      <c r="AB13" s="26">
        <v>8</v>
      </c>
    </row>
    <row r="14" spans="1:29" x14ac:dyDescent="0.2">
      <c r="B14" s="26" t="s">
        <v>124</v>
      </c>
      <c r="C14" s="47" t="s">
        <v>241</v>
      </c>
      <c r="E14" s="26">
        <v>1</v>
      </c>
      <c r="H14" s="27">
        <v>1</v>
      </c>
      <c r="I14" s="26">
        <v>1</v>
      </c>
      <c r="J14" s="26">
        <v>1</v>
      </c>
      <c r="L14" s="26">
        <v>1</v>
      </c>
      <c r="U14" s="27">
        <v>200</v>
      </c>
      <c r="X14" s="26">
        <v>0.3</v>
      </c>
      <c r="Y14" s="33">
        <v>1</v>
      </c>
      <c r="Z14" s="26">
        <v>0.3</v>
      </c>
      <c r="AA14" s="26">
        <v>25</v>
      </c>
      <c r="AB14" s="26">
        <v>5</v>
      </c>
    </row>
    <row r="15" spans="1:29" x14ac:dyDescent="0.2">
      <c r="B15" s="26" t="s">
        <v>125</v>
      </c>
      <c r="C15" s="47" t="s">
        <v>242</v>
      </c>
      <c r="D15" s="26">
        <v>1</v>
      </c>
      <c r="H15" s="27">
        <v>1</v>
      </c>
      <c r="I15" s="26">
        <v>1</v>
      </c>
      <c r="L15" s="26">
        <v>1</v>
      </c>
      <c r="M15" s="26">
        <v>1</v>
      </c>
      <c r="U15" s="27">
        <v>300</v>
      </c>
      <c r="W15" s="28" t="s">
        <v>116</v>
      </c>
      <c r="X15" s="26">
        <v>0.3</v>
      </c>
      <c r="Y15" s="33">
        <v>1</v>
      </c>
      <c r="Z15" s="26">
        <v>0.3</v>
      </c>
      <c r="AA15" s="26">
        <v>18</v>
      </c>
      <c r="AB15" s="26">
        <v>8</v>
      </c>
    </row>
    <row r="16" spans="1:29" x14ac:dyDescent="0.2">
      <c r="B16" s="26" t="s">
        <v>126</v>
      </c>
      <c r="C16" s="47" t="s">
        <v>243</v>
      </c>
      <c r="F16" s="26">
        <v>1</v>
      </c>
      <c r="H16" s="27">
        <v>1</v>
      </c>
      <c r="I16" s="26">
        <v>1</v>
      </c>
      <c r="J16" s="26">
        <v>1</v>
      </c>
      <c r="U16" s="27">
        <v>250</v>
      </c>
      <c r="W16" s="28" t="s">
        <v>116</v>
      </c>
      <c r="X16" s="26">
        <v>0.4</v>
      </c>
      <c r="Y16" s="33">
        <v>1</v>
      </c>
      <c r="Z16" s="26">
        <v>0.3</v>
      </c>
      <c r="AA16" s="26">
        <v>28</v>
      </c>
      <c r="AB16" s="26">
        <v>10</v>
      </c>
    </row>
    <row r="17" spans="2:28" x14ac:dyDescent="0.2">
      <c r="B17" s="26" t="s">
        <v>127</v>
      </c>
      <c r="C17" s="47" t="s">
        <v>244</v>
      </c>
      <c r="G17" s="26">
        <v>1</v>
      </c>
      <c r="H17" s="27">
        <v>1</v>
      </c>
      <c r="I17" s="26">
        <v>1</v>
      </c>
      <c r="J17" s="26">
        <v>1</v>
      </c>
      <c r="L17" s="26">
        <v>1</v>
      </c>
      <c r="Q17" s="26">
        <v>1</v>
      </c>
      <c r="R17" s="26">
        <v>1</v>
      </c>
      <c r="S17" s="26">
        <v>1</v>
      </c>
      <c r="U17" s="27">
        <v>280</v>
      </c>
      <c r="W17" s="28" t="s">
        <v>116</v>
      </c>
      <c r="X17" s="26">
        <v>0.5</v>
      </c>
      <c r="Y17" s="33">
        <v>1</v>
      </c>
      <c r="Z17" s="26">
        <v>0.4</v>
      </c>
      <c r="AA17" s="26">
        <v>35</v>
      </c>
      <c r="AB17" s="26">
        <v>15</v>
      </c>
    </row>
    <row r="18" spans="2:28" x14ac:dyDescent="0.2">
      <c r="B18" s="26" t="s">
        <v>128</v>
      </c>
      <c r="C18" s="47" t="s">
        <v>245</v>
      </c>
      <c r="G18" s="26">
        <v>1</v>
      </c>
      <c r="H18" s="27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7">
        <v>300</v>
      </c>
      <c r="W18" s="28" t="s">
        <v>116</v>
      </c>
      <c r="X18" s="26">
        <v>0.5</v>
      </c>
      <c r="Y18" s="33">
        <v>1</v>
      </c>
      <c r="Z18" s="26">
        <v>0.5</v>
      </c>
      <c r="AA18" s="26">
        <v>30</v>
      </c>
      <c r="AB18" s="26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4.25" x14ac:dyDescent="0.2"/>
  <sheetData>
    <row r="2" spans="2:2" x14ac:dyDescent="0.2">
      <c r="B2" t="s">
        <v>247</v>
      </c>
    </row>
    <row r="3" spans="2:2" x14ac:dyDescent="0.2">
      <c r="B3" t="s">
        <v>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R11" sqref="R11"/>
    </sheetView>
  </sheetViews>
  <sheetFormatPr defaultRowHeight="14.25" x14ac:dyDescent="0.2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 x14ac:dyDescent="0.2">
      <c r="A1" t="s">
        <v>1</v>
      </c>
      <c r="B1" t="s">
        <v>0</v>
      </c>
      <c r="C1" s="53" t="s">
        <v>4</v>
      </c>
      <c r="D1" s="53"/>
      <c r="E1" s="53"/>
      <c r="F1" s="53"/>
      <c r="G1" s="53"/>
      <c r="H1" s="53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 x14ac:dyDescent="0.2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Normal="100" workbookViewId="0">
      <pane ySplit="1" topLeftCell="A50" activePane="bottomLeft" state="frozen"/>
      <selection pane="bottomLeft" activeCell="D33" sqref="D33"/>
    </sheetView>
  </sheetViews>
  <sheetFormatPr defaultColWidth="9.125" defaultRowHeight="14.25" x14ac:dyDescent="0.2"/>
  <cols>
    <col min="1" max="1" width="16" style="9" bestFit="1" customWidth="1"/>
    <col min="2" max="2" width="20.75" style="9" customWidth="1"/>
    <col min="3" max="4" width="15.125" style="9" customWidth="1"/>
    <col min="5" max="5" width="15.125" style="40" customWidth="1"/>
    <col min="6" max="6" width="15.125" style="35" customWidth="1"/>
    <col min="7" max="8" width="15.125" style="9" customWidth="1"/>
    <col min="9" max="9" width="9.125" style="14"/>
    <col min="10" max="16384" width="9.125" style="9"/>
  </cols>
  <sheetData>
    <row r="1" spans="1:9" x14ac:dyDescent="0.2">
      <c r="C1" s="9">
        <v>5</v>
      </c>
      <c r="D1" s="9">
        <v>4</v>
      </c>
      <c r="E1" s="40">
        <v>3</v>
      </c>
      <c r="F1" s="35">
        <v>2</v>
      </c>
      <c r="G1" s="9">
        <v>1</v>
      </c>
      <c r="H1" s="9">
        <v>0</v>
      </c>
    </row>
    <row r="2" spans="1:9" s="12" customFormat="1" x14ac:dyDescent="0.2">
      <c r="A2" s="34" t="s">
        <v>131</v>
      </c>
      <c r="B2" s="12" t="s">
        <v>38</v>
      </c>
      <c r="C2" s="12">
        <v>5</v>
      </c>
      <c r="D2" s="12">
        <v>4</v>
      </c>
      <c r="E2" s="41">
        <v>3</v>
      </c>
      <c r="F2" s="36">
        <v>2</v>
      </c>
      <c r="G2" s="12">
        <v>1</v>
      </c>
      <c r="H2" s="12">
        <v>0</v>
      </c>
      <c r="I2" s="15"/>
    </row>
    <row r="3" spans="1:9" x14ac:dyDescent="0.2">
      <c r="A3" s="9" t="s">
        <v>165</v>
      </c>
      <c r="B3" s="9" t="s">
        <v>52</v>
      </c>
      <c r="C3" s="10">
        <v>1.75</v>
      </c>
      <c r="D3" s="10">
        <v>1.5</v>
      </c>
      <c r="E3" s="42">
        <v>1.25</v>
      </c>
      <c r="F3" s="37">
        <v>1</v>
      </c>
      <c r="G3" s="10">
        <v>0.75</v>
      </c>
      <c r="H3" s="10">
        <v>0.5</v>
      </c>
    </row>
    <row r="4" spans="1:9" x14ac:dyDescent="0.2">
      <c r="A4" s="9" t="s">
        <v>136</v>
      </c>
      <c r="B4" s="9" t="s">
        <v>53</v>
      </c>
      <c r="C4" s="10">
        <v>2</v>
      </c>
      <c r="D4" s="10">
        <v>1.65</v>
      </c>
      <c r="E4" s="42">
        <v>1.55</v>
      </c>
      <c r="F4" s="37">
        <v>1.45</v>
      </c>
      <c r="G4" s="10">
        <v>1.25</v>
      </c>
      <c r="H4" s="10">
        <v>1</v>
      </c>
    </row>
    <row r="5" spans="1:9" x14ac:dyDescent="0.2">
      <c r="H5" s="9" t="s">
        <v>59</v>
      </c>
    </row>
    <row r="6" spans="1:9" s="12" customFormat="1" x14ac:dyDescent="0.2">
      <c r="A6" s="34" t="s">
        <v>132</v>
      </c>
      <c r="B6" s="12" t="s">
        <v>39</v>
      </c>
      <c r="C6" s="12">
        <v>5</v>
      </c>
      <c r="D6" s="12">
        <v>4</v>
      </c>
      <c r="E6" s="41">
        <v>3</v>
      </c>
      <c r="F6" s="36">
        <v>2</v>
      </c>
      <c r="G6" s="12">
        <v>1</v>
      </c>
      <c r="H6" s="12">
        <v>0</v>
      </c>
      <c r="I6" s="15"/>
    </row>
    <row r="7" spans="1:9" ht="42.75" x14ac:dyDescent="0.2">
      <c r="B7" s="9" t="s">
        <v>55</v>
      </c>
      <c r="C7" s="11" t="s">
        <v>142</v>
      </c>
      <c r="D7" s="11" t="s">
        <v>56</v>
      </c>
      <c r="E7" s="43" t="s">
        <v>57</v>
      </c>
      <c r="F7" s="38"/>
      <c r="G7" s="11" t="s">
        <v>58</v>
      </c>
      <c r="H7" s="11" t="s">
        <v>129</v>
      </c>
    </row>
    <row r="8" spans="1:9" x14ac:dyDescent="0.2">
      <c r="A8" s="9" t="s">
        <v>137</v>
      </c>
      <c r="B8" s="9" t="s">
        <v>140</v>
      </c>
      <c r="C8" s="11"/>
      <c r="D8" s="11"/>
      <c r="E8" s="43"/>
      <c r="F8" s="38"/>
      <c r="G8" s="11"/>
      <c r="H8" s="11"/>
    </row>
    <row r="9" spans="1:9" x14ac:dyDescent="0.2">
      <c r="A9" s="9" t="s">
        <v>138</v>
      </c>
      <c r="B9" s="9" t="s">
        <v>143</v>
      </c>
      <c r="C9" s="11"/>
      <c r="D9" s="11"/>
      <c r="E9" s="43"/>
      <c r="F9" s="38"/>
      <c r="G9" s="11"/>
      <c r="H9" s="11"/>
    </row>
    <row r="10" spans="1:9" x14ac:dyDescent="0.2">
      <c r="A10" s="9" t="s">
        <v>139</v>
      </c>
      <c r="B10" s="9" t="s">
        <v>141</v>
      </c>
      <c r="C10" s="11"/>
      <c r="D10" s="11"/>
      <c r="E10" s="43"/>
      <c r="F10" s="38"/>
      <c r="G10" s="11"/>
      <c r="H10" s="11"/>
    </row>
    <row r="11" spans="1:9" x14ac:dyDescent="0.2">
      <c r="B11" s="9" t="s">
        <v>54</v>
      </c>
      <c r="C11" s="10">
        <v>0.5</v>
      </c>
      <c r="D11" s="10">
        <v>0.35</v>
      </c>
      <c r="E11" s="42">
        <v>0.25</v>
      </c>
      <c r="F11" s="37">
        <v>0.2</v>
      </c>
      <c r="G11" s="10">
        <v>0.1</v>
      </c>
      <c r="H11" s="10">
        <v>0</v>
      </c>
    </row>
    <row r="12" spans="1:9" x14ac:dyDescent="0.2">
      <c r="A12" s="9" t="s">
        <v>144</v>
      </c>
      <c r="B12" s="3" t="s">
        <v>170</v>
      </c>
      <c r="C12" s="10">
        <v>0.8</v>
      </c>
      <c r="D12" s="10">
        <v>0.65</v>
      </c>
      <c r="E12" s="42">
        <v>0.55000000000000004</v>
      </c>
      <c r="F12" s="37">
        <v>0.45</v>
      </c>
      <c r="G12" s="10">
        <v>0.35</v>
      </c>
      <c r="H12" s="10">
        <v>0.25</v>
      </c>
    </row>
    <row r="13" spans="1:9" x14ac:dyDescent="0.2">
      <c r="A13" s="9" t="s">
        <v>145</v>
      </c>
      <c r="B13" t="s">
        <v>171</v>
      </c>
      <c r="C13" s="10">
        <v>0.5</v>
      </c>
      <c r="D13" s="10">
        <v>0.35</v>
      </c>
      <c r="E13" s="42">
        <v>0.25</v>
      </c>
      <c r="F13" s="37">
        <v>0.2</v>
      </c>
      <c r="G13" s="10">
        <v>0.1</v>
      </c>
      <c r="H13" s="10">
        <v>0</v>
      </c>
    </row>
    <row r="14" spans="1:9" x14ac:dyDescent="0.2">
      <c r="A14" s="9" t="s">
        <v>173</v>
      </c>
      <c r="B14" t="s">
        <v>172</v>
      </c>
      <c r="C14" s="10">
        <v>0.6</v>
      </c>
      <c r="D14" s="10">
        <v>0.45</v>
      </c>
      <c r="E14" s="42">
        <v>0.35</v>
      </c>
      <c r="F14" s="37">
        <v>0.25</v>
      </c>
      <c r="G14" s="10">
        <v>0.15</v>
      </c>
      <c r="H14" s="10">
        <v>0.05</v>
      </c>
    </row>
    <row r="15" spans="1:9" x14ac:dyDescent="0.2">
      <c r="A15" s="9" t="s">
        <v>175</v>
      </c>
      <c r="B15" t="s">
        <v>174</v>
      </c>
      <c r="C15" s="10">
        <v>0.6</v>
      </c>
      <c r="D15" s="10">
        <v>0.45</v>
      </c>
      <c r="E15" s="42">
        <v>0.35</v>
      </c>
      <c r="F15" s="37">
        <v>0.25</v>
      </c>
      <c r="G15" s="10">
        <v>0.15</v>
      </c>
      <c r="H15" s="10">
        <v>0.05</v>
      </c>
    </row>
    <row r="16" spans="1:9" x14ac:dyDescent="0.2">
      <c r="A16" s="9" t="s">
        <v>177</v>
      </c>
      <c r="B16" t="s">
        <v>176</v>
      </c>
      <c r="C16" s="10">
        <v>0.7</v>
      </c>
      <c r="D16" s="10">
        <v>0.55000000000000004</v>
      </c>
      <c r="E16" s="42">
        <v>0.45</v>
      </c>
      <c r="F16" s="37">
        <v>0.35</v>
      </c>
      <c r="G16" s="10">
        <v>0.25</v>
      </c>
      <c r="H16" s="10">
        <v>0.15</v>
      </c>
    </row>
    <row r="17" spans="1:9" x14ac:dyDescent="0.2">
      <c r="A17" s="9" t="s">
        <v>179</v>
      </c>
      <c r="B17" s="2" t="s">
        <v>178</v>
      </c>
      <c r="C17" s="10">
        <v>0.4</v>
      </c>
      <c r="D17" s="10">
        <v>0.25</v>
      </c>
      <c r="E17" s="42">
        <v>0.15</v>
      </c>
      <c r="F17" s="37">
        <v>0.05</v>
      </c>
      <c r="G17" s="10">
        <v>0</v>
      </c>
      <c r="H17" s="10">
        <v>0</v>
      </c>
    </row>
    <row r="18" spans="1:9" x14ac:dyDescent="0.2">
      <c r="A18" s="9" t="s">
        <v>181</v>
      </c>
      <c r="B18" s="2" t="s">
        <v>180</v>
      </c>
      <c r="C18" s="10">
        <v>0.2</v>
      </c>
      <c r="D18" s="10">
        <v>0.1</v>
      </c>
      <c r="E18" s="42">
        <v>0</v>
      </c>
      <c r="F18" s="37">
        <v>0</v>
      </c>
      <c r="G18" s="10">
        <v>0</v>
      </c>
      <c r="H18" s="10">
        <v>0</v>
      </c>
    </row>
    <row r="19" spans="1:9" x14ac:dyDescent="0.2">
      <c r="A19" s="9" t="s">
        <v>183</v>
      </c>
      <c r="B19" s="2" t="s">
        <v>182</v>
      </c>
      <c r="C19" s="10">
        <v>0.9</v>
      </c>
      <c r="D19" s="10">
        <v>0.8</v>
      </c>
      <c r="E19" s="42">
        <v>0.75</v>
      </c>
      <c r="F19" s="37">
        <v>0.7</v>
      </c>
      <c r="G19" s="10">
        <v>0.65</v>
      </c>
      <c r="H19" s="10">
        <v>0.6</v>
      </c>
    </row>
    <row r="20" spans="1:9" x14ac:dyDescent="0.2">
      <c r="A20" s="9" t="s">
        <v>185</v>
      </c>
      <c r="B20" s="2" t="s">
        <v>184</v>
      </c>
      <c r="C20" s="10">
        <v>0.9</v>
      </c>
      <c r="D20" s="10">
        <v>0.8</v>
      </c>
      <c r="E20" s="42">
        <v>0.75</v>
      </c>
      <c r="F20" s="37">
        <v>0.7</v>
      </c>
      <c r="G20" s="10">
        <v>0.65</v>
      </c>
      <c r="H20" s="10">
        <v>0.6</v>
      </c>
    </row>
    <row r="21" spans="1:9" x14ac:dyDescent="0.2">
      <c r="A21" s="9" t="s">
        <v>187</v>
      </c>
      <c r="B21" s="2" t="s">
        <v>186</v>
      </c>
      <c r="C21" s="10">
        <v>0.4</v>
      </c>
      <c r="D21" s="10">
        <v>0.25</v>
      </c>
      <c r="E21" s="42">
        <v>0.15</v>
      </c>
      <c r="F21" s="37">
        <v>0.05</v>
      </c>
      <c r="G21" s="10">
        <v>0</v>
      </c>
      <c r="H21" s="10">
        <v>0</v>
      </c>
    </row>
    <row r="22" spans="1:9" x14ac:dyDescent="0.2">
      <c r="A22" s="9" t="s">
        <v>189</v>
      </c>
      <c r="B22" s="2" t="s">
        <v>188</v>
      </c>
      <c r="C22" s="10">
        <v>0.5</v>
      </c>
      <c r="D22" s="10">
        <v>0.35</v>
      </c>
      <c r="E22" s="42">
        <v>0.25</v>
      </c>
      <c r="F22" s="37">
        <v>0.2</v>
      </c>
      <c r="G22" s="10">
        <v>0.1</v>
      </c>
      <c r="H22" s="10">
        <v>0</v>
      </c>
    </row>
    <row r="23" spans="1:9" x14ac:dyDescent="0.2">
      <c r="A23" s="9" t="s">
        <v>146</v>
      </c>
      <c r="B23" s="2" t="s">
        <v>190</v>
      </c>
      <c r="C23" s="10">
        <v>0.4</v>
      </c>
      <c r="D23" s="10">
        <v>0.25</v>
      </c>
      <c r="E23" s="42">
        <v>0.15</v>
      </c>
      <c r="F23" s="37">
        <v>0.05</v>
      </c>
      <c r="G23" s="10">
        <v>0</v>
      </c>
      <c r="H23" s="10">
        <v>0</v>
      </c>
    </row>
    <row r="24" spans="1:9" x14ac:dyDescent="0.2">
      <c r="A24" s="9" t="s">
        <v>192</v>
      </c>
      <c r="B24" s="2" t="s">
        <v>191</v>
      </c>
      <c r="C24" s="10">
        <v>0.8</v>
      </c>
      <c r="D24" s="10">
        <v>0.65</v>
      </c>
      <c r="E24" s="42">
        <v>0.55000000000000004</v>
      </c>
      <c r="F24" s="37">
        <v>0.45</v>
      </c>
      <c r="G24" s="10">
        <v>0.35</v>
      </c>
      <c r="H24" s="10">
        <v>0.25</v>
      </c>
    </row>
    <row r="26" spans="1:9" s="12" customFormat="1" x14ac:dyDescent="0.2">
      <c r="A26" s="34" t="s">
        <v>133</v>
      </c>
      <c r="B26" s="12" t="s">
        <v>40</v>
      </c>
      <c r="C26" s="12">
        <v>5</v>
      </c>
      <c r="D26" s="12">
        <v>4</v>
      </c>
      <c r="E26" s="41">
        <v>3</v>
      </c>
      <c r="F26" s="36">
        <v>2</v>
      </c>
      <c r="G26" s="12">
        <v>1</v>
      </c>
      <c r="H26" s="12">
        <v>0</v>
      </c>
      <c r="I26" s="15"/>
    </row>
    <row r="27" spans="1:9" x14ac:dyDescent="0.2">
      <c r="A27" s="9" t="s">
        <v>147</v>
      </c>
      <c r="B27" s="9" t="s">
        <v>60</v>
      </c>
      <c r="C27" s="10">
        <v>0.25</v>
      </c>
      <c r="D27" s="10">
        <v>0.2</v>
      </c>
      <c r="E27" s="42">
        <v>0.15</v>
      </c>
      <c r="F27" s="37">
        <v>0.1</v>
      </c>
      <c r="G27" s="10">
        <v>0.05</v>
      </c>
      <c r="H27" s="10">
        <v>0</v>
      </c>
    </row>
    <row r="28" spans="1:9" ht="28.5" x14ac:dyDescent="0.2">
      <c r="A28" s="9" t="s">
        <v>166</v>
      </c>
      <c r="B28" s="9" t="s">
        <v>63</v>
      </c>
      <c r="C28" s="13" t="s">
        <v>65</v>
      </c>
      <c r="D28" s="13" t="s">
        <v>64</v>
      </c>
      <c r="E28" s="44" t="s">
        <v>66</v>
      </c>
      <c r="F28" s="46" t="s">
        <v>67</v>
      </c>
      <c r="G28" s="13" t="s">
        <v>69</v>
      </c>
      <c r="H28" s="13" t="s">
        <v>68</v>
      </c>
    </row>
    <row r="29" spans="1:9" s="23" customFormat="1" x14ac:dyDescent="0.2">
      <c r="A29" s="23" t="s">
        <v>148</v>
      </c>
      <c r="B29" s="23" t="s">
        <v>108</v>
      </c>
      <c r="C29" s="24" t="s">
        <v>110</v>
      </c>
      <c r="D29" s="24" t="s">
        <v>109</v>
      </c>
      <c r="E29" s="45" t="s">
        <v>114</v>
      </c>
      <c r="F29" s="39" t="s">
        <v>111</v>
      </c>
      <c r="G29" s="24" t="s">
        <v>112</v>
      </c>
      <c r="H29" s="24" t="s">
        <v>113</v>
      </c>
      <c r="I29" s="25"/>
    </row>
    <row r="30" spans="1:9" x14ac:dyDescent="0.2">
      <c r="A30" s="9" t="s">
        <v>202</v>
      </c>
      <c r="B30" s="9" t="s">
        <v>61</v>
      </c>
      <c r="C30" s="11" t="s">
        <v>203</v>
      </c>
      <c r="D30" s="11" t="s">
        <v>207</v>
      </c>
      <c r="E30" s="11" t="s">
        <v>206</v>
      </c>
      <c r="F30" s="11" t="s">
        <v>205</v>
      </c>
      <c r="G30" s="9" t="s">
        <v>204</v>
      </c>
      <c r="H30" s="9" t="s">
        <v>204</v>
      </c>
    </row>
    <row r="31" spans="1:9" x14ac:dyDescent="0.2">
      <c r="A31" s="9" t="s">
        <v>198</v>
      </c>
      <c r="B31" s="9" t="s">
        <v>196</v>
      </c>
      <c r="C31" s="11">
        <v>1</v>
      </c>
      <c r="D31" s="11"/>
      <c r="E31" s="11"/>
      <c r="F31" s="11"/>
    </row>
    <row r="32" spans="1:9" x14ac:dyDescent="0.2">
      <c r="A32" s="9" t="s">
        <v>199</v>
      </c>
      <c r="B32" s="9" t="s">
        <v>195</v>
      </c>
      <c r="C32" s="11">
        <v>1</v>
      </c>
      <c r="D32" s="11">
        <v>1</v>
      </c>
      <c r="E32" s="11"/>
      <c r="F32" s="11"/>
    </row>
    <row r="33" spans="1:14" x14ac:dyDescent="0.2">
      <c r="A33" s="9" t="s">
        <v>200</v>
      </c>
      <c r="B33" s="9" t="s">
        <v>197</v>
      </c>
      <c r="C33" s="11">
        <v>1</v>
      </c>
      <c r="D33" s="11">
        <v>1</v>
      </c>
      <c r="E33" s="11">
        <v>1</v>
      </c>
      <c r="F33" s="11"/>
    </row>
    <row r="34" spans="1:14" x14ac:dyDescent="0.2">
      <c r="A34" s="9" t="s">
        <v>201</v>
      </c>
      <c r="B34" s="9" t="s">
        <v>194</v>
      </c>
      <c r="C34" s="11">
        <v>1</v>
      </c>
      <c r="D34" s="11">
        <v>1</v>
      </c>
      <c r="E34" s="11">
        <v>1</v>
      </c>
      <c r="F34" s="11">
        <v>1</v>
      </c>
    </row>
    <row r="35" spans="1:14" x14ac:dyDescent="0.2">
      <c r="C35" s="11"/>
      <c r="D35" s="11"/>
      <c r="E35" s="43"/>
    </row>
    <row r="37" spans="1:14" s="12" customFormat="1" x14ac:dyDescent="0.2">
      <c r="A37" s="34" t="s">
        <v>134</v>
      </c>
      <c r="B37" s="12" t="s">
        <v>41</v>
      </c>
      <c r="C37" s="12">
        <v>5</v>
      </c>
      <c r="D37" s="12">
        <v>4</v>
      </c>
      <c r="E37" s="41">
        <v>3</v>
      </c>
      <c r="F37" s="36">
        <v>2</v>
      </c>
      <c r="G37" s="12">
        <v>1</v>
      </c>
      <c r="H37" s="12">
        <v>0</v>
      </c>
      <c r="I37" s="15"/>
    </row>
    <row r="38" spans="1:14" x14ac:dyDescent="0.2">
      <c r="B38" s="9" t="s">
        <v>62</v>
      </c>
      <c r="C38" s="10">
        <v>0.5</v>
      </c>
      <c r="D38" s="10">
        <v>0.35</v>
      </c>
      <c r="E38" s="42">
        <v>0.25</v>
      </c>
      <c r="F38" s="37">
        <v>0.2</v>
      </c>
      <c r="G38" s="10">
        <v>0.1</v>
      </c>
      <c r="H38" s="10">
        <v>0</v>
      </c>
    </row>
    <row r="39" spans="1:14" x14ac:dyDescent="0.2">
      <c r="A39" s="9" t="s">
        <v>193</v>
      </c>
      <c r="B39" s="3" t="s">
        <v>72</v>
      </c>
      <c r="C39" s="10">
        <v>0.8</v>
      </c>
      <c r="D39" s="10">
        <v>0.65</v>
      </c>
      <c r="E39" s="42">
        <v>0.55000000000000004</v>
      </c>
      <c r="F39" s="37">
        <v>0.45</v>
      </c>
      <c r="G39" s="10">
        <v>0.35</v>
      </c>
      <c r="H39" s="10">
        <v>0.25</v>
      </c>
      <c r="I39" s="16">
        <f t="shared" ref="I39:I51" si="0">C12+(1-C12)*C39</f>
        <v>0.96</v>
      </c>
      <c r="J39" s="17">
        <f t="shared" ref="J39:J51" si="1">D12+(1-D12)*D39</f>
        <v>0.87749999999999995</v>
      </c>
      <c r="K39" s="17">
        <f t="shared" ref="K39:K51" si="2">E12+(1-E12)*E39</f>
        <v>0.7975000000000001</v>
      </c>
      <c r="L39" s="17">
        <f t="shared" ref="L39:L51" si="3">F12+(1-F12)*F39</f>
        <v>0.69750000000000001</v>
      </c>
      <c r="M39" s="17">
        <f t="shared" ref="M39:M51" si="4">G12+(1-G12)*G39</f>
        <v>0.5774999999999999</v>
      </c>
      <c r="N39" s="17">
        <f t="shared" ref="N39:N51" si="5">H12+(1-H12)*H39</f>
        <v>0.4375</v>
      </c>
    </row>
    <row r="40" spans="1:14" x14ac:dyDescent="0.2">
      <c r="A40" s="9" t="s">
        <v>149</v>
      </c>
      <c r="B40" t="s">
        <v>73</v>
      </c>
      <c r="C40" s="10">
        <v>0.8</v>
      </c>
      <c r="D40" s="10">
        <v>0.65</v>
      </c>
      <c r="E40" s="42">
        <v>0.55000000000000004</v>
      </c>
      <c r="F40" s="37">
        <v>0.45</v>
      </c>
      <c r="G40" s="10">
        <v>0.35</v>
      </c>
      <c r="H40" s="10">
        <v>0.25</v>
      </c>
      <c r="I40" s="16">
        <f t="shared" si="0"/>
        <v>0.9</v>
      </c>
      <c r="J40" s="17">
        <f t="shared" si="1"/>
        <v>0.77249999999999996</v>
      </c>
      <c r="K40" s="17">
        <f t="shared" si="2"/>
        <v>0.66250000000000009</v>
      </c>
      <c r="L40" s="17">
        <f t="shared" si="3"/>
        <v>0.56000000000000005</v>
      </c>
      <c r="M40" s="17">
        <f t="shared" si="4"/>
        <v>0.41500000000000004</v>
      </c>
      <c r="N40" s="17">
        <f t="shared" si="5"/>
        <v>0.25</v>
      </c>
    </row>
    <row r="41" spans="1:14" x14ac:dyDescent="0.2">
      <c r="A41" s="9" t="s">
        <v>150</v>
      </c>
      <c r="B41" t="s">
        <v>74</v>
      </c>
      <c r="C41" s="10">
        <v>0.7</v>
      </c>
      <c r="D41" s="10">
        <v>0.55000000000000004</v>
      </c>
      <c r="E41" s="42">
        <v>0.45</v>
      </c>
      <c r="F41" s="37">
        <v>0.35</v>
      </c>
      <c r="G41" s="10">
        <v>0.25</v>
      </c>
      <c r="H41" s="10">
        <v>0.15</v>
      </c>
      <c r="I41" s="16">
        <f t="shared" si="0"/>
        <v>0.87999999999999989</v>
      </c>
      <c r="J41" s="17">
        <f t="shared" si="1"/>
        <v>0.75250000000000006</v>
      </c>
      <c r="K41" s="17">
        <f t="shared" si="2"/>
        <v>0.64250000000000007</v>
      </c>
      <c r="L41" s="17">
        <f t="shared" si="3"/>
        <v>0.51249999999999996</v>
      </c>
      <c r="M41" s="17">
        <f t="shared" si="4"/>
        <v>0.36249999999999999</v>
      </c>
      <c r="N41" s="17">
        <f t="shared" si="5"/>
        <v>0.1925</v>
      </c>
    </row>
    <row r="42" spans="1:14" x14ac:dyDescent="0.2">
      <c r="A42" s="9" t="s">
        <v>151</v>
      </c>
      <c r="B42" t="s">
        <v>84</v>
      </c>
      <c r="C42" s="10">
        <v>0.6</v>
      </c>
      <c r="D42" s="10">
        <v>0.45</v>
      </c>
      <c r="E42" s="42">
        <v>0.35</v>
      </c>
      <c r="F42" s="37">
        <v>0.25</v>
      </c>
      <c r="G42" s="10">
        <v>0.15</v>
      </c>
      <c r="H42" s="10">
        <v>0.05</v>
      </c>
      <c r="I42" s="16">
        <f t="shared" si="0"/>
        <v>0.84</v>
      </c>
      <c r="J42" s="17">
        <f t="shared" si="1"/>
        <v>0.69750000000000001</v>
      </c>
      <c r="K42" s="17">
        <f t="shared" si="2"/>
        <v>0.5774999999999999</v>
      </c>
      <c r="L42" s="17">
        <f t="shared" si="3"/>
        <v>0.4375</v>
      </c>
      <c r="M42" s="17">
        <f t="shared" si="4"/>
        <v>0.27749999999999997</v>
      </c>
      <c r="N42" s="17">
        <f t="shared" si="5"/>
        <v>9.7500000000000003E-2</v>
      </c>
    </row>
    <row r="43" spans="1:14" x14ac:dyDescent="0.2">
      <c r="A43" s="9" t="s">
        <v>152</v>
      </c>
      <c r="B43" t="s">
        <v>75</v>
      </c>
      <c r="C43" s="10">
        <v>0.7</v>
      </c>
      <c r="D43" s="10">
        <v>0.55000000000000004</v>
      </c>
      <c r="E43" s="42">
        <v>0.45</v>
      </c>
      <c r="F43" s="37">
        <v>0.35</v>
      </c>
      <c r="G43" s="10">
        <v>0.25</v>
      </c>
      <c r="H43" s="10">
        <v>0.15</v>
      </c>
      <c r="I43" s="16">
        <f t="shared" si="0"/>
        <v>0.90999999999999992</v>
      </c>
      <c r="J43" s="17">
        <f t="shared" si="1"/>
        <v>0.7975000000000001</v>
      </c>
      <c r="K43" s="17">
        <f t="shared" si="2"/>
        <v>0.69750000000000001</v>
      </c>
      <c r="L43" s="17">
        <f t="shared" si="3"/>
        <v>0.5774999999999999</v>
      </c>
      <c r="M43" s="17">
        <f t="shared" si="4"/>
        <v>0.4375</v>
      </c>
      <c r="N43" s="17">
        <f t="shared" si="5"/>
        <v>0.27749999999999997</v>
      </c>
    </row>
    <row r="44" spans="1:14" x14ac:dyDescent="0.2">
      <c r="A44" s="9" t="s">
        <v>153</v>
      </c>
      <c r="B44" s="2" t="s">
        <v>76</v>
      </c>
      <c r="C44" s="10">
        <v>0.9</v>
      </c>
      <c r="D44" s="10">
        <v>0.8</v>
      </c>
      <c r="E44" s="42">
        <v>0.75</v>
      </c>
      <c r="F44" s="37">
        <v>0.7</v>
      </c>
      <c r="G44" s="10">
        <v>0.65</v>
      </c>
      <c r="H44" s="10">
        <v>0.6</v>
      </c>
      <c r="I44" s="16">
        <f t="shared" si="0"/>
        <v>0.94000000000000006</v>
      </c>
      <c r="J44" s="17">
        <f t="shared" si="1"/>
        <v>0.85000000000000009</v>
      </c>
      <c r="K44" s="17">
        <f t="shared" si="2"/>
        <v>0.78749999999999998</v>
      </c>
      <c r="L44" s="17">
        <f t="shared" si="3"/>
        <v>0.71499999999999997</v>
      </c>
      <c r="M44" s="17">
        <f t="shared" si="4"/>
        <v>0.65</v>
      </c>
      <c r="N44" s="17">
        <f t="shared" si="5"/>
        <v>0.6</v>
      </c>
    </row>
    <row r="45" spans="1:14" x14ac:dyDescent="0.2">
      <c r="A45" s="9" t="s">
        <v>154</v>
      </c>
      <c r="B45" s="2" t="s">
        <v>77</v>
      </c>
      <c r="C45" s="10">
        <v>0.9</v>
      </c>
      <c r="D45" s="10">
        <v>0.8</v>
      </c>
      <c r="E45" s="42">
        <v>0.75</v>
      </c>
      <c r="F45" s="37">
        <v>0.7</v>
      </c>
      <c r="G45" s="10">
        <v>0.65</v>
      </c>
      <c r="H45" s="10">
        <v>0.6</v>
      </c>
      <c r="I45" s="16">
        <f t="shared" si="0"/>
        <v>0.92000000000000015</v>
      </c>
      <c r="J45" s="17">
        <f t="shared" si="1"/>
        <v>0.82000000000000006</v>
      </c>
      <c r="K45" s="17">
        <f t="shared" si="2"/>
        <v>0.75</v>
      </c>
      <c r="L45" s="17">
        <f t="shared" si="3"/>
        <v>0.7</v>
      </c>
      <c r="M45" s="17">
        <f t="shared" si="4"/>
        <v>0.65</v>
      </c>
      <c r="N45" s="17">
        <f t="shared" si="5"/>
        <v>0.6</v>
      </c>
    </row>
    <row r="46" spans="1:14" x14ac:dyDescent="0.2">
      <c r="A46" s="9" t="s">
        <v>155</v>
      </c>
      <c r="B46" s="2" t="s">
        <v>78</v>
      </c>
      <c r="C46" s="10">
        <v>0.7</v>
      </c>
      <c r="D46" s="10">
        <v>0.55000000000000004</v>
      </c>
      <c r="E46" s="42">
        <v>0.45</v>
      </c>
      <c r="F46" s="37">
        <v>0.35</v>
      </c>
      <c r="G46" s="10">
        <v>0.25</v>
      </c>
      <c r="H46" s="10">
        <v>0.15</v>
      </c>
      <c r="I46" s="16">
        <f t="shared" si="0"/>
        <v>0.97</v>
      </c>
      <c r="J46" s="17">
        <f t="shared" si="1"/>
        <v>0.91</v>
      </c>
      <c r="K46" s="17">
        <f t="shared" si="2"/>
        <v>0.86250000000000004</v>
      </c>
      <c r="L46" s="17">
        <f t="shared" si="3"/>
        <v>0.80499999999999994</v>
      </c>
      <c r="M46" s="17">
        <f t="shared" si="4"/>
        <v>0.73750000000000004</v>
      </c>
      <c r="N46" s="17">
        <f t="shared" si="5"/>
        <v>0.65999999999999992</v>
      </c>
    </row>
    <row r="47" spans="1:14" x14ac:dyDescent="0.2">
      <c r="A47" s="9" t="s">
        <v>156</v>
      </c>
      <c r="B47" s="2" t="s">
        <v>79</v>
      </c>
      <c r="C47" s="10">
        <v>0.2</v>
      </c>
      <c r="D47" s="10">
        <v>0.1</v>
      </c>
      <c r="E47" s="42">
        <v>0</v>
      </c>
      <c r="F47" s="37">
        <v>0</v>
      </c>
      <c r="G47" s="10">
        <v>0</v>
      </c>
      <c r="H47" s="10">
        <v>0</v>
      </c>
      <c r="I47" s="16">
        <f t="shared" si="0"/>
        <v>0.92</v>
      </c>
      <c r="J47" s="17">
        <f t="shared" si="1"/>
        <v>0.82000000000000006</v>
      </c>
      <c r="K47" s="17">
        <f t="shared" si="2"/>
        <v>0.75</v>
      </c>
      <c r="L47" s="17">
        <f t="shared" si="3"/>
        <v>0.7</v>
      </c>
      <c r="M47" s="17">
        <f t="shared" si="4"/>
        <v>0.65</v>
      </c>
      <c r="N47" s="17">
        <f t="shared" si="5"/>
        <v>0.6</v>
      </c>
    </row>
    <row r="48" spans="1:14" x14ac:dyDescent="0.2">
      <c r="A48" s="9" t="s">
        <v>157</v>
      </c>
      <c r="B48" s="2" t="s">
        <v>80</v>
      </c>
      <c r="C48" s="10">
        <v>0.5</v>
      </c>
      <c r="D48" s="10">
        <v>0.35</v>
      </c>
      <c r="E48" s="42">
        <v>0.25</v>
      </c>
      <c r="F48" s="37">
        <v>0.2</v>
      </c>
      <c r="G48" s="10">
        <v>0.1</v>
      </c>
      <c r="H48" s="10">
        <v>0</v>
      </c>
      <c r="I48" s="16">
        <f t="shared" si="0"/>
        <v>0.7</v>
      </c>
      <c r="J48" s="17">
        <f t="shared" si="1"/>
        <v>0.51249999999999996</v>
      </c>
      <c r="K48" s="17">
        <f t="shared" si="2"/>
        <v>0.36249999999999999</v>
      </c>
      <c r="L48" s="17">
        <f t="shared" si="3"/>
        <v>0.24</v>
      </c>
      <c r="M48" s="17">
        <f t="shared" si="4"/>
        <v>0.1</v>
      </c>
      <c r="N48" s="17">
        <f t="shared" si="5"/>
        <v>0</v>
      </c>
    </row>
    <row r="49" spans="1:14" x14ac:dyDescent="0.2">
      <c r="A49" s="9" t="s">
        <v>158</v>
      </c>
      <c r="B49" s="2" t="s">
        <v>81</v>
      </c>
      <c r="C49" s="10">
        <v>0.8</v>
      </c>
      <c r="D49" s="10">
        <v>0.65</v>
      </c>
      <c r="E49" s="42">
        <v>0.55000000000000004</v>
      </c>
      <c r="F49" s="37">
        <v>0.45</v>
      </c>
      <c r="G49" s="10">
        <v>0.35</v>
      </c>
      <c r="H49" s="10">
        <v>0.25</v>
      </c>
      <c r="I49" s="16">
        <f t="shared" si="0"/>
        <v>0.9</v>
      </c>
      <c r="J49" s="17">
        <f t="shared" si="1"/>
        <v>0.77249999999999996</v>
      </c>
      <c r="K49" s="17">
        <f t="shared" si="2"/>
        <v>0.66250000000000009</v>
      </c>
      <c r="L49" s="17">
        <f t="shared" si="3"/>
        <v>0.56000000000000005</v>
      </c>
      <c r="M49" s="17">
        <f t="shared" si="4"/>
        <v>0.41500000000000004</v>
      </c>
      <c r="N49" s="17">
        <f t="shared" si="5"/>
        <v>0.25</v>
      </c>
    </row>
    <row r="50" spans="1:14" x14ac:dyDescent="0.2">
      <c r="A50" s="9" t="s">
        <v>159</v>
      </c>
      <c r="B50" s="2" t="s">
        <v>82</v>
      </c>
      <c r="C50" s="10">
        <v>0.8</v>
      </c>
      <c r="D50" s="10">
        <v>0.65</v>
      </c>
      <c r="E50" s="42">
        <v>0.55000000000000004</v>
      </c>
      <c r="F50" s="37">
        <v>0.45</v>
      </c>
      <c r="G50" s="10">
        <v>0.35</v>
      </c>
      <c r="H50" s="10">
        <v>0.25</v>
      </c>
      <c r="I50" s="16">
        <f t="shared" si="0"/>
        <v>0.88</v>
      </c>
      <c r="J50" s="17">
        <f t="shared" si="1"/>
        <v>0.73750000000000004</v>
      </c>
      <c r="K50" s="17">
        <f t="shared" si="2"/>
        <v>0.61750000000000005</v>
      </c>
      <c r="L50" s="17">
        <f t="shared" si="3"/>
        <v>0.47749999999999998</v>
      </c>
      <c r="M50" s="17">
        <f t="shared" si="4"/>
        <v>0.35</v>
      </c>
      <c r="N50" s="17">
        <f t="shared" si="5"/>
        <v>0.25</v>
      </c>
    </row>
    <row r="51" spans="1:14" x14ac:dyDescent="0.2">
      <c r="A51" s="9" t="s">
        <v>160</v>
      </c>
      <c r="B51" s="2" t="s">
        <v>83</v>
      </c>
      <c r="C51" s="10">
        <v>0.2</v>
      </c>
      <c r="D51" s="10">
        <v>0.1</v>
      </c>
      <c r="E51" s="42">
        <v>0</v>
      </c>
      <c r="F51" s="37">
        <v>0</v>
      </c>
      <c r="G51" s="10">
        <v>0</v>
      </c>
      <c r="H51" s="10">
        <v>0</v>
      </c>
      <c r="I51" s="16">
        <f t="shared" si="0"/>
        <v>0.84000000000000008</v>
      </c>
      <c r="J51" s="17">
        <f t="shared" si="1"/>
        <v>0.68500000000000005</v>
      </c>
      <c r="K51" s="17">
        <f t="shared" si="2"/>
        <v>0.55000000000000004</v>
      </c>
      <c r="L51" s="17">
        <f t="shared" si="3"/>
        <v>0.45</v>
      </c>
      <c r="M51" s="17">
        <f t="shared" si="4"/>
        <v>0.35</v>
      </c>
      <c r="N51" s="17">
        <f t="shared" si="5"/>
        <v>0.25</v>
      </c>
    </row>
    <row r="52" spans="1:14" x14ac:dyDescent="0.2">
      <c r="A52" s="9" t="s">
        <v>167</v>
      </c>
      <c r="B52" s="9" t="s">
        <v>70</v>
      </c>
      <c r="C52" s="10">
        <v>0.5</v>
      </c>
      <c r="D52" s="10">
        <v>0.4</v>
      </c>
      <c r="E52" s="42">
        <v>0.3</v>
      </c>
      <c r="F52" s="37">
        <v>0.2</v>
      </c>
      <c r="G52" s="10">
        <v>0.1</v>
      </c>
      <c r="H52" s="10">
        <v>0</v>
      </c>
    </row>
    <row r="53" spans="1:14" x14ac:dyDescent="0.2">
      <c r="A53" s="9" t="s">
        <v>162</v>
      </c>
      <c r="B53" s="9" t="s">
        <v>71</v>
      </c>
      <c r="C53" s="10">
        <v>0.2</v>
      </c>
      <c r="D53" s="10">
        <v>0.15</v>
      </c>
      <c r="E53" s="42">
        <v>0.1</v>
      </c>
      <c r="F53" s="37">
        <v>0.05</v>
      </c>
      <c r="G53" s="10">
        <v>0</v>
      </c>
      <c r="H53" s="10">
        <v>0</v>
      </c>
    </row>
    <row r="54" spans="1:14" x14ac:dyDescent="0.2">
      <c r="A54" s="9" t="s">
        <v>168</v>
      </c>
      <c r="B54" s="9" t="s">
        <v>85</v>
      </c>
      <c r="C54" s="10">
        <v>0.8</v>
      </c>
      <c r="D54" s="10">
        <v>0.5</v>
      </c>
      <c r="E54" s="42">
        <v>0.4</v>
      </c>
      <c r="F54" s="37">
        <v>0.3</v>
      </c>
      <c r="G54" s="10">
        <v>0.2</v>
      </c>
      <c r="H54" s="10">
        <v>0</v>
      </c>
    </row>
    <row r="56" spans="1:14" s="12" customFormat="1" x14ac:dyDescent="0.2">
      <c r="A56" s="34" t="s">
        <v>135</v>
      </c>
      <c r="B56" s="12" t="s">
        <v>42</v>
      </c>
      <c r="E56" s="41">
        <v>3</v>
      </c>
      <c r="F56" s="36">
        <v>2</v>
      </c>
      <c r="G56" s="12">
        <v>1</v>
      </c>
      <c r="H56" s="12">
        <v>0</v>
      </c>
      <c r="I56" s="15"/>
    </row>
    <row r="57" spans="1:14" x14ac:dyDescent="0.2">
      <c r="A57" s="9" t="s">
        <v>161</v>
      </c>
      <c r="B57" s="9" t="s">
        <v>163</v>
      </c>
      <c r="E57" s="40">
        <v>150</v>
      </c>
      <c r="F57" s="35">
        <v>120</v>
      </c>
      <c r="G57" s="9">
        <v>100</v>
      </c>
      <c r="H57" s="9">
        <v>70</v>
      </c>
    </row>
    <row r="58" spans="1:14" x14ac:dyDescent="0.2">
      <c r="A58" s="9" t="s">
        <v>164</v>
      </c>
      <c r="B58" s="9" t="s">
        <v>51</v>
      </c>
      <c r="E58" s="40">
        <v>3</v>
      </c>
      <c r="F58" s="35">
        <v>2</v>
      </c>
      <c r="G58" s="9">
        <v>1</v>
      </c>
      <c r="H58" s="9">
        <v>1</v>
      </c>
    </row>
    <row r="61" spans="1:14" x14ac:dyDescent="0.2">
      <c r="C61" s="9" t="s">
        <v>38</v>
      </c>
      <c r="D61" s="9" t="s">
        <v>39</v>
      </c>
      <c r="E61" s="40" t="s">
        <v>40</v>
      </c>
      <c r="F61" s="35" t="s">
        <v>41</v>
      </c>
      <c r="G61" s="9" t="s">
        <v>42</v>
      </c>
    </row>
    <row r="62" spans="1:14" x14ac:dyDescent="0.2">
      <c r="C62" s="9">
        <v>3</v>
      </c>
      <c r="D62" s="9">
        <v>3</v>
      </c>
      <c r="E62" s="40">
        <v>3</v>
      </c>
      <c r="F62" s="35">
        <v>3</v>
      </c>
      <c r="G62" s="9">
        <v>1</v>
      </c>
      <c r="J62" s="9">
        <f>13-SUM(C62:G62)</f>
        <v>0</v>
      </c>
    </row>
    <row r="63" spans="1:14" x14ac:dyDescent="0.2">
      <c r="C63" s="9">
        <v>5</v>
      </c>
      <c r="D63" s="9">
        <v>2</v>
      </c>
      <c r="E63" s="40">
        <v>2</v>
      </c>
      <c r="F63" s="35">
        <v>3</v>
      </c>
      <c r="G63" s="9">
        <v>1</v>
      </c>
      <c r="J63" s="9">
        <f t="shared" ref="J63:J65" si="6">13-SUM(C63:G63)</f>
        <v>0</v>
      </c>
    </row>
    <row r="64" spans="1:14" x14ac:dyDescent="0.2">
      <c r="C64" s="9">
        <v>5</v>
      </c>
      <c r="D64" s="9">
        <v>5</v>
      </c>
      <c r="E64" s="40">
        <v>1</v>
      </c>
      <c r="F64" s="35">
        <v>1</v>
      </c>
      <c r="G64" s="9">
        <v>1</v>
      </c>
      <c r="J64" s="9">
        <f t="shared" si="6"/>
        <v>0</v>
      </c>
    </row>
    <row r="65" spans="10:10" x14ac:dyDescent="0.2">
      <c r="J65" s="9">
        <f t="shared" si="6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80" zoomScaleNormal="80" workbookViewId="0">
      <selection activeCell="K16" sqref="K16"/>
    </sheetView>
  </sheetViews>
  <sheetFormatPr defaultRowHeight="14.25" x14ac:dyDescent="0.2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 x14ac:dyDescent="0.2">
      <c r="A1" s="20"/>
      <c r="B1" s="19" t="s">
        <v>6</v>
      </c>
      <c r="C1" t="s">
        <v>7</v>
      </c>
      <c r="D1" t="s">
        <v>8</v>
      </c>
      <c r="E1" t="s">
        <v>9</v>
      </c>
      <c r="F1" t="s">
        <v>10</v>
      </c>
      <c r="G1" t="s">
        <v>94</v>
      </c>
      <c r="H1" t="s">
        <v>95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100</v>
      </c>
      <c r="V1" s="2" t="s">
        <v>102</v>
      </c>
      <c r="W1" s="2" t="s">
        <v>101</v>
      </c>
      <c r="X1" s="2" t="s">
        <v>103</v>
      </c>
    </row>
    <row r="2" spans="1:24" x14ac:dyDescent="0.2">
      <c r="A2" t="s">
        <v>86</v>
      </c>
      <c r="C2">
        <v>1</v>
      </c>
      <c r="E2">
        <v>1</v>
      </c>
      <c r="G2">
        <v>1</v>
      </c>
      <c r="I2">
        <v>1</v>
      </c>
      <c r="M2">
        <v>1</v>
      </c>
    </row>
    <row r="3" spans="1:24" x14ac:dyDescent="0.2">
      <c r="A3" t="s">
        <v>87</v>
      </c>
      <c r="C3">
        <v>1</v>
      </c>
      <c r="F3">
        <v>1</v>
      </c>
      <c r="H3">
        <v>1</v>
      </c>
      <c r="J3">
        <v>1</v>
      </c>
      <c r="N3">
        <v>1</v>
      </c>
    </row>
    <row r="4" spans="1:24" x14ac:dyDescent="0.2">
      <c r="A4" t="s">
        <v>88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 x14ac:dyDescent="0.2">
      <c r="A5" s="18" t="s">
        <v>89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 x14ac:dyDescent="0.2">
      <c r="A6" t="s">
        <v>90</v>
      </c>
      <c r="E6">
        <v>1</v>
      </c>
      <c r="Q6">
        <v>1</v>
      </c>
    </row>
    <row r="7" spans="1:24" x14ac:dyDescent="0.2">
      <c r="A7" t="s">
        <v>91</v>
      </c>
      <c r="F7">
        <v>1</v>
      </c>
      <c r="R7">
        <v>1</v>
      </c>
    </row>
    <row r="8" spans="1:24" x14ac:dyDescent="0.2">
      <c r="A8" t="s">
        <v>92</v>
      </c>
      <c r="E8">
        <v>1</v>
      </c>
      <c r="Q8">
        <v>1</v>
      </c>
      <c r="S8">
        <v>1</v>
      </c>
      <c r="U8">
        <v>1</v>
      </c>
      <c r="W8">
        <v>1</v>
      </c>
    </row>
    <row r="9" spans="1:24" x14ac:dyDescent="0.2">
      <c r="A9" t="s">
        <v>93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 x14ac:dyDescent="0.2">
      <c r="B13" s="19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94</v>
      </c>
      <c r="H13" t="s">
        <v>95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96</v>
      </c>
      <c r="N13" s="2" t="s">
        <v>97</v>
      </c>
      <c r="O13" s="2" t="s">
        <v>98</v>
      </c>
      <c r="P13" s="2" t="s">
        <v>99</v>
      </c>
      <c r="Q13" s="2" t="s">
        <v>90</v>
      </c>
      <c r="R13" s="2" t="s">
        <v>91</v>
      </c>
      <c r="S13" s="2" t="s">
        <v>92</v>
      </c>
      <c r="T13" s="2" t="s">
        <v>93</v>
      </c>
      <c r="U13" s="2" t="s">
        <v>100</v>
      </c>
      <c r="V13" s="2" t="s">
        <v>102</v>
      </c>
      <c r="W13" s="2" t="s">
        <v>101</v>
      </c>
      <c r="X13" s="2" t="s">
        <v>103</v>
      </c>
    </row>
    <row r="14" spans="1:24" x14ac:dyDescent="0.2">
      <c r="A14" t="s">
        <v>104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 x14ac:dyDescent="0.2">
      <c r="A15">
        <v>97</v>
      </c>
      <c r="B15" s="48">
        <f>($A$15/$Q$14)*B14</f>
        <v>48.5</v>
      </c>
      <c r="C15" s="48">
        <f t="shared" ref="C15:X15" si="0">($A$15/$Q$14)*C14</f>
        <v>87.3</v>
      </c>
      <c r="D15" s="48">
        <f t="shared" si="0"/>
        <v>67.900000000000006</v>
      </c>
      <c r="E15" s="48">
        <f t="shared" si="0"/>
        <v>59.17</v>
      </c>
      <c r="F15" s="48">
        <f t="shared" si="0"/>
        <v>59.17</v>
      </c>
      <c r="G15" s="48">
        <f t="shared" si="0"/>
        <v>38.800000000000004</v>
      </c>
      <c r="H15" s="48">
        <f t="shared" si="0"/>
        <v>38.800000000000004</v>
      </c>
      <c r="I15" s="48">
        <f t="shared" si="0"/>
        <v>87.3</v>
      </c>
      <c r="J15" s="48">
        <f t="shared" si="0"/>
        <v>87.3</v>
      </c>
      <c r="K15" s="48">
        <f t="shared" si="0"/>
        <v>59.17</v>
      </c>
      <c r="L15" s="48">
        <f t="shared" si="0"/>
        <v>59.17</v>
      </c>
      <c r="M15" s="48">
        <f t="shared" si="0"/>
        <v>30.07</v>
      </c>
      <c r="N15" s="48">
        <f t="shared" si="0"/>
        <v>30.07</v>
      </c>
      <c r="O15" s="48">
        <f t="shared" si="0"/>
        <v>27.16</v>
      </c>
      <c r="P15" s="48">
        <f t="shared" si="0"/>
        <v>27.16</v>
      </c>
      <c r="Q15" s="48">
        <f t="shared" si="0"/>
        <v>97</v>
      </c>
      <c r="R15" s="48">
        <f t="shared" si="0"/>
        <v>97</v>
      </c>
      <c r="S15" s="48">
        <f t="shared" si="0"/>
        <v>77.600000000000009</v>
      </c>
      <c r="T15" s="48">
        <f t="shared" si="0"/>
        <v>77.600000000000009</v>
      </c>
      <c r="U15" s="48">
        <f t="shared" si="0"/>
        <v>30.07</v>
      </c>
      <c r="V15" s="48">
        <f t="shared" si="0"/>
        <v>30.07</v>
      </c>
      <c r="W15" s="48">
        <f t="shared" si="0"/>
        <v>27.16</v>
      </c>
      <c r="X15" s="48">
        <f t="shared" si="0"/>
        <v>27.16</v>
      </c>
    </row>
    <row r="18" spans="1:9" x14ac:dyDescent="0.2">
      <c r="B18" t="s">
        <v>86</v>
      </c>
      <c r="C18" t="s">
        <v>87</v>
      </c>
      <c r="D18" t="s">
        <v>88</v>
      </c>
      <c r="E18" s="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ht="28.5" x14ac:dyDescent="0.2">
      <c r="A19" s="21" t="s">
        <v>105</v>
      </c>
      <c r="B19" s="22">
        <v>0.25</v>
      </c>
      <c r="C19" s="22">
        <v>0.25</v>
      </c>
      <c r="D19" s="22">
        <v>0.17</v>
      </c>
      <c r="E19" s="22">
        <v>0.17</v>
      </c>
      <c r="F19" s="22">
        <v>0.25</v>
      </c>
      <c r="G19" s="22">
        <v>0.25</v>
      </c>
      <c r="H19" s="22">
        <v>0.17</v>
      </c>
      <c r="I19" s="22">
        <v>0.17</v>
      </c>
    </row>
    <row r="20" spans="1:9" ht="48" customHeight="1" x14ac:dyDescent="0.2">
      <c r="A20" s="21" t="s">
        <v>106</v>
      </c>
      <c r="B20" s="22">
        <v>0.25</v>
      </c>
      <c r="C20" s="22">
        <v>0.25</v>
      </c>
      <c r="D20" s="22">
        <v>0.33</v>
      </c>
      <c r="E20" s="22">
        <v>0.33</v>
      </c>
      <c r="F20" s="22">
        <v>0.25</v>
      </c>
      <c r="G20" s="22">
        <v>0.25</v>
      </c>
      <c r="H20" s="22">
        <v>0.33</v>
      </c>
      <c r="I20" s="22">
        <v>0.33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 x14ac:dyDescent="0.2"/>
  <cols>
    <col min="1" max="1" width="5" customWidth="1"/>
    <col min="2" max="4" width="6.125" customWidth="1"/>
    <col min="5" max="5" width="7.625" style="4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 x14ac:dyDescent="0.2">
      <c r="A1" t="s">
        <v>43</v>
      </c>
      <c r="B1" t="s">
        <v>44</v>
      </c>
      <c r="C1" t="s">
        <v>45</v>
      </c>
      <c r="D1" t="s">
        <v>46</v>
      </c>
      <c r="E1" s="4" t="s">
        <v>44</v>
      </c>
      <c r="F1" t="s">
        <v>45</v>
      </c>
      <c r="G1" t="s">
        <v>46</v>
      </c>
      <c r="I1" t="s">
        <v>47</v>
      </c>
      <c r="J1" t="s">
        <v>48</v>
      </c>
      <c r="K1" t="s">
        <v>49</v>
      </c>
      <c r="L1" t="s">
        <v>50</v>
      </c>
      <c r="N1">
        <v>2</v>
      </c>
      <c r="O1" t="s">
        <v>47</v>
      </c>
      <c r="P1" t="s">
        <v>48</v>
      </c>
      <c r="Q1" t="s">
        <v>49</v>
      </c>
      <c r="R1" t="s">
        <v>50</v>
      </c>
      <c r="T1">
        <v>3</v>
      </c>
      <c r="U1" t="s">
        <v>47</v>
      </c>
      <c r="V1" t="s">
        <v>48</v>
      </c>
      <c r="W1" t="s">
        <v>49</v>
      </c>
      <c r="X1" t="s">
        <v>50</v>
      </c>
      <c r="Z1">
        <v>0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 x14ac:dyDescent="0.2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 x14ac:dyDescent="0.2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 x14ac:dyDescent="0.2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 x14ac:dyDescent="0.2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 x14ac:dyDescent="0.2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 x14ac:dyDescent="0.2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 x14ac:dyDescent="0.2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 x14ac:dyDescent="0.2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 x14ac:dyDescent="0.2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 x14ac:dyDescent="0.2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 x14ac:dyDescent="0.2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 x14ac:dyDescent="0.2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 x14ac:dyDescent="0.2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 x14ac:dyDescent="0.2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 x14ac:dyDescent="0.2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 x14ac:dyDescent="0.2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 x14ac:dyDescent="0.2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 x14ac:dyDescent="0.2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 x14ac:dyDescent="0.2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 x14ac:dyDescent="0.2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 x14ac:dyDescent="0.2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 x14ac:dyDescent="0.2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 x14ac:dyDescent="0.2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 x14ac:dyDescent="0.2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 x14ac:dyDescent="0.2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 x14ac:dyDescent="0.2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 x14ac:dyDescent="0.2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 x14ac:dyDescent="0.2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 x14ac:dyDescent="0.2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 x14ac:dyDescent="0.2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 x14ac:dyDescent="0.2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 x14ac:dyDescent="0.2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 x14ac:dyDescent="0.2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 x14ac:dyDescent="0.2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 x14ac:dyDescent="0.2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 x14ac:dyDescent="0.2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 x14ac:dyDescent="0.2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 x14ac:dyDescent="0.2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 x14ac:dyDescent="0.2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 x14ac:dyDescent="0.2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 x14ac:dyDescent="0.2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 x14ac:dyDescent="0.2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 x14ac:dyDescent="0.2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 x14ac:dyDescent="0.2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 x14ac:dyDescent="0.2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 x14ac:dyDescent="0.2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 x14ac:dyDescent="0.2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 x14ac:dyDescent="0.2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 x14ac:dyDescent="0.2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 x14ac:dyDescent="0.2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 x14ac:dyDescent="0.2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 x14ac:dyDescent="0.2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 x14ac:dyDescent="0.2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 x14ac:dyDescent="0.2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 x14ac:dyDescent="0.2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 x14ac:dyDescent="0.2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 x14ac:dyDescent="0.2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 x14ac:dyDescent="0.2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 x14ac:dyDescent="0.2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 x14ac:dyDescent="0.2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 x14ac:dyDescent="0.2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 x14ac:dyDescent="0.2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 x14ac:dyDescent="0.2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 x14ac:dyDescent="0.2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 x14ac:dyDescent="0.2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 x14ac:dyDescent="0.2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 x14ac:dyDescent="0.2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 x14ac:dyDescent="0.2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 x14ac:dyDescent="0.2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 x14ac:dyDescent="0.2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 x14ac:dyDescent="0.2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 x14ac:dyDescent="0.2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 x14ac:dyDescent="0.2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 x14ac:dyDescent="0.2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 x14ac:dyDescent="0.2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 x14ac:dyDescent="0.2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 x14ac:dyDescent="0.2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 x14ac:dyDescent="0.2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 x14ac:dyDescent="0.2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 x14ac:dyDescent="0.2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 x14ac:dyDescent="0.2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 x14ac:dyDescent="0.2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 x14ac:dyDescent="0.2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 x14ac:dyDescent="0.2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 x14ac:dyDescent="0.2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 x14ac:dyDescent="0.2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 x14ac:dyDescent="0.2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 x14ac:dyDescent="0.2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 x14ac:dyDescent="0.2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 x14ac:dyDescent="0.2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 x14ac:dyDescent="0.2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 x14ac:dyDescent="0.2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 x14ac:dyDescent="0.2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 x14ac:dyDescent="0.2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 x14ac:dyDescent="0.2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 x14ac:dyDescent="0.2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 x14ac:dyDescent="0.2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 x14ac:dyDescent="0.2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 x14ac:dyDescent="0.2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 x14ac:dyDescent="0.2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 x14ac:dyDescent="0.2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 x14ac:dyDescent="0.2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 x14ac:dyDescent="0.2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 x14ac:dyDescent="0.2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 x14ac:dyDescent="0.2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 x14ac:dyDescent="0.2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 x14ac:dyDescent="0.2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 x14ac:dyDescent="0.2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 x14ac:dyDescent="0.2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 x14ac:dyDescent="0.2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 x14ac:dyDescent="0.2">
      <c r="A113">
        <v>11.1</v>
      </c>
      <c r="E113" s="4">
        <v>1</v>
      </c>
      <c r="F113" s="5">
        <v>3</v>
      </c>
    </row>
    <row r="114" spans="1:7" x14ac:dyDescent="0.2">
      <c r="A114">
        <v>11.2</v>
      </c>
      <c r="E114" s="4">
        <v>1</v>
      </c>
      <c r="F114" s="5">
        <v>4</v>
      </c>
    </row>
    <row r="115" spans="1:7" x14ac:dyDescent="0.2">
      <c r="A115">
        <v>11.3</v>
      </c>
      <c r="E115" s="4">
        <v>1</v>
      </c>
      <c r="F115" s="5">
        <v>5</v>
      </c>
    </row>
    <row r="116" spans="1:7" x14ac:dyDescent="0.2">
      <c r="A116">
        <v>11.4</v>
      </c>
      <c r="E116" s="4">
        <v>1</v>
      </c>
      <c r="F116" s="5">
        <v>6</v>
      </c>
    </row>
    <row r="117" spans="1:7" x14ac:dyDescent="0.2">
      <c r="A117">
        <v>11.5</v>
      </c>
      <c r="E117" s="4">
        <v>1</v>
      </c>
      <c r="F117" s="5">
        <v>7</v>
      </c>
    </row>
    <row r="118" spans="1:7" x14ac:dyDescent="0.2">
      <c r="A118">
        <v>11.6</v>
      </c>
      <c r="E118" s="4">
        <v>1</v>
      </c>
      <c r="F118" s="5">
        <v>8</v>
      </c>
    </row>
    <row r="119" spans="1:7" x14ac:dyDescent="0.2">
      <c r="A119">
        <v>11.7</v>
      </c>
      <c r="E119" s="4">
        <v>1</v>
      </c>
      <c r="F119" s="5">
        <v>9</v>
      </c>
    </row>
    <row r="120" spans="1:7" x14ac:dyDescent="0.2">
      <c r="A120">
        <v>11.8</v>
      </c>
      <c r="E120" s="4">
        <v>1</v>
      </c>
      <c r="F120" s="5">
        <v>10</v>
      </c>
    </row>
    <row r="121" spans="1:7" x14ac:dyDescent="0.2">
      <c r="A121">
        <v>11.9</v>
      </c>
      <c r="E121" s="4">
        <v>1</v>
      </c>
      <c r="G121" s="7"/>
    </row>
    <row r="122" spans="1:7" x14ac:dyDescent="0.2">
      <c r="A122">
        <v>12</v>
      </c>
      <c r="E122" s="4">
        <v>1</v>
      </c>
      <c r="G122" s="7"/>
    </row>
    <row r="123" spans="1:7" x14ac:dyDescent="0.2">
      <c r="A123">
        <v>12.1</v>
      </c>
    </row>
    <row r="124" spans="1:7" x14ac:dyDescent="0.2">
      <c r="A124">
        <v>12.2</v>
      </c>
    </row>
    <row r="125" spans="1:7" x14ac:dyDescent="0.2">
      <c r="A125">
        <v>12.3</v>
      </c>
      <c r="E125" s="4">
        <f>SUM(E2:E122)</f>
        <v>80</v>
      </c>
    </row>
    <row r="126" spans="1:7" x14ac:dyDescent="0.2">
      <c r="A126">
        <v>12.4</v>
      </c>
    </row>
    <row r="127" spans="1:7" x14ac:dyDescent="0.2">
      <c r="A127">
        <v>12.5</v>
      </c>
    </row>
    <row r="128" spans="1:7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"/>
  <sheetViews>
    <sheetView workbookViewId="0">
      <selection activeCell="J13" sqref="J13"/>
    </sheetView>
  </sheetViews>
  <sheetFormatPr defaultRowHeight="14.25" x14ac:dyDescent="0.2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 x14ac:dyDescent="0.2">
      <c r="B2" t="s">
        <v>214</v>
      </c>
      <c r="C2" t="s">
        <v>216</v>
      </c>
      <c r="D2" t="s">
        <v>217</v>
      </c>
      <c r="E2" t="s">
        <v>218</v>
      </c>
      <c r="F2" t="s">
        <v>223</v>
      </c>
      <c r="G2" t="s">
        <v>219</v>
      </c>
      <c r="H2" t="s">
        <v>221</v>
      </c>
      <c r="I2" t="s">
        <v>222</v>
      </c>
      <c r="J2" t="s">
        <v>10</v>
      </c>
      <c r="K2" t="s">
        <v>219</v>
      </c>
      <c r="L2" t="s">
        <v>222</v>
      </c>
      <c r="M2" t="s">
        <v>220</v>
      </c>
    </row>
    <row r="3" spans="2:19" ht="20.25" x14ac:dyDescent="0.3">
      <c r="F3" t="s">
        <v>224</v>
      </c>
      <c r="L3" t="s">
        <v>222</v>
      </c>
      <c r="M3" t="s">
        <v>225</v>
      </c>
      <c r="N3" t="s">
        <v>88</v>
      </c>
      <c r="O3" t="s">
        <v>226</v>
      </c>
      <c r="P3" t="s">
        <v>219</v>
      </c>
    </row>
    <row r="4" spans="2:19" x14ac:dyDescent="0.2">
      <c r="B4" t="s">
        <v>228</v>
      </c>
      <c r="L4" t="s">
        <v>215</v>
      </c>
      <c r="M4" t="s">
        <v>222</v>
      </c>
      <c r="N4" t="s">
        <v>227</v>
      </c>
      <c r="O4">
        <v>50</v>
      </c>
      <c r="P4" t="s">
        <v>229</v>
      </c>
      <c r="Q4" t="s">
        <v>219</v>
      </c>
      <c r="R4" t="s">
        <v>230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pealpool</cp:lastModifiedBy>
  <dcterms:created xsi:type="dcterms:W3CDTF">2017-01-18T13:39:47Z</dcterms:created>
  <dcterms:modified xsi:type="dcterms:W3CDTF">2017-12-12T13:57:33Z</dcterms:modified>
</cp:coreProperties>
</file>