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ubava\Downloads\"/>
    </mc:Choice>
  </mc:AlternateContent>
  <bookViews>
    <workbookView xWindow="0" yWindow="0" windowWidth="20490" windowHeight="738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D8" i="1" l="1"/>
  <c r="D14" i="1" s="1"/>
  <c r="B8" i="1"/>
  <c r="B14" i="1" s="1"/>
  <c r="I7" i="1"/>
  <c r="I9" i="1" s="1"/>
  <c r="G7" i="1"/>
  <c r="G9" i="1" s="1"/>
  <c r="D5" i="1"/>
  <c r="B5" i="1"/>
  <c r="F4" i="1"/>
  <c r="D13" i="1" l="1"/>
  <c r="B13" i="1"/>
</calcChain>
</file>

<file path=xl/comments1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0"/>
            <color rgb="FF000000"/>
            <rFont val="Arial"/>
            <scheme val="minor"/>
          </rPr>
          <t>Такой будет цена пенала на сайте для клиента, если продавец хочет получить "на руки" +150 процентов к себестоимости товара
	-Mikhail Karavaev</t>
        </r>
      </text>
    </comment>
    <comment ref="I7" authorId="0" shapeId="0">
      <text>
        <r>
          <rPr>
            <sz val="10"/>
            <color rgb="FF000000"/>
            <rFont val="Arial"/>
            <scheme val="minor"/>
          </rPr>
          <t>Такой будет цена рюкзака на сайте для клиента, если продавец хочет получить "на руки" +150 процентов к себестоимости товара
	-Mikhail Karavaev</t>
        </r>
      </text>
    </comment>
    <comment ref="A9" authorId="0" shapeId="0">
      <text>
        <r>
          <rPr>
            <sz val="10"/>
            <color rgb="FF000000"/>
            <rFont val="Arial"/>
            <scheme val="minor"/>
          </rPr>
          <t>Некорректно используется термин "маржинальность": общее определение термина звучит как "отношение маржи к выручке"; в свою очередь, Маржа = Выручка − Переменные расходы
(см., например, https://secrets.tinkoff.ru/biznes-s-nulya/marzha/). Путем несложных математических действий легко выяснить, что маржинальность не может быть выше 100% (это возможно только в случае, если переменные расходы являются отрицательной величиной). Таким образом, под термином "маржинальность" явно подразумевалось что-то другое, судя по всему - наценка.
	-Mikhail Karavaev</t>
        </r>
      </text>
    </comment>
    <comment ref="G9" authorId="0" shapeId="0">
      <text>
        <r>
          <rPr>
            <sz val="10"/>
            <color rgb="FF000000"/>
            <rFont val="Arial"/>
            <scheme val="minor"/>
          </rPr>
          <t>Проверка формулы в ячейке G7. Получается 2.5, что соответствует ожидаемой прибыли "на руки" в размере 150% от себестоимости (2.5 = 150% прибыли + 100% себестоимости)
	-Mikhail Karavaev</t>
        </r>
      </text>
    </comment>
    <comment ref="I9" authorId="0" shapeId="0">
      <text>
        <r>
          <rPr>
            <sz val="10"/>
            <color rgb="FF000000"/>
            <rFont val="Arial"/>
            <scheme val="minor"/>
          </rPr>
          <t>Проверка формулы в ячейке I7. Получается 3, что соответствует ожидаемой прибыли "на руки" в размере 200% от себестоимости (3 = 200% прибыли + 100% себестоимости)
	-Mikhail Karavaev</t>
        </r>
      </text>
    </comment>
  </commentList>
</comments>
</file>

<file path=xl/sharedStrings.xml><?xml version="1.0" encoding="utf-8"?>
<sst xmlns="http://schemas.openxmlformats.org/spreadsheetml/2006/main" count="15" uniqueCount="15">
  <si>
    <t>ДАНО</t>
  </si>
  <si>
    <t>Товар 1 (Пенал детский)</t>
  </si>
  <si>
    <t>Товар 2 (Рюкзак)</t>
  </si>
  <si>
    <t>Комиссия маркетплейса (от выручки) - сумма которую маркетплейс забирает себе</t>
  </si>
  <si>
    <r>
      <rPr>
        <sz val="10"/>
        <color theme="1"/>
        <rFont val="Arial"/>
        <family val="2"/>
        <charset val="204"/>
      </rPr>
      <t xml:space="preserve">Логистика одного товара в </t>
    </r>
    <r>
      <rPr>
        <b/>
        <sz val="10"/>
        <color theme="1"/>
        <rFont val="Arial"/>
        <family val="2"/>
        <charset val="204"/>
      </rPr>
      <t>1 сторону</t>
    </r>
    <r>
      <rPr>
        <sz val="10"/>
        <color theme="1"/>
        <rFont val="Arial"/>
        <family val="2"/>
        <charset val="204"/>
      </rPr>
      <t xml:space="preserve"> (к клиенту) / обратно на склад столько же</t>
    </r>
  </si>
  <si>
    <t xml:space="preserve">% выкупа </t>
  </si>
  <si>
    <t>Налог от поступлений на р/счет (это сумма за вычетом комиссий и логистики маркетплейса)</t>
  </si>
  <si>
    <t>Себестоимость 1 штуки товара</t>
  </si>
  <si>
    <t>Цена товара на сайте для клиента</t>
  </si>
  <si>
    <t>Маржинальность товара:</t>
  </si>
  <si>
    <t>Заказано (шт) за 90 дней</t>
  </si>
  <si>
    <t>Выкуплено (шт) за 90 дней</t>
  </si>
  <si>
    <t>ПОСЧИТАТЬ</t>
  </si>
  <si>
    <t>Средняя прибыль товара за неделю составляет:</t>
  </si>
  <si>
    <t>Рентабельность продаж товара (доля чистой прибыли в выручке):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</si>
</sst>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р.-419]#,##0.00"/>
    <numFmt numFmtId="165" formatCode="[$р.-419]#,##0"/>
  </numFmts>
  <fonts count="12" x14ac:knownFonts="1">
    <font>
      <sz val="10"/>
      <color rgb="FF000000"/>
      <name val="Arial"/>
      <scheme val="minor"/>
    </font>
    <font>
      <b/>
      <sz val="24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0"/>
      <name val="Arial"/>
      <family val="2"/>
      <charset val="204"/>
      <scheme val="minor"/>
    </font>
    <font>
      <sz val="10"/>
      <name val="Arial"/>
      <family val="2"/>
      <charset val="204"/>
    </font>
    <font>
      <b/>
      <sz val="10"/>
      <color rgb="FFFFFFFF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theme="4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434343"/>
        <bgColor rgb="FF434343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2" fillId="0" borderId="4" xfId="0" applyFont="1" applyBorder="1" applyAlignment="1"/>
    <xf numFmtId="9" fontId="2" fillId="0" borderId="4" xfId="0" applyNumberFormat="1" applyFont="1" applyBorder="1" applyAlignment="1"/>
    <xf numFmtId="9" fontId="2" fillId="0" borderId="4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/>
    <xf numFmtId="164" fontId="2" fillId="0" borderId="4" xfId="0" applyNumberFormat="1" applyFont="1" applyBorder="1" applyAlignment="1">
      <alignment wrapText="1"/>
    </xf>
    <xf numFmtId="165" fontId="2" fillId="0" borderId="0" xfId="0" applyNumberFormat="1" applyFont="1"/>
    <xf numFmtId="10" fontId="5" fillId="4" borderId="3" xfId="0" applyNumberFormat="1" applyFont="1" applyFill="1" applyBorder="1" applyAlignment="1"/>
    <xf numFmtId="0" fontId="6" fillId="5" borderId="0" xfId="0" applyFont="1" applyFill="1" applyAlignment="1">
      <alignment horizontal="left" wrapText="1"/>
    </xf>
    <xf numFmtId="165" fontId="2" fillId="0" borderId="4" xfId="0" applyNumberFormat="1" applyFont="1" applyBorder="1" applyAlignment="1"/>
    <xf numFmtId="165" fontId="2" fillId="0" borderId="4" xfId="0" applyNumberFormat="1" applyFont="1" applyBorder="1" applyAlignment="1">
      <alignment wrapText="1"/>
    </xf>
    <xf numFmtId="165" fontId="2" fillId="6" borderId="0" xfId="0" applyNumberFormat="1" applyFont="1" applyFill="1"/>
    <xf numFmtId="165" fontId="5" fillId="4" borderId="3" xfId="0" applyNumberFormat="1" applyFont="1" applyFill="1" applyBorder="1" applyAlignment="1"/>
    <xf numFmtId="0" fontId="2" fillId="0" borderId="0" xfId="0" applyFont="1"/>
    <xf numFmtId="0" fontId="2" fillId="0" borderId="5" xfId="0" applyFont="1" applyBorder="1" applyAlignment="1"/>
    <xf numFmtId="3" fontId="2" fillId="0" borderId="5" xfId="0" applyNumberFormat="1" applyFont="1" applyBorder="1" applyAlignment="1"/>
    <xf numFmtId="3" fontId="2" fillId="0" borderId="5" xfId="0" applyNumberFormat="1" applyFont="1" applyBorder="1" applyAlignment="1">
      <alignment wrapText="1"/>
    </xf>
    <xf numFmtId="0" fontId="7" fillId="7" borderId="0" xfId="0" applyFont="1" applyFill="1" applyAlignment="1"/>
    <xf numFmtId="10" fontId="3" fillId="4" borderId="3" xfId="0" applyNumberFormat="1" applyFont="1" applyFill="1" applyBorder="1"/>
    <xf numFmtId="0" fontId="8" fillId="0" borderId="0" xfId="0" applyFont="1" applyAlignment="1"/>
    <xf numFmtId="9" fontId="2" fillId="0" borderId="0" xfId="0" applyNumberFormat="1" applyFont="1" applyAlignment="1"/>
    <xf numFmtId="9" fontId="2" fillId="0" borderId="0" xfId="0" applyNumberFormat="1" applyFont="1" applyAlignment="1">
      <alignment wrapText="1"/>
    </xf>
    <xf numFmtId="164" fontId="2" fillId="0" borderId="0" xfId="0" applyNumberFormat="1" applyFont="1" applyAlignment="1"/>
    <xf numFmtId="164" fontId="2" fillId="0" borderId="0" xfId="0" applyNumberFormat="1" applyFont="1" applyAlignment="1">
      <alignment wrapText="1"/>
    </xf>
    <xf numFmtId="9" fontId="9" fillId="0" borderId="0" xfId="0" applyNumberFormat="1" applyFont="1" applyAlignment="1"/>
    <xf numFmtId="165" fontId="2" fillId="0" borderId="0" xfId="0" applyNumberFormat="1" applyFont="1" applyAlignment="1"/>
    <xf numFmtId="165" fontId="2" fillId="0" borderId="0" xfId="0" applyNumberFormat="1" applyFont="1" applyAlignment="1">
      <alignment wrapText="1"/>
    </xf>
    <xf numFmtId="165" fontId="9" fillId="0" borderId="0" xfId="0" applyNumberFormat="1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3" fontId="2" fillId="0" borderId="0" xfId="0" applyNumberFormat="1" applyFont="1" applyAlignment="1"/>
    <xf numFmtId="3" fontId="2" fillId="0" borderId="0" xfId="0" applyNumberFormat="1" applyFont="1" applyAlignment="1">
      <alignment wrapText="1"/>
    </xf>
    <xf numFmtId="0" fontId="8" fillId="0" borderId="0" xfId="0" applyFont="1"/>
    <xf numFmtId="10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3" fillId="3" borderId="1" xfId="0" applyFont="1" applyFill="1" applyBorder="1" applyAlignment="1">
      <alignment horizontal="center"/>
    </xf>
    <xf numFmtId="0" fontId="4" fillId="0" borderId="2" xfId="0" applyFont="1" applyBorder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39"/>
  <sheetViews>
    <sheetView tabSelected="1" workbookViewId="0">
      <selection activeCell="G7" sqref="G7"/>
    </sheetView>
  </sheetViews>
  <sheetFormatPr defaultColWidth="12.5703125" defaultRowHeight="15.75" customHeight="1" x14ac:dyDescent="0.2"/>
  <cols>
    <col min="1" max="1" width="65.85546875" customWidth="1"/>
    <col min="3" max="3" width="6.5703125" customWidth="1"/>
    <col min="4" max="4" width="18.7109375" customWidth="1"/>
    <col min="5" max="5" width="11.42578125" customWidth="1"/>
  </cols>
  <sheetData>
    <row r="1" spans="1:9" ht="66.75" customHeight="1" x14ac:dyDescent="0.2">
      <c r="A1" s="37" t="s">
        <v>0</v>
      </c>
      <c r="B1" s="38"/>
      <c r="C1" s="38"/>
      <c r="D1" s="38"/>
      <c r="E1" s="1"/>
    </row>
    <row r="2" spans="1:9" ht="12.75" x14ac:dyDescent="0.2">
      <c r="A2" s="39" t="s">
        <v>1</v>
      </c>
      <c r="B2" s="40"/>
      <c r="D2" s="2" t="s">
        <v>2</v>
      </c>
      <c r="E2" s="1"/>
    </row>
    <row r="3" spans="1:9" ht="12.75" x14ac:dyDescent="0.2">
      <c r="A3" s="3" t="s">
        <v>3</v>
      </c>
      <c r="B3" s="4">
        <v>0.12</v>
      </c>
      <c r="D3" s="5">
        <v>0.12</v>
      </c>
    </row>
    <row r="4" spans="1:9" ht="25.5" x14ac:dyDescent="0.2">
      <c r="A4" s="6" t="s">
        <v>4</v>
      </c>
      <c r="B4" s="7">
        <v>40</v>
      </c>
      <c r="D4" s="8">
        <v>90</v>
      </c>
      <c r="F4" s="9">
        <f>B7*2.5</f>
        <v>945</v>
      </c>
    </row>
    <row r="5" spans="1:9" ht="12.75" x14ac:dyDescent="0.2">
      <c r="A5" s="3" t="s">
        <v>5</v>
      </c>
      <c r="B5" s="10">
        <f>B11/B10</f>
        <v>0.87496382054992761</v>
      </c>
      <c r="D5" s="10">
        <f>D11/D10</f>
        <v>0.86100168823860435</v>
      </c>
    </row>
    <row r="6" spans="1:9" ht="25.5" x14ac:dyDescent="0.2">
      <c r="A6" s="11" t="s">
        <v>6</v>
      </c>
      <c r="B6" s="4">
        <v>0.02</v>
      </c>
      <c r="D6" s="5">
        <v>0.02</v>
      </c>
    </row>
    <row r="7" spans="1:9" ht="12.75" x14ac:dyDescent="0.2">
      <c r="A7" s="3" t="s">
        <v>7</v>
      </c>
      <c r="B7" s="12">
        <v>378</v>
      </c>
      <c r="D7" s="13">
        <v>662</v>
      </c>
      <c r="G7" s="14">
        <f>((B9+1)*B7/(1-B6)+B4)/(1-B3)</f>
        <v>1141.2337662337663</v>
      </c>
      <c r="I7" s="14">
        <f>((D9+1)*D7/(1-D6)+D4)/(1-D3)</f>
        <v>2405.1484230055662</v>
      </c>
    </row>
    <row r="8" spans="1:9" ht="12.75" x14ac:dyDescent="0.2">
      <c r="A8" s="3" t="s">
        <v>8</v>
      </c>
      <c r="B8" s="15">
        <f>B7*(1+B9)</f>
        <v>945</v>
      </c>
      <c r="D8" s="15">
        <f>D7*(1+D9)</f>
        <v>1986</v>
      </c>
    </row>
    <row r="9" spans="1:9" ht="12.75" x14ac:dyDescent="0.2">
      <c r="A9" s="3" t="s">
        <v>9</v>
      </c>
      <c r="B9" s="4">
        <v>1.5</v>
      </c>
      <c r="D9" s="5">
        <v>2</v>
      </c>
      <c r="G9" s="16">
        <f>(G7-B3*G7-B4-(G7-B3*G7-B4)*B6)/B7</f>
        <v>2.5000000000000004</v>
      </c>
      <c r="I9" s="16">
        <f>(I7-D3*I7-D4-(I7-D3*I7-D4)*D6)/D7</f>
        <v>3.0000000000000004</v>
      </c>
    </row>
    <row r="10" spans="1:9" ht="12.75" x14ac:dyDescent="0.2">
      <c r="A10" s="3" t="s">
        <v>10</v>
      </c>
      <c r="B10" s="3">
        <v>3455</v>
      </c>
      <c r="D10" s="6">
        <v>1777</v>
      </c>
    </row>
    <row r="11" spans="1:9" ht="12.75" x14ac:dyDescent="0.2">
      <c r="A11" s="17" t="s">
        <v>11</v>
      </c>
      <c r="B11" s="18">
        <v>3023</v>
      </c>
      <c r="D11" s="19">
        <v>1530</v>
      </c>
    </row>
    <row r="12" spans="1:9" ht="57" customHeight="1" x14ac:dyDescent="0.2">
      <c r="A12" s="37" t="s">
        <v>12</v>
      </c>
      <c r="B12" s="38"/>
      <c r="C12" s="38"/>
      <c r="D12" s="38"/>
    </row>
    <row r="13" spans="1:9" ht="12.75" x14ac:dyDescent="0.2">
      <c r="A13" s="20" t="s">
        <v>13</v>
      </c>
      <c r="B13" s="15">
        <f>((B11*B8*(1-B3)-B4*B10-B4*(B10-B11))*(1-B6)-(B11*B7))/90*7</f>
        <v>90889.856088888861</v>
      </c>
      <c r="D13" s="15">
        <f>((D11*D8*(1-D3)-D4*D10-D4*(D10-D11))*(1-D6)-(D11*D7))/90*7</f>
        <v>111151.80159999998</v>
      </c>
    </row>
    <row r="14" spans="1:9" ht="12.75" x14ac:dyDescent="0.2">
      <c r="A14" s="20" t="s">
        <v>14</v>
      </c>
      <c r="B14" s="21">
        <f>((B11*B8*(1-B3)-B4*B10-B4*(B10-B11))*(1-B6)-(B11*B7))/(B11*B8)</f>
        <v>0.40906274610700666</v>
      </c>
      <c r="D14" s="21">
        <f>((D11*D8*(1-D3)-D4*D10-D4*(D10-D11))*(1-D6)-(D11*D7))/(D11*D8)</f>
        <v>0.47031659261892056</v>
      </c>
    </row>
    <row r="16" spans="1:9" ht="12.75" x14ac:dyDescent="0.2">
      <c r="A16" s="22"/>
    </row>
    <row r="17" spans="1:4" ht="12.75" x14ac:dyDescent="0.2">
      <c r="A17" s="41"/>
      <c r="B17" s="38"/>
    </row>
    <row r="18" spans="1:4" ht="12.75" x14ac:dyDescent="0.2">
      <c r="B18" s="23"/>
      <c r="D18" s="24"/>
    </row>
    <row r="19" spans="1:4" ht="12.75" x14ac:dyDescent="0.2">
      <c r="B19" s="25"/>
      <c r="D19" s="26"/>
    </row>
    <row r="20" spans="1:4" ht="12.75" x14ac:dyDescent="0.2">
      <c r="B20" s="27"/>
      <c r="D20" s="27"/>
    </row>
    <row r="21" spans="1:4" ht="12.75" x14ac:dyDescent="0.2">
      <c r="B21" s="23"/>
      <c r="D21" s="24"/>
    </row>
    <row r="22" spans="1:4" ht="12.75" x14ac:dyDescent="0.2">
      <c r="B22" s="28"/>
      <c r="D22" s="29"/>
    </row>
    <row r="23" spans="1:4" ht="12.75" x14ac:dyDescent="0.2">
      <c r="B23" s="30"/>
      <c r="D23" s="30"/>
    </row>
    <row r="24" spans="1:4" ht="12.75" x14ac:dyDescent="0.2">
      <c r="B24" s="23"/>
      <c r="D24" s="24"/>
    </row>
    <row r="25" spans="1:4" ht="12.75" x14ac:dyDescent="0.2">
      <c r="D25" s="31"/>
    </row>
    <row r="26" spans="1:4" ht="12.75" x14ac:dyDescent="0.2">
      <c r="D26" s="32"/>
    </row>
    <row r="27" spans="1:4" ht="12.75" x14ac:dyDescent="0.2">
      <c r="B27" s="33"/>
      <c r="D27" s="34"/>
    </row>
    <row r="29" spans="1:4" ht="12.75" x14ac:dyDescent="0.2">
      <c r="B29" s="35"/>
      <c r="D29" s="35"/>
    </row>
    <row r="30" spans="1:4" ht="12.75" x14ac:dyDescent="0.2">
      <c r="A30" s="41"/>
      <c r="B30" s="38"/>
    </row>
    <row r="39" spans="2:4" ht="12.75" x14ac:dyDescent="0.2">
      <c r="B39" s="36"/>
      <c r="D39" s="36"/>
    </row>
  </sheetData>
  <mergeCells count="5">
    <mergeCell ref="A1:D1"/>
    <mergeCell ref="A2:B2"/>
    <mergeCell ref="A12:D12"/>
    <mergeCell ref="A17:B17"/>
    <mergeCell ref="A30:B3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Mikhail</cp:lastModifiedBy>
  <dcterms:modified xsi:type="dcterms:W3CDTF">2023-08-01T12:39:25Z</dcterms:modified>
</cp:coreProperties>
</file>