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kacierae/Desktop/Intro To Comp Apps/Microsoft Excel/"/>
    </mc:Choice>
  </mc:AlternateContent>
  <xr:revisionPtr revIDLastSave="0" documentId="13_ncr:1_{5A85C067-5C6B-A24A-ADB6-CA32DDD521A9}" xr6:coauthVersionLast="46" xr6:coauthVersionMax="46" xr10:uidLastSave="{00000000-0000-0000-0000-000000000000}"/>
  <bookViews>
    <workbookView xWindow="7240" yWindow="500" windowWidth="21560" windowHeight="12440" activeTab="4" xr2:uid="{00000000-000D-0000-FFFF-FFFF00000000}"/>
  </bookViews>
  <sheets>
    <sheet name="Contracts" sheetId="1" r:id="rId1"/>
    <sheet name="Billable Hours" sheetId="2" r:id="rId2"/>
    <sheet name="PivotTable" sheetId="4" r:id="rId3"/>
    <sheet name="Data" sheetId="3" r:id="rId4"/>
    <sheet name="Subtotals" sheetId="5" r:id="rId5"/>
  </sheets>
  <definedNames>
    <definedName name="_xlnm._FilterDatabase" localSheetId="1" hidden="1">'Billable Hours'!$A$4:$D$51</definedName>
    <definedName name="_xlnm._FilterDatabase" localSheetId="0" hidden="1">Contracts!$A$4:$H$31</definedName>
    <definedName name="_xlnm._FilterDatabase" localSheetId="3" hidden="1">Data!$A$4:$H$31</definedName>
    <definedName name="_xlnm._FilterDatabase" localSheetId="4" hidden="1">Subtotals!$A$4:$H$37</definedName>
    <definedName name="EllerSoftwareText_04" localSheetId="0">Contracts!$A$4:$H$31</definedName>
    <definedName name="EllerSoftwareText_04" localSheetId="3">Data!$A$4:$H$31</definedName>
    <definedName name="EllerSoftwareText_04" localSheetId="4">Subtotals!$A$4:$H$37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E11" i="2"/>
  <c r="E37" i="2"/>
  <c r="E31" i="2"/>
  <c r="E23" i="2"/>
  <c r="E24" i="2"/>
  <c r="E38" i="2"/>
  <c r="E5" i="2"/>
  <c r="E43" i="2"/>
  <c r="E44" i="2"/>
  <c r="E41" i="2"/>
  <c r="E12" i="2"/>
  <c r="E6" i="2"/>
  <c r="E17" i="2"/>
  <c r="E7" i="2"/>
  <c r="E45" i="2"/>
  <c r="E9" i="2"/>
  <c r="E40" i="2"/>
  <c r="E32" i="2"/>
  <c r="E48" i="2"/>
  <c r="E18" i="2"/>
  <c r="E25" i="2"/>
  <c r="E50" i="2"/>
  <c r="E26" i="2"/>
  <c r="E49" i="2"/>
  <c r="E27" i="2"/>
  <c r="E30" i="2"/>
  <c r="E20" i="2"/>
  <c r="E21" i="2"/>
  <c r="E13" i="2"/>
  <c r="E22" i="2"/>
  <c r="E47" i="2"/>
  <c r="E10" i="2"/>
  <c r="E51" i="2"/>
  <c r="E19" i="2"/>
  <c r="E33" i="2"/>
  <c r="E34" i="2"/>
  <c r="E14" i="2"/>
  <c r="E8" i="2"/>
  <c r="E28" i="2"/>
  <c r="E42" i="2"/>
  <c r="E35" i="2"/>
  <c r="E46" i="2"/>
  <c r="E29" i="2"/>
  <c r="E15" i="2"/>
  <c r="E39" i="2"/>
  <c r="E36" i="2"/>
  <c r="H38" i="5"/>
  <c r="H30" i="5"/>
  <c r="H25" i="5"/>
  <c r="H23" i="5"/>
  <c r="H20" i="5"/>
  <c r="H15" i="5"/>
  <c r="H9" i="5"/>
  <c r="H39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932F2C-6AAF-8549-9EC3-156A62B7675F}" name="EllerSoftwareText-04" type="6" refreshedVersion="6" background="1" saveData="1">
    <textPr codePage="10000" sourceFile="/Users/kacierae/Desktop/Intro To Comp Apps/Microsoft Excel/EllerSoftwareText-04.txt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60ACFB33-65F0-0149-923C-0E3F7C7AED33}" name="EllerSoftwareText-041" type="6" refreshedVersion="6" background="1" saveData="1">
    <textPr codePage="10000" sourceFile="/Users/kacierae/Desktop/Intro To Comp Apps/Microsoft Excel/EllerSoftwareText-04.txt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768D8877-F021-104E-866A-536D5B46CF3C}" name="EllerSoftwareText-0411" type="6" refreshedVersion="6" background="1" saveData="1">
    <textPr codePage="10000" sourceFile="/Users/kacierae/Desktop/Intro To Comp Apps/Microsoft Excel/EllerSoftwareText-04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<sst xmlns="http://schemas.openxmlformats.org/spreadsheetml/2006/main" count="556" uniqueCount="110">
  <si>
    <t>Eller Software Services</t>
  </si>
  <si>
    <t>Contract Amounts, September through December</t>
  </si>
  <si>
    <t>Billable Hours</t>
  </si>
  <si>
    <t>Client Name</t>
  </si>
  <si>
    <t>Product/Service</t>
  </si>
  <si>
    <t>Date</t>
  </si>
  <si>
    <t>Billable</t>
  </si>
  <si>
    <t>Heather Guyan</t>
  </si>
  <si>
    <t>Training</t>
  </si>
  <si>
    <t>Karen Talon</t>
  </si>
  <si>
    <t>Accounting Software</t>
  </si>
  <si>
    <t>Mike Gunderson</t>
  </si>
  <si>
    <t>Technical Support</t>
  </si>
  <si>
    <t>Thomas Larson</t>
  </si>
  <si>
    <t>Wade Whitworth</t>
  </si>
  <si>
    <t>Paula Valentine</t>
  </si>
  <si>
    <t>Richard Malinowski</t>
  </si>
  <si>
    <t>Robert Gneiss</t>
  </si>
  <si>
    <t>ERP: Enterprise Resource Planning</t>
  </si>
  <si>
    <t>Susan Charlotte</t>
  </si>
  <si>
    <t>Martin Green</t>
  </si>
  <si>
    <t>Craig Brand</t>
  </si>
  <si>
    <t>Glenn Ladewig</t>
  </si>
  <si>
    <t>Terri Olander</t>
  </si>
  <si>
    <t>POS: Point of Sale Software</t>
  </si>
  <si>
    <t>Hilary Marschke</t>
  </si>
  <si>
    <t>Shelly Vlcko</t>
  </si>
  <si>
    <t>Michelle Cronin</t>
  </si>
  <si>
    <t>Arthur Weston</t>
  </si>
  <si>
    <t>Christine Barton</t>
  </si>
  <si>
    <t>Charlie Lindberg</t>
  </si>
  <si>
    <t>Jeremie Midboe</t>
  </si>
  <si>
    <t>Arnold Robert</t>
  </si>
  <si>
    <t>Amir Atef</t>
  </si>
  <si>
    <t>Jerri Salzman</t>
  </si>
  <si>
    <t>Juan Garcia</t>
  </si>
  <si>
    <t>Elizabeth Jones</t>
  </si>
  <si>
    <t>Robert Lawlor</t>
  </si>
  <si>
    <t>Patricia Glunz</t>
  </si>
  <si>
    <t>Address</t>
  </si>
  <si>
    <t>Phone Number</t>
  </si>
  <si>
    <t>City</t>
  </si>
  <si>
    <t>Zip</t>
  </si>
  <si>
    <t>Contract</t>
  </si>
  <si>
    <t>124 East Street</t>
  </si>
  <si>
    <t>218-555-2313</t>
  </si>
  <si>
    <t>Bemidji</t>
  </si>
  <si>
    <t>554 2nd Street</t>
  </si>
  <si>
    <t>320-555-4433</t>
  </si>
  <si>
    <t>Saint Cloud</t>
  </si>
  <si>
    <t>1822 Highway 2</t>
  </si>
  <si>
    <t>218-555-4211</t>
  </si>
  <si>
    <t>Cass Lake</t>
  </si>
  <si>
    <t>459 10th Avenue</t>
  </si>
  <si>
    <t>218-555-8977</t>
  </si>
  <si>
    <t>Brainerd</t>
  </si>
  <si>
    <t>345 Lyndale Avenue</t>
  </si>
  <si>
    <t>612-555-2156</t>
  </si>
  <si>
    <t>Minneapolis</t>
  </si>
  <si>
    <t>245 West 3rd Avenue</t>
  </si>
  <si>
    <t>320-555-5443</t>
  </si>
  <si>
    <t>402 2nd Avenue SE</t>
  </si>
  <si>
    <t>218-555-2456</t>
  </si>
  <si>
    <t>Deer River</t>
  </si>
  <si>
    <t>304 Irvine Avenue</t>
  </si>
  <si>
    <t>218-555-9021</t>
  </si>
  <si>
    <t>Pilot Knob Road</t>
  </si>
  <si>
    <t>651-555-2789</t>
  </si>
  <si>
    <t>Eagan</t>
  </si>
  <si>
    <t>554 3rd Street</t>
  </si>
  <si>
    <t>507 Lyndale Avenue</t>
  </si>
  <si>
    <t>612-555-2177</t>
  </si>
  <si>
    <t>1044 Highway 2</t>
  </si>
  <si>
    <t>218-555-1234</t>
  </si>
  <si>
    <t>500 2nd Avenue SW</t>
  </si>
  <si>
    <t>218-555-2556</t>
  </si>
  <si>
    <t>245 Western Avenue</t>
  </si>
  <si>
    <t>612-555-2356</t>
  </si>
  <si>
    <t>127 Oak Street</t>
  </si>
  <si>
    <t>800 Lake Avenue</t>
  </si>
  <si>
    <t>300 South Avenue</t>
  </si>
  <si>
    <t>309 Fifth Street</t>
  </si>
  <si>
    <t>1600 Highway 2</t>
  </si>
  <si>
    <t>902 Clinton Street</t>
  </si>
  <si>
    <t>612-555-2376</t>
  </si>
  <si>
    <t>Technical</t>
  </si>
  <si>
    <t>218-555-2353</t>
  </si>
  <si>
    <t>218-555-8927</t>
  </si>
  <si>
    <t>400 South Avenue</t>
  </si>
  <si>
    <t>320-555-5448</t>
  </si>
  <si>
    <t>450 Fifth Street</t>
  </si>
  <si>
    <t>320-555-4422</t>
  </si>
  <si>
    <t>1600 Highway 3</t>
  </si>
  <si>
    <t>218-555-4287</t>
  </si>
  <si>
    <t>902 Gunter Street</t>
  </si>
  <si>
    <t>218-555-8900</t>
  </si>
  <si>
    <t>Contract Amounts for September</t>
  </si>
  <si>
    <t>Row Labels</t>
  </si>
  <si>
    <t>Grand Total</t>
  </si>
  <si>
    <t>Average Contract</t>
  </si>
  <si>
    <t>Total Contracts</t>
  </si>
  <si>
    <t>Contract Amounts by City</t>
  </si>
  <si>
    <t>Bemidji Total</t>
  </si>
  <si>
    <t>Brainerd Total</t>
  </si>
  <si>
    <t>Cass Lake Total</t>
  </si>
  <si>
    <t>Deer River Total</t>
  </si>
  <si>
    <t>Eagan Total</t>
  </si>
  <si>
    <t>Minneapolis Total</t>
  </si>
  <si>
    <t>Saint Cloud Total</t>
  </si>
  <si>
    <t>5% Add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</si>
</sst>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2" fillId="0" borderId="0" xfId="0" applyFont="1" applyAlignment="1">
      <alignment horizontal="centerContinuous"/>
    </xf>
    <xf numFmtId="14" fontId="0" fillId="0" borderId="0" xfId="0" applyNumberFormat="1"/>
    <xf numFmtId="0" fontId="3" fillId="0" borderId="0" xfId="1"/>
    <xf numFmtId="0" fontId="1" fillId="0" borderId="0" xfId="1" applyFont="1" applyAlignment="1">
      <alignment horizontal="centerContinuous"/>
    </xf>
    <xf numFmtId="0" fontId="2" fillId="0" borderId="0" xfId="1" applyFont="1" applyAlignment="1">
      <alignment horizontal="centerContinuous"/>
    </xf>
    <xf numFmtId="14" fontId="3" fillId="0" borderId="0" xfId="1" applyNumberFormat="1"/>
    <xf numFmtId="2" fontId="3" fillId="0" borderId="0" xfId="1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1" applyFont="1" applyAlignment="1">
      <alignment horizontal="left"/>
    </xf>
    <xf numFmtId="0" fontId="4" fillId="0" borderId="0" xfId="0" applyFont="1"/>
    <xf numFmtId="0" fontId="3" fillId="0" borderId="0" xfId="1" applyFill="1"/>
    <xf numFmtId="0" fontId="3" fillId="0" borderId="0" xfId="1" applyAlignment="1">
      <alignment horizontal="left"/>
    </xf>
  </cellXfs>
  <cellStyles count="2">
    <cellStyle name="Normal" xfId="0" builtinId="0"/>
    <cellStyle name="Normal#pfnQYTawpRfMRuzBHaCsjRTAOWCuChibK0dTtwET8pg=" xfId="1" xr:uid="{00000000-0005-0000-0000-000001000000}"/>
  </cellStyles>
  <dxfs count="3">
    <dxf>
      <numFmt numFmtId="0" formatCode="General"/>
    </dxf>
    <dxf>
      <numFmt numFmtId="2" formatCode="0.0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cie cox" refreshedDate="44271.414044097219" createdVersion="6" refreshedVersion="6" minRefreshableVersion="3" recordCount="27" xr:uid="{88281E39-D1A2-9A4E-9692-AC554E7D6965}">
  <cacheSource type="worksheet">
    <worksheetSource ref="A4:H31" sheet="Data"/>
  </cacheSource>
  <cacheFields count="8">
    <cacheField name="Client Name" numFmtId="0">
      <sharedItems/>
    </cacheField>
    <cacheField name="Address" numFmtId="0">
      <sharedItems/>
    </cacheField>
    <cacheField name="Phone Number" numFmtId="0">
      <sharedItems/>
    </cacheField>
    <cacheField name="City" numFmtId="0">
      <sharedItems/>
    </cacheField>
    <cacheField name="Zip" numFmtId="0">
      <sharedItems containsSemiMixedTypes="0" containsString="0" containsNumber="1" containsInteger="1" minValue="55121" maxValue="56636"/>
    </cacheField>
    <cacheField name="Product/Service" numFmtId="0">
      <sharedItems count="6">
        <s v="Accounting Software"/>
        <s v="ERP: Enterprise Resource Planning"/>
        <s v="POS: Point of Sale Software"/>
        <s v="Technical"/>
        <s v="Technical Support"/>
        <s v="Training"/>
      </sharedItems>
    </cacheField>
    <cacheField name="Date" numFmtId="14">
      <sharedItems containsSemiMixedTypes="0" containsNonDate="0" containsDate="1" containsString="0" minDate="2019-09-01T00:00:00" maxDate="2019-12-16T00:00:00"/>
    </cacheField>
    <cacheField name="Contract" numFmtId="169">
      <sharedItems containsSemiMixedTypes="0" containsString="0" containsNumber="1" containsInteger="1" minValue="750" maxValue="15000" count="20">
        <n v="4500"/>
        <n v="4000"/>
        <n v="3000"/>
        <n v="5200"/>
        <n v="950"/>
        <n v="12000"/>
        <n v="10000"/>
        <n v="15000"/>
        <n v="7000"/>
        <n v="6525"/>
        <n v="7500"/>
        <n v="5500"/>
        <n v="3200"/>
        <n v="1400"/>
        <n v="1050"/>
        <n v="750"/>
        <n v="990"/>
        <n v="1500"/>
        <n v="2500"/>
        <n v="8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Glenn Ladewig"/>
    <s v="1600 Highway 2"/>
    <s v="218-555-4211"/>
    <s v="Cass Lake"/>
    <n v="56633"/>
    <x v="0"/>
    <d v="2019-09-01T00:00:00"/>
    <x v="0"/>
  </r>
  <r>
    <s v="Karen Talon"/>
    <s v="1600 Highway 3"/>
    <s v="218-555-4287"/>
    <s v="Cass Lake"/>
    <n v="56633"/>
    <x v="0"/>
    <d v="2019-09-01T00:00:00"/>
    <x v="1"/>
  </r>
  <r>
    <s v="Shelly Vlcko"/>
    <s v="402 2nd Avenue SE"/>
    <s v="218-555-2456"/>
    <s v="Deer River"/>
    <n v="56636"/>
    <x v="0"/>
    <d v="2019-09-15T00:00:00"/>
    <x v="0"/>
  </r>
  <r>
    <s v="Arnold Robert"/>
    <s v="500 2nd Avenue SW"/>
    <s v="218-555-2556"/>
    <s v="Deer River"/>
    <n v="56636"/>
    <x v="0"/>
    <d v="2019-09-15T00:00:00"/>
    <x v="2"/>
  </r>
  <r>
    <s v="Wade Whitworth"/>
    <s v="1822 Highway 2"/>
    <s v="218-555-4211"/>
    <s v="Cass Lake"/>
    <n v="56633"/>
    <x v="0"/>
    <d v="2019-09-21T00:00:00"/>
    <x v="3"/>
  </r>
  <r>
    <s v="Martin Green"/>
    <s v="127 Oak Street"/>
    <s v="218-555-2353"/>
    <s v="Bemidji"/>
    <n v="56601"/>
    <x v="0"/>
    <d v="2019-12-15T00:00:00"/>
    <x v="4"/>
  </r>
  <r>
    <s v="Charlie Lindberg"/>
    <s v="345 Lyndale Avenue"/>
    <s v="612-555-2156"/>
    <s v="Minneapolis"/>
    <n v="55401"/>
    <x v="1"/>
    <d v="2019-09-01T00:00:00"/>
    <x v="5"/>
  </r>
  <r>
    <s v="Robert Gneiss"/>
    <s v="245 Western Avenue"/>
    <s v="612-555-2356"/>
    <s v="Minneapolis"/>
    <n v="55401"/>
    <x v="1"/>
    <d v="2019-09-01T00:00:00"/>
    <x v="6"/>
  </r>
  <r>
    <s v="Susan Charlotte"/>
    <s v="507 Lyndale Avenue"/>
    <s v="612-555-2177"/>
    <s v="Minneapolis"/>
    <n v="55401"/>
    <x v="1"/>
    <d v="2019-11-01T00:00:00"/>
    <x v="7"/>
  </r>
  <r>
    <s v="Jerri Salzman"/>
    <s v="800 Lake Avenue"/>
    <s v="218-555-8927"/>
    <s v="Brainerd"/>
    <n v="56401"/>
    <x v="2"/>
    <d v="2019-09-15T00:00:00"/>
    <x v="8"/>
  </r>
  <r>
    <s v="Terri Olander"/>
    <s v="459 10th Avenue"/>
    <s v="218-555-8977"/>
    <s v="Brainerd"/>
    <n v="56401"/>
    <x v="2"/>
    <d v="2019-10-15T00:00:00"/>
    <x v="9"/>
  </r>
  <r>
    <s v="Jeremie Midboe"/>
    <s v="Pilot Knob Road"/>
    <s v="651-555-2789"/>
    <s v="Eagan"/>
    <n v="55121"/>
    <x v="2"/>
    <d v="2019-11-01T00:00:00"/>
    <x v="10"/>
  </r>
  <r>
    <s v="Christine Barton"/>
    <s v="902 Clinton Street"/>
    <s v="218-555-8977"/>
    <s v="Brainerd"/>
    <n v="56401"/>
    <x v="2"/>
    <d v="2019-11-15T00:00:00"/>
    <x v="11"/>
  </r>
  <r>
    <s v="Michelle Cronin"/>
    <s v="800 Lake Avenue"/>
    <s v="218-555-8977"/>
    <s v="Brainerd"/>
    <n v="56401"/>
    <x v="2"/>
    <d v="2019-12-15T00:00:00"/>
    <x v="0"/>
  </r>
  <r>
    <s v="Patricia Glunz"/>
    <s v="902 Gunter Street"/>
    <s v="218-555-8900"/>
    <s v="Brainerd"/>
    <n v="56401"/>
    <x v="2"/>
    <d v="2019-12-15T00:00:00"/>
    <x v="12"/>
  </r>
  <r>
    <s v="Robert Lawlor"/>
    <s v="245 Western Avenue"/>
    <s v="612-555-2376"/>
    <s v="Minneapolis"/>
    <n v="55401"/>
    <x v="3"/>
    <d v="2019-09-01T00:00:00"/>
    <x v="13"/>
  </r>
  <r>
    <s v="Craig Brand"/>
    <s v="554 2nd Street"/>
    <s v="320-555-4433"/>
    <s v="Saint Cloud"/>
    <n v="56301"/>
    <x v="4"/>
    <d v="2019-10-01T00:00:00"/>
    <x v="14"/>
  </r>
  <r>
    <s v="Arthur Weston"/>
    <s v="554 3rd Street"/>
    <s v="320-555-4433"/>
    <s v="Saint Cloud"/>
    <n v="56301"/>
    <x v="4"/>
    <d v="2019-10-01T00:00:00"/>
    <x v="15"/>
  </r>
  <r>
    <s v="Richard Malinowski"/>
    <s v="309 Fifth Street"/>
    <s v="320-555-4433"/>
    <s v="Saint Cloud"/>
    <n v="56301"/>
    <x v="4"/>
    <d v="2019-10-01T00:00:00"/>
    <x v="15"/>
  </r>
  <r>
    <s v="Elizabeth Jones"/>
    <s v="450 Fifth Street"/>
    <s v="320-555-4422"/>
    <s v="Saint Cloud"/>
    <n v="56301"/>
    <x v="4"/>
    <d v="2019-10-01T00:00:00"/>
    <x v="15"/>
  </r>
  <r>
    <s v="Mike Gunderson"/>
    <s v="304 Irvine Avenue"/>
    <s v="218-555-9021"/>
    <s v="Bemidji"/>
    <n v="56601"/>
    <x v="4"/>
    <d v="2019-10-28T00:00:00"/>
    <x v="16"/>
  </r>
  <r>
    <s v="Heather Guyan"/>
    <s v="124 East Street"/>
    <s v="218-555-2313"/>
    <s v="Bemidji"/>
    <n v="56601"/>
    <x v="5"/>
    <d v="2019-10-07T00:00:00"/>
    <x v="17"/>
  </r>
  <r>
    <s v="Thomas Larson"/>
    <s v="1044 Highway 2"/>
    <s v="218-555-1234"/>
    <s v="Cass Lake"/>
    <n v="56633"/>
    <x v="5"/>
    <d v="2019-10-15T00:00:00"/>
    <x v="18"/>
  </r>
  <r>
    <s v="Paula Valentine"/>
    <s v="127 Oak Street"/>
    <s v="218-555-2313"/>
    <s v="Bemidji"/>
    <n v="56601"/>
    <x v="5"/>
    <d v="2019-10-15T00:00:00"/>
    <x v="4"/>
  </r>
  <r>
    <s v="Hilary Marschke"/>
    <s v="245 West 3rd Avenue"/>
    <s v="320-555-5443"/>
    <s v="Saint Cloud"/>
    <n v="56301"/>
    <x v="5"/>
    <d v="2019-11-15T00:00:00"/>
    <x v="15"/>
  </r>
  <r>
    <s v="Juan Garcia"/>
    <s v="400 South Avenue"/>
    <s v="320-555-5448"/>
    <s v="Saint Cloud"/>
    <n v="56301"/>
    <x v="5"/>
    <d v="2019-11-15T00:00:00"/>
    <x v="19"/>
  </r>
  <r>
    <s v="Amir Atef"/>
    <s v="300 South Avenue"/>
    <s v="320-555-5443"/>
    <s v="Saint Cloud"/>
    <n v="56301"/>
    <x v="5"/>
    <d v="2019-12-15T00:00:00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009AB-5E0A-EA46-A42B-0167FCD054B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0" firstHeaderRow="0" firstDataRow="1" firstDataCol="1"/>
  <pivotFields count="8"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4" showAll="0"/>
    <pivotField dataField="1" numFmtId="169" showAll="0">
      <items count="21">
        <item x="15"/>
        <item x="19"/>
        <item x="4"/>
        <item x="16"/>
        <item x="14"/>
        <item x="13"/>
        <item x="17"/>
        <item x="18"/>
        <item x="2"/>
        <item x="12"/>
        <item x="1"/>
        <item x="0"/>
        <item x="3"/>
        <item x="11"/>
        <item x="9"/>
        <item x="8"/>
        <item x="10"/>
        <item x="6"/>
        <item x="5"/>
        <item x="7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ntracts" fld="7" baseField="0" baseItem="0" numFmtId="169"/>
    <dataField name="Average Contract" fld="7" subtotal="average" baseField="0" baseItem="0" numFmtId="169"/>
  </dataField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lerSoftwareText-04" connectionId="1" xr16:uid="{6BF50420-1EEC-8E40-A24E-CEAE680142A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lerSoftwareText-04" connectionId="2" xr16:uid="{5567C2C3-F64F-1441-8A47-E72B41622EE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llerSoftwareText-04" connectionId="3" xr16:uid="{8541A8F3-B36E-C643-9EF7-2922B4C3362C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72981C-7E43-0841-A60B-84158EA0314C}" name="Table1" displayName="Table1" ref="A4:E51" totalsRowShown="0" headerRowCellStyle="Normal#pfnQYTawpRfMRuzBHaCsjRTAOWCuChibK0dTtwET8pg=">
  <autoFilter ref="A4:E51" xr:uid="{18CEC3A0-C5A7-6248-8DE3-BF77184F2DBD}"/>
  <sortState xmlns:xlrd2="http://schemas.microsoft.com/office/spreadsheetml/2017/richdata2" ref="A5:E51">
    <sortCondition ref="C4:C51"/>
  </sortState>
  <tableColumns count="5">
    <tableColumn id="1" xr3:uid="{6FF767A3-E924-594B-B31B-A0789CB64D9F}" name="Client Name" dataCellStyle="Normal#pfnQYTawpRfMRuzBHaCsjRTAOWCuChibK0dTtwET8pg="/>
    <tableColumn id="2" xr3:uid="{8384CA92-83EB-0740-A433-9E452B6EB445}" name="Product/Service" dataCellStyle="Normal#pfnQYTawpRfMRuzBHaCsjRTAOWCuChibK0dTtwET8pg="/>
    <tableColumn id="3" xr3:uid="{F90985F7-8619-1041-B7EC-B9E57B56EFE0}" name="Date" dataDxfId="2" dataCellStyle="Normal#pfnQYTawpRfMRuzBHaCsjRTAOWCuChibK0dTtwET8pg="/>
    <tableColumn id="4" xr3:uid="{8D9A7C99-AB21-654A-91B7-3945CFB31B32}" name="Billable" dataDxfId="1" dataCellStyle="Normal#pfnQYTawpRfMRuzBHaCsjRTAOWCuChibK0dTtwET8pg="/>
    <tableColumn id="5" xr3:uid="{392E6BF7-E746-A949-BFC4-86932CDC81A6}" name="5% Add On" dataDxfId="0">
      <calculatedColumnFormula>Table1[[#This Row],[Billable]]*105%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1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6" bestFit="1" customWidth="1"/>
    <col min="2" max="2" width="17.33203125" bestFit="1" customWidth="1"/>
    <col min="3" max="3" width="12.5" bestFit="1" customWidth="1"/>
    <col min="4" max="4" width="10.5" bestFit="1" customWidth="1"/>
    <col min="5" max="5" width="6.1640625" bestFit="1" customWidth="1"/>
    <col min="6" max="6" width="27.1640625" bestFit="1" customWidth="1"/>
    <col min="7" max="7" width="8.5" bestFit="1" customWidth="1"/>
    <col min="8" max="8" width="11.1640625" bestFit="1" customWidth="1"/>
  </cols>
  <sheetData>
    <row r="1" spans="1:8" ht="26" x14ac:dyDescent="0.3">
      <c r="A1" s="5" t="s">
        <v>0</v>
      </c>
      <c r="B1" s="1"/>
      <c r="C1" s="1"/>
      <c r="D1" s="1"/>
      <c r="E1" s="1"/>
      <c r="F1" s="1"/>
      <c r="G1" s="1"/>
      <c r="H1" s="1"/>
    </row>
    <row r="2" spans="1:8" ht="26" x14ac:dyDescent="0.3">
      <c r="A2" s="5" t="s">
        <v>96</v>
      </c>
      <c r="B2" s="1"/>
      <c r="C2" s="1"/>
      <c r="D2" s="1"/>
      <c r="E2" s="1"/>
      <c r="F2" s="1"/>
      <c r="G2" s="1"/>
      <c r="H2" s="1"/>
    </row>
    <row r="4" spans="1:8" x14ac:dyDescent="0.2">
      <c r="A4" t="s">
        <v>3</v>
      </c>
      <c r="B4" t="s">
        <v>39</v>
      </c>
      <c r="C4" t="s">
        <v>40</v>
      </c>
      <c r="D4" t="s">
        <v>41</v>
      </c>
      <c r="E4" t="s">
        <v>42</v>
      </c>
      <c r="F4" t="s">
        <v>4</v>
      </c>
      <c r="G4" t="s">
        <v>5</v>
      </c>
      <c r="H4" t="s">
        <v>43</v>
      </c>
    </row>
    <row r="5" spans="1:8" x14ac:dyDescent="0.2">
      <c r="A5" t="s">
        <v>22</v>
      </c>
      <c r="B5" t="s">
        <v>82</v>
      </c>
      <c r="C5" t="s">
        <v>51</v>
      </c>
      <c r="D5" t="s">
        <v>52</v>
      </c>
      <c r="E5">
        <v>56633</v>
      </c>
      <c r="F5" t="s">
        <v>10</v>
      </c>
      <c r="G5" s="2">
        <v>43709</v>
      </c>
      <c r="H5" s="8">
        <v>4500</v>
      </c>
    </row>
    <row r="6" spans="1:8" x14ac:dyDescent="0.2">
      <c r="A6" t="s">
        <v>9</v>
      </c>
      <c r="B6" t="s">
        <v>92</v>
      </c>
      <c r="C6" t="s">
        <v>93</v>
      </c>
      <c r="D6" t="s">
        <v>52</v>
      </c>
      <c r="E6">
        <v>56633</v>
      </c>
      <c r="F6" t="s">
        <v>10</v>
      </c>
      <c r="G6" s="2">
        <v>43709</v>
      </c>
      <c r="H6" s="8">
        <v>4000</v>
      </c>
    </row>
    <row r="7" spans="1:8" x14ac:dyDescent="0.2">
      <c r="A7" t="s">
        <v>26</v>
      </c>
      <c r="B7" t="s">
        <v>61</v>
      </c>
      <c r="C7" t="s">
        <v>62</v>
      </c>
      <c r="D7" t="s">
        <v>63</v>
      </c>
      <c r="E7">
        <v>56636</v>
      </c>
      <c r="F7" t="s">
        <v>10</v>
      </c>
      <c r="G7" s="2">
        <v>43723</v>
      </c>
      <c r="H7" s="8">
        <v>4500</v>
      </c>
    </row>
    <row r="8" spans="1:8" x14ac:dyDescent="0.2">
      <c r="A8" t="s">
        <v>32</v>
      </c>
      <c r="B8" t="s">
        <v>74</v>
      </c>
      <c r="C8" t="s">
        <v>75</v>
      </c>
      <c r="D8" t="s">
        <v>63</v>
      </c>
      <c r="E8">
        <v>56636</v>
      </c>
      <c r="F8" t="s">
        <v>10</v>
      </c>
      <c r="G8" s="2">
        <v>43723</v>
      </c>
      <c r="H8" s="8">
        <v>3000</v>
      </c>
    </row>
    <row r="9" spans="1:8" x14ac:dyDescent="0.2">
      <c r="A9" t="s">
        <v>14</v>
      </c>
      <c r="B9" t="s">
        <v>50</v>
      </c>
      <c r="C9" t="s">
        <v>51</v>
      </c>
      <c r="D9" t="s">
        <v>52</v>
      </c>
      <c r="E9">
        <v>56633</v>
      </c>
      <c r="F9" t="s">
        <v>10</v>
      </c>
      <c r="G9" s="2">
        <v>43729</v>
      </c>
      <c r="H9" s="8">
        <v>5200</v>
      </c>
    </row>
    <row r="10" spans="1:8" hidden="1" x14ac:dyDescent="0.2">
      <c r="A10" t="s">
        <v>20</v>
      </c>
      <c r="B10" t="s">
        <v>78</v>
      </c>
      <c r="C10" t="s">
        <v>86</v>
      </c>
      <c r="D10" t="s">
        <v>46</v>
      </c>
      <c r="E10">
        <v>56601</v>
      </c>
      <c r="F10" t="s">
        <v>10</v>
      </c>
      <c r="G10" s="2">
        <v>43814</v>
      </c>
      <c r="H10" s="8">
        <v>950</v>
      </c>
    </row>
    <row r="11" spans="1:8" x14ac:dyDescent="0.2">
      <c r="A11" t="s">
        <v>30</v>
      </c>
      <c r="B11" t="s">
        <v>56</v>
      </c>
      <c r="C11" t="s">
        <v>57</v>
      </c>
      <c r="D11" t="s">
        <v>58</v>
      </c>
      <c r="E11">
        <v>55401</v>
      </c>
      <c r="F11" t="s">
        <v>18</v>
      </c>
      <c r="G11" s="2">
        <v>43709</v>
      </c>
      <c r="H11" s="8">
        <v>12000</v>
      </c>
    </row>
    <row r="12" spans="1:8" x14ac:dyDescent="0.2">
      <c r="A12" t="s">
        <v>17</v>
      </c>
      <c r="B12" t="s">
        <v>76</v>
      </c>
      <c r="C12" t="s">
        <v>77</v>
      </c>
      <c r="D12" t="s">
        <v>58</v>
      </c>
      <c r="E12">
        <v>55401</v>
      </c>
      <c r="F12" t="s">
        <v>18</v>
      </c>
      <c r="G12" s="2">
        <v>43709</v>
      </c>
      <c r="H12" s="8">
        <v>10000</v>
      </c>
    </row>
    <row r="13" spans="1:8" hidden="1" x14ac:dyDescent="0.2">
      <c r="A13" t="s">
        <v>19</v>
      </c>
      <c r="B13" t="s">
        <v>70</v>
      </c>
      <c r="C13" t="s">
        <v>71</v>
      </c>
      <c r="D13" t="s">
        <v>58</v>
      </c>
      <c r="E13">
        <v>55401</v>
      </c>
      <c r="F13" t="s">
        <v>18</v>
      </c>
      <c r="G13" s="2">
        <v>43770</v>
      </c>
      <c r="H13" s="8">
        <v>15000</v>
      </c>
    </row>
    <row r="14" spans="1:8" x14ac:dyDescent="0.2">
      <c r="A14" t="s">
        <v>34</v>
      </c>
      <c r="B14" t="s">
        <v>79</v>
      </c>
      <c r="C14" t="s">
        <v>87</v>
      </c>
      <c r="D14" t="s">
        <v>55</v>
      </c>
      <c r="E14">
        <v>56401</v>
      </c>
      <c r="F14" t="s">
        <v>24</v>
      </c>
      <c r="G14" s="2">
        <v>43723</v>
      </c>
      <c r="H14" s="8">
        <v>7000</v>
      </c>
    </row>
    <row r="15" spans="1:8" hidden="1" x14ac:dyDescent="0.2">
      <c r="A15" t="s">
        <v>23</v>
      </c>
      <c r="B15" t="s">
        <v>53</v>
      </c>
      <c r="C15" t="s">
        <v>54</v>
      </c>
      <c r="D15" t="s">
        <v>55</v>
      </c>
      <c r="E15">
        <v>56401</v>
      </c>
      <c r="F15" t="s">
        <v>24</v>
      </c>
      <c r="G15" s="2">
        <v>43753</v>
      </c>
      <c r="H15" s="8">
        <v>6525</v>
      </c>
    </row>
    <row r="16" spans="1:8" hidden="1" x14ac:dyDescent="0.2">
      <c r="A16" t="s">
        <v>31</v>
      </c>
      <c r="B16" t="s">
        <v>66</v>
      </c>
      <c r="C16" t="s">
        <v>67</v>
      </c>
      <c r="D16" t="s">
        <v>68</v>
      </c>
      <c r="E16">
        <v>55121</v>
      </c>
      <c r="F16" t="s">
        <v>24</v>
      </c>
      <c r="G16" s="2">
        <v>43770</v>
      </c>
      <c r="H16" s="8">
        <v>7500</v>
      </c>
    </row>
    <row r="17" spans="1:8" hidden="1" x14ac:dyDescent="0.2">
      <c r="A17" t="s">
        <v>29</v>
      </c>
      <c r="B17" t="s">
        <v>83</v>
      </c>
      <c r="C17" t="s">
        <v>54</v>
      </c>
      <c r="D17" t="s">
        <v>55</v>
      </c>
      <c r="E17">
        <v>56401</v>
      </c>
      <c r="F17" t="s">
        <v>24</v>
      </c>
      <c r="G17" s="2">
        <v>43784</v>
      </c>
      <c r="H17" s="8">
        <v>5500</v>
      </c>
    </row>
    <row r="18" spans="1:8" hidden="1" x14ac:dyDescent="0.2">
      <c r="A18" t="s">
        <v>27</v>
      </c>
      <c r="B18" t="s">
        <v>79</v>
      </c>
      <c r="C18" t="s">
        <v>54</v>
      </c>
      <c r="D18" t="s">
        <v>55</v>
      </c>
      <c r="E18">
        <v>56401</v>
      </c>
      <c r="F18" t="s">
        <v>24</v>
      </c>
      <c r="G18" s="2">
        <v>43814</v>
      </c>
      <c r="H18" s="8">
        <v>4500</v>
      </c>
    </row>
    <row r="19" spans="1:8" hidden="1" x14ac:dyDescent="0.2">
      <c r="A19" t="s">
        <v>38</v>
      </c>
      <c r="B19" t="s">
        <v>94</v>
      </c>
      <c r="C19" t="s">
        <v>95</v>
      </c>
      <c r="D19" t="s">
        <v>55</v>
      </c>
      <c r="E19">
        <v>56401</v>
      </c>
      <c r="F19" t="s">
        <v>24</v>
      </c>
      <c r="G19" s="2">
        <v>43814</v>
      </c>
      <c r="H19" s="8">
        <v>3200</v>
      </c>
    </row>
    <row r="20" spans="1:8" x14ac:dyDescent="0.2">
      <c r="A20" t="s">
        <v>37</v>
      </c>
      <c r="B20" t="s">
        <v>76</v>
      </c>
      <c r="C20" t="s">
        <v>84</v>
      </c>
      <c r="D20" t="s">
        <v>58</v>
      </c>
      <c r="E20">
        <v>55401</v>
      </c>
      <c r="F20" t="s">
        <v>85</v>
      </c>
      <c r="G20" s="2">
        <v>43709</v>
      </c>
      <c r="H20" s="8">
        <v>1400</v>
      </c>
    </row>
    <row r="21" spans="1:8" hidden="1" x14ac:dyDescent="0.2">
      <c r="A21" t="s">
        <v>21</v>
      </c>
      <c r="B21" t="s">
        <v>47</v>
      </c>
      <c r="C21" t="s">
        <v>48</v>
      </c>
      <c r="D21" t="s">
        <v>49</v>
      </c>
      <c r="E21">
        <v>56301</v>
      </c>
      <c r="F21" t="s">
        <v>12</v>
      </c>
      <c r="G21" s="2">
        <v>43739</v>
      </c>
      <c r="H21" s="8">
        <v>1050</v>
      </c>
    </row>
    <row r="22" spans="1:8" hidden="1" x14ac:dyDescent="0.2">
      <c r="A22" t="s">
        <v>28</v>
      </c>
      <c r="B22" t="s">
        <v>69</v>
      </c>
      <c r="C22" t="s">
        <v>48</v>
      </c>
      <c r="D22" t="s">
        <v>49</v>
      </c>
      <c r="E22">
        <v>56301</v>
      </c>
      <c r="F22" t="s">
        <v>12</v>
      </c>
      <c r="G22" s="2">
        <v>43739</v>
      </c>
      <c r="H22" s="8">
        <v>750</v>
      </c>
    </row>
    <row r="23" spans="1:8" hidden="1" x14ac:dyDescent="0.2">
      <c r="A23" t="s">
        <v>16</v>
      </c>
      <c r="B23" t="s">
        <v>81</v>
      </c>
      <c r="C23" t="s">
        <v>48</v>
      </c>
      <c r="D23" t="s">
        <v>49</v>
      </c>
      <c r="E23">
        <v>56301</v>
      </c>
      <c r="F23" t="s">
        <v>12</v>
      </c>
      <c r="G23" s="2">
        <v>43739</v>
      </c>
      <c r="H23" s="8">
        <v>750</v>
      </c>
    </row>
    <row r="24" spans="1:8" hidden="1" x14ac:dyDescent="0.2">
      <c r="A24" t="s">
        <v>36</v>
      </c>
      <c r="B24" t="s">
        <v>90</v>
      </c>
      <c r="C24" t="s">
        <v>91</v>
      </c>
      <c r="D24" t="s">
        <v>49</v>
      </c>
      <c r="E24">
        <v>56301</v>
      </c>
      <c r="F24" t="s">
        <v>12</v>
      </c>
      <c r="G24" s="2">
        <v>43739</v>
      </c>
      <c r="H24" s="8">
        <v>750</v>
      </c>
    </row>
    <row r="25" spans="1:8" hidden="1" x14ac:dyDescent="0.2">
      <c r="A25" t="s">
        <v>11</v>
      </c>
      <c r="B25" t="s">
        <v>64</v>
      </c>
      <c r="C25" t="s">
        <v>65</v>
      </c>
      <c r="D25" t="s">
        <v>46</v>
      </c>
      <c r="E25">
        <v>56601</v>
      </c>
      <c r="F25" t="s">
        <v>12</v>
      </c>
      <c r="G25" s="2">
        <v>43766</v>
      </c>
      <c r="H25" s="8">
        <v>990</v>
      </c>
    </row>
    <row r="26" spans="1:8" hidden="1" x14ac:dyDescent="0.2">
      <c r="A26" t="s">
        <v>7</v>
      </c>
      <c r="B26" t="s">
        <v>44</v>
      </c>
      <c r="C26" t="s">
        <v>45</v>
      </c>
      <c r="D26" t="s">
        <v>46</v>
      </c>
      <c r="E26">
        <v>56601</v>
      </c>
      <c r="F26" t="s">
        <v>8</v>
      </c>
      <c r="G26" s="2">
        <v>43745</v>
      </c>
      <c r="H26" s="8">
        <v>1500</v>
      </c>
    </row>
    <row r="27" spans="1:8" hidden="1" x14ac:dyDescent="0.2">
      <c r="A27" t="s">
        <v>13</v>
      </c>
      <c r="B27" t="s">
        <v>72</v>
      </c>
      <c r="C27" t="s">
        <v>73</v>
      </c>
      <c r="D27" t="s">
        <v>52</v>
      </c>
      <c r="E27">
        <v>56633</v>
      </c>
      <c r="F27" t="s">
        <v>8</v>
      </c>
      <c r="G27" s="2">
        <v>43753</v>
      </c>
      <c r="H27" s="8">
        <v>2500</v>
      </c>
    </row>
    <row r="28" spans="1:8" hidden="1" x14ac:dyDescent="0.2">
      <c r="A28" t="s">
        <v>15</v>
      </c>
      <c r="B28" t="s">
        <v>78</v>
      </c>
      <c r="C28" t="s">
        <v>45</v>
      </c>
      <c r="D28" t="s">
        <v>46</v>
      </c>
      <c r="E28">
        <v>56601</v>
      </c>
      <c r="F28" t="s">
        <v>8</v>
      </c>
      <c r="G28" s="2">
        <v>43753</v>
      </c>
      <c r="H28" s="8">
        <v>950</v>
      </c>
    </row>
    <row r="29" spans="1:8" hidden="1" x14ac:dyDescent="0.2">
      <c r="A29" t="s">
        <v>25</v>
      </c>
      <c r="B29" t="s">
        <v>59</v>
      </c>
      <c r="C29" t="s">
        <v>60</v>
      </c>
      <c r="D29" t="s">
        <v>49</v>
      </c>
      <c r="E29">
        <v>56301</v>
      </c>
      <c r="F29" t="s">
        <v>8</v>
      </c>
      <c r="G29" s="2">
        <v>43784</v>
      </c>
      <c r="H29" s="8">
        <v>750</v>
      </c>
    </row>
    <row r="30" spans="1:8" hidden="1" x14ac:dyDescent="0.2">
      <c r="A30" t="s">
        <v>35</v>
      </c>
      <c r="B30" t="s">
        <v>88</v>
      </c>
      <c r="C30" t="s">
        <v>89</v>
      </c>
      <c r="D30" t="s">
        <v>49</v>
      </c>
      <c r="E30">
        <v>56301</v>
      </c>
      <c r="F30" t="s">
        <v>8</v>
      </c>
      <c r="G30" s="2">
        <v>43784</v>
      </c>
      <c r="H30" s="8">
        <v>800</v>
      </c>
    </row>
    <row r="31" spans="1:8" hidden="1" x14ac:dyDescent="0.2">
      <c r="A31" t="s">
        <v>33</v>
      </c>
      <c r="B31" t="s">
        <v>80</v>
      </c>
      <c r="C31" t="s">
        <v>60</v>
      </c>
      <c r="D31" t="s">
        <v>49</v>
      </c>
      <c r="E31">
        <v>56301</v>
      </c>
      <c r="F31" t="s">
        <v>8</v>
      </c>
      <c r="G31" s="2">
        <v>43814</v>
      </c>
      <c r="H31" s="8">
        <v>800</v>
      </c>
    </row>
  </sheetData>
  <autoFilter ref="A4:H31" xr:uid="{3A8A3CE3-9B2E-F044-AE72-5055AE6255FB}">
    <filterColumn colId="6">
      <filters>
        <dateGroupItem year="2019" month="9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sqref="A1:A2"/>
    </sheetView>
  </sheetViews>
  <sheetFormatPr baseColWidth="10" defaultColWidth="8.83203125" defaultRowHeight="15" x14ac:dyDescent="0.2"/>
  <cols>
    <col min="1" max="1" width="18.5" style="3" bestFit="1" customWidth="1"/>
    <col min="2" max="2" width="31.83203125" style="3" bestFit="1" customWidth="1"/>
    <col min="3" max="3" width="10.6640625" style="3" bestFit="1" customWidth="1"/>
    <col min="4" max="4" width="9.1640625" style="3" customWidth="1"/>
  </cols>
  <sheetData>
    <row r="1" spans="1:5" ht="26" x14ac:dyDescent="0.3">
      <c r="A1" s="4" t="s">
        <v>0</v>
      </c>
      <c r="B1" s="5"/>
      <c r="C1" s="5"/>
      <c r="D1" s="5"/>
    </row>
    <row r="2" spans="1:5" ht="26" x14ac:dyDescent="0.3">
      <c r="A2" s="4" t="s">
        <v>2</v>
      </c>
      <c r="B2" s="5"/>
      <c r="C2" s="5"/>
      <c r="D2" s="5"/>
    </row>
    <row r="3" spans="1:5" x14ac:dyDescent="0.2">
      <c r="A3" s="14"/>
    </row>
    <row r="4" spans="1:5" x14ac:dyDescent="0.2">
      <c r="A4" s="3" t="s">
        <v>3</v>
      </c>
      <c r="B4" s="3" t="s">
        <v>4</v>
      </c>
      <c r="C4" s="3" t="s">
        <v>5</v>
      </c>
      <c r="D4" s="3" t="s">
        <v>6</v>
      </c>
      <c r="E4" s="13" t="s">
        <v>109</v>
      </c>
    </row>
    <row r="5" spans="1:5" x14ac:dyDescent="0.2">
      <c r="A5" s="3" t="s">
        <v>17</v>
      </c>
      <c r="B5" s="3" t="s">
        <v>18</v>
      </c>
      <c r="C5" s="6">
        <v>43709</v>
      </c>
      <c r="D5" s="7">
        <v>6</v>
      </c>
      <c r="E5">
        <f>Table1[[#This Row],[Billable]]*105%</f>
        <v>6.3000000000000007</v>
      </c>
    </row>
    <row r="6" spans="1:5" x14ac:dyDescent="0.2">
      <c r="A6" s="3" t="s">
        <v>22</v>
      </c>
      <c r="B6" s="3" t="s">
        <v>10</v>
      </c>
      <c r="C6" s="6">
        <v>43709</v>
      </c>
      <c r="D6" s="7">
        <v>5</v>
      </c>
      <c r="E6">
        <f>Table1[[#This Row],[Billable]]*105%</f>
        <v>5.25</v>
      </c>
    </row>
    <row r="7" spans="1:5" x14ac:dyDescent="0.2">
      <c r="A7" s="3" t="s">
        <v>9</v>
      </c>
      <c r="B7" s="3" t="s">
        <v>10</v>
      </c>
      <c r="C7" s="6">
        <v>43709</v>
      </c>
      <c r="D7" s="7">
        <v>3.5</v>
      </c>
      <c r="E7">
        <f>Table1[[#This Row],[Billable]]*105%</f>
        <v>3.6750000000000003</v>
      </c>
    </row>
    <row r="8" spans="1:5" x14ac:dyDescent="0.2">
      <c r="A8" s="3" t="s">
        <v>30</v>
      </c>
      <c r="B8" s="3" t="s">
        <v>18</v>
      </c>
      <c r="C8" s="6">
        <v>43709</v>
      </c>
      <c r="D8" s="7">
        <v>4</v>
      </c>
      <c r="E8">
        <f>Table1[[#This Row],[Billable]]*105%</f>
        <v>4.2</v>
      </c>
    </row>
    <row r="9" spans="1:5" x14ac:dyDescent="0.2">
      <c r="A9" s="3" t="s">
        <v>26</v>
      </c>
      <c r="B9" s="3" t="s">
        <v>10</v>
      </c>
      <c r="C9" s="6">
        <v>43723</v>
      </c>
      <c r="D9" s="7">
        <v>5</v>
      </c>
      <c r="E9">
        <f>Table1[[#This Row],[Billable]]*105%</f>
        <v>5.25</v>
      </c>
    </row>
    <row r="10" spans="1:5" x14ac:dyDescent="0.2">
      <c r="A10" s="3" t="s">
        <v>32</v>
      </c>
      <c r="B10" s="3" t="s">
        <v>10</v>
      </c>
      <c r="C10" s="6">
        <v>43723</v>
      </c>
      <c r="D10" s="7">
        <v>5</v>
      </c>
      <c r="E10">
        <f>Table1[[#This Row],[Billable]]*105%</f>
        <v>5.25</v>
      </c>
    </row>
    <row r="11" spans="1:5" x14ac:dyDescent="0.2">
      <c r="A11" s="3" t="s">
        <v>9</v>
      </c>
      <c r="B11" s="3" t="s">
        <v>10</v>
      </c>
      <c r="C11" s="6">
        <v>43739</v>
      </c>
      <c r="D11" s="7">
        <v>5.5</v>
      </c>
      <c r="E11">
        <f>Table1[[#This Row],[Billable]]*105%</f>
        <v>5.7750000000000004</v>
      </c>
    </row>
    <row r="12" spans="1:5" x14ac:dyDescent="0.2">
      <c r="A12" s="3" t="s">
        <v>21</v>
      </c>
      <c r="B12" s="3" t="s">
        <v>12</v>
      </c>
      <c r="C12" s="6">
        <v>43739</v>
      </c>
      <c r="D12" s="7">
        <v>8</v>
      </c>
      <c r="E12">
        <f>Table1[[#This Row],[Billable]]*105%</f>
        <v>8.4</v>
      </c>
    </row>
    <row r="13" spans="1:5" x14ac:dyDescent="0.2">
      <c r="A13" s="3" t="s">
        <v>28</v>
      </c>
      <c r="B13" s="3" t="s">
        <v>12</v>
      </c>
      <c r="C13" s="6">
        <v>43739</v>
      </c>
      <c r="D13" s="7">
        <v>3</v>
      </c>
      <c r="E13">
        <f>Table1[[#This Row],[Billable]]*105%</f>
        <v>3.1500000000000004</v>
      </c>
    </row>
    <row r="14" spans="1:5" x14ac:dyDescent="0.2">
      <c r="A14" s="3" t="s">
        <v>16</v>
      </c>
      <c r="B14" s="3" t="s">
        <v>12</v>
      </c>
      <c r="C14" s="6">
        <v>43739</v>
      </c>
      <c r="D14" s="7">
        <v>4.5</v>
      </c>
      <c r="E14">
        <f>Table1[[#This Row],[Billable]]*105%</f>
        <v>4.7250000000000005</v>
      </c>
    </row>
    <row r="15" spans="1:5" x14ac:dyDescent="0.2">
      <c r="A15" s="3" t="s">
        <v>36</v>
      </c>
      <c r="B15" s="3" t="s">
        <v>12</v>
      </c>
      <c r="C15" s="6">
        <v>43739</v>
      </c>
      <c r="D15" s="7">
        <v>3.5</v>
      </c>
      <c r="E15">
        <f>Table1[[#This Row],[Billable]]*105%</f>
        <v>3.6750000000000003</v>
      </c>
    </row>
    <row r="16" spans="1:5" x14ac:dyDescent="0.2">
      <c r="A16" s="3" t="s">
        <v>7</v>
      </c>
      <c r="B16" s="3" t="s">
        <v>8</v>
      </c>
      <c r="C16" s="6">
        <v>43745</v>
      </c>
      <c r="D16" s="7">
        <v>3.25</v>
      </c>
      <c r="E16">
        <f>Table1[[#This Row],[Billable]]*105%</f>
        <v>3.4125000000000001</v>
      </c>
    </row>
    <row r="17" spans="1:5" x14ac:dyDescent="0.2">
      <c r="A17" s="3" t="s">
        <v>23</v>
      </c>
      <c r="B17" s="3" t="s">
        <v>24</v>
      </c>
      <c r="C17" s="6">
        <v>43753</v>
      </c>
      <c r="D17" s="7">
        <v>6.5</v>
      </c>
      <c r="E17">
        <f>Table1[[#This Row],[Billable]]*105%</f>
        <v>6.8250000000000002</v>
      </c>
    </row>
    <row r="18" spans="1:5" x14ac:dyDescent="0.2">
      <c r="A18" s="3" t="s">
        <v>15</v>
      </c>
      <c r="B18" s="3" t="s">
        <v>8</v>
      </c>
      <c r="C18" s="6">
        <v>43753</v>
      </c>
      <c r="D18" s="7">
        <v>4</v>
      </c>
      <c r="E18">
        <f>Table1[[#This Row],[Billable]]*105%</f>
        <v>4.2</v>
      </c>
    </row>
    <row r="19" spans="1:5" x14ac:dyDescent="0.2">
      <c r="A19" s="3" t="s">
        <v>15</v>
      </c>
      <c r="B19" s="3" t="s">
        <v>8</v>
      </c>
      <c r="C19" s="6">
        <v>43753</v>
      </c>
      <c r="D19" s="7">
        <v>4</v>
      </c>
      <c r="E19">
        <f>Table1[[#This Row],[Billable]]*105%</f>
        <v>4.2</v>
      </c>
    </row>
    <row r="20" spans="1:5" x14ac:dyDescent="0.2">
      <c r="A20" s="3" t="s">
        <v>11</v>
      </c>
      <c r="B20" s="3" t="s">
        <v>12</v>
      </c>
      <c r="C20" s="6">
        <v>43766</v>
      </c>
      <c r="D20" s="7">
        <v>4.75</v>
      </c>
      <c r="E20">
        <f>Table1[[#This Row],[Billable]]*105%</f>
        <v>4.9874999999999998</v>
      </c>
    </row>
    <row r="21" spans="1:5" x14ac:dyDescent="0.2">
      <c r="A21" s="3" t="s">
        <v>31</v>
      </c>
      <c r="B21" s="3" t="s">
        <v>24</v>
      </c>
      <c r="C21" s="6">
        <v>43770</v>
      </c>
      <c r="D21" s="7">
        <v>3.5</v>
      </c>
      <c r="E21">
        <f>Table1[[#This Row],[Billable]]*105%</f>
        <v>3.6750000000000003</v>
      </c>
    </row>
    <row r="22" spans="1:5" x14ac:dyDescent="0.2">
      <c r="A22" s="3" t="s">
        <v>19</v>
      </c>
      <c r="B22" s="3" t="s">
        <v>18</v>
      </c>
      <c r="C22" s="6">
        <v>43770</v>
      </c>
      <c r="D22" s="7">
        <v>6</v>
      </c>
      <c r="E22">
        <f>Table1[[#This Row],[Billable]]*105%</f>
        <v>6.3000000000000007</v>
      </c>
    </row>
    <row r="23" spans="1:5" x14ac:dyDescent="0.2">
      <c r="A23" s="3" t="s">
        <v>14</v>
      </c>
      <c r="B23" s="3" t="s">
        <v>10</v>
      </c>
      <c r="C23" s="6">
        <v>43783</v>
      </c>
      <c r="D23" s="7">
        <v>5</v>
      </c>
      <c r="E23">
        <f>Table1[[#This Row],[Billable]]*105%</f>
        <v>5.25</v>
      </c>
    </row>
    <row r="24" spans="1:5" x14ac:dyDescent="0.2">
      <c r="A24" s="3" t="s">
        <v>15</v>
      </c>
      <c r="B24" s="3" t="s">
        <v>8</v>
      </c>
      <c r="C24" s="6">
        <v>43784</v>
      </c>
      <c r="D24" s="7">
        <v>4</v>
      </c>
      <c r="E24">
        <f>Table1[[#This Row],[Billable]]*105%</f>
        <v>4.2</v>
      </c>
    </row>
    <row r="25" spans="1:5" x14ac:dyDescent="0.2">
      <c r="A25" s="3" t="s">
        <v>25</v>
      </c>
      <c r="B25" s="3" t="s">
        <v>8</v>
      </c>
      <c r="C25" s="6">
        <v>43784</v>
      </c>
      <c r="D25" s="7">
        <v>5</v>
      </c>
      <c r="E25">
        <f>Table1[[#This Row],[Billable]]*105%</f>
        <v>5.25</v>
      </c>
    </row>
    <row r="26" spans="1:5" x14ac:dyDescent="0.2">
      <c r="A26" s="3" t="s">
        <v>29</v>
      </c>
      <c r="B26" s="3" t="s">
        <v>24</v>
      </c>
      <c r="C26" s="6">
        <v>43784</v>
      </c>
      <c r="D26" s="7">
        <v>4</v>
      </c>
      <c r="E26">
        <f>Table1[[#This Row],[Billable]]*105%</f>
        <v>4.2</v>
      </c>
    </row>
    <row r="27" spans="1:5" x14ac:dyDescent="0.2">
      <c r="A27" s="3" t="s">
        <v>25</v>
      </c>
      <c r="B27" s="3" t="s">
        <v>8</v>
      </c>
      <c r="C27" s="6">
        <v>43784</v>
      </c>
      <c r="D27" s="7">
        <v>5</v>
      </c>
      <c r="E27">
        <f>Table1[[#This Row],[Billable]]*105%</f>
        <v>5.25</v>
      </c>
    </row>
    <row r="28" spans="1:5" x14ac:dyDescent="0.2">
      <c r="A28" s="3" t="s">
        <v>29</v>
      </c>
      <c r="B28" s="3" t="s">
        <v>24</v>
      </c>
      <c r="C28" s="6">
        <v>43784</v>
      </c>
      <c r="D28" s="7">
        <v>2</v>
      </c>
      <c r="E28">
        <f>Table1[[#This Row],[Billable]]*105%</f>
        <v>2.1</v>
      </c>
    </row>
    <row r="29" spans="1:5" x14ac:dyDescent="0.2">
      <c r="A29" s="3" t="s">
        <v>35</v>
      </c>
      <c r="B29" s="3" t="s">
        <v>8</v>
      </c>
      <c r="C29" s="6">
        <v>43784</v>
      </c>
      <c r="D29" s="7">
        <v>4</v>
      </c>
      <c r="E29">
        <f>Table1[[#This Row],[Billable]]*105%</f>
        <v>4.2</v>
      </c>
    </row>
    <row r="30" spans="1:5" x14ac:dyDescent="0.2">
      <c r="A30" s="3" t="s">
        <v>26</v>
      </c>
      <c r="B30" s="3" t="s">
        <v>10</v>
      </c>
      <c r="C30" s="6">
        <v>43785</v>
      </c>
      <c r="D30" s="7">
        <v>5</v>
      </c>
      <c r="E30">
        <f>Table1[[#This Row],[Billable]]*105%</f>
        <v>5.25</v>
      </c>
    </row>
    <row r="31" spans="1:5" x14ac:dyDescent="0.2">
      <c r="A31" s="3" t="s">
        <v>13</v>
      </c>
      <c r="B31" s="3" t="s">
        <v>8</v>
      </c>
      <c r="C31" s="6">
        <v>43804</v>
      </c>
      <c r="D31" s="7">
        <v>5</v>
      </c>
      <c r="E31">
        <f>Table1[[#This Row],[Billable]]*105%</f>
        <v>5.25</v>
      </c>
    </row>
    <row r="32" spans="1:5" x14ac:dyDescent="0.2">
      <c r="A32" s="3" t="s">
        <v>27</v>
      </c>
      <c r="B32" s="3" t="s">
        <v>24</v>
      </c>
      <c r="C32" s="6">
        <v>43814</v>
      </c>
      <c r="D32" s="7">
        <v>4</v>
      </c>
      <c r="E32">
        <f>Table1[[#This Row],[Billable]]*105%</f>
        <v>4.2</v>
      </c>
    </row>
    <row r="33" spans="1:5" x14ac:dyDescent="0.2">
      <c r="A33" s="3" t="s">
        <v>27</v>
      </c>
      <c r="B33" s="3" t="s">
        <v>24</v>
      </c>
      <c r="C33" s="6">
        <v>43814</v>
      </c>
      <c r="D33" s="7">
        <v>4</v>
      </c>
      <c r="E33">
        <f>Table1[[#This Row],[Billable]]*105%</f>
        <v>4.2</v>
      </c>
    </row>
    <row r="34" spans="1:5" x14ac:dyDescent="0.2">
      <c r="A34" s="3" t="s">
        <v>33</v>
      </c>
      <c r="B34" s="3" t="s">
        <v>8</v>
      </c>
      <c r="C34" s="6">
        <v>43814</v>
      </c>
      <c r="D34" s="7">
        <v>4</v>
      </c>
      <c r="E34">
        <f>Table1[[#This Row],[Billable]]*105%</f>
        <v>4.2</v>
      </c>
    </row>
    <row r="35" spans="1:5" x14ac:dyDescent="0.2">
      <c r="A35" s="3" t="s">
        <v>20</v>
      </c>
      <c r="B35" s="3" t="s">
        <v>10</v>
      </c>
      <c r="C35" s="6">
        <v>43814</v>
      </c>
      <c r="D35" s="7">
        <v>5</v>
      </c>
      <c r="E35">
        <f>Table1[[#This Row],[Billable]]*105%</f>
        <v>5.25</v>
      </c>
    </row>
    <row r="36" spans="1:5" x14ac:dyDescent="0.2">
      <c r="A36" s="3" t="s">
        <v>38</v>
      </c>
      <c r="B36" s="3" t="s">
        <v>24</v>
      </c>
      <c r="C36" s="6">
        <v>43814</v>
      </c>
      <c r="D36" s="7">
        <v>3.25</v>
      </c>
      <c r="E36">
        <f>Table1[[#This Row],[Billable]]*105%</f>
        <v>3.4125000000000001</v>
      </c>
    </row>
    <row r="37" spans="1:5" x14ac:dyDescent="0.2">
      <c r="A37" s="3" t="s">
        <v>11</v>
      </c>
      <c r="B37" s="3" t="s">
        <v>12</v>
      </c>
      <c r="C37" s="6">
        <v>43817</v>
      </c>
      <c r="D37" s="7">
        <v>4.5</v>
      </c>
      <c r="E37">
        <f>Table1[[#This Row],[Billable]]*105%</f>
        <v>4.7250000000000005</v>
      </c>
    </row>
    <row r="38" spans="1:5" x14ac:dyDescent="0.2">
      <c r="A38" s="3" t="s">
        <v>16</v>
      </c>
      <c r="B38" s="3" t="s">
        <v>12</v>
      </c>
      <c r="C38" s="6">
        <v>43835</v>
      </c>
      <c r="D38" s="7">
        <v>3</v>
      </c>
      <c r="E38">
        <f>Table1[[#This Row],[Billable]]*105%</f>
        <v>3.1500000000000004</v>
      </c>
    </row>
    <row r="39" spans="1:5" x14ac:dyDescent="0.2">
      <c r="A39" s="3" t="s">
        <v>37</v>
      </c>
      <c r="B39" s="3" t="s">
        <v>12</v>
      </c>
      <c r="C39" s="6">
        <v>43838</v>
      </c>
      <c r="D39" s="7">
        <v>2.75</v>
      </c>
      <c r="E39">
        <f>Table1[[#This Row],[Billable]]*105%</f>
        <v>2.8875000000000002</v>
      </c>
    </row>
    <row r="40" spans="1:5" x14ac:dyDescent="0.2">
      <c r="A40" s="3" t="s">
        <v>14</v>
      </c>
      <c r="B40" s="3" t="s">
        <v>10</v>
      </c>
      <c r="C40" s="6">
        <v>43863</v>
      </c>
      <c r="D40" s="7">
        <v>6</v>
      </c>
      <c r="E40">
        <f>Table1[[#This Row],[Billable]]*105%</f>
        <v>6.3000000000000007</v>
      </c>
    </row>
    <row r="41" spans="1:5" x14ac:dyDescent="0.2">
      <c r="A41" s="3" t="s">
        <v>7</v>
      </c>
      <c r="B41" s="3" t="s">
        <v>8</v>
      </c>
      <c r="C41" s="6">
        <v>43864</v>
      </c>
      <c r="D41" s="7">
        <v>4.5</v>
      </c>
      <c r="E41">
        <f>Table1[[#This Row],[Billable]]*105%</f>
        <v>4.7250000000000005</v>
      </c>
    </row>
    <row r="42" spans="1:5" x14ac:dyDescent="0.2">
      <c r="A42" s="3" t="s">
        <v>17</v>
      </c>
      <c r="B42" s="3" t="s">
        <v>18</v>
      </c>
      <c r="C42" s="6">
        <v>43866</v>
      </c>
      <c r="D42" s="7">
        <v>7</v>
      </c>
      <c r="E42">
        <f>Table1[[#This Row],[Billable]]*105%</f>
        <v>7.3500000000000005</v>
      </c>
    </row>
    <row r="43" spans="1:5" x14ac:dyDescent="0.2">
      <c r="A43" s="3" t="s">
        <v>19</v>
      </c>
      <c r="B43" s="3" t="s">
        <v>18</v>
      </c>
      <c r="C43" s="6">
        <v>43895</v>
      </c>
      <c r="D43" s="7">
        <v>8</v>
      </c>
      <c r="E43">
        <f>Table1[[#This Row],[Billable]]*105%</f>
        <v>8.4</v>
      </c>
    </row>
    <row r="44" spans="1:5" x14ac:dyDescent="0.2">
      <c r="A44" s="3" t="s">
        <v>20</v>
      </c>
      <c r="B44" s="3" t="s">
        <v>10</v>
      </c>
      <c r="C44" s="6">
        <v>43897</v>
      </c>
      <c r="D44" s="7">
        <v>4</v>
      </c>
      <c r="E44">
        <f>Table1[[#This Row],[Billable]]*105%</f>
        <v>4.2</v>
      </c>
    </row>
    <row r="45" spans="1:5" x14ac:dyDescent="0.2">
      <c r="A45" s="3" t="s">
        <v>25</v>
      </c>
      <c r="B45" s="3" t="s">
        <v>8</v>
      </c>
      <c r="C45" s="6">
        <v>43898</v>
      </c>
      <c r="D45" s="7">
        <v>5</v>
      </c>
      <c r="E45">
        <f>Table1[[#This Row],[Billable]]*105%</f>
        <v>5.25</v>
      </c>
    </row>
    <row r="46" spans="1:5" x14ac:dyDescent="0.2">
      <c r="A46" s="3" t="s">
        <v>34</v>
      </c>
      <c r="B46" s="3" t="s">
        <v>24</v>
      </c>
      <c r="C46" s="6">
        <v>43899</v>
      </c>
      <c r="D46" s="7">
        <v>4.5</v>
      </c>
      <c r="E46">
        <f>Table1[[#This Row],[Billable]]*105%</f>
        <v>4.7250000000000005</v>
      </c>
    </row>
    <row r="47" spans="1:5" x14ac:dyDescent="0.2">
      <c r="A47" s="3" t="s">
        <v>13</v>
      </c>
      <c r="B47" s="3" t="s">
        <v>8</v>
      </c>
      <c r="C47" s="6">
        <v>43908</v>
      </c>
      <c r="D47" s="7">
        <v>4</v>
      </c>
      <c r="E47">
        <f>Table1[[#This Row],[Billable]]*105%</f>
        <v>4.2</v>
      </c>
    </row>
    <row r="48" spans="1:5" x14ac:dyDescent="0.2">
      <c r="A48" s="3" t="s">
        <v>15</v>
      </c>
      <c r="B48" s="3" t="s">
        <v>8</v>
      </c>
      <c r="C48" s="6">
        <v>43926</v>
      </c>
      <c r="D48" s="7">
        <v>4</v>
      </c>
      <c r="E48">
        <f>Table1[[#This Row],[Billable]]*105%</f>
        <v>4.2</v>
      </c>
    </row>
    <row r="49" spans="1:5" x14ac:dyDescent="0.2">
      <c r="A49" s="3" t="s">
        <v>30</v>
      </c>
      <c r="B49" s="3" t="s">
        <v>18</v>
      </c>
      <c r="C49" s="6">
        <v>43926</v>
      </c>
      <c r="D49" s="7">
        <v>6</v>
      </c>
      <c r="E49">
        <f>Table1[[#This Row],[Billable]]*105%</f>
        <v>6.3000000000000007</v>
      </c>
    </row>
    <row r="50" spans="1:5" x14ac:dyDescent="0.2">
      <c r="A50" s="3" t="s">
        <v>28</v>
      </c>
      <c r="B50" s="3" t="s">
        <v>12</v>
      </c>
      <c r="C50" s="6">
        <v>43956</v>
      </c>
      <c r="D50" s="7">
        <v>6</v>
      </c>
      <c r="E50">
        <f>Table1[[#This Row],[Billable]]*105%</f>
        <v>6.3000000000000007</v>
      </c>
    </row>
    <row r="51" spans="1:5" x14ac:dyDescent="0.2">
      <c r="A51" s="3" t="s">
        <v>14</v>
      </c>
      <c r="B51" s="3" t="s">
        <v>10</v>
      </c>
      <c r="C51" s="6">
        <v>43968</v>
      </c>
      <c r="D51" s="7">
        <v>5</v>
      </c>
      <c r="E51">
        <f>Table1[[#This Row],[Billable]]*105%</f>
        <v>5.25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F05A6-DCE4-BD42-9839-20F5AEE5B241}">
  <dimension ref="A1:C10"/>
  <sheetViews>
    <sheetView workbookViewId="0">
      <selection activeCell="A3" sqref="A3"/>
    </sheetView>
  </sheetViews>
  <sheetFormatPr baseColWidth="10" defaultRowHeight="15" x14ac:dyDescent="0.2"/>
  <cols>
    <col min="1" max="1" width="27.1640625" bestFit="1" customWidth="1"/>
    <col min="2" max="2" width="12.6640625" bestFit="1" customWidth="1"/>
    <col min="3" max="3" width="14.5" bestFit="1" customWidth="1"/>
  </cols>
  <sheetData>
    <row r="1" spans="1:3" ht="21" x14ac:dyDescent="0.25">
      <c r="A1" s="11" t="s">
        <v>0</v>
      </c>
    </row>
    <row r="2" spans="1:3" ht="21" x14ac:dyDescent="0.25">
      <c r="A2" s="11" t="s">
        <v>1</v>
      </c>
    </row>
    <row r="3" spans="1:3" x14ac:dyDescent="0.2">
      <c r="A3" s="9" t="s">
        <v>97</v>
      </c>
      <c r="B3" t="s">
        <v>100</v>
      </c>
      <c r="C3" t="s">
        <v>99</v>
      </c>
    </row>
    <row r="4" spans="1:3" x14ac:dyDescent="0.2">
      <c r="A4" s="10" t="s">
        <v>10</v>
      </c>
      <c r="B4" s="8">
        <v>22150</v>
      </c>
      <c r="C4" s="8">
        <v>3691.6666666666665</v>
      </c>
    </row>
    <row r="5" spans="1:3" x14ac:dyDescent="0.2">
      <c r="A5" s="10" t="s">
        <v>18</v>
      </c>
      <c r="B5" s="8">
        <v>37000</v>
      </c>
      <c r="C5" s="8">
        <v>12333.333333333334</v>
      </c>
    </row>
    <row r="6" spans="1:3" x14ac:dyDescent="0.2">
      <c r="A6" s="10" t="s">
        <v>24</v>
      </c>
      <c r="B6" s="8">
        <v>34225</v>
      </c>
      <c r="C6" s="8">
        <v>5704.166666666667</v>
      </c>
    </row>
    <row r="7" spans="1:3" x14ac:dyDescent="0.2">
      <c r="A7" s="10" t="s">
        <v>85</v>
      </c>
      <c r="B7" s="8">
        <v>1400</v>
      </c>
      <c r="C7" s="8">
        <v>1400</v>
      </c>
    </row>
    <row r="8" spans="1:3" x14ac:dyDescent="0.2">
      <c r="A8" s="10" t="s">
        <v>12</v>
      </c>
      <c r="B8" s="8">
        <v>4290</v>
      </c>
      <c r="C8" s="8">
        <v>858</v>
      </c>
    </row>
    <row r="9" spans="1:3" x14ac:dyDescent="0.2">
      <c r="A9" s="10" t="s">
        <v>8</v>
      </c>
      <c r="B9" s="8">
        <v>7300</v>
      </c>
      <c r="C9" s="8">
        <v>1216.6666666666667</v>
      </c>
    </row>
    <row r="10" spans="1:3" x14ac:dyDescent="0.2">
      <c r="A10" s="10" t="s">
        <v>98</v>
      </c>
      <c r="B10" s="8">
        <v>106365</v>
      </c>
      <c r="C10" s="8">
        <v>3939.4444444444443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594D-0485-8B41-8931-5B3AF7C0F80B}">
  <dimension ref="A1:H31"/>
  <sheetViews>
    <sheetView workbookViewId="0">
      <selection sqref="A1:A2"/>
    </sheetView>
  </sheetViews>
  <sheetFormatPr baseColWidth="10" defaultColWidth="8.83203125" defaultRowHeight="15" x14ac:dyDescent="0.2"/>
  <cols>
    <col min="1" max="1" width="16" bestFit="1" customWidth="1"/>
    <col min="2" max="2" width="17.33203125" bestFit="1" customWidth="1"/>
    <col min="3" max="3" width="12.5" bestFit="1" customWidth="1"/>
    <col min="4" max="4" width="10.5" bestFit="1" customWidth="1"/>
    <col min="5" max="5" width="6.1640625" bestFit="1" customWidth="1"/>
    <col min="6" max="6" width="27.1640625" bestFit="1" customWidth="1"/>
    <col min="7" max="7" width="8.5" bestFit="1" customWidth="1"/>
    <col min="8" max="8" width="11.1640625" bestFit="1" customWidth="1"/>
  </cols>
  <sheetData>
    <row r="1" spans="1:8" ht="26" x14ac:dyDescent="0.3">
      <c r="A1" s="5" t="s">
        <v>0</v>
      </c>
      <c r="B1" s="1"/>
      <c r="C1" s="1"/>
      <c r="D1" s="1"/>
      <c r="E1" s="1"/>
      <c r="F1" s="1"/>
      <c r="G1" s="1"/>
      <c r="H1" s="1"/>
    </row>
    <row r="2" spans="1:8" ht="26" x14ac:dyDescent="0.3">
      <c r="A2" s="5" t="s">
        <v>96</v>
      </c>
      <c r="B2" s="1"/>
      <c r="C2" s="1"/>
      <c r="D2" s="1"/>
      <c r="E2" s="1"/>
      <c r="F2" s="1"/>
      <c r="G2" s="1"/>
      <c r="H2" s="1"/>
    </row>
    <row r="4" spans="1:8" x14ac:dyDescent="0.2">
      <c r="A4" t="s">
        <v>3</v>
      </c>
      <c r="B4" t="s">
        <v>39</v>
      </c>
      <c r="C4" t="s">
        <v>40</v>
      </c>
      <c r="D4" t="s">
        <v>41</v>
      </c>
      <c r="E4" t="s">
        <v>42</v>
      </c>
      <c r="F4" t="s">
        <v>4</v>
      </c>
      <c r="G4" t="s">
        <v>5</v>
      </c>
      <c r="H4" t="s">
        <v>43</v>
      </c>
    </row>
    <row r="5" spans="1:8" x14ac:dyDescent="0.2">
      <c r="A5" t="s">
        <v>22</v>
      </c>
      <c r="B5" t="s">
        <v>82</v>
      </c>
      <c r="C5" t="s">
        <v>51</v>
      </c>
      <c r="D5" t="s">
        <v>52</v>
      </c>
      <c r="E5">
        <v>56633</v>
      </c>
      <c r="F5" t="s">
        <v>10</v>
      </c>
      <c r="G5" s="2">
        <v>43709</v>
      </c>
      <c r="H5" s="8">
        <v>4500</v>
      </c>
    </row>
    <row r="6" spans="1:8" x14ac:dyDescent="0.2">
      <c r="A6" t="s">
        <v>9</v>
      </c>
      <c r="B6" t="s">
        <v>92</v>
      </c>
      <c r="C6" t="s">
        <v>93</v>
      </c>
      <c r="D6" t="s">
        <v>52</v>
      </c>
      <c r="E6">
        <v>56633</v>
      </c>
      <c r="F6" t="s">
        <v>10</v>
      </c>
      <c r="G6" s="2">
        <v>43709</v>
      </c>
      <c r="H6" s="8">
        <v>4000</v>
      </c>
    </row>
    <row r="7" spans="1:8" x14ac:dyDescent="0.2">
      <c r="A7" t="s">
        <v>26</v>
      </c>
      <c r="B7" t="s">
        <v>61</v>
      </c>
      <c r="C7" t="s">
        <v>62</v>
      </c>
      <c r="D7" t="s">
        <v>63</v>
      </c>
      <c r="E7">
        <v>56636</v>
      </c>
      <c r="F7" t="s">
        <v>10</v>
      </c>
      <c r="G7" s="2">
        <v>43723</v>
      </c>
      <c r="H7" s="8">
        <v>4500</v>
      </c>
    </row>
    <row r="8" spans="1:8" x14ac:dyDescent="0.2">
      <c r="A8" t="s">
        <v>32</v>
      </c>
      <c r="B8" t="s">
        <v>74</v>
      </c>
      <c r="C8" t="s">
        <v>75</v>
      </c>
      <c r="D8" t="s">
        <v>63</v>
      </c>
      <c r="E8">
        <v>56636</v>
      </c>
      <c r="F8" t="s">
        <v>10</v>
      </c>
      <c r="G8" s="2">
        <v>43723</v>
      </c>
      <c r="H8" s="8">
        <v>3000</v>
      </c>
    </row>
    <row r="9" spans="1:8" x14ac:dyDescent="0.2">
      <c r="A9" t="s">
        <v>14</v>
      </c>
      <c r="B9" t="s">
        <v>50</v>
      </c>
      <c r="C9" t="s">
        <v>51</v>
      </c>
      <c r="D9" t="s">
        <v>52</v>
      </c>
      <c r="E9">
        <v>56633</v>
      </c>
      <c r="F9" t="s">
        <v>10</v>
      </c>
      <c r="G9" s="2">
        <v>43729</v>
      </c>
      <c r="H9" s="8">
        <v>5200</v>
      </c>
    </row>
    <row r="10" spans="1:8" x14ac:dyDescent="0.2">
      <c r="A10" t="s">
        <v>20</v>
      </c>
      <c r="B10" t="s">
        <v>78</v>
      </c>
      <c r="C10" t="s">
        <v>86</v>
      </c>
      <c r="D10" t="s">
        <v>46</v>
      </c>
      <c r="E10">
        <v>56601</v>
      </c>
      <c r="F10" t="s">
        <v>10</v>
      </c>
      <c r="G10" s="2">
        <v>43814</v>
      </c>
      <c r="H10" s="8">
        <v>950</v>
      </c>
    </row>
    <row r="11" spans="1:8" x14ac:dyDescent="0.2">
      <c r="A11" t="s">
        <v>30</v>
      </c>
      <c r="B11" t="s">
        <v>56</v>
      </c>
      <c r="C11" t="s">
        <v>57</v>
      </c>
      <c r="D11" t="s">
        <v>58</v>
      </c>
      <c r="E11">
        <v>55401</v>
      </c>
      <c r="F11" t="s">
        <v>18</v>
      </c>
      <c r="G11" s="2">
        <v>43709</v>
      </c>
      <c r="H11" s="8">
        <v>12000</v>
      </c>
    </row>
    <row r="12" spans="1:8" x14ac:dyDescent="0.2">
      <c r="A12" t="s">
        <v>17</v>
      </c>
      <c r="B12" t="s">
        <v>76</v>
      </c>
      <c r="C12" t="s">
        <v>77</v>
      </c>
      <c r="D12" t="s">
        <v>58</v>
      </c>
      <c r="E12">
        <v>55401</v>
      </c>
      <c r="F12" t="s">
        <v>18</v>
      </c>
      <c r="G12" s="2">
        <v>43709</v>
      </c>
      <c r="H12" s="8">
        <v>10000</v>
      </c>
    </row>
    <row r="13" spans="1:8" x14ac:dyDescent="0.2">
      <c r="A13" t="s">
        <v>19</v>
      </c>
      <c r="B13" t="s">
        <v>70</v>
      </c>
      <c r="C13" t="s">
        <v>71</v>
      </c>
      <c r="D13" t="s">
        <v>58</v>
      </c>
      <c r="E13">
        <v>55401</v>
      </c>
      <c r="F13" t="s">
        <v>18</v>
      </c>
      <c r="G13" s="2">
        <v>43770</v>
      </c>
      <c r="H13" s="8">
        <v>15000</v>
      </c>
    </row>
    <row r="14" spans="1:8" x14ac:dyDescent="0.2">
      <c r="A14" t="s">
        <v>34</v>
      </c>
      <c r="B14" t="s">
        <v>79</v>
      </c>
      <c r="C14" t="s">
        <v>87</v>
      </c>
      <c r="D14" t="s">
        <v>55</v>
      </c>
      <c r="E14">
        <v>56401</v>
      </c>
      <c r="F14" t="s">
        <v>24</v>
      </c>
      <c r="G14" s="2">
        <v>43723</v>
      </c>
      <c r="H14" s="8">
        <v>7000</v>
      </c>
    </row>
    <row r="15" spans="1:8" x14ac:dyDescent="0.2">
      <c r="A15" t="s">
        <v>23</v>
      </c>
      <c r="B15" t="s">
        <v>53</v>
      </c>
      <c r="C15" t="s">
        <v>54</v>
      </c>
      <c r="D15" t="s">
        <v>55</v>
      </c>
      <c r="E15">
        <v>56401</v>
      </c>
      <c r="F15" t="s">
        <v>24</v>
      </c>
      <c r="G15" s="2">
        <v>43753</v>
      </c>
      <c r="H15" s="8">
        <v>6525</v>
      </c>
    </row>
    <row r="16" spans="1:8" x14ac:dyDescent="0.2">
      <c r="A16" t="s">
        <v>31</v>
      </c>
      <c r="B16" t="s">
        <v>66</v>
      </c>
      <c r="C16" t="s">
        <v>67</v>
      </c>
      <c r="D16" t="s">
        <v>68</v>
      </c>
      <c r="E16">
        <v>55121</v>
      </c>
      <c r="F16" t="s">
        <v>24</v>
      </c>
      <c r="G16" s="2">
        <v>43770</v>
      </c>
      <c r="H16" s="8">
        <v>7500</v>
      </c>
    </row>
    <row r="17" spans="1:8" x14ac:dyDescent="0.2">
      <c r="A17" t="s">
        <v>29</v>
      </c>
      <c r="B17" t="s">
        <v>83</v>
      </c>
      <c r="C17" t="s">
        <v>54</v>
      </c>
      <c r="D17" t="s">
        <v>55</v>
      </c>
      <c r="E17">
        <v>56401</v>
      </c>
      <c r="F17" t="s">
        <v>24</v>
      </c>
      <c r="G17" s="2">
        <v>43784</v>
      </c>
      <c r="H17" s="8">
        <v>5500</v>
      </c>
    </row>
    <row r="18" spans="1:8" x14ac:dyDescent="0.2">
      <c r="A18" t="s">
        <v>27</v>
      </c>
      <c r="B18" t="s">
        <v>79</v>
      </c>
      <c r="C18" t="s">
        <v>54</v>
      </c>
      <c r="D18" t="s">
        <v>55</v>
      </c>
      <c r="E18">
        <v>56401</v>
      </c>
      <c r="F18" t="s">
        <v>24</v>
      </c>
      <c r="G18" s="2">
        <v>43814</v>
      </c>
      <c r="H18" s="8">
        <v>4500</v>
      </c>
    </row>
    <row r="19" spans="1:8" x14ac:dyDescent="0.2">
      <c r="A19" t="s">
        <v>38</v>
      </c>
      <c r="B19" t="s">
        <v>94</v>
      </c>
      <c r="C19" t="s">
        <v>95</v>
      </c>
      <c r="D19" t="s">
        <v>55</v>
      </c>
      <c r="E19">
        <v>56401</v>
      </c>
      <c r="F19" t="s">
        <v>24</v>
      </c>
      <c r="G19" s="2">
        <v>43814</v>
      </c>
      <c r="H19" s="8">
        <v>3200</v>
      </c>
    </row>
    <row r="20" spans="1:8" x14ac:dyDescent="0.2">
      <c r="A20" t="s">
        <v>37</v>
      </c>
      <c r="B20" t="s">
        <v>76</v>
      </c>
      <c r="C20" t="s">
        <v>84</v>
      </c>
      <c r="D20" t="s">
        <v>58</v>
      </c>
      <c r="E20">
        <v>55401</v>
      </c>
      <c r="F20" t="s">
        <v>85</v>
      </c>
      <c r="G20" s="2">
        <v>43709</v>
      </c>
      <c r="H20" s="8">
        <v>1400</v>
      </c>
    </row>
    <row r="21" spans="1:8" x14ac:dyDescent="0.2">
      <c r="A21" t="s">
        <v>21</v>
      </c>
      <c r="B21" t="s">
        <v>47</v>
      </c>
      <c r="C21" t="s">
        <v>48</v>
      </c>
      <c r="D21" t="s">
        <v>49</v>
      </c>
      <c r="E21">
        <v>56301</v>
      </c>
      <c r="F21" t="s">
        <v>12</v>
      </c>
      <c r="G21" s="2">
        <v>43739</v>
      </c>
      <c r="H21" s="8">
        <v>1050</v>
      </c>
    </row>
    <row r="22" spans="1:8" x14ac:dyDescent="0.2">
      <c r="A22" t="s">
        <v>28</v>
      </c>
      <c r="B22" t="s">
        <v>69</v>
      </c>
      <c r="C22" t="s">
        <v>48</v>
      </c>
      <c r="D22" t="s">
        <v>49</v>
      </c>
      <c r="E22">
        <v>56301</v>
      </c>
      <c r="F22" t="s">
        <v>12</v>
      </c>
      <c r="G22" s="2">
        <v>43739</v>
      </c>
      <c r="H22" s="8">
        <v>750</v>
      </c>
    </row>
    <row r="23" spans="1:8" x14ac:dyDescent="0.2">
      <c r="A23" t="s">
        <v>16</v>
      </c>
      <c r="B23" t="s">
        <v>81</v>
      </c>
      <c r="C23" t="s">
        <v>48</v>
      </c>
      <c r="D23" t="s">
        <v>49</v>
      </c>
      <c r="E23">
        <v>56301</v>
      </c>
      <c r="F23" t="s">
        <v>12</v>
      </c>
      <c r="G23" s="2">
        <v>43739</v>
      </c>
      <c r="H23" s="8">
        <v>750</v>
      </c>
    </row>
    <row r="24" spans="1:8" x14ac:dyDescent="0.2">
      <c r="A24" t="s">
        <v>36</v>
      </c>
      <c r="B24" t="s">
        <v>90</v>
      </c>
      <c r="C24" t="s">
        <v>91</v>
      </c>
      <c r="D24" t="s">
        <v>49</v>
      </c>
      <c r="E24">
        <v>56301</v>
      </c>
      <c r="F24" t="s">
        <v>12</v>
      </c>
      <c r="G24" s="2">
        <v>43739</v>
      </c>
      <c r="H24" s="8">
        <v>750</v>
      </c>
    </row>
    <row r="25" spans="1:8" x14ac:dyDescent="0.2">
      <c r="A25" t="s">
        <v>11</v>
      </c>
      <c r="B25" t="s">
        <v>64</v>
      </c>
      <c r="C25" t="s">
        <v>65</v>
      </c>
      <c r="D25" t="s">
        <v>46</v>
      </c>
      <c r="E25">
        <v>56601</v>
      </c>
      <c r="F25" t="s">
        <v>12</v>
      </c>
      <c r="G25" s="2">
        <v>43766</v>
      </c>
      <c r="H25" s="8">
        <v>990</v>
      </c>
    </row>
    <row r="26" spans="1:8" x14ac:dyDescent="0.2">
      <c r="A26" t="s">
        <v>7</v>
      </c>
      <c r="B26" t="s">
        <v>44</v>
      </c>
      <c r="C26" t="s">
        <v>45</v>
      </c>
      <c r="D26" t="s">
        <v>46</v>
      </c>
      <c r="E26">
        <v>56601</v>
      </c>
      <c r="F26" t="s">
        <v>8</v>
      </c>
      <c r="G26" s="2">
        <v>43745</v>
      </c>
      <c r="H26" s="8">
        <v>1500</v>
      </c>
    </row>
    <row r="27" spans="1:8" x14ac:dyDescent="0.2">
      <c r="A27" t="s">
        <v>13</v>
      </c>
      <c r="B27" t="s">
        <v>72</v>
      </c>
      <c r="C27" t="s">
        <v>73</v>
      </c>
      <c r="D27" t="s">
        <v>52</v>
      </c>
      <c r="E27">
        <v>56633</v>
      </c>
      <c r="F27" t="s">
        <v>8</v>
      </c>
      <c r="G27" s="2">
        <v>43753</v>
      </c>
      <c r="H27" s="8">
        <v>2500</v>
      </c>
    </row>
    <row r="28" spans="1:8" x14ac:dyDescent="0.2">
      <c r="A28" t="s">
        <v>15</v>
      </c>
      <c r="B28" t="s">
        <v>78</v>
      </c>
      <c r="C28" t="s">
        <v>45</v>
      </c>
      <c r="D28" t="s">
        <v>46</v>
      </c>
      <c r="E28">
        <v>56601</v>
      </c>
      <c r="F28" t="s">
        <v>8</v>
      </c>
      <c r="G28" s="2">
        <v>43753</v>
      </c>
      <c r="H28" s="8">
        <v>950</v>
      </c>
    </row>
    <row r="29" spans="1:8" x14ac:dyDescent="0.2">
      <c r="A29" t="s">
        <v>25</v>
      </c>
      <c r="B29" t="s">
        <v>59</v>
      </c>
      <c r="C29" t="s">
        <v>60</v>
      </c>
      <c r="D29" t="s">
        <v>49</v>
      </c>
      <c r="E29">
        <v>56301</v>
      </c>
      <c r="F29" t="s">
        <v>8</v>
      </c>
      <c r="G29" s="2">
        <v>43784</v>
      </c>
      <c r="H29" s="8">
        <v>750</v>
      </c>
    </row>
    <row r="30" spans="1:8" x14ac:dyDescent="0.2">
      <c r="A30" t="s">
        <v>35</v>
      </c>
      <c r="B30" t="s">
        <v>88</v>
      </c>
      <c r="C30" t="s">
        <v>89</v>
      </c>
      <c r="D30" t="s">
        <v>49</v>
      </c>
      <c r="E30">
        <v>56301</v>
      </c>
      <c r="F30" t="s">
        <v>8</v>
      </c>
      <c r="G30" s="2">
        <v>43784</v>
      </c>
      <c r="H30" s="8">
        <v>800</v>
      </c>
    </row>
    <row r="31" spans="1:8" x14ac:dyDescent="0.2">
      <c r="A31" t="s">
        <v>33</v>
      </c>
      <c r="B31" t="s">
        <v>80</v>
      </c>
      <c r="C31" t="s">
        <v>60</v>
      </c>
      <c r="D31" t="s">
        <v>49</v>
      </c>
      <c r="E31">
        <v>56301</v>
      </c>
      <c r="F31" t="s">
        <v>8</v>
      </c>
      <c r="G31" s="2">
        <v>43814</v>
      </c>
      <c r="H31" s="8"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29220-D315-1049-89AB-55B551C2BEA4}">
  <sheetPr>
    <pageSetUpPr fitToPage="1"/>
  </sheetPr>
  <dimension ref="A1:H39"/>
  <sheetViews>
    <sheetView tabSelected="1" workbookViewId="0">
      <selection activeCell="A3" sqref="A3"/>
    </sheetView>
  </sheetViews>
  <sheetFormatPr baseColWidth="10" defaultColWidth="8.83203125" defaultRowHeight="15" outlineLevelRow="2" x14ac:dyDescent="0.2"/>
  <cols>
    <col min="1" max="1" width="16" bestFit="1" customWidth="1"/>
    <col min="2" max="2" width="17.33203125" bestFit="1" customWidth="1"/>
    <col min="3" max="3" width="12.5" bestFit="1" customWidth="1"/>
    <col min="4" max="4" width="10.5" bestFit="1" customWidth="1"/>
    <col min="5" max="5" width="6.1640625" bestFit="1" customWidth="1"/>
    <col min="6" max="6" width="27.1640625" bestFit="1" customWidth="1"/>
    <col min="7" max="7" width="8.5" bestFit="1" customWidth="1"/>
    <col min="8" max="8" width="11.1640625" bestFit="1" customWidth="1"/>
  </cols>
  <sheetData>
    <row r="1" spans="1:8" ht="26" x14ac:dyDescent="0.3">
      <c r="A1" s="5" t="s">
        <v>0</v>
      </c>
      <c r="B1" s="1"/>
      <c r="C1" s="1"/>
      <c r="D1" s="1"/>
      <c r="E1" s="1"/>
      <c r="F1" s="1"/>
      <c r="G1" s="1"/>
      <c r="H1" s="1"/>
    </row>
    <row r="2" spans="1:8" ht="26" x14ac:dyDescent="0.3">
      <c r="A2" s="5" t="s">
        <v>101</v>
      </c>
      <c r="B2" s="1"/>
      <c r="C2" s="1"/>
      <c r="D2" s="1"/>
      <c r="E2" s="1"/>
      <c r="F2" s="1"/>
      <c r="G2" s="1"/>
      <c r="H2" s="1"/>
    </row>
    <row r="4" spans="1:8" x14ac:dyDescent="0.2">
      <c r="A4" t="s">
        <v>3</v>
      </c>
      <c r="B4" t="s">
        <v>39</v>
      </c>
      <c r="C4" t="s">
        <v>40</v>
      </c>
      <c r="D4" t="s">
        <v>41</v>
      </c>
      <c r="E4" t="s">
        <v>42</v>
      </c>
      <c r="F4" t="s">
        <v>4</v>
      </c>
      <c r="G4" t="s">
        <v>5</v>
      </c>
      <c r="H4" t="s">
        <v>43</v>
      </c>
    </row>
    <row r="5" spans="1:8" outlineLevel="2" x14ac:dyDescent="0.2">
      <c r="A5" t="s">
        <v>20</v>
      </c>
      <c r="B5" t="s">
        <v>78</v>
      </c>
      <c r="C5" t="s">
        <v>86</v>
      </c>
      <c r="D5" t="s">
        <v>46</v>
      </c>
      <c r="E5">
        <v>56601</v>
      </c>
      <c r="F5" t="s">
        <v>10</v>
      </c>
      <c r="G5" s="2">
        <v>43814</v>
      </c>
      <c r="H5" s="8">
        <v>950</v>
      </c>
    </row>
    <row r="6" spans="1:8" outlineLevel="2" x14ac:dyDescent="0.2">
      <c r="A6" t="s">
        <v>11</v>
      </c>
      <c r="B6" t="s">
        <v>64</v>
      </c>
      <c r="C6" t="s">
        <v>65</v>
      </c>
      <c r="D6" t="s">
        <v>46</v>
      </c>
      <c r="E6">
        <v>56601</v>
      </c>
      <c r="F6" t="s">
        <v>12</v>
      </c>
      <c r="G6" s="2">
        <v>43766</v>
      </c>
      <c r="H6" s="8">
        <v>990</v>
      </c>
    </row>
    <row r="7" spans="1:8" outlineLevel="2" x14ac:dyDescent="0.2">
      <c r="A7" t="s">
        <v>7</v>
      </c>
      <c r="B7" t="s">
        <v>44</v>
      </c>
      <c r="C7" t="s">
        <v>45</v>
      </c>
      <c r="D7" t="s">
        <v>46</v>
      </c>
      <c r="E7">
        <v>56601</v>
      </c>
      <c r="F7" t="s">
        <v>8</v>
      </c>
      <c r="G7" s="2">
        <v>43745</v>
      </c>
      <c r="H7" s="8">
        <v>1500</v>
      </c>
    </row>
    <row r="8" spans="1:8" outlineLevel="2" x14ac:dyDescent="0.2">
      <c r="A8" t="s">
        <v>15</v>
      </c>
      <c r="B8" t="s">
        <v>78</v>
      </c>
      <c r="C8" t="s">
        <v>45</v>
      </c>
      <c r="D8" t="s">
        <v>46</v>
      </c>
      <c r="E8">
        <v>56601</v>
      </c>
      <c r="F8" t="s">
        <v>8</v>
      </c>
      <c r="G8" s="2">
        <v>43753</v>
      </c>
      <c r="H8" s="8">
        <v>950</v>
      </c>
    </row>
    <row r="9" spans="1:8" outlineLevel="1" x14ac:dyDescent="0.2">
      <c r="D9" s="12" t="s">
        <v>102</v>
      </c>
      <c r="G9" s="2"/>
      <c r="H9" s="8">
        <f>SUBTOTAL(9,H5:H8)</f>
        <v>4390</v>
      </c>
    </row>
    <row r="10" spans="1:8" outlineLevel="2" x14ac:dyDescent="0.2">
      <c r="A10" t="s">
        <v>34</v>
      </c>
      <c r="B10" t="s">
        <v>79</v>
      </c>
      <c r="C10" t="s">
        <v>87</v>
      </c>
      <c r="D10" t="s">
        <v>55</v>
      </c>
      <c r="E10">
        <v>56401</v>
      </c>
      <c r="F10" t="s">
        <v>24</v>
      </c>
      <c r="G10" s="2">
        <v>43723</v>
      </c>
      <c r="H10" s="8">
        <v>7000</v>
      </c>
    </row>
    <row r="11" spans="1:8" outlineLevel="2" x14ac:dyDescent="0.2">
      <c r="A11" t="s">
        <v>23</v>
      </c>
      <c r="B11" t="s">
        <v>53</v>
      </c>
      <c r="C11" t="s">
        <v>54</v>
      </c>
      <c r="D11" t="s">
        <v>55</v>
      </c>
      <c r="E11">
        <v>56401</v>
      </c>
      <c r="F11" t="s">
        <v>24</v>
      </c>
      <c r="G11" s="2">
        <v>43753</v>
      </c>
      <c r="H11" s="8">
        <v>6525</v>
      </c>
    </row>
    <row r="12" spans="1:8" outlineLevel="2" x14ac:dyDescent="0.2">
      <c r="A12" t="s">
        <v>29</v>
      </c>
      <c r="B12" t="s">
        <v>83</v>
      </c>
      <c r="C12" t="s">
        <v>54</v>
      </c>
      <c r="D12" t="s">
        <v>55</v>
      </c>
      <c r="E12">
        <v>56401</v>
      </c>
      <c r="F12" t="s">
        <v>24</v>
      </c>
      <c r="G12" s="2">
        <v>43784</v>
      </c>
      <c r="H12" s="8">
        <v>5500</v>
      </c>
    </row>
    <row r="13" spans="1:8" outlineLevel="2" x14ac:dyDescent="0.2">
      <c r="A13" t="s">
        <v>27</v>
      </c>
      <c r="B13" t="s">
        <v>79</v>
      </c>
      <c r="C13" t="s">
        <v>54</v>
      </c>
      <c r="D13" t="s">
        <v>55</v>
      </c>
      <c r="E13">
        <v>56401</v>
      </c>
      <c r="F13" t="s">
        <v>24</v>
      </c>
      <c r="G13" s="2">
        <v>43814</v>
      </c>
      <c r="H13" s="8">
        <v>4500</v>
      </c>
    </row>
    <row r="14" spans="1:8" outlineLevel="2" x14ac:dyDescent="0.2">
      <c r="A14" t="s">
        <v>38</v>
      </c>
      <c r="B14" t="s">
        <v>94</v>
      </c>
      <c r="C14" t="s">
        <v>95</v>
      </c>
      <c r="D14" t="s">
        <v>55</v>
      </c>
      <c r="E14">
        <v>56401</v>
      </c>
      <c r="F14" t="s">
        <v>24</v>
      </c>
      <c r="G14" s="2">
        <v>43814</v>
      </c>
      <c r="H14" s="8">
        <v>3200</v>
      </c>
    </row>
    <row r="15" spans="1:8" outlineLevel="1" x14ac:dyDescent="0.2">
      <c r="D15" s="12" t="s">
        <v>103</v>
      </c>
      <c r="G15" s="2"/>
      <c r="H15" s="8">
        <f>SUBTOTAL(9,H10:H14)</f>
        <v>26725</v>
      </c>
    </row>
    <row r="16" spans="1:8" outlineLevel="2" x14ac:dyDescent="0.2">
      <c r="A16" t="s">
        <v>22</v>
      </c>
      <c r="B16" t="s">
        <v>82</v>
      </c>
      <c r="C16" t="s">
        <v>51</v>
      </c>
      <c r="D16" t="s">
        <v>52</v>
      </c>
      <c r="E16">
        <v>56633</v>
      </c>
      <c r="F16" t="s">
        <v>10</v>
      </c>
      <c r="G16" s="2">
        <v>43709</v>
      </c>
      <c r="H16" s="8">
        <v>4500</v>
      </c>
    </row>
    <row r="17" spans="1:8" outlineLevel="2" x14ac:dyDescent="0.2">
      <c r="A17" t="s">
        <v>9</v>
      </c>
      <c r="B17" t="s">
        <v>92</v>
      </c>
      <c r="C17" t="s">
        <v>93</v>
      </c>
      <c r="D17" t="s">
        <v>52</v>
      </c>
      <c r="E17">
        <v>56633</v>
      </c>
      <c r="F17" t="s">
        <v>10</v>
      </c>
      <c r="G17" s="2">
        <v>43709</v>
      </c>
      <c r="H17" s="8">
        <v>4000</v>
      </c>
    </row>
    <row r="18" spans="1:8" outlineLevel="2" x14ac:dyDescent="0.2">
      <c r="A18" t="s">
        <v>14</v>
      </c>
      <c r="B18" t="s">
        <v>50</v>
      </c>
      <c r="C18" t="s">
        <v>51</v>
      </c>
      <c r="D18" t="s">
        <v>52</v>
      </c>
      <c r="E18">
        <v>56633</v>
      </c>
      <c r="F18" t="s">
        <v>10</v>
      </c>
      <c r="G18" s="2">
        <v>43729</v>
      </c>
      <c r="H18" s="8">
        <v>5200</v>
      </c>
    </row>
    <row r="19" spans="1:8" outlineLevel="2" x14ac:dyDescent="0.2">
      <c r="A19" t="s">
        <v>13</v>
      </c>
      <c r="B19" t="s">
        <v>72</v>
      </c>
      <c r="C19" t="s">
        <v>73</v>
      </c>
      <c r="D19" t="s">
        <v>52</v>
      </c>
      <c r="E19">
        <v>56633</v>
      </c>
      <c r="F19" t="s">
        <v>8</v>
      </c>
      <c r="G19" s="2">
        <v>43753</v>
      </c>
      <c r="H19" s="8">
        <v>2500</v>
      </c>
    </row>
    <row r="20" spans="1:8" outlineLevel="1" x14ac:dyDescent="0.2">
      <c r="D20" s="12" t="s">
        <v>104</v>
      </c>
      <c r="G20" s="2"/>
      <c r="H20" s="8">
        <f>SUBTOTAL(9,H16:H19)</f>
        <v>16200</v>
      </c>
    </row>
    <row r="21" spans="1:8" outlineLevel="2" x14ac:dyDescent="0.2">
      <c r="A21" t="s">
        <v>26</v>
      </c>
      <c r="B21" t="s">
        <v>61</v>
      </c>
      <c r="C21" t="s">
        <v>62</v>
      </c>
      <c r="D21" t="s">
        <v>63</v>
      </c>
      <c r="E21">
        <v>56636</v>
      </c>
      <c r="F21" t="s">
        <v>10</v>
      </c>
      <c r="G21" s="2">
        <v>43723</v>
      </c>
      <c r="H21" s="8">
        <v>4500</v>
      </c>
    </row>
    <row r="22" spans="1:8" outlineLevel="2" x14ac:dyDescent="0.2">
      <c r="A22" t="s">
        <v>32</v>
      </c>
      <c r="B22" t="s">
        <v>74</v>
      </c>
      <c r="C22" t="s">
        <v>75</v>
      </c>
      <c r="D22" t="s">
        <v>63</v>
      </c>
      <c r="E22">
        <v>56636</v>
      </c>
      <c r="F22" t="s">
        <v>10</v>
      </c>
      <c r="G22" s="2">
        <v>43723</v>
      </c>
      <c r="H22" s="8">
        <v>3000</v>
      </c>
    </row>
    <row r="23" spans="1:8" outlineLevel="1" x14ac:dyDescent="0.2">
      <c r="D23" s="12" t="s">
        <v>105</v>
      </c>
      <c r="G23" s="2"/>
      <c r="H23" s="8">
        <f>SUBTOTAL(9,H21:H22)</f>
        <v>7500</v>
      </c>
    </row>
    <row r="24" spans="1:8" outlineLevel="2" x14ac:dyDescent="0.2">
      <c r="A24" t="s">
        <v>31</v>
      </c>
      <c r="B24" t="s">
        <v>66</v>
      </c>
      <c r="C24" t="s">
        <v>67</v>
      </c>
      <c r="D24" t="s">
        <v>68</v>
      </c>
      <c r="E24">
        <v>55121</v>
      </c>
      <c r="F24" t="s">
        <v>24</v>
      </c>
      <c r="G24" s="2">
        <v>43770</v>
      </c>
      <c r="H24" s="8">
        <v>7500</v>
      </c>
    </row>
    <row r="25" spans="1:8" outlineLevel="1" x14ac:dyDescent="0.2">
      <c r="D25" s="12" t="s">
        <v>106</v>
      </c>
      <c r="G25" s="2"/>
      <c r="H25" s="8">
        <f>SUBTOTAL(9,H24:H24)</f>
        <v>7500</v>
      </c>
    </row>
    <row r="26" spans="1:8" outlineLevel="2" x14ac:dyDescent="0.2">
      <c r="A26" t="s">
        <v>30</v>
      </c>
      <c r="B26" t="s">
        <v>56</v>
      </c>
      <c r="C26" t="s">
        <v>57</v>
      </c>
      <c r="D26" t="s">
        <v>58</v>
      </c>
      <c r="E26">
        <v>55401</v>
      </c>
      <c r="F26" t="s">
        <v>18</v>
      </c>
      <c r="G26" s="2">
        <v>43709</v>
      </c>
      <c r="H26" s="8">
        <v>12000</v>
      </c>
    </row>
    <row r="27" spans="1:8" outlineLevel="2" x14ac:dyDescent="0.2">
      <c r="A27" t="s">
        <v>17</v>
      </c>
      <c r="B27" t="s">
        <v>76</v>
      </c>
      <c r="C27" t="s">
        <v>77</v>
      </c>
      <c r="D27" t="s">
        <v>58</v>
      </c>
      <c r="E27">
        <v>55401</v>
      </c>
      <c r="F27" t="s">
        <v>18</v>
      </c>
      <c r="G27" s="2">
        <v>43709</v>
      </c>
      <c r="H27" s="8">
        <v>10000</v>
      </c>
    </row>
    <row r="28" spans="1:8" outlineLevel="2" x14ac:dyDescent="0.2">
      <c r="A28" t="s">
        <v>19</v>
      </c>
      <c r="B28" t="s">
        <v>70</v>
      </c>
      <c r="C28" t="s">
        <v>71</v>
      </c>
      <c r="D28" t="s">
        <v>58</v>
      </c>
      <c r="E28">
        <v>55401</v>
      </c>
      <c r="F28" t="s">
        <v>18</v>
      </c>
      <c r="G28" s="2">
        <v>43770</v>
      </c>
      <c r="H28" s="8">
        <v>15000</v>
      </c>
    </row>
    <row r="29" spans="1:8" outlineLevel="2" x14ac:dyDescent="0.2">
      <c r="A29" t="s">
        <v>37</v>
      </c>
      <c r="B29" t="s">
        <v>76</v>
      </c>
      <c r="C29" t="s">
        <v>84</v>
      </c>
      <c r="D29" t="s">
        <v>58</v>
      </c>
      <c r="E29">
        <v>55401</v>
      </c>
      <c r="F29" t="s">
        <v>85</v>
      </c>
      <c r="G29" s="2">
        <v>43709</v>
      </c>
      <c r="H29" s="8">
        <v>1400</v>
      </c>
    </row>
    <row r="30" spans="1:8" outlineLevel="1" x14ac:dyDescent="0.2">
      <c r="D30" s="12" t="s">
        <v>107</v>
      </c>
      <c r="G30" s="2"/>
      <c r="H30" s="8">
        <f>SUBTOTAL(9,H26:H29)</f>
        <v>38400</v>
      </c>
    </row>
    <row r="31" spans="1:8" outlineLevel="2" x14ac:dyDescent="0.2">
      <c r="A31" t="s">
        <v>21</v>
      </c>
      <c r="B31" t="s">
        <v>47</v>
      </c>
      <c r="C31" t="s">
        <v>48</v>
      </c>
      <c r="D31" t="s">
        <v>49</v>
      </c>
      <c r="E31">
        <v>56301</v>
      </c>
      <c r="F31" t="s">
        <v>12</v>
      </c>
      <c r="G31" s="2">
        <v>43739</v>
      </c>
      <c r="H31" s="8">
        <v>1050</v>
      </c>
    </row>
    <row r="32" spans="1:8" outlineLevel="2" x14ac:dyDescent="0.2">
      <c r="A32" t="s">
        <v>28</v>
      </c>
      <c r="B32" t="s">
        <v>69</v>
      </c>
      <c r="C32" t="s">
        <v>48</v>
      </c>
      <c r="D32" t="s">
        <v>49</v>
      </c>
      <c r="E32">
        <v>56301</v>
      </c>
      <c r="F32" t="s">
        <v>12</v>
      </c>
      <c r="G32" s="2">
        <v>43739</v>
      </c>
      <c r="H32" s="8">
        <v>750</v>
      </c>
    </row>
    <row r="33" spans="1:8" outlineLevel="2" x14ac:dyDescent="0.2">
      <c r="A33" t="s">
        <v>16</v>
      </c>
      <c r="B33" t="s">
        <v>81</v>
      </c>
      <c r="C33" t="s">
        <v>48</v>
      </c>
      <c r="D33" t="s">
        <v>49</v>
      </c>
      <c r="E33">
        <v>56301</v>
      </c>
      <c r="F33" t="s">
        <v>12</v>
      </c>
      <c r="G33" s="2">
        <v>43739</v>
      </c>
      <c r="H33" s="8">
        <v>750</v>
      </c>
    </row>
    <row r="34" spans="1:8" outlineLevel="2" x14ac:dyDescent="0.2">
      <c r="A34" t="s">
        <v>36</v>
      </c>
      <c r="B34" t="s">
        <v>90</v>
      </c>
      <c r="C34" t="s">
        <v>91</v>
      </c>
      <c r="D34" t="s">
        <v>49</v>
      </c>
      <c r="E34">
        <v>56301</v>
      </c>
      <c r="F34" t="s">
        <v>12</v>
      </c>
      <c r="G34" s="2">
        <v>43739</v>
      </c>
      <c r="H34" s="8">
        <v>750</v>
      </c>
    </row>
    <row r="35" spans="1:8" outlineLevel="2" x14ac:dyDescent="0.2">
      <c r="A35" t="s">
        <v>25</v>
      </c>
      <c r="B35" t="s">
        <v>59</v>
      </c>
      <c r="C35" t="s">
        <v>60</v>
      </c>
      <c r="D35" t="s">
        <v>49</v>
      </c>
      <c r="E35">
        <v>56301</v>
      </c>
      <c r="F35" t="s">
        <v>8</v>
      </c>
      <c r="G35" s="2">
        <v>43784</v>
      </c>
      <c r="H35" s="8">
        <v>750</v>
      </c>
    </row>
    <row r="36" spans="1:8" outlineLevel="2" x14ac:dyDescent="0.2">
      <c r="A36" t="s">
        <v>35</v>
      </c>
      <c r="B36" t="s">
        <v>88</v>
      </c>
      <c r="C36" t="s">
        <v>89</v>
      </c>
      <c r="D36" t="s">
        <v>49</v>
      </c>
      <c r="E36">
        <v>56301</v>
      </c>
      <c r="F36" t="s">
        <v>8</v>
      </c>
      <c r="G36" s="2">
        <v>43784</v>
      </c>
      <c r="H36" s="8">
        <v>800</v>
      </c>
    </row>
    <row r="37" spans="1:8" outlineLevel="2" x14ac:dyDescent="0.2">
      <c r="A37" t="s">
        <v>33</v>
      </c>
      <c r="B37" t="s">
        <v>80</v>
      </c>
      <c r="C37" t="s">
        <v>60</v>
      </c>
      <c r="D37" t="s">
        <v>49</v>
      </c>
      <c r="E37">
        <v>56301</v>
      </c>
      <c r="F37" t="s">
        <v>8</v>
      </c>
      <c r="G37" s="2">
        <v>43814</v>
      </c>
      <c r="H37" s="8">
        <v>800</v>
      </c>
    </row>
    <row r="38" spans="1:8" outlineLevel="1" x14ac:dyDescent="0.2">
      <c r="D38" s="12" t="s">
        <v>108</v>
      </c>
      <c r="G38" s="2"/>
      <c r="H38" s="8">
        <f>SUBTOTAL(9,H31:H37)</f>
        <v>5650</v>
      </c>
    </row>
    <row r="39" spans="1:8" x14ac:dyDescent="0.2">
      <c r="D39" s="12" t="s">
        <v>98</v>
      </c>
      <c r="G39" s="2"/>
      <c r="H39" s="8">
        <f>SUBTOTAL(9,H5:H37)</f>
        <v>106365</v>
      </c>
    </row>
  </sheetData>
  <printOptions verticalCentered="1"/>
  <pageMargins left="0.7" right="0.7" top="0.75" bottom="0.75" header="0.3" footer="0.3"/>
  <pageSetup scale="89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ELJHE8LSB9+HRihocWOUqpLmjARNWlPRDy+B1vpzbJ0=</kers>
  <massa>3/16/2021 10:39:26 AM</massa>
  <hamilton>true</hamilton>
</senna>
</file>

<file path=customXml/itemProps1.xml><?xml version="1.0" encoding="utf-8"?>
<ds:datastoreItem xmlns:ds="http://schemas.openxmlformats.org/officeDocument/2006/customXml" ds:itemID="{ED14DD56-8CED-4174-8F8D-6802C187ABFC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Contracts</vt:lpstr>
      <vt:lpstr>Billable Hours</vt:lpstr>
      <vt:lpstr>PivotTable</vt:lpstr>
      <vt:lpstr>Data</vt:lpstr>
      <vt:lpstr>Subtotals</vt:lpstr>
      <vt:lpstr>Contracts!EllerSoftwareText_04</vt:lpstr>
      <vt:lpstr>Data!EllerSoftwareText_04</vt:lpstr>
      <vt:lpstr>Subtotals!EllerSoftwareText_04</vt:lpstr>
    </vt:vector>
  </TitlesOfParts>
  <Company>McGraw-Hill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kacie cox</cp:lastModifiedBy>
  <dcterms:created xsi:type="dcterms:W3CDTF">2015-05-04T22:03:11Z</dcterms:created>
  <dcterms:modified xsi:type="dcterms:W3CDTF">2021-03-16T21:04:23Z</dcterms:modified>
</cp:coreProperties>
</file>