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8A579D6F-EB50-42EA-A911-6EBACB3699BD}" xr6:coauthVersionLast="41" xr6:coauthVersionMax="41" xr10:uidLastSave="{00000000-0000-0000-0000-000000000000}"/>
  <bookViews>
    <workbookView xWindow="1152" yWindow="1152" windowWidth="18120" windowHeight="10812" tabRatio="522" xr2:uid="{00000000-000D-0000-FFFF-FFFF00000000}"/>
  </bookViews>
  <sheets>
    <sheet name="Sheet 1" sheetId="7" r:id="rId1"/>
    <sheet name="Answer Report 1" sheetId="10" r:id="rId2"/>
    <sheet name="Sensitivity Report 1" sheetId="11" r:id="rId3"/>
    <sheet name="Limits Report 1" sheetId="12" r:id="rId4"/>
  </sheets>
  <definedNames>
    <definedName name="solver_adj" localSheetId="0" hidden="1">'Sheet 1'!$G$15:$AE$17,'Sheet 1'!$AK$15:$BI$17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'Sheet 1'!$AF$15:$AF$17</definedName>
    <definedName name="solver_lhs2" localSheetId="0" hidden="1">'Sheet 1'!$AK$18:$BI$18</definedName>
    <definedName name="solver_lhs3" localSheetId="0" hidden="1">'Sheet 1'!$BJ$15:$BJ$17</definedName>
    <definedName name="solver_lhs4" localSheetId="0" hidden="1">'Sheet 1'!$G$18:$AE$18</definedName>
    <definedName name="solver_lhs5" localSheetId="0" hidden="1">'Sheet 1'!$G$18:$AE$18</definedName>
    <definedName name="solver_lhs6" localSheetId="0" hidden="1">'Sheet 1'!$G$18:$AE$18</definedName>
    <definedName name="solver_lhs7" localSheetId="0" hidden="1">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'Sheet 1'!$G$29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el7" localSheetId="0" hidden="1">3</definedName>
    <definedName name="solver_rhs1" localSheetId="0" hidden="1">'Sheet 1'!$AG$15:$AG$17</definedName>
    <definedName name="solver_rhs2" localSheetId="0" hidden="1">'Sheet 1'!$AK$19:$BI$19</definedName>
    <definedName name="solver_rhs3" localSheetId="0" hidden="1">'Sheet 1'!$BK$15:$BK$17</definedName>
    <definedName name="solver_rhs4" localSheetId="0" hidden="1">'Sheet 1'!$G$19:$AE$19</definedName>
    <definedName name="solver_rhs5" localSheetId="0" hidden="1">'Sheet 1'!$G$19:$AE$19</definedName>
    <definedName name="solver_rhs6" localSheetId="0" hidden="1">'Sheet 1'!$G$19:$AE$19</definedName>
    <definedName name="solver_rhs7" localSheetId="0" hidden="1">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7" l="1"/>
  <c r="F50" i="7"/>
  <c r="J50" i="7" l="1"/>
  <c r="N50" i="7" s="1"/>
  <c r="I78" i="7"/>
  <c r="I82" i="7" s="1"/>
  <c r="G7" i="7" s="1"/>
  <c r="AG80" i="7"/>
  <c r="AG88" i="7" s="1"/>
  <c r="BI9" i="7" s="1"/>
  <c r="AF80" i="7"/>
  <c r="AE80" i="7"/>
  <c r="AE84" i="7" s="1"/>
  <c r="AC9" i="7" s="1"/>
  <c r="AD80" i="7"/>
  <c r="AD88" i="7" s="1"/>
  <c r="BF9" i="7" s="1"/>
  <c r="AC80" i="7"/>
  <c r="AC88" i="7" s="1"/>
  <c r="BE9" i="7" s="1"/>
  <c r="AB80" i="7"/>
  <c r="AA80" i="7"/>
  <c r="AA84" i="7" s="1"/>
  <c r="Y9" i="7" s="1"/>
  <c r="Z80" i="7"/>
  <c r="Z84" i="7" s="1"/>
  <c r="X9" i="7" s="1"/>
  <c r="Y80" i="7"/>
  <c r="Y88" i="7" s="1"/>
  <c r="BA9" i="7" s="1"/>
  <c r="X80" i="7"/>
  <c r="W80" i="7"/>
  <c r="W84" i="7" s="1"/>
  <c r="U9" i="7" s="1"/>
  <c r="V80" i="7"/>
  <c r="V84" i="7" s="1"/>
  <c r="T9" i="7" s="1"/>
  <c r="U80" i="7"/>
  <c r="U88" i="7" s="1"/>
  <c r="AW9" i="7" s="1"/>
  <c r="T80" i="7"/>
  <c r="S80" i="7"/>
  <c r="S84" i="7" s="1"/>
  <c r="Q9" i="7" s="1"/>
  <c r="R80" i="7"/>
  <c r="R88" i="7" s="1"/>
  <c r="AT9" i="7" s="1"/>
  <c r="Q80" i="7"/>
  <c r="Q88" i="7" s="1"/>
  <c r="AS9" i="7" s="1"/>
  <c r="P80" i="7"/>
  <c r="O80" i="7"/>
  <c r="O84" i="7" s="1"/>
  <c r="M9" i="7" s="1"/>
  <c r="N80" i="7"/>
  <c r="N88" i="7" s="1"/>
  <c r="AP9" i="7" s="1"/>
  <c r="M80" i="7"/>
  <c r="M88" i="7" s="1"/>
  <c r="AO9" i="7" s="1"/>
  <c r="L80" i="7"/>
  <c r="K80" i="7"/>
  <c r="K84" i="7" s="1"/>
  <c r="I9" i="7" s="1"/>
  <c r="J80" i="7"/>
  <c r="J88" i="7" s="1"/>
  <c r="AL9" i="7" s="1"/>
  <c r="I80" i="7"/>
  <c r="I88" i="7" s="1"/>
  <c r="AK9" i="7" s="1"/>
  <c r="AG79" i="7"/>
  <c r="AF79" i="7"/>
  <c r="AF83" i="7" s="1"/>
  <c r="AD8" i="7" s="1"/>
  <c r="AE79" i="7"/>
  <c r="AE87" i="7" s="1"/>
  <c r="BG8" i="7" s="1"/>
  <c r="AD79" i="7"/>
  <c r="AD87" i="7" s="1"/>
  <c r="BF8" i="7" s="1"/>
  <c r="AC79" i="7"/>
  <c r="AB79" i="7"/>
  <c r="AB83" i="7" s="1"/>
  <c r="Z8" i="7" s="1"/>
  <c r="AA79" i="7"/>
  <c r="AA83" i="7" s="1"/>
  <c r="Y8" i="7" s="1"/>
  <c r="Z79" i="7"/>
  <c r="Z87" i="7" s="1"/>
  <c r="BB8" i="7" s="1"/>
  <c r="Y79" i="7"/>
  <c r="X79" i="7"/>
  <c r="X83" i="7" s="1"/>
  <c r="V8" i="7" s="1"/>
  <c r="W79" i="7"/>
  <c r="W87" i="7" s="1"/>
  <c r="AY8" i="7" s="1"/>
  <c r="V79" i="7"/>
  <c r="V87" i="7" s="1"/>
  <c r="AX8" i="7" s="1"/>
  <c r="U79" i="7"/>
  <c r="T79" i="7"/>
  <c r="T83" i="7" s="1"/>
  <c r="R8" i="7" s="1"/>
  <c r="S79" i="7"/>
  <c r="S87" i="7" s="1"/>
  <c r="AU8" i="7" s="1"/>
  <c r="R79" i="7"/>
  <c r="R87" i="7" s="1"/>
  <c r="AT8" i="7" s="1"/>
  <c r="Q79" i="7"/>
  <c r="P79" i="7"/>
  <c r="P83" i="7" s="1"/>
  <c r="N8" i="7" s="1"/>
  <c r="O79" i="7"/>
  <c r="O83" i="7" s="1"/>
  <c r="M8" i="7" s="1"/>
  <c r="N79" i="7"/>
  <c r="N87" i="7" s="1"/>
  <c r="AP8" i="7" s="1"/>
  <c r="M79" i="7"/>
  <c r="L79" i="7"/>
  <c r="L83" i="7" s="1"/>
  <c r="J8" i="7" s="1"/>
  <c r="K79" i="7"/>
  <c r="K83" i="7" s="1"/>
  <c r="I8" i="7" s="1"/>
  <c r="J79" i="7"/>
  <c r="J87" i="7" s="1"/>
  <c r="AL8" i="7" s="1"/>
  <c r="I79" i="7"/>
  <c r="AG78" i="7"/>
  <c r="AG82" i="7" s="1"/>
  <c r="AE7" i="7" s="1"/>
  <c r="AF78" i="7"/>
  <c r="AF86" i="7" s="1"/>
  <c r="BH7" i="7" s="1"/>
  <c r="AE78" i="7"/>
  <c r="AE86" i="7" s="1"/>
  <c r="BG7" i="7" s="1"/>
  <c r="AD78" i="7"/>
  <c r="AC78" i="7"/>
  <c r="AC82" i="7" s="1"/>
  <c r="AA7" i="7" s="1"/>
  <c r="AB78" i="7"/>
  <c r="AB82" i="7" s="1"/>
  <c r="Z7" i="7" s="1"/>
  <c r="AA78" i="7"/>
  <c r="AA86" i="7" s="1"/>
  <c r="BC7" i="7" s="1"/>
  <c r="Z78" i="7"/>
  <c r="Y78" i="7"/>
  <c r="Y82" i="7" s="1"/>
  <c r="W7" i="7" s="1"/>
  <c r="X78" i="7"/>
  <c r="X86" i="7" s="1"/>
  <c r="AZ7" i="7" s="1"/>
  <c r="W78" i="7"/>
  <c r="W86" i="7" s="1"/>
  <c r="AY7" i="7" s="1"/>
  <c r="V78" i="7"/>
  <c r="U78" i="7"/>
  <c r="U82" i="7" s="1"/>
  <c r="S7" i="7" s="1"/>
  <c r="T78" i="7"/>
  <c r="T82" i="7" s="1"/>
  <c r="R7" i="7" s="1"/>
  <c r="S78" i="7"/>
  <c r="S86" i="7" s="1"/>
  <c r="AU7" i="7" s="1"/>
  <c r="R78" i="7"/>
  <c r="Q78" i="7"/>
  <c r="Q82" i="7" s="1"/>
  <c r="O7" i="7" s="1"/>
  <c r="P78" i="7"/>
  <c r="P86" i="7" s="1"/>
  <c r="AR7" i="7" s="1"/>
  <c r="O78" i="7"/>
  <c r="O86" i="7" s="1"/>
  <c r="AQ7" i="7" s="1"/>
  <c r="N78" i="7"/>
  <c r="M78" i="7"/>
  <c r="M82" i="7" s="1"/>
  <c r="K7" i="7" s="1"/>
  <c r="L78" i="7"/>
  <c r="L82" i="7" s="1"/>
  <c r="J7" i="7" s="1"/>
  <c r="K78" i="7"/>
  <c r="K86" i="7" s="1"/>
  <c r="AM7" i="7" s="1"/>
  <c r="J78" i="7"/>
  <c r="N51" i="7"/>
  <c r="AI60" i="7"/>
  <c r="AG61" i="7" s="1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K17" i="7"/>
  <c r="BJ17" i="7"/>
  <c r="AG17" i="7"/>
  <c r="AF17" i="7"/>
  <c r="BK16" i="7"/>
  <c r="BJ16" i="7"/>
  <c r="AG16" i="7"/>
  <c r="AF16" i="7"/>
  <c r="BK15" i="7"/>
  <c r="BJ15" i="7"/>
  <c r="AG15" i="7"/>
  <c r="AF15" i="7"/>
  <c r="S61" i="7" l="1"/>
  <c r="W82" i="7"/>
  <c r="U7" i="7" s="1"/>
  <c r="AD83" i="7"/>
  <c r="AB8" i="7" s="1"/>
  <c r="V61" i="7"/>
  <c r="K61" i="7"/>
  <c r="AA61" i="7"/>
  <c r="N61" i="7"/>
  <c r="AD61" i="7"/>
  <c r="AF82" i="7"/>
  <c r="AD7" i="7" s="1"/>
  <c r="S83" i="7"/>
  <c r="Q8" i="7" s="1"/>
  <c r="N84" i="7"/>
  <c r="L9" i="7" s="1"/>
  <c r="L86" i="7"/>
  <c r="AN7" i="7" s="1"/>
  <c r="K87" i="7"/>
  <c r="AM8" i="7" s="1"/>
  <c r="Z88" i="7"/>
  <c r="BB9" i="7" s="1"/>
  <c r="O61" i="7"/>
  <c r="W61" i="7"/>
  <c r="AE61" i="7"/>
  <c r="O82" i="7"/>
  <c r="M7" i="7" s="1"/>
  <c r="X82" i="7"/>
  <c r="V7" i="7" s="1"/>
  <c r="V83" i="7"/>
  <c r="T8" i="7" s="1"/>
  <c r="AE83" i="7"/>
  <c r="AC8" i="7" s="1"/>
  <c r="R84" i="7"/>
  <c r="P9" i="7" s="1"/>
  <c r="AC84" i="7"/>
  <c r="AA9" i="7" s="1"/>
  <c r="M86" i="7"/>
  <c r="AO7" i="7" s="1"/>
  <c r="U86" i="7"/>
  <c r="AW7" i="7" s="1"/>
  <c r="AC86" i="7"/>
  <c r="BE7" i="7" s="1"/>
  <c r="L87" i="7"/>
  <c r="AN8" i="7" s="1"/>
  <c r="T87" i="7"/>
  <c r="AV8" i="7" s="1"/>
  <c r="AB87" i="7"/>
  <c r="BD8" i="7" s="1"/>
  <c r="K88" i="7"/>
  <c r="AM9" i="7" s="1"/>
  <c r="S88" i="7"/>
  <c r="AU9" i="7" s="1"/>
  <c r="AA88" i="7"/>
  <c r="BC9" i="7" s="1"/>
  <c r="T86" i="7"/>
  <c r="AV7" i="7" s="1"/>
  <c r="AB86" i="7"/>
  <c r="BD7" i="7" s="1"/>
  <c r="AA87" i="7"/>
  <c r="BC8" i="7" s="1"/>
  <c r="J61" i="7"/>
  <c r="R61" i="7"/>
  <c r="Z61" i="7"/>
  <c r="P82" i="7"/>
  <c r="N7" i="7" s="1"/>
  <c r="N83" i="7"/>
  <c r="L8" i="7" s="1"/>
  <c r="W83" i="7"/>
  <c r="U8" i="7" s="1"/>
  <c r="J84" i="7"/>
  <c r="H9" i="7" s="1"/>
  <c r="U84" i="7"/>
  <c r="S9" i="7" s="1"/>
  <c r="AD84" i="7"/>
  <c r="AB9" i="7" s="1"/>
  <c r="O87" i="7"/>
  <c r="AQ8" i="7" s="1"/>
  <c r="V88" i="7"/>
  <c r="AX9" i="7" s="1"/>
  <c r="AE82" i="7"/>
  <c r="AC7" i="7" s="1"/>
  <c r="M84" i="7"/>
  <c r="K9" i="7" s="1"/>
  <c r="I86" i="7"/>
  <c r="AK7" i="7" s="1"/>
  <c r="Q86" i="7"/>
  <c r="AS7" i="7" s="1"/>
  <c r="Y86" i="7"/>
  <c r="BA7" i="7" s="1"/>
  <c r="AG86" i="7"/>
  <c r="BI7" i="7" s="1"/>
  <c r="P87" i="7"/>
  <c r="AR8" i="7" s="1"/>
  <c r="X87" i="7"/>
  <c r="AZ8" i="7" s="1"/>
  <c r="AF87" i="7"/>
  <c r="BH8" i="7" s="1"/>
  <c r="O88" i="7"/>
  <c r="AQ9" i="7" s="1"/>
  <c r="W88" i="7"/>
  <c r="AY9" i="7" s="1"/>
  <c r="AE88" i="7"/>
  <c r="BG9" i="7" s="1"/>
  <c r="T51" i="7"/>
  <c r="T50" i="7"/>
  <c r="K82" i="7"/>
  <c r="I7" i="7" s="1"/>
  <c r="S82" i="7"/>
  <c r="Q7" i="7" s="1"/>
  <c r="AA82" i="7"/>
  <c r="Y7" i="7" s="1"/>
  <c r="J83" i="7"/>
  <c r="H8" i="7" s="1"/>
  <c r="R83" i="7"/>
  <c r="P8" i="7" s="1"/>
  <c r="Z83" i="7"/>
  <c r="X8" i="7" s="1"/>
  <c r="I84" i="7"/>
  <c r="G9" i="7" s="1"/>
  <c r="Q84" i="7"/>
  <c r="O9" i="7" s="1"/>
  <c r="Y84" i="7"/>
  <c r="W9" i="7" s="1"/>
  <c r="AG84" i="7"/>
  <c r="AE9" i="7" s="1"/>
  <c r="J82" i="7"/>
  <c r="H7" i="7" s="1"/>
  <c r="J86" i="7"/>
  <c r="AL7" i="7" s="1"/>
  <c r="N82" i="7"/>
  <c r="L7" i="7" s="1"/>
  <c r="N86" i="7"/>
  <c r="AP7" i="7" s="1"/>
  <c r="R82" i="7"/>
  <c r="P7" i="7" s="1"/>
  <c r="R86" i="7"/>
  <c r="AT7" i="7" s="1"/>
  <c r="V82" i="7"/>
  <c r="T7" i="7" s="1"/>
  <c r="V86" i="7"/>
  <c r="AX7" i="7" s="1"/>
  <c r="Z82" i="7"/>
  <c r="X7" i="7" s="1"/>
  <c r="Z86" i="7"/>
  <c r="BB7" i="7" s="1"/>
  <c r="AD82" i="7"/>
  <c r="AB7" i="7" s="1"/>
  <c r="AD86" i="7"/>
  <c r="BF7" i="7" s="1"/>
  <c r="I83" i="7"/>
  <c r="G8" i="7" s="1"/>
  <c r="I87" i="7"/>
  <c r="AK8" i="7" s="1"/>
  <c r="M83" i="7"/>
  <c r="K8" i="7" s="1"/>
  <c r="M87" i="7"/>
  <c r="AO8" i="7" s="1"/>
  <c r="Q83" i="7"/>
  <c r="O8" i="7" s="1"/>
  <c r="Q87" i="7"/>
  <c r="AS8" i="7" s="1"/>
  <c r="U83" i="7"/>
  <c r="S8" i="7" s="1"/>
  <c r="U87" i="7"/>
  <c r="AW8" i="7" s="1"/>
  <c r="Y83" i="7"/>
  <c r="W8" i="7" s="1"/>
  <c r="Y87" i="7"/>
  <c r="BA8" i="7" s="1"/>
  <c r="AC83" i="7"/>
  <c r="AA8" i="7" s="1"/>
  <c r="AC87" i="7"/>
  <c r="BE8" i="7" s="1"/>
  <c r="AG83" i="7"/>
  <c r="AE8" i="7" s="1"/>
  <c r="AG87" i="7"/>
  <c r="BI8" i="7" s="1"/>
  <c r="L84" i="7"/>
  <c r="J9" i="7" s="1"/>
  <c r="L88" i="7"/>
  <c r="AN9" i="7" s="1"/>
  <c r="P84" i="7"/>
  <c r="N9" i="7" s="1"/>
  <c r="P88" i="7"/>
  <c r="AR9" i="7" s="1"/>
  <c r="T84" i="7"/>
  <c r="R9" i="7" s="1"/>
  <c r="T88" i="7"/>
  <c r="AV9" i="7" s="1"/>
  <c r="X84" i="7"/>
  <c r="V9" i="7" s="1"/>
  <c r="X88" i="7"/>
  <c r="AZ9" i="7" s="1"/>
  <c r="AB84" i="7"/>
  <c r="Z9" i="7" s="1"/>
  <c r="AB88" i="7"/>
  <c r="BD9" i="7" s="1"/>
  <c r="AF84" i="7"/>
  <c r="AD9" i="7" s="1"/>
  <c r="AF88" i="7"/>
  <c r="BH9" i="7" s="1"/>
  <c r="L61" i="7"/>
  <c r="P61" i="7"/>
  <c r="T61" i="7"/>
  <c r="X61" i="7"/>
  <c r="AB61" i="7"/>
  <c r="AF61" i="7"/>
  <c r="I61" i="7"/>
  <c r="M61" i="7"/>
  <c r="Q61" i="7"/>
  <c r="U61" i="7"/>
  <c r="Y61" i="7"/>
  <c r="AC61" i="7"/>
  <c r="S63" i="7" l="1"/>
  <c r="S64" i="7" s="1"/>
  <c r="Q19" i="7" s="1"/>
  <c r="W66" i="7"/>
  <c r="W67" i="7" s="1"/>
  <c r="AY19" i="7" s="1"/>
  <c r="AE63" i="7"/>
  <c r="AE64" i="7" s="1"/>
  <c r="AC19" i="7" s="1"/>
  <c r="N63" i="7"/>
  <c r="N64" i="7" s="1"/>
  <c r="L19" i="7" s="1"/>
  <c r="R66" i="7"/>
  <c r="R67" i="7" s="1"/>
  <c r="AT19" i="7" s="1"/>
  <c r="N66" i="7"/>
  <c r="N67" i="7" s="1"/>
  <c r="AP19" i="7" s="1"/>
  <c r="S66" i="7"/>
  <c r="S67" i="7" s="1"/>
  <c r="AU19" i="7" s="1"/>
  <c r="Z66" i="7"/>
  <c r="Z67" i="7" s="1"/>
  <c r="BB19" i="7" s="1"/>
  <c r="K66" i="7"/>
  <c r="K67" i="7" s="1"/>
  <c r="AM19" i="7" s="1"/>
  <c r="AE66" i="7"/>
  <c r="AE67" i="7" s="1"/>
  <c r="BG19" i="7" s="1"/>
  <c r="AD66" i="7"/>
  <c r="AD67" i="7" s="1"/>
  <c r="BF19" i="7" s="1"/>
  <c r="AA66" i="7"/>
  <c r="AA67" i="7" s="1"/>
  <c r="BC19" i="7" s="1"/>
  <c r="AG66" i="7"/>
  <c r="AG67" i="7" s="1"/>
  <c r="BI19" i="7" s="1"/>
  <c r="O66" i="7"/>
  <c r="O67" i="7" s="1"/>
  <c r="AQ19" i="7" s="1"/>
  <c r="V66" i="7"/>
  <c r="V67" i="7" s="1"/>
  <c r="AX19" i="7" s="1"/>
  <c r="J66" i="7"/>
  <c r="J67" i="7" s="1"/>
  <c r="AL19" i="7" s="1"/>
  <c r="G24" i="7"/>
  <c r="G28" i="7" s="1"/>
  <c r="J63" i="7"/>
  <c r="J64" i="7" s="1"/>
  <c r="H19" i="7" s="1"/>
  <c r="G23" i="7"/>
  <c r="G27" i="7" s="1"/>
  <c r="O63" i="7"/>
  <c r="O64" i="7" s="1"/>
  <c r="M19" i="7" s="1"/>
  <c r="AD63" i="7"/>
  <c r="AD64" i="7" s="1"/>
  <c r="AB19" i="7" s="1"/>
  <c r="W63" i="7"/>
  <c r="W64" i="7" s="1"/>
  <c r="U19" i="7" s="1"/>
  <c r="V63" i="7"/>
  <c r="V64" i="7" s="1"/>
  <c r="T19" i="7" s="1"/>
  <c r="R63" i="7"/>
  <c r="R64" i="7" s="1"/>
  <c r="P19" i="7" s="1"/>
  <c r="Y63" i="7"/>
  <c r="Y64" i="7" s="1"/>
  <c r="W19" i="7" s="1"/>
  <c r="Y66" i="7"/>
  <c r="Y67" i="7" s="1"/>
  <c r="BA19" i="7" s="1"/>
  <c r="T63" i="7"/>
  <c r="T64" i="7" s="1"/>
  <c r="R19" i="7" s="1"/>
  <c r="T66" i="7"/>
  <c r="T67" i="7" s="1"/>
  <c r="AV19" i="7" s="1"/>
  <c r="Q63" i="7"/>
  <c r="Q64" i="7" s="1"/>
  <c r="O19" i="7" s="1"/>
  <c r="Q66" i="7"/>
  <c r="Q67" i="7" s="1"/>
  <c r="AS19" i="7" s="1"/>
  <c r="AB63" i="7"/>
  <c r="AB64" i="7" s="1"/>
  <c r="Z19" i="7" s="1"/>
  <c r="AB66" i="7"/>
  <c r="AB67" i="7" s="1"/>
  <c r="BD19" i="7" s="1"/>
  <c r="L63" i="7"/>
  <c r="L64" i="7" s="1"/>
  <c r="J19" i="7" s="1"/>
  <c r="L66" i="7"/>
  <c r="L67" i="7" s="1"/>
  <c r="AN19" i="7" s="1"/>
  <c r="AG63" i="7"/>
  <c r="AG64" i="7" s="1"/>
  <c r="AE19" i="7" s="1"/>
  <c r="I63" i="7"/>
  <c r="I66" i="7"/>
  <c r="AI61" i="7"/>
  <c r="U66" i="7"/>
  <c r="U67" i="7" s="1"/>
  <c r="AW19" i="7" s="1"/>
  <c r="U63" i="7"/>
  <c r="U64" i="7" s="1"/>
  <c r="S19" i="7" s="1"/>
  <c r="AF66" i="7"/>
  <c r="AF67" i="7" s="1"/>
  <c r="BH19" i="7" s="1"/>
  <c r="AF63" i="7"/>
  <c r="AF64" i="7" s="1"/>
  <c r="AD19" i="7" s="1"/>
  <c r="P66" i="7"/>
  <c r="P67" i="7" s="1"/>
  <c r="AR19" i="7" s="1"/>
  <c r="P63" i="7"/>
  <c r="P64" i="7" s="1"/>
  <c r="N19" i="7" s="1"/>
  <c r="AC66" i="7"/>
  <c r="AC67" i="7" s="1"/>
  <c r="BE19" i="7" s="1"/>
  <c r="AC63" i="7"/>
  <c r="AC64" i="7" s="1"/>
  <c r="AA19" i="7" s="1"/>
  <c r="M66" i="7"/>
  <c r="M67" i="7" s="1"/>
  <c r="AO19" i="7" s="1"/>
  <c r="M63" i="7"/>
  <c r="M64" i="7" s="1"/>
  <c r="K19" i="7" s="1"/>
  <c r="X66" i="7"/>
  <c r="X67" i="7" s="1"/>
  <c r="AZ19" i="7" s="1"/>
  <c r="X63" i="7"/>
  <c r="X64" i="7" s="1"/>
  <c r="V19" i="7" s="1"/>
  <c r="AA63" i="7"/>
  <c r="AA64" i="7" s="1"/>
  <c r="Y19" i="7" s="1"/>
  <c r="K63" i="7"/>
  <c r="K64" i="7" s="1"/>
  <c r="I19" i="7" s="1"/>
  <c r="Z63" i="7"/>
  <c r="Z64" i="7" s="1"/>
  <c r="X19" i="7" s="1"/>
  <c r="G29" i="7" l="1"/>
  <c r="I67" i="7"/>
  <c r="AI66" i="7"/>
  <c r="I64" i="7"/>
  <c r="AI63" i="7"/>
  <c r="AI64" i="7" l="1"/>
  <c r="G19" i="7"/>
  <c r="AK19" i="7"/>
  <c r="AI67" i="7"/>
</calcChain>
</file>

<file path=xl/sharedStrings.xml><?xml version="1.0" encoding="utf-8"?>
<sst xmlns="http://schemas.openxmlformats.org/spreadsheetml/2006/main" count="1265" uniqueCount="386">
  <si>
    <t>Food</t>
  </si>
  <si>
    <t>Hub</t>
  </si>
  <si>
    <t>Water</t>
  </si>
  <si>
    <t>Cost per route parameters</t>
  </si>
  <si>
    <t>Number of cans to send per route</t>
  </si>
  <si>
    <t>sum</t>
  </si>
  <si>
    <t>demand</t>
  </si>
  <si>
    <t>capacity</t>
  </si>
  <si>
    <t>Objective</t>
  </si>
  <si>
    <t>Costco</t>
  </si>
  <si>
    <t>Hub:</t>
  </si>
  <si>
    <t>Demand</t>
  </si>
  <si>
    <t>$/km</t>
  </si>
  <si>
    <t>Cost per unit</t>
  </si>
  <si>
    <t>Population</t>
  </si>
  <si>
    <t>Population Percentage</t>
  </si>
  <si>
    <t>Demand for food per week</t>
  </si>
  <si>
    <t>Demand for water per week</t>
  </si>
  <si>
    <t>Distance from costco 1</t>
  </si>
  <si>
    <t>Distance from costco 2</t>
  </si>
  <si>
    <t>Distance from costco 3</t>
  </si>
  <si>
    <t>Cost of round trip from C 1</t>
  </si>
  <si>
    <t>Cost of round trip from C 3</t>
  </si>
  <si>
    <t>Cost of round trip from C 2</t>
  </si>
  <si>
    <t>Trucks hold:</t>
  </si>
  <si>
    <t>Cans per trip</t>
  </si>
  <si>
    <t>Bottles per trip</t>
  </si>
  <si>
    <t>Cost per can from costco 1</t>
  </si>
  <si>
    <t>Cost per can from costco 2</t>
  </si>
  <si>
    <t>Cost per can from costco 3</t>
  </si>
  <si>
    <t>Cost per bottle from costco 1</t>
  </si>
  <si>
    <t>Cost per bottle from costco 3</t>
  </si>
  <si>
    <t>Cost per bottle from costco 2</t>
  </si>
  <si>
    <t>Provide supplies for</t>
  </si>
  <si>
    <t>days</t>
  </si>
  <si>
    <t>Cans of food per day</t>
  </si>
  <si>
    <t>Bottles of water per day</t>
  </si>
  <si>
    <t>Weeks for food</t>
  </si>
  <si>
    <t>Weeks for water</t>
  </si>
  <si>
    <t>Bottles of water per week</t>
  </si>
  <si>
    <t>Can of food per week</t>
  </si>
  <si>
    <t>People</t>
  </si>
  <si>
    <t>Percent of Vancouver</t>
  </si>
  <si>
    <t>Support hubs will last</t>
  </si>
  <si>
    <t>Cans of food per week</t>
  </si>
  <si>
    <t>Each costco can sell a max of</t>
  </si>
  <si>
    <t>Population of Vancouver</t>
  </si>
  <si>
    <t>Bottles of water</t>
  </si>
  <si>
    <t>Cans of food</t>
  </si>
  <si>
    <t>Rounded down  food demand</t>
  </si>
  <si>
    <t>Rounded down water demand</t>
  </si>
  <si>
    <t>Functions:</t>
  </si>
  <si>
    <t>Variables:</t>
  </si>
  <si>
    <t>People can take</t>
  </si>
  <si>
    <t>We need to buy a total of</t>
  </si>
  <si>
    <t>Supplying</t>
  </si>
  <si>
    <t>Stocking support hubs over the course of</t>
  </si>
  <si>
    <t>Cost of gas per km</t>
  </si>
  <si>
    <t>Calculations:</t>
  </si>
  <si>
    <t>Total cost</t>
  </si>
  <si>
    <t>Food cost per week</t>
  </si>
  <si>
    <t>Water cost per week</t>
  </si>
  <si>
    <t>Total water cost</t>
  </si>
  <si>
    <t>Total food cost</t>
  </si>
  <si>
    <t>DATA:</t>
  </si>
  <si>
    <t>SOLVER:</t>
  </si>
  <si>
    <t>Costco 2 -</t>
  </si>
  <si>
    <t>Costco 3 -</t>
  </si>
  <si>
    <t>Costco 1 -</t>
  </si>
  <si>
    <t>605 Expo Blvd</t>
  </si>
  <si>
    <t>9151 Bridgeport Road</t>
  </si>
  <si>
    <t>Willingdon warehouse, 4500 Still Creek Drive</t>
  </si>
  <si>
    <t>Microsoft Excel 16.0 Limits Report</t>
  </si>
  <si>
    <t>Worksheet: [Model.xlsx]testing</t>
  </si>
  <si>
    <t>Cell</t>
  </si>
  <si>
    <t>Name</t>
  </si>
  <si>
    <t>Value</t>
  </si>
  <si>
    <t>Variable</t>
  </si>
  <si>
    <t>Lower</t>
  </si>
  <si>
    <t>Limit</t>
  </si>
  <si>
    <t>Result</t>
  </si>
  <si>
    <t>Upper</t>
  </si>
  <si>
    <t>$G$29</t>
  </si>
  <si>
    <t>Total cost Hub</t>
  </si>
  <si>
    <t>$G$15</t>
  </si>
  <si>
    <t>Costco Hub</t>
  </si>
  <si>
    <t>$H$15</t>
  </si>
  <si>
    <t>$I$15</t>
  </si>
  <si>
    <t>$J$15</t>
  </si>
  <si>
    <t>$K$15</t>
  </si>
  <si>
    <t>$L$15</t>
  </si>
  <si>
    <t>$M$15</t>
  </si>
  <si>
    <t>$N$15</t>
  </si>
  <si>
    <t>$O$15</t>
  </si>
  <si>
    <t>$P$15</t>
  </si>
  <si>
    <t>$Q$15</t>
  </si>
  <si>
    <t>$R$15</t>
  </si>
  <si>
    <t>$S$15</t>
  </si>
  <si>
    <t>$T$15</t>
  </si>
  <si>
    <t>$U$15</t>
  </si>
  <si>
    <t>$V$15</t>
  </si>
  <si>
    <t>$W$15</t>
  </si>
  <si>
    <t>$X$15</t>
  </si>
  <si>
    <t>$Y$15</t>
  </si>
  <si>
    <t>$Z$15</t>
  </si>
  <si>
    <t>$AA$15</t>
  </si>
  <si>
    <t>$AB$15</t>
  </si>
  <si>
    <t>$AC$15</t>
  </si>
  <si>
    <t>$AD$15</t>
  </si>
  <si>
    <t>$AE$15</t>
  </si>
  <si>
    <t>$G$16</t>
  </si>
  <si>
    <t>$H$16</t>
  </si>
  <si>
    <t>$I$16</t>
  </si>
  <si>
    <t>$J$16</t>
  </si>
  <si>
    <t>$K$16</t>
  </si>
  <si>
    <t>$L$16</t>
  </si>
  <si>
    <t>$M$16</t>
  </si>
  <si>
    <t>$N$16</t>
  </si>
  <si>
    <t>$O$16</t>
  </si>
  <si>
    <t>$P$16</t>
  </si>
  <si>
    <t>$Q$16</t>
  </si>
  <si>
    <t>$R$16</t>
  </si>
  <si>
    <t>$S$16</t>
  </si>
  <si>
    <t>$T$16</t>
  </si>
  <si>
    <t>$U$16</t>
  </si>
  <si>
    <t>$V$16</t>
  </si>
  <si>
    <t>$W$16</t>
  </si>
  <si>
    <t>$X$16</t>
  </si>
  <si>
    <t>$Y$16</t>
  </si>
  <si>
    <t>$Z$16</t>
  </si>
  <si>
    <t>$AA$16</t>
  </si>
  <si>
    <t>$AB$16</t>
  </si>
  <si>
    <t>$AC$16</t>
  </si>
  <si>
    <t>$AD$16</t>
  </si>
  <si>
    <t>$AE$16</t>
  </si>
  <si>
    <t>$G$17</t>
  </si>
  <si>
    <t>$H$17</t>
  </si>
  <si>
    <t>$I$17</t>
  </si>
  <si>
    <t>$J$17</t>
  </si>
  <si>
    <t>$K$17</t>
  </si>
  <si>
    <t>$L$17</t>
  </si>
  <si>
    <t>$M$17</t>
  </si>
  <si>
    <t>$N$17</t>
  </si>
  <si>
    <t>$O$17</t>
  </si>
  <si>
    <t>$P$17</t>
  </si>
  <si>
    <t>$Q$17</t>
  </si>
  <si>
    <t>$R$17</t>
  </si>
  <si>
    <t>$S$17</t>
  </si>
  <si>
    <t>$T$17</t>
  </si>
  <si>
    <t>$U$17</t>
  </si>
  <si>
    <t>$V$17</t>
  </si>
  <si>
    <t>$W$17</t>
  </si>
  <si>
    <t>$X$17</t>
  </si>
  <si>
    <t>$Y$17</t>
  </si>
  <si>
    <t>$Z$17</t>
  </si>
  <si>
    <t>$AA$17</t>
  </si>
  <si>
    <t>$AB$17</t>
  </si>
  <si>
    <t>$AC$17</t>
  </si>
  <si>
    <t>$AD$17</t>
  </si>
  <si>
    <t>$AE$17</t>
  </si>
  <si>
    <t>$AK$15</t>
  </si>
  <si>
    <t>$AL$15</t>
  </si>
  <si>
    <t>$AM$15</t>
  </si>
  <si>
    <t>$AN$15</t>
  </si>
  <si>
    <t>$AO$15</t>
  </si>
  <si>
    <t>$AP$15</t>
  </si>
  <si>
    <t>$AQ$15</t>
  </si>
  <si>
    <t>$AR$15</t>
  </si>
  <si>
    <t>$AS$15</t>
  </si>
  <si>
    <t>$AT$15</t>
  </si>
  <si>
    <t>$AU$15</t>
  </si>
  <si>
    <t>$AV$15</t>
  </si>
  <si>
    <t>$AW$15</t>
  </si>
  <si>
    <t>$AX$15</t>
  </si>
  <si>
    <t>$AY$15</t>
  </si>
  <si>
    <t>$AZ$15</t>
  </si>
  <si>
    <t>$BA$15</t>
  </si>
  <si>
    <t>$BB$15</t>
  </si>
  <si>
    <t>$BC$15</t>
  </si>
  <si>
    <t>$BD$15</t>
  </si>
  <si>
    <t>$BE$15</t>
  </si>
  <si>
    <t>$BF$15</t>
  </si>
  <si>
    <t>$BG$15</t>
  </si>
  <si>
    <t>$BH$15</t>
  </si>
  <si>
    <t>$BI$15</t>
  </si>
  <si>
    <t>$AK$16</t>
  </si>
  <si>
    <t>$AL$16</t>
  </si>
  <si>
    <t>$AM$16</t>
  </si>
  <si>
    <t>$AN$16</t>
  </si>
  <si>
    <t>$AO$16</t>
  </si>
  <si>
    <t>$AP$16</t>
  </si>
  <si>
    <t>$AQ$16</t>
  </si>
  <si>
    <t>$AR$16</t>
  </si>
  <si>
    <t>$AS$16</t>
  </si>
  <si>
    <t>$AT$16</t>
  </si>
  <si>
    <t>$AU$16</t>
  </si>
  <si>
    <t>$AV$16</t>
  </si>
  <si>
    <t>$AW$16</t>
  </si>
  <si>
    <t>$AX$16</t>
  </si>
  <si>
    <t>$AY$16</t>
  </si>
  <si>
    <t>$AZ$16</t>
  </si>
  <si>
    <t>$BA$16</t>
  </si>
  <si>
    <t>$BB$16</t>
  </si>
  <si>
    <t>$BC$16</t>
  </si>
  <si>
    <t>$BD$16</t>
  </si>
  <si>
    <t>$BE$16</t>
  </si>
  <si>
    <t>$BF$16</t>
  </si>
  <si>
    <t>$BG$16</t>
  </si>
  <si>
    <t>$BH$16</t>
  </si>
  <si>
    <t>$BI$16</t>
  </si>
  <si>
    <t>$AK$17</t>
  </si>
  <si>
    <t>$AL$17</t>
  </si>
  <si>
    <t>$AM$17</t>
  </si>
  <si>
    <t>$AN$17</t>
  </si>
  <si>
    <t>$AO$17</t>
  </si>
  <si>
    <t>$AP$17</t>
  </si>
  <si>
    <t>$AQ$17</t>
  </si>
  <si>
    <t>$AR$17</t>
  </si>
  <si>
    <t>$AS$17</t>
  </si>
  <si>
    <t>$AT$17</t>
  </si>
  <si>
    <t>$AU$17</t>
  </si>
  <si>
    <t>$AV$17</t>
  </si>
  <si>
    <t>$AW$17</t>
  </si>
  <si>
    <t>$AX$17</t>
  </si>
  <si>
    <t>$AY$17</t>
  </si>
  <si>
    <t>$AZ$17</t>
  </si>
  <si>
    <t>$BA$17</t>
  </si>
  <si>
    <t>$BB$17</t>
  </si>
  <si>
    <t>$BC$17</t>
  </si>
  <si>
    <t>$BD$17</t>
  </si>
  <si>
    <t>$BE$17</t>
  </si>
  <si>
    <t>$BF$17</t>
  </si>
  <si>
    <t>$BG$17</t>
  </si>
  <si>
    <t>$BH$17</t>
  </si>
  <si>
    <t>$BI$17</t>
  </si>
  <si>
    <t>Microsoft Excel 16.0 Answer Report</t>
  </si>
  <si>
    <t>Report Created: 2019-04-04 1:29:43 PM</t>
  </si>
  <si>
    <t>Result: Solver found a solution.  All Constraints and optimality conditions are satisfied.</t>
  </si>
  <si>
    <t>Solver Engine</t>
  </si>
  <si>
    <t>Engine: Simplex LP</t>
  </si>
  <si>
    <t>Solution Time: 0.203 Seconds.</t>
  </si>
  <si>
    <t>Iterations: 143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</si>
  <si>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</si>
  <si>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</si>
  <si>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</si>
  <si>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</si>
  <si>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</si>
  <si>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</si>
  <si>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</si>
  <si>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</si>
  <si>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</si>
  <si>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</si>
  <si>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</si>
  <si>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</si>
  <si>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</si>
  <si>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</si>
  <si>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$AF$15</t>
  </si>
  <si>
    <t>Costco sum</t>
  </si>
  <si>
    <t>$AF$15&lt;=$AG$15</t>
  </si>
  <si>
    <t>Binding</t>
  </si>
  <si>
    <t>$AF$16</t>
  </si>
  <si>
    <t>$AF$16&lt;=$AG$16</t>
  </si>
  <si>
    <t>$AF$17</t>
  </si>
  <si>
    <t>$AF$17&lt;=$AG$17</t>
  </si>
  <si>
    <t>Not Binding</t>
  </si>
  <si>
    <t>$AK$18</t>
  </si>
  <si>
    <t>sum Hub</t>
  </si>
  <si>
    <t>$AK$18&gt;=$AK$19</t>
  </si>
  <si>
    <t>$AL$18</t>
  </si>
  <si>
    <t>$AL$18&gt;=$AL$19</t>
  </si>
  <si>
    <t>$AM$18</t>
  </si>
  <si>
    <t>$AM$18&gt;=$AM$19</t>
  </si>
  <si>
    <t>$AN$18</t>
  </si>
  <si>
    <t>$AN$18&gt;=$AN$19</t>
  </si>
  <si>
    <t>$AO$18</t>
  </si>
  <si>
    <t>$AO$18&gt;=$AO$19</t>
  </si>
  <si>
    <t>$AP$18</t>
  </si>
  <si>
    <t>$AP$18&gt;=$AP$19</t>
  </si>
  <si>
    <t>$AQ$18</t>
  </si>
  <si>
    <t>$AQ$18&gt;=$AQ$19</t>
  </si>
  <si>
    <t>$AR$18</t>
  </si>
  <si>
    <t>$AR$18&gt;=$AR$19</t>
  </si>
  <si>
    <t>$AS$18</t>
  </si>
  <si>
    <t>$AS$18&gt;=$AS$19</t>
  </si>
  <si>
    <t>$AT$18</t>
  </si>
  <si>
    <t>$AT$18&gt;=$AT$19</t>
  </si>
  <si>
    <t>$AU$18</t>
  </si>
  <si>
    <t>$AU$18&gt;=$AU$19</t>
  </si>
  <si>
    <t>$AV$18</t>
  </si>
  <si>
    <t>$AV$18&gt;=$AV$19</t>
  </si>
  <si>
    <t>$AW$18</t>
  </si>
  <si>
    <t>$AW$18&gt;=$AW$19</t>
  </si>
  <si>
    <t>$AX$18</t>
  </si>
  <si>
    <t>$AX$18&gt;=$AX$19</t>
  </si>
  <si>
    <t>$AY$18</t>
  </si>
  <si>
    <t>$AY$18&gt;=$AY$19</t>
  </si>
  <si>
    <t>$AZ$18</t>
  </si>
  <si>
    <t>$AZ$18&gt;=$AZ$19</t>
  </si>
  <si>
    <t>$BA$18</t>
  </si>
  <si>
    <t>$BA$18&gt;=$BA$19</t>
  </si>
  <si>
    <t>$BB$18</t>
  </si>
  <si>
    <t>$BB$18&gt;=$BB$19</t>
  </si>
  <si>
    <t>$BC$18</t>
  </si>
  <si>
    <t>$BC$18&gt;=$BC$19</t>
  </si>
  <si>
    <t>$BD$18</t>
  </si>
  <si>
    <t>$BD$18&gt;=$BD$19</t>
  </si>
  <si>
    <t>$BE$18</t>
  </si>
  <si>
    <t>$BE$18&gt;=$BE$19</t>
  </si>
  <si>
    <t>$BF$18</t>
  </si>
  <si>
    <t>$BF$18&gt;=$BF$19</t>
  </si>
  <si>
    <t>$BG$18</t>
  </si>
  <si>
    <t>$BG$18&gt;=$BG$19</t>
  </si>
  <si>
    <t>$BH$18</t>
  </si>
  <si>
    <t>$BH$18&gt;=$BH$19</t>
  </si>
  <si>
    <t>$BI$18</t>
  </si>
  <si>
    <t>$BI$18&gt;=$BI$19</t>
  </si>
  <si>
    <t>$BJ$15</t>
  </si>
  <si>
    <t>$BJ$15&lt;=$BK$15</t>
  </si>
  <si>
    <t>$BJ$16</t>
  </si>
  <si>
    <t>$BJ$16&lt;=$BK$16</t>
  </si>
  <si>
    <t>$BJ$17</t>
  </si>
  <si>
    <t>$BJ$17&lt;=$BK$17</t>
  </si>
  <si>
    <t>$G$18</t>
  </si>
  <si>
    <t>$G$18&gt;=$G$19</t>
  </si>
  <si>
    <t>$H$18</t>
  </si>
  <si>
    <t>$H$18&gt;=$H$19</t>
  </si>
  <si>
    <t>$I$18</t>
  </si>
  <si>
    <t>$I$18&gt;=$I$19</t>
  </si>
  <si>
    <t>$J$18</t>
  </si>
  <si>
    <t>$J$18&gt;=$J$19</t>
  </si>
  <si>
    <t>$K$18</t>
  </si>
  <si>
    <t>$K$18&gt;=$K$19</t>
  </si>
  <si>
    <t>$L$18</t>
  </si>
  <si>
    <t>$L$18&gt;=$L$19</t>
  </si>
  <si>
    <t>$M$18</t>
  </si>
  <si>
    <t>$M$18&gt;=$M$19</t>
  </si>
  <si>
    <t>$N$18</t>
  </si>
  <si>
    <t>$N$18&gt;=$N$19</t>
  </si>
  <si>
    <t>$O$18</t>
  </si>
  <si>
    <t>$O$18&gt;=$O$19</t>
  </si>
  <si>
    <t>$P$18</t>
  </si>
  <si>
    <t>$P$18&gt;=$P$19</t>
  </si>
  <si>
    <t>$Q$18</t>
  </si>
  <si>
    <t>$Q$18&gt;=$Q$19</t>
  </si>
  <si>
    <t>$R$18</t>
  </si>
  <si>
    <t>$R$18&gt;=$R$19</t>
  </si>
  <si>
    <t>$S$18</t>
  </si>
  <si>
    <t>$S$18&gt;=$S$19</t>
  </si>
  <si>
    <t>$T$18</t>
  </si>
  <si>
    <t>$T$18&gt;=$T$19</t>
  </si>
  <si>
    <t>$U$18</t>
  </si>
  <si>
    <t>$U$18&gt;=$U$19</t>
  </si>
  <si>
    <t>$V$18</t>
  </si>
  <si>
    <t>$V$18&gt;=$V$19</t>
  </si>
  <si>
    <t>$W$18</t>
  </si>
  <si>
    <t>$W$18&gt;=$W$19</t>
  </si>
  <si>
    <t>$X$18</t>
  </si>
  <si>
    <t>$X$18&gt;=$X$19</t>
  </si>
  <si>
    <t>$Y$18</t>
  </si>
  <si>
    <t>$Y$18&gt;=$Y$19</t>
  </si>
  <si>
    <t>$Z$18</t>
  </si>
  <si>
    <t>$Z$18&gt;=$Z$19</t>
  </si>
  <si>
    <t>$AA$18</t>
  </si>
  <si>
    <t>$AA$18&gt;=$AA$19</t>
  </si>
  <si>
    <t>$AB$18</t>
  </si>
  <si>
    <t>$AB$18&gt;=$AB$19</t>
  </si>
  <si>
    <t>$AC$18</t>
  </si>
  <si>
    <t>$AC$18&gt;=$AC$19</t>
  </si>
  <si>
    <t>$AD$18</t>
  </si>
  <si>
    <t>$AD$18&gt;=$AD$19</t>
  </si>
  <si>
    <t>$AE$18</t>
  </si>
  <si>
    <t>$AE$18&gt;=$AE$19</t>
  </si>
  <si>
    <t>Microsoft Excel 16.0 Sensitivity Report</t>
  </si>
  <si>
    <t>Report Created: 2019-04-04 1:29:47 PM</t>
  </si>
  <si>
    <t>Final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</si>
  <si>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</si>
  <si>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</si>
  <si>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</si>
  <si>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</si>
  <si>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</si>
  <si>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</si>
  <si>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</si>
  <si>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</si>
  <si>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</si>
  <si>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</si>
  <si>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2019-04-04 1:29:50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</si>
</sst>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9D5C-C03E-4246-93CC-26EF742E5F5A}">
  <dimension ref="A2:BO88"/>
  <sheetViews>
    <sheetView tabSelected="1" zoomScale="55" zoomScaleNormal="55" workbookViewId="0">
      <selection activeCell="M36" sqref="M36"/>
    </sheetView>
  </sheetViews>
  <sheetFormatPr defaultRowHeight="14.4" x14ac:dyDescent="0.3"/>
  <cols>
    <col min="1" max="1" width="11.109375" customWidth="1"/>
    <col min="4" max="4" width="11.77734375" customWidth="1"/>
    <col min="5" max="5" width="12.44140625" customWidth="1"/>
    <col min="6" max="6" width="10.6640625" customWidth="1"/>
    <col min="9" max="9" width="10.77734375" customWidth="1"/>
    <col min="10" max="10" width="12" customWidth="1"/>
    <col min="20" max="20" width="8.21875" customWidth="1"/>
    <col min="35" max="35" width="10.77734375" bestFit="1" customWidth="1"/>
  </cols>
  <sheetData>
    <row r="2" spans="2:67" x14ac:dyDescent="0.3">
      <c r="B2" s="1" t="s">
        <v>65</v>
      </c>
    </row>
    <row r="3" spans="2:67" x14ac:dyDescent="0.3">
      <c r="B3" s="1"/>
      <c r="BO3" s="1"/>
    </row>
    <row r="4" spans="2:67" x14ac:dyDescent="0.3">
      <c r="D4" s="1" t="s">
        <v>3</v>
      </c>
      <c r="I4" s="1"/>
    </row>
    <row r="5" spans="2:67" x14ac:dyDescent="0.3">
      <c r="E5" s="1" t="s">
        <v>0</v>
      </c>
      <c r="G5" t="s">
        <v>1</v>
      </c>
      <c r="AI5" s="1" t="s">
        <v>2</v>
      </c>
      <c r="AK5" t="s">
        <v>1</v>
      </c>
    </row>
    <row r="6" spans="2:67" x14ac:dyDescent="0.3"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  <c r="W6">
        <v>17</v>
      </c>
      <c r="X6">
        <v>18</v>
      </c>
      <c r="Y6">
        <v>19</v>
      </c>
      <c r="Z6">
        <v>20</v>
      </c>
      <c r="AA6">
        <v>21</v>
      </c>
      <c r="AB6">
        <v>22</v>
      </c>
      <c r="AC6">
        <v>23</v>
      </c>
      <c r="AD6">
        <v>24</v>
      </c>
      <c r="AE6">
        <v>25</v>
      </c>
      <c r="AK6">
        <v>1</v>
      </c>
      <c r="AL6">
        <v>2</v>
      </c>
      <c r="AM6">
        <v>3</v>
      </c>
      <c r="AN6">
        <v>4</v>
      </c>
      <c r="AO6">
        <v>5</v>
      </c>
      <c r="AP6">
        <v>6</v>
      </c>
      <c r="AQ6">
        <v>7</v>
      </c>
      <c r="AR6">
        <v>8</v>
      </c>
      <c r="AS6">
        <v>9</v>
      </c>
      <c r="AT6">
        <v>10</v>
      </c>
      <c r="AU6">
        <v>11</v>
      </c>
      <c r="AV6">
        <v>12</v>
      </c>
      <c r="AW6">
        <v>13</v>
      </c>
      <c r="AX6">
        <v>14</v>
      </c>
      <c r="AY6">
        <v>15</v>
      </c>
      <c r="AZ6">
        <v>16</v>
      </c>
      <c r="BA6">
        <v>17</v>
      </c>
      <c r="BB6">
        <v>18</v>
      </c>
      <c r="BC6">
        <v>19</v>
      </c>
      <c r="BD6">
        <v>20</v>
      </c>
      <c r="BE6">
        <v>21</v>
      </c>
      <c r="BF6">
        <v>22</v>
      </c>
      <c r="BG6">
        <v>23</v>
      </c>
      <c r="BH6">
        <v>24</v>
      </c>
      <c r="BI6">
        <v>25</v>
      </c>
    </row>
    <row r="7" spans="2:67" x14ac:dyDescent="0.3">
      <c r="E7" t="s">
        <v>9</v>
      </c>
      <c r="F7">
        <v>1</v>
      </c>
      <c r="G7" s="3">
        <f t="shared" ref="G7:P9" si="0">I82</f>
        <v>1.6800000000000001E-3</v>
      </c>
      <c r="H7" s="3">
        <f t="shared" si="0"/>
        <v>4.6800000000000001E-3</v>
      </c>
      <c r="I7" s="3">
        <f t="shared" si="0"/>
        <v>1.1199999999999999E-3</v>
      </c>
      <c r="J7" s="3">
        <f t="shared" si="0"/>
        <v>1.08E-3</v>
      </c>
      <c r="K7" s="3">
        <f t="shared" si="0"/>
        <v>1.6000000000000001E-3</v>
      </c>
      <c r="L7" s="3">
        <f t="shared" si="0"/>
        <v>3.64E-3</v>
      </c>
      <c r="M7" s="3">
        <f t="shared" si="0"/>
        <v>1.6000000000000001E-3</v>
      </c>
      <c r="N7" s="3">
        <f t="shared" si="0"/>
        <v>3.8000000000000004E-3</v>
      </c>
      <c r="O7" s="3">
        <f t="shared" si="0"/>
        <v>2.6800000000000001E-3</v>
      </c>
      <c r="P7" s="3">
        <f t="shared" si="0"/>
        <v>1.9199999999999998E-3</v>
      </c>
      <c r="Q7" s="3">
        <f t="shared" ref="Q7:Z9" si="1">S82</f>
        <v>2.9600000000000004E-3</v>
      </c>
      <c r="R7" s="3">
        <f t="shared" si="1"/>
        <v>3.16E-3</v>
      </c>
      <c r="S7" s="3">
        <f t="shared" si="1"/>
        <v>4.2399999999999998E-3</v>
      </c>
      <c r="T7" s="3">
        <f t="shared" si="1"/>
        <v>2.2000000000000001E-3</v>
      </c>
      <c r="U7" s="3">
        <f t="shared" si="1"/>
        <v>3.2400000000000003E-3</v>
      </c>
      <c r="V7" s="3">
        <f t="shared" si="1"/>
        <v>1.4000000000000002E-3</v>
      </c>
      <c r="W7" s="3">
        <f t="shared" si="1"/>
        <v>1.16E-3</v>
      </c>
      <c r="X7" s="3">
        <f t="shared" si="1"/>
        <v>3.5600000000000007E-3</v>
      </c>
      <c r="Y7" s="3">
        <f t="shared" si="1"/>
        <v>5.5999999999999995E-4</v>
      </c>
      <c r="Z7" s="3">
        <f t="shared" si="1"/>
        <v>1.0400000000000001E-3</v>
      </c>
      <c r="AA7" s="3">
        <f t="shared" ref="AA7:AE9" si="2">AC82</f>
        <v>2.9199999999999999E-3</v>
      </c>
      <c r="AB7" s="3">
        <f t="shared" si="2"/>
        <v>3.16E-3</v>
      </c>
      <c r="AC7" s="3">
        <f t="shared" si="2"/>
        <v>2.4800000000000004E-3</v>
      </c>
      <c r="AD7" s="3">
        <f t="shared" si="2"/>
        <v>1.16E-3</v>
      </c>
      <c r="AE7" s="3">
        <f t="shared" si="2"/>
        <v>3.2000000000000002E-3</v>
      </c>
      <c r="AI7" t="s">
        <v>9</v>
      </c>
      <c r="AJ7">
        <v>1</v>
      </c>
      <c r="AK7" s="3">
        <f t="shared" ref="AK7:AT9" si="3">I86</f>
        <v>1.6800000000000001E-3</v>
      </c>
      <c r="AL7" s="3">
        <f t="shared" si="3"/>
        <v>4.6800000000000001E-3</v>
      </c>
      <c r="AM7" s="3">
        <f t="shared" si="3"/>
        <v>1.1199999999999999E-3</v>
      </c>
      <c r="AN7" s="3">
        <f t="shared" si="3"/>
        <v>1.08E-3</v>
      </c>
      <c r="AO7" s="3">
        <f t="shared" si="3"/>
        <v>1.6000000000000001E-3</v>
      </c>
      <c r="AP7" s="3">
        <f t="shared" si="3"/>
        <v>3.64E-3</v>
      </c>
      <c r="AQ7" s="3">
        <f t="shared" si="3"/>
        <v>1.6000000000000001E-3</v>
      </c>
      <c r="AR7" s="3">
        <f t="shared" si="3"/>
        <v>3.8000000000000004E-3</v>
      </c>
      <c r="AS7" s="3">
        <f t="shared" si="3"/>
        <v>2.6800000000000001E-3</v>
      </c>
      <c r="AT7" s="3">
        <f t="shared" si="3"/>
        <v>1.9199999999999998E-3</v>
      </c>
      <c r="AU7" s="3">
        <f t="shared" ref="AU7:BD9" si="4">S86</f>
        <v>2.9600000000000004E-3</v>
      </c>
      <c r="AV7" s="3">
        <f t="shared" si="4"/>
        <v>3.16E-3</v>
      </c>
      <c r="AW7" s="3">
        <f t="shared" si="4"/>
        <v>4.2399999999999998E-3</v>
      </c>
      <c r="AX7" s="3">
        <f t="shared" si="4"/>
        <v>2.2000000000000001E-3</v>
      </c>
      <c r="AY7" s="3">
        <f t="shared" si="4"/>
        <v>3.2400000000000003E-3</v>
      </c>
      <c r="AZ7" s="3">
        <f t="shared" si="4"/>
        <v>1.4000000000000002E-3</v>
      </c>
      <c r="BA7" s="3">
        <f t="shared" si="4"/>
        <v>1.16E-3</v>
      </c>
      <c r="BB7" s="3">
        <f t="shared" si="4"/>
        <v>3.5600000000000007E-3</v>
      </c>
      <c r="BC7" s="3">
        <f t="shared" si="4"/>
        <v>5.5999999999999995E-4</v>
      </c>
      <c r="BD7" s="3">
        <f t="shared" si="4"/>
        <v>1.0400000000000001E-3</v>
      </c>
      <c r="BE7" s="3">
        <f t="shared" ref="BE7:BI9" si="5">AC86</f>
        <v>2.9199999999999999E-3</v>
      </c>
      <c r="BF7" s="3">
        <f t="shared" si="5"/>
        <v>3.16E-3</v>
      </c>
      <c r="BG7" s="3">
        <f t="shared" si="5"/>
        <v>2.4800000000000004E-3</v>
      </c>
      <c r="BH7" s="3">
        <f t="shared" si="5"/>
        <v>1.16E-3</v>
      </c>
      <c r="BI7" s="3">
        <f t="shared" si="5"/>
        <v>3.2000000000000002E-3</v>
      </c>
    </row>
    <row r="8" spans="2:67" x14ac:dyDescent="0.3">
      <c r="F8">
        <v>2</v>
      </c>
      <c r="G8" s="3">
        <f t="shared" si="0"/>
        <v>5.2399999999999999E-3</v>
      </c>
      <c r="H8" s="3">
        <f t="shared" si="0"/>
        <v>4.0800000000000003E-3</v>
      </c>
      <c r="I8" s="3">
        <f t="shared" si="0"/>
        <v>5.8799999999999998E-3</v>
      </c>
      <c r="J8" s="3">
        <f t="shared" si="0"/>
        <v>4.8399999999999997E-3</v>
      </c>
      <c r="K8" s="3">
        <f t="shared" si="0"/>
        <v>3.6799999999999997E-3</v>
      </c>
      <c r="L8" s="3">
        <f t="shared" si="0"/>
        <v>4.0400000000000002E-3</v>
      </c>
      <c r="M8" s="3">
        <f t="shared" si="0"/>
        <v>4.5200000000000006E-3</v>
      </c>
      <c r="N8" s="3">
        <f t="shared" si="0"/>
        <v>3.0000000000000001E-3</v>
      </c>
      <c r="O8" s="3">
        <f t="shared" si="0"/>
        <v>6.5599999999999999E-3</v>
      </c>
      <c r="P8" s="3">
        <f t="shared" si="0"/>
        <v>3.6799999999999997E-3</v>
      </c>
      <c r="Q8" s="3">
        <f t="shared" si="1"/>
        <v>3.64E-3</v>
      </c>
      <c r="R8" s="3">
        <f t="shared" si="1"/>
        <v>3.0000000000000001E-3</v>
      </c>
      <c r="S8" s="3">
        <f t="shared" si="1"/>
        <v>3.96E-3</v>
      </c>
      <c r="T8" s="3">
        <f t="shared" si="1"/>
        <v>4.5600000000000007E-3</v>
      </c>
      <c r="U8" s="3">
        <f t="shared" si="1"/>
        <v>2E-3</v>
      </c>
      <c r="V8" s="3">
        <f t="shared" si="1"/>
        <v>4.8000000000000004E-3</v>
      </c>
      <c r="W8" s="3">
        <f t="shared" si="1"/>
        <v>5.6799999999999993E-3</v>
      </c>
      <c r="X8" s="3">
        <f t="shared" si="1"/>
        <v>5.0800000000000003E-3</v>
      </c>
      <c r="Y8" s="3">
        <f t="shared" si="1"/>
        <v>4.8799999999999998E-3</v>
      </c>
      <c r="Z8" s="3">
        <f t="shared" si="1"/>
        <v>5.5600000000000007E-3</v>
      </c>
      <c r="AA8" s="3">
        <f t="shared" si="2"/>
        <v>2.8399999999999996E-3</v>
      </c>
      <c r="AB8" s="3">
        <f t="shared" si="2"/>
        <v>5.8799999999999998E-3</v>
      </c>
      <c r="AC8" s="3">
        <f t="shared" si="2"/>
        <v>4.8000000000000004E-3</v>
      </c>
      <c r="AD8" s="3">
        <f t="shared" si="2"/>
        <v>5.6799999999999993E-3</v>
      </c>
      <c r="AE8" s="3">
        <f t="shared" si="2"/>
        <v>5.7200000000000003E-3</v>
      </c>
      <c r="AJ8">
        <v>2</v>
      </c>
      <c r="AK8" s="3">
        <f t="shared" si="3"/>
        <v>5.2399999999999999E-3</v>
      </c>
      <c r="AL8" s="3">
        <f t="shared" si="3"/>
        <v>4.0800000000000003E-3</v>
      </c>
      <c r="AM8" s="3">
        <f t="shared" si="3"/>
        <v>5.8799999999999998E-3</v>
      </c>
      <c r="AN8" s="3">
        <f t="shared" si="3"/>
        <v>4.8399999999999997E-3</v>
      </c>
      <c r="AO8" s="3">
        <f t="shared" si="3"/>
        <v>3.6799999999999997E-3</v>
      </c>
      <c r="AP8" s="3">
        <f t="shared" si="3"/>
        <v>4.0400000000000002E-3</v>
      </c>
      <c r="AQ8" s="3">
        <f t="shared" si="3"/>
        <v>4.5200000000000006E-3</v>
      </c>
      <c r="AR8" s="3">
        <f t="shared" si="3"/>
        <v>3.0000000000000001E-3</v>
      </c>
      <c r="AS8" s="3">
        <f t="shared" si="3"/>
        <v>6.5599999999999999E-3</v>
      </c>
      <c r="AT8" s="3">
        <f t="shared" si="3"/>
        <v>3.6799999999999997E-3</v>
      </c>
      <c r="AU8" s="3">
        <f t="shared" si="4"/>
        <v>3.64E-3</v>
      </c>
      <c r="AV8" s="3">
        <f t="shared" si="4"/>
        <v>3.0000000000000001E-3</v>
      </c>
      <c r="AW8" s="3">
        <f t="shared" si="4"/>
        <v>3.96E-3</v>
      </c>
      <c r="AX8" s="3">
        <f t="shared" si="4"/>
        <v>4.5600000000000007E-3</v>
      </c>
      <c r="AY8" s="3">
        <f t="shared" si="4"/>
        <v>2E-3</v>
      </c>
      <c r="AZ8" s="3">
        <f t="shared" si="4"/>
        <v>4.8000000000000004E-3</v>
      </c>
      <c r="BA8" s="3">
        <f t="shared" si="4"/>
        <v>5.6799999999999993E-3</v>
      </c>
      <c r="BB8" s="3">
        <f t="shared" si="4"/>
        <v>5.0800000000000003E-3</v>
      </c>
      <c r="BC8" s="3">
        <f t="shared" si="4"/>
        <v>4.8799999999999998E-3</v>
      </c>
      <c r="BD8" s="3">
        <f t="shared" si="4"/>
        <v>5.5600000000000007E-3</v>
      </c>
      <c r="BE8" s="3">
        <f t="shared" si="5"/>
        <v>2.8399999999999996E-3</v>
      </c>
      <c r="BF8" s="3">
        <f t="shared" si="5"/>
        <v>5.8799999999999998E-3</v>
      </c>
      <c r="BG8" s="3">
        <f t="shared" si="5"/>
        <v>4.8000000000000004E-3</v>
      </c>
      <c r="BH8" s="3">
        <f t="shared" si="5"/>
        <v>5.6799999999999993E-3</v>
      </c>
      <c r="BI8" s="3">
        <f t="shared" si="5"/>
        <v>5.7200000000000003E-3</v>
      </c>
    </row>
    <row r="9" spans="2:67" x14ac:dyDescent="0.3">
      <c r="F9">
        <v>3</v>
      </c>
      <c r="G9" s="3">
        <f t="shared" si="0"/>
        <v>2.8000000000000004E-3</v>
      </c>
      <c r="H9" s="3">
        <f t="shared" si="0"/>
        <v>3.0800000000000003E-3</v>
      </c>
      <c r="I9" s="3">
        <f t="shared" si="0"/>
        <v>4.9200000000000008E-3</v>
      </c>
      <c r="J9" s="3">
        <f t="shared" si="0"/>
        <v>3.7600000000000003E-3</v>
      </c>
      <c r="K9" s="3">
        <f t="shared" si="0"/>
        <v>4.28E-3</v>
      </c>
      <c r="L9" s="3">
        <f t="shared" si="0"/>
        <v>6.6799999999999993E-3</v>
      </c>
      <c r="M9" s="3">
        <f t="shared" si="0"/>
        <v>4.8799999999999998E-3</v>
      </c>
      <c r="N9" s="3">
        <f t="shared" si="0"/>
        <v>3.7200000000000006E-3</v>
      </c>
      <c r="O9" s="3">
        <f t="shared" si="0"/>
        <v>2.0800000000000003E-3</v>
      </c>
      <c r="P9" s="3">
        <f t="shared" si="0"/>
        <v>4.28E-3</v>
      </c>
      <c r="Q9" s="3">
        <f t="shared" si="1"/>
        <v>3.2799999999999999E-3</v>
      </c>
      <c r="R9" s="3">
        <f t="shared" si="1"/>
        <v>5.8000000000000005E-3</v>
      </c>
      <c r="S9" s="3">
        <f t="shared" si="1"/>
        <v>3.1199999999999999E-3</v>
      </c>
      <c r="T9" s="3">
        <f t="shared" si="1"/>
        <v>5.0400000000000002E-3</v>
      </c>
      <c r="U9" s="3">
        <f t="shared" si="1"/>
        <v>5.7200000000000003E-3</v>
      </c>
      <c r="V9" s="3">
        <f t="shared" si="1"/>
        <v>3.3200000000000005E-3</v>
      </c>
      <c r="W9" s="3">
        <f t="shared" si="1"/>
        <v>3.8399999999999997E-3</v>
      </c>
      <c r="X9" s="3">
        <f t="shared" si="1"/>
        <v>1.8800000000000002E-3</v>
      </c>
      <c r="Y9" s="3">
        <f t="shared" si="1"/>
        <v>4.5600000000000007E-3</v>
      </c>
      <c r="Z9" s="3">
        <f t="shared" si="1"/>
        <v>3.64E-3</v>
      </c>
      <c r="AA9" s="3">
        <f t="shared" si="2"/>
        <v>4.64E-3</v>
      </c>
      <c r="AB9" s="3">
        <f t="shared" si="2"/>
        <v>1.4000000000000002E-3</v>
      </c>
      <c r="AC9" s="3">
        <f t="shared" si="2"/>
        <v>2.3600000000000001E-3</v>
      </c>
      <c r="AD9" s="3">
        <f t="shared" si="2"/>
        <v>5.1999999999999998E-3</v>
      </c>
      <c r="AE9" s="3">
        <f t="shared" si="2"/>
        <v>6.7200000000000003E-3</v>
      </c>
      <c r="AJ9">
        <v>3</v>
      </c>
      <c r="AK9" s="3">
        <f t="shared" si="3"/>
        <v>2.8000000000000004E-3</v>
      </c>
      <c r="AL9" s="3">
        <f t="shared" si="3"/>
        <v>3.0800000000000003E-3</v>
      </c>
      <c r="AM9" s="3">
        <f t="shared" si="3"/>
        <v>4.9200000000000008E-3</v>
      </c>
      <c r="AN9" s="3">
        <f t="shared" si="3"/>
        <v>3.7600000000000003E-3</v>
      </c>
      <c r="AO9" s="3">
        <f t="shared" si="3"/>
        <v>4.28E-3</v>
      </c>
      <c r="AP9" s="3">
        <f t="shared" si="3"/>
        <v>6.6799999999999993E-3</v>
      </c>
      <c r="AQ9" s="3">
        <f t="shared" si="3"/>
        <v>4.8799999999999998E-3</v>
      </c>
      <c r="AR9" s="3">
        <f t="shared" si="3"/>
        <v>3.7200000000000006E-3</v>
      </c>
      <c r="AS9" s="3">
        <f t="shared" si="3"/>
        <v>2.0800000000000003E-3</v>
      </c>
      <c r="AT9" s="3">
        <f t="shared" si="3"/>
        <v>4.28E-3</v>
      </c>
      <c r="AU9" s="3">
        <f t="shared" si="4"/>
        <v>3.2799999999999999E-3</v>
      </c>
      <c r="AV9" s="3">
        <f t="shared" si="4"/>
        <v>5.8000000000000005E-3</v>
      </c>
      <c r="AW9" s="3">
        <f t="shared" si="4"/>
        <v>3.1199999999999999E-3</v>
      </c>
      <c r="AX9" s="3">
        <f t="shared" si="4"/>
        <v>5.0400000000000002E-3</v>
      </c>
      <c r="AY9" s="3">
        <f t="shared" si="4"/>
        <v>5.7200000000000003E-3</v>
      </c>
      <c r="AZ9" s="3">
        <f t="shared" si="4"/>
        <v>3.3200000000000005E-3</v>
      </c>
      <c r="BA9" s="3">
        <f t="shared" si="4"/>
        <v>3.8399999999999997E-3</v>
      </c>
      <c r="BB9" s="3">
        <f t="shared" si="4"/>
        <v>1.8800000000000002E-3</v>
      </c>
      <c r="BC9" s="3">
        <f t="shared" si="4"/>
        <v>4.5600000000000007E-3</v>
      </c>
      <c r="BD9" s="3">
        <f t="shared" si="4"/>
        <v>3.64E-3</v>
      </c>
      <c r="BE9" s="3">
        <f t="shared" si="5"/>
        <v>4.64E-3</v>
      </c>
      <c r="BF9" s="3">
        <f t="shared" si="5"/>
        <v>1.4000000000000002E-3</v>
      </c>
      <c r="BG9" s="3">
        <f t="shared" si="5"/>
        <v>2.3600000000000001E-3</v>
      </c>
      <c r="BH9" s="3">
        <f t="shared" si="5"/>
        <v>5.1999999999999998E-3</v>
      </c>
      <c r="BI9" s="3">
        <f t="shared" si="5"/>
        <v>6.7200000000000003E-3</v>
      </c>
    </row>
    <row r="12" spans="2:67" x14ac:dyDescent="0.3">
      <c r="D12" s="1" t="s">
        <v>4</v>
      </c>
    </row>
    <row r="13" spans="2:67" x14ac:dyDescent="0.3">
      <c r="G13" t="s">
        <v>1</v>
      </c>
      <c r="AK13" t="s">
        <v>1</v>
      </c>
    </row>
    <row r="14" spans="2:67" x14ac:dyDescent="0.3"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12</v>
      </c>
      <c r="S14">
        <v>13</v>
      </c>
      <c r="T14">
        <v>14</v>
      </c>
      <c r="U14">
        <v>15</v>
      </c>
      <c r="V14">
        <v>16</v>
      </c>
      <c r="W14">
        <v>17</v>
      </c>
      <c r="X14">
        <v>18</v>
      </c>
      <c r="Y14">
        <v>19</v>
      </c>
      <c r="Z14">
        <v>20</v>
      </c>
      <c r="AA14">
        <v>21</v>
      </c>
      <c r="AB14">
        <v>22</v>
      </c>
      <c r="AC14">
        <v>23</v>
      </c>
      <c r="AD14">
        <v>24</v>
      </c>
      <c r="AE14">
        <v>25</v>
      </c>
      <c r="AF14" t="s">
        <v>5</v>
      </c>
      <c r="AG14" t="s">
        <v>7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  <c r="AV14">
        <v>12</v>
      </c>
      <c r="AW14">
        <v>13</v>
      </c>
      <c r="AX14">
        <v>14</v>
      </c>
      <c r="AY14">
        <v>15</v>
      </c>
      <c r="AZ14">
        <v>16</v>
      </c>
      <c r="BA14">
        <v>17</v>
      </c>
      <c r="BB14">
        <v>18</v>
      </c>
      <c r="BC14">
        <v>19</v>
      </c>
      <c r="BD14">
        <v>20</v>
      </c>
      <c r="BE14">
        <v>21</v>
      </c>
      <c r="BF14">
        <v>22</v>
      </c>
      <c r="BG14">
        <v>23</v>
      </c>
      <c r="BH14">
        <v>24</v>
      </c>
      <c r="BI14">
        <v>25</v>
      </c>
      <c r="BJ14" t="s">
        <v>5</v>
      </c>
      <c r="BK14" t="s">
        <v>7</v>
      </c>
    </row>
    <row r="15" spans="2:67" x14ac:dyDescent="0.3">
      <c r="E15" t="s">
        <v>9</v>
      </c>
      <c r="F15">
        <v>1</v>
      </c>
      <c r="G15" s="2">
        <v>0</v>
      </c>
      <c r="H15" s="2">
        <v>0</v>
      </c>
      <c r="I15" s="2">
        <v>3103</v>
      </c>
      <c r="J15" s="2">
        <v>2150</v>
      </c>
      <c r="K15" s="2">
        <v>0</v>
      </c>
      <c r="L15" s="2">
        <v>0</v>
      </c>
      <c r="M15" s="2">
        <v>2123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2067</v>
      </c>
      <c r="U15" s="2">
        <v>0</v>
      </c>
      <c r="V15" s="2">
        <v>0</v>
      </c>
      <c r="W15" s="2">
        <v>1866</v>
      </c>
      <c r="X15" s="2">
        <v>0</v>
      </c>
      <c r="Y15" s="2">
        <v>2371</v>
      </c>
      <c r="Z15" s="2">
        <v>1302</v>
      </c>
      <c r="AA15" s="2">
        <v>0</v>
      </c>
      <c r="AB15" s="2">
        <v>0</v>
      </c>
      <c r="AC15" s="2">
        <v>0</v>
      </c>
      <c r="AD15" s="2">
        <v>2843</v>
      </c>
      <c r="AE15" s="2">
        <v>2175</v>
      </c>
      <c r="AF15">
        <f>SUM(G15:AE15)</f>
        <v>20000</v>
      </c>
      <c r="AG15" s="3">
        <f>$S$43</f>
        <v>20000</v>
      </c>
      <c r="AI15" t="s">
        <v>9</v>
      </c>
      <c r="AJ15">
        <v>1</v>
      </c>
      <c r="AK15" s="2">
        <v>0</v>
      </c>
      <c r="AL15" s="2">
        <v>0</v>
      </c>
      <c r="AM15" s="2">
        <v>3905</v>
      </c>
      <c r="AN15" s="2">
        <v>2705</v>
      </c>
      <c r="AO15" s="2">
        <v>0</v>
      </c>
      <c r="AP15" s="2">
        <v>0</v>
      </c>
      <c r="AQ15" s="2">
        <v>2672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2768</v>
      </c>
      <c r="AY15" s="2">
        <v>0</v>
      </c>
      <c r="AZ15" s="2">
        <v>0</v>
      </c>
      <c r="BA15" s="2">
        <v>2348</v>
      </c>
      <c r="BB15" s="2">
        <v>0</v>
      </c>
      <c r="BC15" s="2">
        <v>2984</v>
      </c>
      <c r="BD15" s="2">
        <v>1302</v>
      </c>
      <c r="BE15" s="2">
        <v>0</v>
      </c>
      <c r="BF15" s="2">
        <v>0</v>
      </c>
      <c r="BG15" s="2">
        <v>0</v>
      </c>
      <c r="BH15" s="2">
        <v>3578</v>
      </c>
      <c r="BI15" s="2">
        <v>2738</v>
      </c>
      <c r="BJ15">
        <f>SUM(AK15:BI15)</f>
        <v>25000</v>
      </c>
      <c r="BK15" s="3">
        <f>$S$44</f>
        <v>25000</v>
      </c>
    </row>
    <row r="16" spans="2:67" x14ac:dyDescent="0.3">
      <c r="F16">
        <v>2</v>
      </c>
      <c r="G16" s="2">
        <v>0</v>
      </c>
      <c r="H16" s="2">
        <v>0</v>
      </c>
      <c r="I16" s="2">
        <v>0</v>
      </c>
      <c r="J16" s="2">
        <v>0</v>
      </c>
      <c r="K16" s="2">
        <v>2500</v>
      </c>
      <c r="L16" s="2">
        <v>2283</v>
      </c>
      <c r="M16" s="2">
        <v>0</v>
      </c>
      <c r="N16" s="2">
        <v>3272</v>
      </c>
      <c r="O16" s="2">
        <v>0</v>
      </c>
      <c r="P16" s="2">
        <v>2134</v>
      </c>
      <c r="Q16" s="2">
        <v>0</v>
      </c>
      <c r="R16" s="2">
        <v>3744</v>
      </c>
      <c r="S16" s="2">
        <v>0</v>
      </c>
      <c r="T16" s="2">
        <v>1090</v>
      </c>
      <c r="U16" s="2">
        <v>2584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2393</v>
      </c>
      <c r="AB16" s="2">
        <v>0</v>
      </c>
      <c r="AC16" s="2">
        <v>0</v>
      </c>
      <c r="AD16" s="2">
        <v>0</v>
      </c>
      <c r="AE16" s="2">
        <v>0</v>
      </c>
      <c r="AF16">
        <f t="shared" ref="AF16:AF17" si="6">SUM(G16:AE16)</f>
        <v>20000</v>
      </c>
      <c r="AG16" s="3">
        <f>$S$43</f>
        <v>20000</v>
      </c>
      <c r="AJ16">
        <v>2</v>
      </c>
      <c r="AK16" s="2">
        <v>0</v>
      </c>
      <c r="AL16" s="2">
        <v>0</v>
      </c>
      <c r="AM16" s="2">
        <v>0</v>
      </c>
      <c r="AN16" s="2">
        <v>0</v>
      </c>
      <c r="AO16" s="2">
        <v>3146</v>
      </c>
      <c r="AP16" s="2">
        <v>2873</v>
      </c>
      <c r="AQ16" s="2">
        <v>0</v>
      </c>
      <c r="AR16" s="2">
        <v>4117</v>
      </c>
      <c r="AS16" s="2">
        <v>0</v>
      </c>
      <c r="AT16" s="2">
        <v>2685</v>
      </c>
      <c r="AU16" s="2">
        <v>0</v>
      </c>
      <c r="AV16" s="2">
        <v>4711</v>
      </c>
      <c r="AW16" s="2">
        <v>0</v>
      </c>
      <c r="AX16" s="2">
        <v>1205</v>
      </c>
      <c r="AY16" s="2">
        <v>3252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3011</v>
      </c>
      <c r="BF16" s="2">
        <v>0</v>
      </c>
      <c r="BG16" s="2">
        <v>0</v>
      </c>
      <c r="BH16" s="2">
        <v>0</v>
      </c>
      <c r="BI16" s="2">
        <v>0</v>
      </c>
      <c r="BJ16">
        <f>SUM(AK16:BI16)</f>
        <v>25000</v>
      </c>
      <c r="BK16" s="3">
        <f>$S$44</f>
        <v>25000</v>
      </c>
    </row>
    <row r="17" spans="4:63" x14ac:dyDescent="0.3">
      <c r="F17">
        <v>3</v>
      </c>
      <c r="G17" s="2">
        <v>2520</v>
      </c>
      <c r="H17" s="2">
        <v>1693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1544</v>
      </c>
      <c r="P17" s="2">
        <v>0</v>
      </c>
      <c r="Q17" s="2">
        <v>3158</v>
      </c>
      <c r="R17" s="2">
        <v>0</v>
      </c>
      <c r="S17" s="2">
        <v>2321</v>
      </c>
      <c r="T17" s="2">
        <v>0</v>
      </c>
      <c r="U17" s="2">
        <v>0</v>
      </c>
      <c r="V17" s="2">
        <v>1683</v>
      </c>
      <c r="W17" s="2">
        <v>0</v>
      </c>
      <c r="X17" s="2">
        <v>2238</v>
      </c>
      <c r="Y17" s="2">
        <v>0</v>
      </c>
      <c r="Z17" s="2">
        <v>486</v>
      </c>
      <c r="AA17" s="2">
        <v>0</v>
      </c>
      <c r="AB17" s="2">
        <v>1764</v>
      </c>
      <c r="AC17" s="2">
        <v>2177</v>
      </c>
      <c r="AD17" s="2">
        <v>0</v>
      </c>
      <c r="AE17" s="2">
        <v>0</v>
      </c>
      <c r="AF17">
        <f t="shared" si="6"/>
        <v>19584</v>
      </c>
      <c r="AG17" s="3">
        <f>$S$43</f>
        <v>20000</v>
      </c>
      <c r="AJ17">
        <v>3</v>
      </c>
      <c r="AK17" s="2">
        <v>3172</v>
      </c>
      <c r="AL17" s="2">
        <v>2130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1944</v>
      </c>
      <c r="AT17" s="2">
        <v>0</v>
      </c>
      <c r="AU17" s="2">
        <v>3975</v>
      </c>
      <c r="AV17" s="2">
        <v>0</v>
      </c>
      <c r="AW17" s="2">
        <v>2921</v>
      </c>
      <c r="AX17" s="2">
        <v>0</v>
      </c>
      <c r="AY17" s="2">
        <v>0</v>
      </c>
      <c r="AZ17" s="2">
        <v>2119</v>
      </c>
      <c r="BA17" s="2">
        <v>0</v>
      </c>
      <c r="BB17" s="2">
        <v>2816</v>
      </c>
      <c r="BC17" s="2">
        <v>0</v>
      </c>
      <c r="BD17" s="2">
        <v>949</v>
      </c>
      <c r="BE17" s="2">
        <v>0</v>
      </c>
      <c r="BF17" s="2">
        <v>2220</v>
      </c>
      <c r="BG17" s="2">
        <v>2740</v>
      </c>
      <c r="BH17" s="2">
        <v>0</v>
      </c>
      <c r="BI17" s="2">
        <v>0</v>
      </c>
      <c r="BJ17">
        <f>SUM(AK17:BI17)</f>
        <v>24986</v>
      </c>
      <c r="BK17" s="3">
        <f>$S$44</f>
        <v>25000</v>
      </c>
    </row>
    <row r="18" spans="4:63" x14ac:dyDescent="0.3">
      <c r="F18" t="s">
        <v>5</v>
      </c>
      <c r="G18">
        <f>SUM(G15:G17)</f>
        <v>2520</v>
      </c>
      <c r="H18">
        <f t="shared" ref="H18:AE18" si="7">SUM(H15:H17)</f>
        <v>1693</v>
      </c>
      <c r="I18">
        <f t="shared" si="7"/>
        <v>3103</v>
      </c>
      <c r="J18">
        <f t="shared" si="7"/>
        <v>2150</v>
      </c>
      <c r="K18">
        <f t="shared" si="7"/>
        <v>2500</v>
      </c>
      <c r="L18">
        <f t="shared" si="7"/>
        <v>2283</v>
      </c>
      <c r="M18">
        <f t="shared" si="7"/>
        <v>2123</v>
      </c>
      <c r="N18">
        <f t="shared" si="7"/>
        <v>3272</v>
      </c>
      <c r="O18">
        <f t="shared" si="7"/>
        <v>1544</v>
      </c>
      <c r="P18">
        <f t="shared" si="7"/>
        <v>2134</v>
      </c>
      <c r="Q18">
        <f t="shared" si="7"/>
        <v>3158</v>
      </c>
      <c r="R18">
        <f t="shared" si="7"/>
        <v>3744</v>
      </c>
      <c r="S18">
        <f t="shared" si="7"/>
        <v>2321</v>
      </c>
      <c r="T18">
        <f t="shared" si="7"/>
        <v>3157</v>
      </c>
      <c r="U18">
        <f t="shared" si="7"/>
        <v>2584</v>
      </c>
      <c r="V18">
        <f t="shared" si="7"/>
        <v>1683</v>
      </c>
      <c r="W18">
        <f t="shared" si="7"/>
        <v>1866</v>
      </c>
      <c r="X18">
        <f t="shared" si="7"/>
        <v>2238</v>
      </c>
      <c r="Y18">
        <f t="shared" si="7"/>
        <v>2371</v>
      </c>
      <c r="Z18">
        <f t="shared" si="7"/>
        <v>1788</v>
      </c>
      <c r="AA18">
        <f t="shared" si="7"/>
        <v>2393</v>
      </c>
      <c r="AB18">
        <f t="shared" si="7"/>
        <v>1764</v>
      </c>
      <c r="AC18">
        <f t="shared" si="7"/>
        <v>2177</v>
      </c>
      <c r="AD18">
        <f t="shared" si="7"/>
        <v>2843</v>
      </c>
      <c r="AE18">
        <f t="shared" si="7"/>
        <v>2175</v>
      </c>
      <c r="AJ18" t="s">
        <v>5</v>
      </c>
      <c r="AK18">
        <f t="shared" ref="AK18:BI18" si="8">SUM(AK15:AK17)</f>
        <v>3172</v>
      </c>
      <c r="AL18">
        <f t="shared" si="8"/>
        <v>2130</v>
      </c>
      <c r="AM18">
        <f t="shared" si="8"/>
        <v>3905</v>
      </c>
      <c r="AN18">
        <f t="shared" si="8"/>
        <v>2705</v>
      </c>
      <c r="AO18">
        <f t="shared" si="8"/>
        <v>3146</v>
      </c>
      <c r="AP18">
        <f t="shared" si="8"/>
        <v>2873</v>
      </c>
      <c r="AQ18">
        <f t="shared" si="8"/>
        <v>2672</v>
      </c>
      <c r="AR18">
        <f t="shared" si="8"/>
        <v>4117</v>
      </c>
      <c r="AS18">
        <f t="shared" si="8"/>
        <v>1944</v>
      </c>
      <c r="AT18">
        <f t="shared" si="8"/>
        <v>2685</v>
      </c>
      <c r="AU18">
        <f t="shared" si="8"/>
        <v>3975</v>
      </c>
      <c r="AV18">
        <f t="shared" si="8"/>
        <v>4711</v>
      </c>
      <c r="AW18">
        <f t="shared" si="8"/>
        <v>2921</v>
      </c>
      <c r="AX18">
        <f t="shared" si="8"/>
        <v>3973</v>
      </c>
      <c r="AY18">
        <f t="shared" si="8"/>
        <v>3252</v>
      </c>
      <c r="AZ18">
        <f t="shared" si="8"/>
        <v>2119</v>
      </c>
      <c r="BA18">
        <f t="shared" si="8"/>
        <v>2348</v>
      </c>
      <c r="BB18">
        <f t="shared" si="8"/>
        <v>2816</v>
      </c>
      <c r="BC18">
        <f t="shared" si="8"/>
        <v>2984</v>
      </c>
      <c r="BD18">
        <f t="shared" si="8"/>
        <v>2251</v>
      </c>
      <c r="BE18">
        <f t="shared" si="8"/>
        <v>3011</v>
      </c>
      <c r="BF18">
        <f t="shared" si="8"/>
        <v>2220</v>
      </c>
      <c r="BG18">
        <f t="shared" si="8"/>
        <v>2740</v>
      </c>
      <c r="BH18">
        <f t="shared" si="8"/>
        <v>3578</v>
      </c>
      <c r="BI18">
        <f t="shared" si="8"/>
        <v>2738</v>
      </c>
    </row>
    <row r="19" spans="4:63" x14ac:dyDescent="0.3">
      <c r="F19" t="s">
        <v>6</v>
      </c>
      <c r="G19" s="3">
        <f t="shared" ref="G19:AE19" si="9">I64</f>
        <v>2520</v>
      </c>
      <c r="H19" s="3">
        <f t="shared" si="9"/>
        <v>1693</v>
      </c>
      <c r="I19" s="3">
        <f t="shared" si="9"/>
        <v>3103</v>
      </c>
      <c r="J19" s="3">
        <f t="shared" si="9"/>
        <v>2150</v>
      </c>
      <c r="K19" s="3">
        <f t="shared" si="9"/>
        <v>2500</v>
      </c>
      <c r="L19" s="3">
        <f t="shared" si="9"/>
        <v>2283</v>
      </c>
      <c r="M19" s="3">
        <f t="shared" si="9"/>
        <v>2123</v>
      </c>
      <c r="N19" s="3">
        <f t="shared" si="9"/>
        <v>3272</v>
      </c>
      <c r="O19" s="3">
        <f t="shared" si="9"/>
        <v>1544</v>
      </c>
      <c r="P19" s="3">
        <f t="shared" si="9"/>
        <v>2134</v>
      </c>
      <c r="Q19" s="3">
        <f t="shared" si="9"/>
        <v>3158</v>
      </c>
      <c r="R19" s="3">
        <f t="shared" si="9"/>
        <v>3744</v>
      </c>
      <c r="S19" s="3">
        <f t="shared" si="9"/>
        <v>2321</v>
      </c>
      <c r="T19" s="3">
        <f t="shared" si="9"/>
        <v>3157</v>
      </c>
      <c r="U19" s="3">
        <f t="shared" si="9"/>
        <v>2584</v>
      </c>
      <c r="V19" s="3">
        <f t="shared" si="9"/>
        <v>1683</v>
      </c>
      <c r="W19" s="3">
        <f t="shared" si="9"/>
        <v>1866</v>
      </c>
      <c r="X19" s="3">
        <f t="shared" si="9"/>
        <v>2238</v>
      </c>
      <c r="Y19" s="3">
        <f t="shared" si="9"/>
        <v>2371</v>
      </c>
      <c r="Z19" s="3">
        <f t="shared" si="9"/>
        <v>1788</v>
      </c>
      <c r="AA19" s="3">
        <f t="shared" si="9"/>
        <v>2393</v>
      </c>
      <c r="AB19" s="3">
        <f t="shared" si="9"/>
        <v>1764</v>
      </c>
      <c r="AC19" s="3">
        <f t="shared" si="9"/>
        <v>2177</v>
      </c>
      <c r="AD19" s="3">
        <f t="shared" si="9"/>
        <v>2843</v>
      </c>
      <c r="AE19" s="3">
        <f t="shared" si="9"/>
        <v>2175</v>
      </c>
      <c r="AJ19" t="s">
        <v>6</v>
      </c>
      <c r="AK19" s="3">
        <f t="shared" ref="AK19:BI19" si="10">I67</f>
        <v>3172</v>
      </c>
      <c r="AL19" s="3">
        <f t="shared" si="10"/>
        <v>2130</v>
      </c>
      <c r="AM19" s="3">
        <f t="shared" si="10"/>
        <v>3905</v>
      </c>
      <c r="AN19" s="3">
        <f t="shared" si="10"/>
        <v>2705</v>
      </c>
      <c r="AO19" s="3">
        <f t="shared" si="10"/>
        <v>3146</v>
      </c>
      <c r="AP19" s="3">
        <f t="shared" si="10"/>
        <v>2873</v>
      </c>
      <c r="AQ19" s="3">
        <f t="shared" si="10"/>
        <v>2672</v>
      </c>
      <c r="AR19" s="3">
        <f t="shared" si="10"/>
        <v>4117</v>
      </c>
      <c r="AS19" s="3">
        <f t="shared" si="10"/>
        <v>1944</v>
      </c>
      <c r="AT19" s="3">
        <f t="shared" si="10"/>
        <v>2685</v>
      </c>
      <c r="AU19" s="3">
        <f t="shared" si="10"/>
        <v>3975</v>
      </c>
      <c r="AV19" s="3">
        <f t="shared" si="10"/>
        <v>4711</v>
      </c>
      <c r="AW19" s="3">
        <f t="shared" si="10"/>
        <v>2921</v>
      </c>
      <c r="AX19" s="3">
        <f t="shared" si="10"/>
        <v>3973</v>
      </c>
      <c r="AY19" s="3">
        <f t="shared" si="10"/>
        <v>3252</v>
      </c>
      <c r="AZ19" s="3">
        <f t="shared" si="10"/>
        <v>2119</v>
      </c>
      <c r="BA19" s="3">
        <f t="shared" si="10"/>
        <v>2348</v>
      </c>
      <c r="BB19" s="3">
        <f t="shared" si="10"/>
        <v>2816</v>
      </c>
      <c r="BC19" s="3">
        <f t="shared" si="10"/>
        <v>2984</v>
      </c>
      <c r="BD19" s="3">
        <f t="shared" si="10"/>
        <v>2251</v>
      </c>
      <c r="BE19" s="3">
        <f t="shared" si="10"/>
        <v>3011</v>
      </c>
      <c r="BF19" s="3">
        <f t="shared" si="10"/>
        <v>2220</v>
      </c>
      <c r="BG19" s="3">
        <f t="shared" si="10"/>
        <v>2740</v>
      </c>
      <c r="BH19" s="3">
        <f t="shared" si="10"/>
        <v>3578</v>
      </c>
      <c r="BI19" s="3">
        <f t="shared" si="10"/>
        <v>2738</v>
      </c>
    </row>
    <row r="22" spans="4:63" x14ac:dyDescent="0.3">
      <c r="D22" s="1" t="s">
        <v>8</v>
      </c>
    </row>
    <row r="23" spans="4:63" x14ac:dyDescent="0.3">
      <c r="E23" t="s">
        <v>60</v>
      </c>
      <c r="G23">
        <f>SUMPRODUCT(G7:AE9,G15:AE17)</f>
        <v>145.35787999999999</v>
      </c>
    </row>
    <row r="24" spans="4:63" x14ac:dyDescent="0.3">
      <c r="E24" t="s">
        <v>61</v>
      </c>
      <c r="G24">
        <f>SUMPRODUCT(AK15:BI17,AK7:BI9)</f>
        <v>183.41468</v>
      </c>
    </row>
    <row r="27" spans="4:63" x14ac:dyDescent="0.3">
      <c r="E27" t="s">
        <v>63</v>
      </c>
      <c r="G27">
        <f>G23*N50</f>
        <v>10756.483119999999</v>
      </c>
    </row>
    <row r="28" spans="4:63" x14ac:dyDescent="0.3">
      <c r="E28" t="s">
        <v>62</v>
      </c>
      <c r="G28">
        <f>G24*N51</f>
        <v>26961.95796</v>
      </c>
    </row>
    <row r="29" spans="4:63" x14ac:dyDescent="0.3">
      <c r="E29" t="s">
        <v>59</v>
      </c>
      <c r="G29">
        <f>SUM(G27:G28)</f>
        <v>37718.441079999997</v>
      </c>
    </row>
    <row r="38" spans="2:28" x14ac:dyDescent="0.3">
      <c r="B38" s="1" t="s">
        <v>64</v>
      </c>
    </row>
    <row r="40" spans="2:28" x14ac:dyDescent="0.3">
      <c r="D40" s="1" t="s">
        <v>52</v>
      </c>
    </row>
    <row r="42" spans="2:28" x14ac:dyDescent="0.3">
      <c r="F42" s="1" t="s">
        <v>33</v>
      </c>
      <c r="J42" s="1" t="s">
        <v>43</v>
      </c>
      <c r="N42" s="1" t="s">
        <v>53</v>
      </c>
      <c r="S42" s="1" t="s">
        <v>45</v>
      </c>
      <c r="X42" s="1" t="s">
        <v>57</v>
      </c>
      <c r="AA42" s="1" t="s">
        <v>24</v>
      </c>
    </row>
    <row r="43" spans="2:28" x14ac:dyDescent="0.3">
      <c r="F43" s="4">
        <v>50</v>
      </c>
      <c r="G43" t="s">
        <v>42</v>
      </c>
      <c r="J43" s="4">
        <v>7</v>
      </c>
      <c r="K43" t="s">
        <v>34</v>
      </c>
      <c r="N43" s="4">
        <v>2</v>
      </c>
      <c r="O43" t="s">
        <v>35</v>
      </c>
      <c r="S43" s="4">
        <v>20000</v>
      </c>
      <c r="T43" t="s">
        <v>44</v>
      </c>
      <c r="X43" s="4">
        <v>0.2</v>
      </c>
      <c r="Y43" t="s">
        <v>12</v>
      </c>
      <c r="AA43" s="4">
        <v>1000</v>
      </c>
      <c r="AB43" t="s">
        <v>25</v>
      </c>
    </row>
    <row r="44" spans="2:28" x14ac:dyDescent="0.3">
      <c r="N44" s="4">
        <v>5</v>
      </c>
      <c r="O44" t="s">
        <v>36</v>
      </c>
      <c r="S44" s="4">
        <v>25000</v>
      </c>
      <c r="T44" t="s">
        <v>39</v>
      </c>
      <c r="AA44" s="4">
        <v>1000</v>
      </c>
      <c r="AB44" t="s">
        <v>26</v>
      </c>
    </row>
    <row r="47" spans="2:28" x14ac:dyDescent="0.3">
      <c r="D47" s="1" t="s">
        <v>51</v>
      </c>
    </row>
    <row r="49" spans="4:35" x14ac:dyDescent="0.3">
      <c r="F49" s="1" t="s">
        <v>46</v>
      </c>
      <c r="J49" s="1" t="s">
        <v>54</v>
      </c>
      <c r="N49" s="1" t="s">
        <v>56</v>
      </c>
      <c r="T49" s="1" t="s">
        <v>55</v>
      </c>
    </row>
    <row r="50" spans="4:35" x14ac:dyDescent="0.3">
      <c r="F50">
        <f>AI60</f>
        <v>630000</v>
      </c>
      <c r="G50" t="s">
        <v>41</v>
      </c>
      <c r="J50">
        <f>F50*F43/100*J43*N43</f>
        <v>4410000</v>
      </c>
      <c r="K50" t="s">
        <v>48</v>
      </c>
      <c r="N50">
        <f>ROUNDUP(J50/3/S43,0)</f>
        <v>74</v>
      </c>
      <c r="O50" t="s">
        <v>37</v>
      </c>
      <c r="T50">
        <f>J50/N50</f>
        <v>59594.594594594593</v>
      </c>
      <c r="U50" t="s">
        <v>40</v>
      </c>
    </row>
    <row r="51" spans="4:35" x14ac:dyDescent="0.3">
      <c r="J51">
        <f>F50*F43/100*J43*N44</f>
        <v>11025000</v>
      </c>
      <c r="K51" t="s">
        <v>47</v>
      </c>
      <c r="N51">
        <f>ROUNDUP(J51/3/S44,0)</f>
        <v>147</v>
      </c>
      <c r="O51" t="s">
        <v>38</v>
      </c>
      <c r="T51">
        <f>J51/N51</f>
        <v>75000</v>
      </c>
      <c r="U51" t="s">
        <v>39</v>
      </c>
    </row>
    <row r="55" spans="4:35" x14ac:dyDescent="0.3">
      <c r="D55" s="1" t="s">
        <v>58</v>
      </c>
    </row>
    <row r="57" spans="4:35" x14ac:dyDescent="0.3">
      <c r="E57" s="1" t="s">
        <v>11</v>
      </c>
    </row>
    <row r="58" spans="4:35" x14ac:dyDescent="0.3">
      <c r="I58" t="s">
        <v>10</v>
      </c>
      <c r="O58" s="1"/>
      <c r="T58" s="1"/>
    </row>
    <row r="59" spans="4:35" x14ac:dyDescent="0.3">
      <c r="I59">
        <v>1</v>
      </c>
      <c r="J59">
        <v>2</v>
      </c>
      <c r="K59">
        <v>3</v>
      </c>
      <c r="L59">
        <v>4</v>
      </c>
      <c r="M59">
        <v>5</v>
      </c>
      <c r="N59">
        <v>6</v>
      </c>
      <c r="O59">
        <v>7</v>
      </c>
      <c r="P59">
        <v>8</v>
      </c>
      <c r="Q59">
        <v>9</v>
      </c>
      <c r="R59">
        <v>10</v>
      </c>
      <c r="S59">
        <v>11</v>
      </c>
      <c r="T59">
        <v>12</v>
      </c>
      <c r="U59">
        <v>13</v>
      </c>
      <c r="V59">
        <v>14</v>
      </c>
      <c r="W59">
        <v>15</v>
      </c>
      <c r="X59">
        <v>16</v>
      </c>
      <c r="Y59">
        <v>17</v>
      </c>
      <c r="Z59">
        <v>18</v>
      </c>
      <c r="AA59">
        <v>19</v>
      </c>
      <c r="AB59">
        <v>20</v>
      </c>
      <c r="AC59">
        <v>21</v>
      </c>
      <c r="AD59">
        <v>22</v>
      </c>
      <c r="AE59">
        <v>23</v>
      </c>
      <c r="AF59">
        <v>24</v>
      </c>
      <c r="AG59">
        <v>25</v>
      </c>
      <c r="AI59" t="s">
        <v>5</v>
      </c>
    </row>
    <row r="60" spans="4:35" x14ac:dyDescent="0.3">
      <c r="F60" t="s">
        <v>14</v>
      </c>
      <c r="I60" s="4">
        <v>26650</v>
      </c>
      <c r="J60" s="4">
        <v>17900</v>
      </c>
      <c r="K60" s="4">
        <v>32810</v>
      </c>
      <c r="L60" s="4">
        <v>22730</v>
      </c>
      <c r="M60" s="4">
        <v>26430</v>
      </c>
      <c r="N60" s="4">
        <v>24140</v>
      </c>
      <c r="O60" s="4">
        <v>22450</v>
      </c>
      <c r="P60" s="4">
        <v>34590</v>
      </c>
      <c r="Q60" s="4">
        <v>16329.999999999998</v>
      </c>
      <c r="R60" s="4">
        <v>22560</v>
      </c>
      <c r="S60" s="4">
        <v>33390</v>
      </c>
      <c r="T60" s="4">
        <v>39580</v>
      </c>
      <c r="U60" s="4">
        <v>24540</v>
      </c>
      <c r="V60" s="4">
        <v>33380</v>
      </c>
      <c r="W60" s="4">
        <v>27320</v>
      </c>
      <c r="X60" s="4">
        <v>17800</v>
      </c>
      <c r="Y60" s="4">
        <v>19730</v>
      </c>
      <c r="Z60" s="4">
        <v>23660</v>
      </c>
      <c r="AA60" s="4">
        <v>25070</v>
      </c>
      <c r="AB60" s="4">
        <v>18910</v>
      </c>
      <c r="AC60" s="4">
        <v>25300</v>
      </c>
      <c r="AD60" s="4">
        <v>18650</v>
      </c>
      <c r="AE60" s="4">
        <v>23020</v>
      </c>
      <c r="AF60" s="4">
        <v>30060</v>
      </c>
      <c r="AG60" s="4">
        <v>23000</v>
      </c>
      <c r="AI60">
        <f>SUM(I60:AG60)</f>
        <v>630000</v>
      </c>
    </row>
    <row r="61" spans="4:35" x14ac:dyDescent="0.3">
      <c r="F61" t="s">
        <v>15</v>
      </c>
      <c r="I61">
        <f t="shared" ref="I61:AG61" si="11">I60/$AI$60</f>
        <v>4.2301587301587298E-2</v>
      </c>
      <c r="J61">
        <f t="shared" si="11"/>
        <v>2.8412698412698414E-2</v>
      </c>
      <c r="K61">
        <f t="shared" si="11"/>
        <v>5.2079365079365079E-2</v>
      </c>
      <c r="L61">
        <f t="shared" si="11"/>
        <v>3.6079365079365079E-2</v>
      </c>
      <c r="M61">
        <f t="shared" si="11"/>
        <v>4.1952380952380949E-2</v>
      </c>
      <c r="N61">
        <f t="shared" si="11"/>
        <v>3.831746031746032E-2</v>
      </c>
      <c r="O61">
        <f t="shared" si="11"/>
        <v>3.5634920634920637E-2</v>
      </c>
      <c r="P61">
        <f t="shared" si="11"/>
        <v>5.4904761904761908E-2</v>
      </c>
      <c r="Q61">
        <f t="shared" si="11"/>
        <v>2.5920634920634917E-2</v>
      </c>
      <c r="R61">
        <f t="shared" si="11"/>
        <v>3.5809523809523812E-2</v>
      </c>
      <c r="S61">
        <f t="shared" si="11"/>
        <v>5.2999999999999999E-2</v>
      </c>
      <c r="T61">
        <f t="shared" si="11"/>
        <v>6.2825396825396826E-2</v>
      </c>
      <c r="U61">
        <f t="shared" si="11"/>
        <v>3.8952380952380954E-2</v>
      </c>
      <c r="V61">
        <f t="shared" si="11"/>
        <v>5.2984126984126981E-2</v>
      </c>
      <c r="W61">
        <f t="shared" si="11"/>
        <v>4.3365079365079363E-2</v>
      </c>
      <c r="X61">
        <f t="shared" si="11"/>
        <v>2.8253968253968254E-2</v>
      </c>
      <c r="Y61">
        <f t="shared" si="11"/>
        <v>3.131746031746032E-2</v>
      </c>
      <c r="Z61">
        <f t="shared" si="11"/>
        <v>3.7555555555555557E-2</v>
      </c>
      <c r="AA61">
        <f t="shared" si="11"/>
        <v>3.9793650793650791E-2</v>
      </c>
      <c r="AB61">
        <f t="shared" si="11"/>
        <v>3.0015873015873017E-2</v>
      </c>
      <c r="AC61">
        <f t="shared" si="11"/>
        <v>4.0158730158730158E-2</v>
      </c>
      <c r="AD61">
        <f t="shared" si="11"/>
        <v>2.9603174603174603E-2</v>
      </c>
      <c r="AE61">
        <f t="shared" si="11"/>
        <v>3.6539682539682539E-2</v>
      </c>
      <c r="AF61">
        <f t="shared" si="11"/>
        <v>4.7714285714285716E-2</v>
      </c>
      <c r="AG61">
        <f t="shared" si="11"/>
        <v>3.650793650793651E-2</v>
      </c>
      <c r="AI61">
        <f t="shared" ref="AI61:AI67" si="12">SUM(I61:AG61)</f>
        <v>1</v>
      </c>
    </row>
    <row r="63" spans="4:35" x14ac:dyDescent="0.3">
      <c r="F63" t="s">
        <v>16</v>
      </c>
      <c r="I63">
        <f t="shared" ref="I63:AG63" si="13">I61*$T$50</f>
        <v>2520.9459459459458</v>
      </c>
      <c r="J63">
        <f t="shared" si="13"/>
        <v>1693.2432432432433</v>
      </c>
      <c r="K63">
        <f t="shared" si="13"/>
        <v>3103.6486486486488</v>
      </c>
      <c r="L63">
        <f t="shared" si="13"/>
        <v>2150.135135135135</v>
      </c>
      <c r="M63">
        <f t="shared" si="13"/>
        <v>2500.135135135135</v>
      </c>
      <c r="N63">
        <f t="shared" si="13"/>
        <v>2283.5135135135138</v>
      </c>
      <c r="O63">
        <f t="shared" si="13"/>
        <v>2123.6486486486488</v>
      </c>
      <c r="P63">
        <f t="shared" si="13"/>
        <v>3272.0270270270271</v>
      </c>
      <c r="Q63">
        <f t="shared" si="13"/>
        <v>1544.7297297297296</v>
      </c>
      <c r="R63">
        <f t="shared" si="13"/>
        <v>2134.0540540540542</v>
      </c>
      <c r="S63">
        <f t="shared" si="13"/>
        <v>3158.5135135135133</v>
      </c>
      <c r="T63">
        <f t="shared" si="13"/>
        <v>3744.0540540540542</v>
      </c>
      <c r="U63">
        <f t="shared" si="13"/>
        <v>2321.3513513513512</v>
      </c>
      <c r="V63">
        <f t="shared" si="13"/>
        <v>3157.5675675675675</v>
      </c>
      <c r="W63">
        <f t="shared" si="13"/>
        <v>2584.3243243243242</v>
      </c>
      <c r="X63">
        <f t="shared" si="13"/>
        <v>1683.7837837837837</v>
      </c>
      <c r="Y63">
        <f t="shared" si="13"/>
        <v>1866.3513513513515</v>
      </c>
      <c r="Z63">
        <f t="shared" si="13"/>
        <v>2238.1081081081084</v>
      </c>
      <c r="AA63">
        <f t="shared" si="13"/>
        <v>2371.4864864864862</v>
      </c>
      <c r="AB63">
        <f t="shared" si="13"/>
        <v>1788.7837837837837</v>
      </c>
      <c r="AC63">
        <f t="shared" si="13"/>
        <v>2393.2432432432433</v>
      </c>
      <c r="AD63">
        <f t="shared" si="13"/>
        <v>1764.1891891891892</v>
      </c>
      <c r="AE63">
        <f t="shared" si="13"/>
        <v>2177.5675675675675</v>
      </c>
      <c r="AF63">
        <f t="shared" si="13"/>
        <v>2843.5135135135138</v>
      </c>
      <c r="AG63">
        <f t="shared" si="13"/>
        <v>2175.6756756756758</v>
      </c>
      <c r="AI63">
        <f t="shared" si="12"/>
        <v>59594.594594594593</v>
      </c>
    </row>
    <row r="64" spans="4:35" x14ac:dyDescent="0.3">
      <c r="F64" t="s">
        <v>49</v>
      </c>
      <c r="I64">
        <f>ROUNDDOWN(I63,0)</f>
        <v>2520</v>
      </c>
      <c r="J64">
        <f t="shared" ref="J64:AG64" si="14">ROUNDDOWN(J63,0)</f>
        <v>1693</v>
      </c>
      <c r="K64">
        <f t="shared" si="14"/>
        <v>3103</v>
      </c>
      <c r="L64">
        <f t="shared" si="14"/>
        <v>2150</v>
      </c>
      <c r="M64">
        <f t="shared" si="14"/>
        <v>2500</v>
      </c>
      <c r="N64">
        <f t="shared" si="14"/>
        <v>2283</v>
      </c>
      <c r="O64">
        <f t="shared" si="14"/>
        <v>2123</v>
      </c>
      <c r="P64">
        <f t="shared" si="14"/>
        <v>3272</v>
      </c>
      <c r="Q64">
        <f t="shared" si="14"/>
        <v>1544</v>
      </c>
      <c r="R64">
        <f t="shared" si="14"/>
        <v>2134</v>
      </c>
      <c r="S64">
        <f t="shared" si="14"/>
        <v>3158</v>
      </c>
      <c r="T64">
        <f t="shared" si="14"/>
        <v>3744</v>
      </c>
      <c r="U64">
        <f t="shared" si="14"/>
        <v>2321</v>
      </c>
      <c r="V64">
        <f t="shared" si="14"/>
        <v>3157</v>
      </c>
      <c r="W64">
        <f t="shared" si="14"/>
        <v>2584</v>
      </c>
      <c r="X64">
        <f t="shared" si="14"/>
        <v>1683</v>
      </c>
      <c r="Y64">
        <f t="shared" si="14"/>
        <v>1866</v>
      </c>
      <c r="Z64">
        <f t="shared" si="14"/>
        <v>2238</v>
      </c>
      <c r="AA64">
        <f t="shared" si="14"/>
        <v>2371</v>
      </c>
      <c r="AB64">
        <f t="shared" si="14"/>
        <v>1788</v>
      </c>
      <c r="AC64">
        <f t="shared" si="14"/>
        <v>2393</v>
      </c>
      <c r="AD64">
        <f t="shared" si="14"/>
        <v>1764</v>
      </c>
      <c r="AE64">
        <f t="shared" si="14"/>
        <v>2177</v>
      </c>
      <c r="AF64">
        <f t="shared" si="14"/>
        <v>2843</v>
      </c>
      <c r="AG64">
        <f t="shared" si="14"/>
        <v>2175</v>
      </c>
      <c r="AI64">
        <f t="shared" si="12"/>
        <v>59584</v>
      </c>
    </row>
    <row r="66" spans="1:35" x14ac:dyDescent="0.3">
      <c r="F66" t="s">
        <v>17</v>
      </c>
      <c r="I66">
        <f t="shared" ref="I66:AG66" si="15">I61*$T$51</f>
        <v>3172.6190476190473</v>
      </c>
      <c r="J66">
        <f t="shared" si="15"/>
        <v>2130.9523809523812</v>
      </c>
      <c r="K66">
        <f t="shared" si="15"/>
        <v>3905.9523809523807</v>
      </c>
      <c r="L66">
        <f t="shared" si="15"/>
        <v>2705.9523809523807</v>
      </c>
      <c r="M66">
        <f t="shared" si="15"/>
        <v>3146.4285714285711</v>
      </c>
      <c r="N66">
        <f t="shared" si="15"/>
        <v>2873.8095238095239</v>
      </c>
      <c r="O66">
        <f t="shared" si="15"/>
        <v>2672.6190476190477</v>
      </c>
      <c r="P66">
        <f t="shared" si="15"/>
        <v>4117.8571428571431</v>
      </c>
      <c r="Q66">
        <f t="shared" si="15"/>
        <v>1944.0476190476188</v>
      </c>
      <c r="R66">
        <f t="shared" si="15"/>
        <v>2685.7142857142858</v>
      </c>
      <c r="S66">
        <f t="shared" si="15"/>
        <v>3975</v>
      </c>
      <c r="T66">
        <f t="shared" si="15"/>
        <v>4711.9047619047624</v>
      </c>
      <c r="U66">
        <f t="shared" si="15"/>
        <v>2921.4285714285716</v>
      </c>
      <c r="V66">
        <f t="shared" si="15"/>
        <v>3973.8095238095234</v>
      </c>
      <c r="W66">
        <f t="shared" si="15"/>
        <v>3252.3809523809523</v>
      </c>
      <c r="X66">
        <f t="shared" si="15"/>
        <v>2119.0476190476188</v>
      </c>
      <c r="Y66">
        <f t="shared" si="15"/>
        <v>2348.8095238095239</v>
      </c>
      <c r="Z66">
        <f t="shared" si="15"/>
        <v>2816.666666666667</v>
      </c>
      <c r="AA66">
        <f t="shared" si="15"/>
        <v>2984.5238095238092</v>
      </c>
      <c r="AB66">
        <f t="shared" si="15"/>
        <v>2251.1904761904761</v>
      </c>
      <c r="AC66">
        <f t="shared" si="15"/>
        <v>3011.9047619047619</v>
      </c>
      <c r="AD66">
        <f t="shared" si="15"/>
        <v>2220.2380952380954</v>
      </c>
      <c r="AE66">
        <f t="shared" si="15"/>
        <v>2740.4761904761904</v>
      </c>
      <c r="AF66">
        <f t="shared" si="15"/>
        <v>3578.5714285714289</v>
      </c>
      <c r="AG66">
        <f t="shared" si="15"/>
        <v>2738.0952380952381</v>
      </c>
      <c r="AI66">
        <f t="shared" si="12"/>
        <v>75000</v>
      </c>
    </row>
    <row r="67" spans="1:35" x14ac:dyDescent="0.3">
      <c r="F67" t="s">
        <v>50</v>
      </c>
      <c r="I67">
        <f>ROUNDDOWN(I66,0)</f>
        <v>3172</v>
      </c>
      <c r="J67">
        <f t="shared" ref="J67:AG67" si="16">ROUNDDOWN(J66,0)</f>
        <v>2130</v>
      </c>
      <c r="K67">
        <f t="shared" si="16"/>
        <v>3905</v>
      </c>
      <c r="L67">
        <f t="shared" si="16"/>
        <v>2705</v>
      </c>
      <c r="M67">
        <f t="shared" si="16"/>
        <v>3146</v>
      </c>
      <c r="N67">
        <f t="shared" si="16"/>
        <v>2873</v>
      </c>
      <c r="O67">
        <f t="shared" si="16"/>
        <v>2672</v>
      </c>
      <c r="P67">
        <f t="shared" si="16"/>
        <v>4117</v>
      </c>
      <c r="Q67">
        <f t="shared" si="16"/>
        <v>1944</v>
      </c>
      <c r="R67">
        <f t="shared" si="16"/>
        <v>2685</v>
      </c>
      <c r="S67">
        <f t="shared" si="16"/>
        <v>3975</v>
      </c>
      <c r="T67">
        <f t="shared" si="16"/>
        <v>4711</v>
      </c>
      <c r="U67">
        <f t="shared" si="16"/>
        <v>2921</v>
      </c>
      <c r="V67">
        <f t="shared" si="16"/>
        <v>3973</v>
      </c>
      <c r="W67">
        <f t="shared" si="16"/>
        <v>3252</v>
      </c>
      <c r="X67">
        <f t="shared" si="16"/>
        <v>2119</v>
      </c>
      <c r="Y67">
        <f t="shared" si="16"/>
        <v>2348</v>
      </c>
      <c r="Z67">
        <f t="shared" si="16"/>
        <v>2816</v>
      </c>
      <c r="AA67">
        <f t="shared" si="16"/>
        <v>2984</v>
      </c>
      <c r="AB67">
        <f t="shared" si="16"/>
        <v>2251</v>
      </c>
      <c r="AC67">
        <f t="shared" si="16"/>
        <v>3011</v>
      </c>
      <c r="AD67">
        <f t="shared" si="16"/>
        <v>2220</v>
      </c>
      <c r="AE67">
        <f t="shared" si="16"/>
        <v>2740</v>
      </c>
      <c r="AF67">
        <f t="shared" si="16"/>
        <v>3578</v>
      </c>
      <c r="AG67">
        <f t="shared" si="16"/>
        <v>2738</v>
      </c>
      <c r="AI67">
        <f t="shared" si="12"/>
        <v>74986</v>
      </c>
    </row>
    <row r="70" spans="1:35" x14ac:dyDescent="0.3">
      <c r="E70" s="1" t="s">
        <v>13</v>
      </c>
    </row>
    <row r="71" spans="1:35" x14ac:dyDescent="0.3">
      <c r="I71" t="s">
        <v>10</v>
      </c>
    </row>
    <row r="72" spans="1:35" x14ac:dyDescent="0.3">
      <c r="I72">
        <v>1</v>
      </c>
      <c r="J72">
        <v>2</v>
      </c>
      <c r="K72">
        <v>3</v>
      </c>
      <c r="L72">
        <v>4</v>
      </c>
      <c r="M72">
        <v>5</v>
      </c>
      <c r="N72">
        <v>6</v>
      </c>
      <c r="O72">
        <v>7</v>
      </c>
      <c r="P72">
        <v>8</v>
      </c>
      <c r="Q72">
        <v>9</v>
      </c>
      <c r="R72">
        <v>10</v>
      </c>
      <c r="S72">
        <v>11</v>
      </c>
      <c r="T72">
        <v>12</v>
      </c>
      <c r="U72">
        <v>13</v>
      </c>
      <c r="V72">
        <v>14</v>
      </c>
      <c r="W72">
        <v>15</v>
      </c>
      <c r="X72">
        <v>16</v>
      </c>
      <c r="Y72">
        <v>17</v>
      </c>
      <c r="Z72">
        <v>18</v>
      </c>
      <c r="AA72">
        <v>19</v>
      </c>
      <c r="AB72">
        <v>20</v>
      </c>
      <c r="AC72">
        <v>21</v>
      </c>
      <c r="AD72">
        <v>22</v>
      </c>
      <c r="AE72">
        <v>23</v>
      </c>
      <c r="AF72">
        <v>24</v>
      </c>
      <c r="AG72">
        <v>25</v>
      </c>
    </row>
    <row r="74" spans="1:35" x14ac:dyDescent="0.3">
      <c r="A74" t="s">
        <v>68</v>
      </c>
      <c r="B74" t="s">
        <v>69</v>
      </c>
      <c r="F74" t="s">
        <v>18</v>
      </c>
      <c r="I74" s="4">
        <v>4.2</v>
      </c>
      <c r="J74" s="4">
        <v>11.7</v>
      </c>
      <c r="K74" s="4">
        <v>2.8</v>
      </c>
      <c r="L74" s="4">
        <v>2.7</v>
      </c>
      <c r="M74" s="4">
        <v>4</v>
      </c>
      <c r="N74" s="4">
        <v>9.1</v>
      </c>
      <c r="O74" s="4">
        <v>4</v>
      </c>
      <c r="P74" s="4">
        <v>9.5</v>
      </c>
      <c r="Q74" s="4">
        <v>6.7</v>
      </c>
      <c r="R74" s="4">
        <v>4.8</v>
      </c>
      <c r="S74" s="4">
        <v>7.4</v>
      </c>
      <c r="T74" s="4">
        <v>7.9</v>
      </c>
      <c r="U74" s="4">
        <v>10.6</v>
      </c>
      <c r="V74" s="4">
        <v>5.5</v>
      </c>
      <c r="W74" s="4">
        <v>8.1</v>
      </c>
      <c r="X74" s="4">
        <v>3.5</v>
      </c>
      <c r="Y74" s="4">
        <v>2.9</v>
      </c>
      <c r="Z74" s="4">
        <v>8.9</v>
      </c>
      <c r="AA74" s="4">
        <v>1.4</v>
      </c>
      <c r="AB74" s="4">
        <v>2.6</v>
      </c>
      <c r="AC74" s="4">
        <v>7.3</v>
      </c>
      <c r="AD74" s="4">
        <v>7.9</v>
      </c>
      <c r="AE74" s="4">
        <v>6.2</v>
      </c>
      <c r="AF74" s="4">
        <v>2.9</v>
      </c>
      <c r="AG74" s="4">
        <v>8</v>
      </c>
    </row>
    <row r="75" spans="1:35" x14ac:dyDescent="0.3">
      <c r="A75" t="s">
        <v>66</v>
      </c>
      <c r="B75" t="s">
        <v>70</v>
      </c>
      <c r="F75" t="s">
        <v>19</v>
      </c>
      <c r="I75" s="4">
        <v>13.1</v>
      </c>
      <c r="J75" s="4">
        <v>10.199999999999999</v>
      </c>
      <c r="K75" s="4">
        <v>14.7</v>
      </c>
      <c r="L75" s="4">
        <v>12.1</v>
      </c>
      <c r="M75" s="4">
        <v>9.1999999999999993</v>
      </c>
      <c r="N75" s="4">
        <v>10.1</v>
      </c>
      <c r="O75" s="4">
        <v>11.3</v>
      </c>
      <c r="P75" s="4">
        <v>7.5</v>
      </c>
      <c r="Q75" s="4">
        <v>16.399999999999999</v>
      </c>
      <c r="R75" s="4">
        <v>9.1999999999999993</v>
      </c>
      <c r="S75" s="4">
        <v>9.1</v>
      </c>
      <c r="T75" s="4">
        <v>7.5</v>
      </c>
      <c r="U75" s="4">
        <v>9.9</v>
      </c>
      <c r="V75" s="4">
        <v>11.4</v>
      </c>
      <c r="W75" s="4">
        <v>5</v>
      </c>
      <c r="X75" s="4">
        <v>12</v>
      </c>
      <c r="Y75" s="4">
        <v>14.2</v>
      </c>
      <c r="Z75" s="4">
        <v>12.7</v>
      </c>
      <c r="AA75" s="4">
        <v>12.2</v>
      </c>
      <c r="AB75" s="4">
        <v>13.9</v>
      </c>
      <c r="AC75" s="4">
        <v>7.1</v>
      </c>
      <c r="AD75" s="4">
        <v>14.7</v>
      </c>
      <c r="AE75" s="4">
        <v>12</v>
      </c>
      <c r="AF75" s="4">
        <v>14.2</v>
      </c>
      <c r="AG75" s="4">
        <v>14.3</v>
      </c>
    </row>
    <row r="76" spans="1:35" x14ac:dyDescent="0.3">
      <c r="A76" t="s">
        <v>67</v>
      </c>
      <c r="B76" t="s">
        <v>71</v>
      </c>
      <c r="F76" t="s">
        <v>20</v>
      </c>
      <c r="I76" s="4">
        <v>7</v>
      </c>
      <c r="J76" s="4">
        <v>7.7</v>
      </c>
      <c r="K76" s="4">
        <v>12.3</v>
      </c>
      <c r="L76" s="4">
        <v>9.4</v>
      </c>
      <c r="M76" s="4">
        <v>10.7</v>
      </c>
      <c r="N76" s="4">
        <v>16.7</v>
      </c>
      <c r="O76" s="4">
        <v>12.2</v>
      </c>
      <c r="P76" s="4">
        <v>9.3000000000000007</v>
      </c>
      <c r="Q76" s="4">
        <v>5.2</v>
      </c>
      <c r="R76" s="4">
        <v>10.7</v>
      </c>
      <c r="S76" s="4">
        <v>8.1999999999999993</v>
      </c>
      <c r="T76" s="4">
        <v>14.5</v>
      </c>
      <c r="U76" s="4">
        <v>7.8</v>
      </c>
      <c r="V76" s="4">
        <v>12.6</v>
      </c>
      <c r="W76" s="4">
        <v>14.3</v>
      </c>
      <c r="X76" s="4">
        <v>8.3000000000000007</v>
      </c>
      <c r="Y76" s="4">
        <v>9.6</v>
      </c>
      <c r="Z76" s="4">
        <v>4.7</v>
      </c>
      <c r="AA76" s="4">
        <v>11.4</v>
      </c>
      <c r="AB76" s="4">
        <v>9.1</v>
      </c>
      <c r="AC76" s="4">
        <v>11.6</v>
      </c>
      <c r="AD76" s="4">
        <v>3.5</v>
      </c>
      <c r="AE76" s="4">
        <v>5.9</v>
      </c>
      <c r="AF76" s="4">
        <v>13</v>
      </c>
      <c r="AG76" s="4">
        <v>16.8</v>
      </c>
    </row>
    <row r="78" spans="1:35" x14ac:dyDescent="0.3">
      <c r="F78" t="s">
        <v>21</v>
      </c>
      <c r="I78">
        <f t="shared" ref="I78:AG78" si="17">I74*$X$43*2</f>
        <v>1.6800000000000002</v>
      </c>
      <c r="J78">
        <f t="shared" si="17"/>
        <v>4.68</v>
      </c>
      <c r="K78">
        <f t="shared" si="17"/>
        <v>1.1199999999999999</v>
      </c>
      <c r="L78">
        <f t="shared" si="17"/>
        <v>1.08</v>
      </c>
      <c r="M78">
        <f t="shared" si="17"/>
        <v>1.6</v>
      </c>
      <c r="N78">
        <f t="shared" si="17"/>
        <v>3.64</v>
      </c>
      <c r="O78">
        <f t="shared" si="17"/>
        <v>1.6</v>
      </c>
      <c r="P78">
        <f t="shared" si="17"/>
        <v>3.8000000000000003</v>
      </c>
      <c r="Q78">
        <f t="shared" si="17"/>
        <v>2.68</v>
      </c>
      <c r="R78">
        <f t="shared" si="17"/>
        <v>1.92</v>
      </c>
      <c r="S78">
        <f t="shared" si="17"/>
        <v>2.9600000000000004</v>
      </c>
      <c r="T78">
        <f t="shared" si="17"/>
        <v>3.16</v>
      </c>
      <c r="U78">
        <f t="shared" si="17"/>
        <v>4.24</v>
      </c>
      <c r="V78">
        <f t="shared" si="17"/>
        <v>2.2000000000000002</v>
      </c>
      <c r="W78">
        <f t="shared" si="17"/>
        <v>3.24</v>
      </c>
      <c r="X78">
        <f t="shared" si="17"/>
        <v>1.4000000000000001</v>
      </c>
      <c r="Y78">
        <f t="shared" si="17"/>
        <v>1.1599999999999999</v>
      </c>
      <c r="Z78">
        <f t="shared" si="17"/>
        <v>3.5600000000000005</v>
      </c>
      <c r="AA78">
        <f t="shared" si="17"/>
        <v>0.55999999999999994</v>
      </c>
      <c r="AB78">
        <f t="shared" si="17"/>
        <v>1.04</v>
      </c>
      <c r="AC78">
        <f t="shared" si="17"/>
        <v>2.92</v>
      </c>
      <c r="AD78">
        <f t="shared" si="17"/>
        <v>3.16</v>
      </c>
      <c r="AE78">
        <f t="shared" si="17"/>
        <v>2.4800000000000004</v>
      </c>
      <c r="AF78">
        <f t="shared" si="17"/>
        <v>1.1599999999999999</v>
      </c>
      <c r="AG78">
        <f t="shared" si="17"/>
        <v>3.2</v>
      </c>
    </row>
    <row r="79" spans="1:35" x14ac:dyDescent="0.3">
      <c r="F79" t="s">
        <v>23</v>
      </c>
      <c r="I79">
        <f t="shared" ref="I79:AG79" si="18">I75*$X$43*2</f>
        <v>5.24</v>
      </c>
      <c r="J79">
        <f t="shared" si="18"/>
        <v>4.08</v>
      </c>
      <c r="K79">
        <f t="shared" si="18"/>
        <v>5.88</v>
      </c>
      <c r="L79">
        <f t="shared" si="18"/>
        <v>4.84</v>
      </c>
      <c r="M79">
        <f t="shared" si="18"/>
        <v>3.6799999999999997</v>
      </c>
      <c r="N79">
        <f t="shared" si="18"/>
        <v>4.04</v>
      </c>
      <c r="O79">
        <f t="shared" si="18"/>
        <v>4.5200000000000005</v>
      </c>
      <c r="P79">
        <f t="shared" si="18"/>
        <v>3</v>
      </c>
      <c r="Q79">
        <f t="shared" si="18"/>
        <v>6.56</v>
      </c>
      <c r="R79">
        <f t="shared" si="18"/>
        <v>3.6799999999999997</v>
      </c>
      <c r="S79">
        <f t="shared" si="18"/>
        <v>3.64</v>
      </c>
      <c r="T79">
        <f t="shared" si="18"/>
        <v>3</v>
      </c>
      <c r="U79">
        <f t="shared" si="18"/>
        <v>3.9600000000000004</v>
      </c>
      <c r="V79">
        <f t="shared" si="18"/>
        <v>4.5600000000000005</v>
      </c>
      <c r="W79">
        <f t="shared" si="18"/>
        <v>2</v>
      </c>
      <c r="X79">
        <f t="shared" si="18"/>
        <v>4.8000000000000007</v>
      </c>
      <c r="Y79">
        <f t="shared" si="18"/>
        <v>5.68</v>
      </c>
      <c r="Z79">
        <f t="shared" si="18"/>
        <v>5.08</v>
      </c>
      <c r="AA79">
        <f t="shared" si="18"/>
        <v>4.88</v>
      </c>
      <c r="AB79">
        <f t="shared" si="18"/>
        <v>5.5600000000000005</v>
      </c>
      <c r="AC79">
        <f t="shared" si="18"/>
        <v>2.84</v>
      </c>
      <c r="AD79">
        <f t="shared" si="18"/>
        <v>5.88</v>
      </c>
      <c r="AE79">
        <f t="shared" si="18"/>
        <v>4.8000000000000007</v>
      </c>
      <c r="AF79">
        <f t="shared" si="18"/>
        <v>5.68</v>
      </c>
      <c r="AG79">
        <f t="shared" si="18"/>
        <v>5.7200000000000006</v>
      </c>
    </row>
    <row r="80" spans="1:35" x14ac:dyDescent="0.3">
      <c r="F80" t="s">
        <v>22</v>
      </c>
      <c r="I80">
        <f t="shared" ref="I80:AG80" si="19">I76*$X$43*2</f>
        <v>2.8000000000000003</v>
      </c>
      <c r="J80">
        <f t="shared" si="19"/>
        <v>3.08</v>
      </c>
      <c r="K80">
        <f t="shared" si="19"/>
        <v>4.9200000000000008</v>
      </c>
      <c r="L80">
        <f t="shared" si="19"/>
        <v>3.7600000000000002</v>
      </c>
      <c r="M80">
        <f t="shared" si="19"/>
        <v>4.28</v>
      </c>
      <c r="N80">
        <f t="shared" si="19"/>
        <v>6.68</v>
      </c>
      <c r="O80">
        <f t="shared" si="19"/>
        <v>4.88</v>
      </c>
      <c r="P80">
        <f t="shared" si="19"/>
        <v>3.7200000000000006</v>
      </c>
      <c r="Q80">
        <f t="shared" si="19"/>
        <v>2.08</v>
      </c>
      <c r="R80">
        <f t="shared" si="19"/>
        <v>4.28</v>
      </c>
      <c r="S80">
        <f t="shared" si="19"/>
        <v>3.28</v>
      </c>
      <c r="T80">
        <f t="shared" si="19"/>
        <v>5.8000000000000007</v>
      </c>
      <c r="U80">
        <f t="shared" si="19"/>
        <v>3.12</v>
      </c>
      <c r="V80">
        <f t="shared" si="19"/>
        <v>5.04</v>
      </c>
      <c r="W80">
        <f t="shared" si="19"/>
        <v>5.7200000000000006</v>
      </c>
      <c r="X80">
        <f t="shared" si="19"/>
        <v>3.3200000000000003</v>
      </c>
      <c r="Y80">
        <f t="shared" si="19"/>
        <v>3.84</v>
      </c>
      <c r="Z80">
        <f t="shared" si="19"/>
        <v>1.8800000000000001</v>
      </c>
      <c r="AA80">
        <f t="shared" si="19"/>
        <v>4.5600000000000005</v>
      </c>
      <c r="AB80">
        <f t="shared" si="19"/>
        <v>3.64</v>
      </c>
      <c r="AC80">
        <f t="shared" si="19"/>
        <v>4.6399999999999997</v>
      </c>
      <c r="AD80">
        <f t="shared" si="19"/>
        <v>1.4000000000000001</v>
      </c>
      <c r="AE80">
        <f t="shared" si="19"/>
        <v>2.3600000000000003</v>
      </c>
      <c r="AF80">
        <f t="shared" si="19"/>
        <v>5.2</v>
      </c>
      <c r="AG80">
        <f t="shared" si="19"/>
        <v>6.7200000000000006</v>
      </c>
    </row>
    <row r="82" spans="6:33" x14ac:dyDescent="0.3">
      <c r="F82" t="s">
        <v>27</v>
      </c>
      <c r="I82">
        <f t="shared" ref="I82:AG82" si="20">I78/$AA$43</f>
        <v>1.6800000000000001E-3</v>
      </c>
      <c r="J82">
        <f t="shared" si="20"/>
        <v>4.6800000000000001E-3</v>
      </c>
      <c r="K82">
        <f t="shared" si="20"/>
        <v>1.1199999999999999E-3</v>
      </c>
      <c r="L82">
        <f t="shared" si="20"/>
        <v>1.08E-3</v>
      </c>
      <c r="M82">
        <f t="shared" si="20"/>
        <v>1.6000000000000001E-3</v>
      </c>
      <c r="N82">
        <f t="shared" si="20"/>
        <v>3.64E-3</v>
      </c>
      <c r="O82">
        <f t="shared" si="20"/>
        <v>1.6000000000000001E-3</v>
      </c>
      <c r="P82">
        <f t="shared" si="20"/>
        <v>3.8000000000000004E-3</v>
      </c>
      <c r="Q82">
        <f t="shared" si="20"/>
        <v>2.6800000000000001E-3</v>
      </c>
      <c r="R82">
        <f t="shared" si="20"/>
        <v>1.9199999999999998E-3</v>
      </c>
      <c r="S82">
        <f t="shared" si="20"/>
        <v>2.9600000000000004E-3</v>
      </c>
      <c r="T82">
        <f t="shared" si="20"/>
        <v>3.16E-3</v>
      </c>
      <c r="U82">
        <f t="shared" si="20"/>
        <v>4.2399999999999998E-3</v>
      </c>
      <c r="V82">
        <f t="shared" si="20"/>
        <v>2.2000000000000001E-3</v>
      </c>
      <c r="W82">
        <f t="shared" si="20"/>
        <v>3.2400000000000003E-3</v>
      </c>
      <c r="X82">
        <f t="shared" si="20"/>
        <v>1.4000000000000002E-3</v>
      </c>
      <c r="Y82">
        <f t="shared" si="20"/>
        <v>1.16E-3</v>
      </c>
      <c r="Z82">
        <f t="shared" si="20"/>
        <v>3.5600000000000007E-3</v>
      </c>
      <c r="AA82">
        <f t="shared" si="20"/>
        <v>5.5999999999999995E-4</v>
      </c>
      <c r="AB82">
        <f t="shared" si="20"/>
        <v>1.0400000000000001E-3</v>
      </c>
      <c r="AC82">
        <f t="shared" si="20"/>
        <v>2.9199999999999999E-3</v>
      </c>
      <c r="AD82">
        <f t="shared" si="20"/>
        <v>3.16E-3</v>
      </c>
      <c r="AE82">
        <f t="shared" si="20"/>
        <v>2.4800000000000004E-3</v>
      </c>
      <c r="AF82">
        <f t="shared" si="20"/>
        <v>1.16E-3</v>
      </c>
      <c r="AG82">
        <f t="shared" si="20"/>
        <v>3.2000000000000002E-3</v>
      </c>
    </row>
    <row r="83" spans="6:33" x14ac:dyDescent="0.3">
      <c r="F83" t="s">
        <v>28</v>
      </c>
      <c r="I83">
        <f t="shared" ref="I83:AG83" si="21">I79/$AA$43</f>
        <v>5.2399999999999999E-3</v>
      </c>
      <c r="J83">
        <f t="shared" si="21"/>
        <v>4.0800000000000003E-3</v>
      </c>
      <c r="K83">
        <f t="shared" si="21"/>
        <v>5.8799999999999998E-3</v>
      </c>
      <c r="L83">
        <f t="shared" si="21"/>
        <v>4.8399999999999997E-3</v>
      </c>
      <c r="M83">
        <f t="shared" si="21"/>
        <v>3.6799999999999997E-3</v>
      </c>
      <c r="N83">
        <f t="shared" si="21"/>
        <v>4.0400000000000002E-3</v>
      </c>
      <c r="O83">
        <f t="shared" si="21"/>
        <v>4.5200000000000006E-3</v>
      </c>
      <c r="P83">
        <f t="shared" si="21"/>
        <v>3.0000000000000001E-3</v>
      </c>
      <c r="Q83">
        <f t="shared" si="21"/>
        <v>6.5599999999999999E-3</v>
      </c>
      <c r="R83">
        <f t="shared" si="21"/>
        <v>3.6799999999999997E-3</v>
      </c>
      <c r="S83">
        <f t="shared" si="21"/>
        <v>3.64E-3</v>
      </c>
      <c r="T83">
        <f t="shared" si="21"/>
        <v>3.0000000000000001E-3</v>
      </c>
      <c r="U83">
        <f t="shared" si="21"/>
        <v>3.96E-3</v>
      </c>
      <c r="V83">
        <f t="shared" si="21"/>
        <v>4.5600000000000007E-3</v>
      </c>
      <c r="W83">
        <f t="shared" si="21"/>
        <v>2E-3</v>
      </c>
      <c r="X83">
        <f t="shared" si="21"/>
        <v>4.8000000000000004E-3</v>
      </c>
      <c r="Y83">
        <f t="shared" si="21"/>
        <v>5.6799999999999993E-3</v>
      </c>
      <c r="Z83">
        <f t="shared" si="21"/>
        <v>5.0800000000000003E-3</v>
      </c>
      <c r="AA83">
        <f t="shared" si="21"/>
        <v>4.8799999999999998E-3</v>
      </c>
      <c r="AB83">
        <f t="shared" si="21"/>
        <v>5.5600000000000007E-3</v>
      </c>
      <c r="AC83">
        <f t="shared" si="21"/>
        <v>2.8399999999999996E-3</v>
      </c>
      <c r="AD83">
        <f t="shared" si="21"/>
        <v>5.8799999999999998E-3</v>
      </c>
      <c r="AE83">
        <f t="shared" si="21"/>
        <v>4.8000000000000004E-3</v>
      </c>
      <c r="AF83">
        <f t="shared" si="21"/>
        <v>5.6799999999999993E-3</v>
      </c>
      <c r="AG83">
        <f t="shared" si="21"/>
        <v>5.7200000000000003E-3</v>
      </c>
    </row>
    <row r="84" spans="6:33" x14ac:dyDescent="0.3">
      <c r="F84" t="s">
        <v>29</v>
      </c>
      <c r="I84">
        <f t="shared" ref="I84:AG84" si="22">I80/$AA$43</f>
        <v>2.8000000000000004E-3</v>
      </c>
      <c r="J84">
        <f t="shared" si="22"/>
        <v>3.0800000000000003E-3</v>
      </c>
      <c r="K84">
        <f t="shared" si="22"/>
        <v>4.9200000000000008E-3</v>
      </c>
      <c r="L84">
        <f t="shared" si="22"/>
        <v>3.7600000000000003E-3</v>
      </c>
      <c r="M84">
        <f t="shared" si="22"/>
        <v>4.28E-3</v>
      </c>
      <c r="N84">
        <f t="shared" si="22"/>
        <v>6.6799999999999993E-3</v>
      </c>
      <c r="O84">
        <f t="shared" si="22"/>
        <v>4.8799999999999998E-3</v>
      </c>
      <c r="P84">
        <f t="shared" si="22"/>
        <v>3.7200000000000006E-3</v>
      </c>
      <c r="Q84">
        <f t="shared" si="22"/>
        <v>2.0800000000000003E-3</v>
      </c>
      <c r="R84">
        <f t="shared" si="22"/>
        <v>4.28E-3</v>
      </c>
      <c r="S84">
        <f t="shared" si="22"/>
        <v>3.2799999999999999E-3</v>
      </c>
      <c r="T84">
        <f t="shared" si="22"/>
        <v>5.8000000000000005E-3</v>
      </c>
      <c r="U84">
        <f t="shared" si="22"/>
        <v>3.1199999999999999E-3</v>
      </c>
      <c r="V84">
        <f t="shared" si="22"/>
        <v>5.0400000000000002E-3</v>
      </c>
      <c r="W84">
        <f t="shared" si="22"/>
        <v>5.7200000000000003E-3</v>
      </c>
      <c r="X84">
        <f t="shared" si="22"/>
        <v>3.3200000000000005E-3</v>
      </c>
      <c r="Y84">
        <f t="shared" si="22"/>
        <v>3.8399999999999997E-3</v>
      </c>
      <c r="Z84">
        <f t="shared" si="22"/>
        <v>1.8800000000000002E-3</v>
      </c>
      <c r="AA84">
        <f t="shared" si="22"/>
        <v>4.5600000000000007E-3</v>
      </c>
      <c r="AB84">
        <f t="shared" si="22"/>
        <v>3.64E-3</v>
      </c>
      <c r="AC84">
        <f t="shared" si="22"/>
        <v>4.64E-3</v>
      </c>
      <c r="AD84">
        <f t="shared" si="22"/>
        <v>1.4000000000000002E-3</v>
      </c>
      <c r="AE84">
        <f t="shared" si="22"/>
        <v>2.3600000000000001E-3</v>
      </c>
      <c r="AF84">
        <f t="shared" si="22"/>
        <v>5.1999999999999998E-3</v>
      </c>
      <c r="AG84">
        <f t="shared" si="22"/>
        <v>6.7200000000000003E-3</v>
      </c>
    </row>
    <row r="86" spans="6:33" x14ac:dyDescent="0.3">
      <c r="F86" t="s">
        <v>30</v>
      </c>
      <c r="I86">
        <f t="shared" ref="I86:AG86" si="23">I78/$AA$44</f>
        <v>1.6800000000000001E-3</v>
      </c>
      <c r="J86">
        <f t="shared" si="23"/>
        <v>4.6800000000000001E-3</v>
      </c>
      <c r="K86">
        <f t="shared" si="23"/>
        <v>1.1199999999999999E-3</v>
      </c>
      <c r="L86">
        <f t="shared" si="23"/>
        <v>1.08E-3</v>
      </c>
      <c r="M86">
        <f t="shared" si="23"/>
        <v>1.6000000000000001E-3</v>
      </c>
      <c r="N86">
        <f t="shared" si="23"/>
        <v>3.64E-3</v>
      </c>
      <c r="O86">
        <f t="shared" si="23"/>
        <v>1.6000000000000001E-3</v>
      </c>
      <c r="P86">
        <f t="shared" si="23"/>
        <v>3.8000000000000004E-3</v>
      </c>
      <c r="Q86">
        <f t="shared" si="23"/>
        <v>2.6800000000000001E-3</v>
      </c>
      <c r="R86">
        <f t="shared" si="23"/>
        <v>1.9199999999999998E-3</v>
      </c>
      <c r="S86">
        <f t="shared" si="23"/>
        <v>2.9600000000000004E-3</v>
      </c>
      <c r="T86">
        <f t="shared" si="23"/>
        <v>3.16E-3</v>
      </c>
      <c r="U86">
        <f t="shared" si="23"/>
        <v>4.2399999999999998E-3</v>
      </c>
      <c r="V86">
        <f t="shared" si="23"/>
        <v>2.2000000000000001E-3</v>
      </c>
      <c r="W86">
        <f t="shared" si="23"/>
        <v>3.2400000000000003E-3</v>
      </c>
      <c r="X86">
        <f t="shared" si="23"/>
        <v>1.4000000000000002E-3</v>
      </c>
      <c r="Y86">
        <f t="shared" si="23"/>
        <v>1.16E-3</v>
      </c>
      <c r="Z86">
        <f t="shared" si="23"/>
        <v>3.5600000000000007E-3</v>
      </c>
      <c r="AA86">
        <f t="shared" si="23"/>
        <v>5.5999999999999995E-4</v>
      </c>
      <c r="AB86">
        <f t="shared" si="23"/>
        <v>1.0400000000000001E-3</v>
      </c>
      <c r="AC86">
        <f t="shared" si="23"/>
        <v>2.9199999999999999E-3</v>
      </c>
      <c r="AD86">
        <f t="shared" si="23"/>
        <v>3.16E-3</v>
      </c>
      <c r="AE86">
        <f t="shared" si="23"/>
        <v>2.4800000000000004E-3</v>
      </c>
      <c r="AF86">
        <f t="shared" si="23"/>
        <v>1.16E-3</v>
      </c>
      <c r="AG86">
        <f t="shared" si="23"/>
        <v>3.2000000000000002E-3</v>
      </c>
    </row>
    <row r="87" spans="6:33" x14ac:dyDescent="0.3">
      <c r="F87" t="s">
        <v>32</v>
      </c>
      <c r="I87">
        <f t="shared" ref="I87:AG87" si="24">I79/$AA$44</f>
        <v>5.2399999999999999E-3</v>
      </c>
      <c r="J87">
        <f t="shared" si="24"/>
        <v>4.0800000000000003E-3</v>
      </c>
      <c r="K87">
        <f t="shared" si="24"/>
        <v>5.8799999999999998E-3</v>
      </c>
      <c r="L87">
        <f t="shared" si="24"/>
        <v>4.8399999999999997E-3</v>
      </c>
      <c r="M87">
        <f t="shared" si="24"/>
        <v>3.6799999999999997E-3</v>
      </c>
      <c r="N87">
        <f t="shared" si="24"/>
        <v>4.0400000000000002E-3</v>
      </c>
      <c r="O87">
        <f t="shared" si="24"/>
        <v>4.5200000000000006E-3</v>
      </c>
      <c r="P87">
        <f t="shared" si="24"/>
        <v>3.0000000000000001E-3</v>
      </c>
      <c r="Q87">
        <f t="shared" si="24"/>
        <v>6.5599999999999999E-3</v>
      </c>
      <c r="R87">
        <f t="shared" si="24"/>
        <v>3.6799999999999997E-3</v>
      </c>
      <c r="S87">
        <f t="shared" si="24"/>
        <v>3.64E-3</v>
      </c>
      <c r="T87">
        <f t="shared" si="24"/>
        <v>3.0000000000000001E-3</v>
      </c>
      <c r="U87">
        <f t="shared" si="24"/>
        <v>3.96E-3</v>
      </c>
      <c r="V87">
        <f t="shared" si="24"/>
        <v>4.5600000000000007E-3</v>
      </c>
      <c r="W87">
        <f t="shared" si="24"/>
        <v>2E-3</v>
      </c>
      <c r="X87">
        <f t="shared" si="24"/>
        <v>4.8000000000000004E-3</v>
      </c>
      <c r="Y87">
        <f t="shared" si="24"/>
        <v>5.6799999999999993E-3</v>
      </c>
      <c r="Z87">
        <f t="shared" si="24"/>
        <v>5.0800000000000003E-3</v>
      </c>
      <c r="AA87">
        <f t="shared" si="24"/>
        <v>4.8799999999999998E-3</v>
      </c>
      <c r="AB87">
        <f t="shared" si="24"/>
        <v>5.5600000000000007E-3</v>
      </c>
      <c r="AC87">
        <f t="shared" si="24"/>
        <v>2.8399999999999996E-3</v>
      </c>
      <c r="AD87">
        <f t="shared" si="24"/>
        <v>5.8799999999999998E-3</v>
      </c>
      <c r="AE87">
        <f t="shared" si="24"/>
        <v>4.8000000000000004E-3</v>
      </c>
      <c r="AF87">
        <f t="shared" si="24"/>
        <v>5.6799999999999993E-3</v>
      </c>
      <c r="AG87">
        <f t="shared" si="24"/>
        <v>5.7200000000000003E-3</v>
      </c>
    </row>
    <row r="88" spans="6:33" x14ac:dyDescent="0.3">
      <c r="F88" t="s">
        <v>31</v>
      </c>
      <c r="I88">
        <f t="shared" ref="I88:AG88" si="25">I80/$AA$44</f>
        <v>2.8000000000000004E-3</v>
      </c>
      <c r="J88">
        <f t="shared" si="25"/>
        <v>3.0800000000000003E-3</v>
      </c>
      <c r="K88">
        <f t="shared" si="25"/>
        <v>4.9200000000000008E-3</v>
      </c>
      <c r="L88">
        <f t="shared" si="25"/>
        <v>3.7600000000000003E-3</v>
      </c>
      <c r="M88">
        <f t="shared" si="25"/>
        <v>4.28E-3</v>
      </c>
      <c r="N88">
        <f t="shared" si="25"/>
        <v>6.6799999999999993E-3</v>
      </c>
      <c r="O88">
        <f t="shared" si="25"/>
        <v>4.8799999999999998E-3</v>
      </c>
      <c r="P88">
        <f t="shared" si="25"/>
        <v>3.7200000000000006E-3</v>
      </c>
      <c r="Q88">
        <f t="shared" si="25"/>
        <v>2.0800000000000003E-3</v>
      </c>
      <c r="R88">
        <f t="shared" si="25"/>
        <v>4.28E-3</v>
      </c>
      <c r="S88">
        <f t="shared" si="25"/>
        <v>3.2799999999999999E-3</v>
      </c>
      <c r="T88">
        <f t="shared" si="25"/>
        <v>5.8000000000000005E-3</v>
      </c>
      <c r="U88">
        <f t="shared" si="25"/>
        <v>3.1199999999999999E-3</v>
      </c>
      <c r="V88">
        <f t="shared" si="25"/>
        <v>5.0400000000000002E-3</v>
      </c>
      <c r="W88">
        <f t="shared" si="25"/>
        <v>5.7200000000000003E-3</v>
      </c>
      <c r="X88">
        <f t="shared" si="25"/>
        <v>3.3200000000000005E-3</v>
      </c>
      <c r="Y88">
        <f t="shared" si="25"/>
        <v>3.8399999999999997E-3</v>
      </c>
      <c r="Z88">
        <f t="shared" si="25"/>
        <v>1.8800000000000002E-3</v>
      </c>
      <c r="AA88">
        <f t="shared" si="25"/>
        <v>4.5600000000000007E-3</v>
      </c>
      <c r="AB88">
        <f t="shared" si="25"/>
        <v>3.64E-3</v>
      </c>
      <c r="AC88">
        <f t="shared" si="25"/>
        <v>4.64E-3</v>
      </c>
      <c r="AD88">
        <f t="shared" si="25"/>
        <v>1.4000000000000002E-3</v>
      </c>
      <c r="AE88">
        <f t="shared" si="25"/>
        <v>2.3600000000000001E-3</v>
      </c>
      <c r="AF88">
        <f t="shared" si="25"/>
        <v>5.1999999999999998E-3</v>
      </c>
      <c r="AG88">
        <f t="shared" si="25"/>
        <v>6.7200000000000003E-3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F4D5-ADF7-4617-B907-B7EFFBC88B8E}">
  <dimension ref="A1:G230"/>
  <sheetViews>
    <sheetView showGridLines="0" workbookViewId="0">
      <selection activeCell="E177" sqref="E177"/>
    </sheetView>
  </sheetViews>
  <sheetFormatPr defaultRowHeight="14.4" x14ac:dyDescent="0.3"/>
  <cols>
    <col min="1" max="1" width="2.33203125" customWidth="1"/>
    <col min="2" max="2" width="7.88671875" bestFit="1" customWidth="1"/>
    <col min="3" max="3" width="12.77734375" bestFit="1" customWidth="1"/>
    <col min="4" max="4" width="12.6640625" bestFit="1" customWidth="1"/>
    <col min="5" max="5" width="16.8867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235</v>
      </c>
    </row>
    <row r="2" spans="1:5" x14ac:dyDescent="0.3">
      <c r="A2" s="1" t="s">
        <v>73</v>
      </c>
    </row>
    <row r="3" spans="1:5" x14ac:dyDescent="0.3">
      <c r="A3" s="1" t="s">
        <v>236</v>
      </c>
    </row>
    <row r="4" spans="1:5" x14ac:dyDescent="0.3">
      <c r="A4" s="1" t="s">
        <v>237</v>
      </c>
    </row>
    <row r="5" spans="1:5" x14ac:dyDescent="0.3">
      <c r="A5" s="1" t="s">
        <v>238</v>
      </c>
    </row>
    <row r="6" spans="1:5" x14ac:dyDescent="0.3">
      <c r="A6" s="1"/>
      <c r="B6" t="s">
        <v>239</v>
      </c>
    </row>
    <row r="7" spans="1:5" x14ac:dyDescent="0.3">
      <c r="A7" s="1"/>
      <c r="B7" t="s">
        <v>240</v>
      </c>
    </row>
    <row r="8" spans="1:5" x14ac:dyDescent="0.3">
      <c r="A8" s="1"/>
      <c r="B8" t="s">
        <v>241</v>
      </c>
    </row>
    <row r="9" spans="1:5" x14ac:dyDescent="0.3">
      <c r="A9" s="1" t="s">
        <v>242</v>
      </c>
    </row>
    <row r="10" spans="1:5" x14ac:dyDescent="0.3">
      <c r="B10" t="s">
        <v>243</v>
      </c>
    </row>
    <row r="11" spans="1:5" x14ac:dyDescent="0.3">
      <c r="B11" t="s">
        <v>244</v>
      </c>
    </row>
    <row r="14" spans="1:5" ht="15" thickBot="1" x14ac:dyDescent="0.35">
      <c r="A14" t="s">
        <v>245</v>
      </c>
    </row>
    <row r="15" spans="1:5" ht="15" thickBot="1" x14ac:dyDescent="0.35">
      <c r="B15" s="9" t="s">
        <v>74</v>
      </c>
      <c r="C15" s="9" t="s">
        <v>75</v>
      </c>
      <c r="D15" s="9" t="s">
        <v>246</v>
      </c>
      <c r="E15" s="9" t="s">
        <v>247</v>
      </c>
    </row>
    <row r="16" spans="1:5" ht="15" thickBot="1" x14ac:dyDescent="0.35">
      <c r="B16" s="5" t="s">
        <v>82</v>
      </c>
      <c r="C16" s="5" t="s">
        <v>83</v>
      </c>
      <c r="D16" s="5">
        <v>37718.441079999997</v>
      </c>
      <c r="E16" s="5">
        <v>37718.441079999997</v>
      </c>
    </row>
    <row r="19" spans="1:6" ht="15" thickBot="1" x14ac:dyDescent="0.35">
      <c r="A19" t="s">
        <v>248</v>
      </c>
    </row>
    <row r="20" spans="1:6" ht="15" thickBot="1" x14ac:dyDescent="0.35">
      <c r="B20" s="9" t="s">
        <v>74</v>
      </c>
      <c r="C20" s="9" t="s">
        <v>75</v>
      </c>
      <c r="D20" s="9" t="s">
        <v>246</v>
      </c>
      <c r="E20" s="9" t="s">
        <v>247</v>
      </c>
      <c r="F20" s="9" t="s">
        <v>249</v>
      </c>
    </row>
    <row r="21" spans="1:6" x14ac:dyDescent="0.3">
      <c r="B21" s="8" t="s">
        <v>84</v>
      </c>
      <c r="C21" s="8" t="s">
        <v>85</v>
      </c>
      <c r="D21" s="8">
        <v>0</v>
      </c>
      <c r="E21" s="8">
        <v>0</v>
      </c>
      <c r="F21" s="8" t="s">
        <v>255</v>
      </c>
    </row>
    <row r="22" spans="1:6" x14ac:dyDescent="0.3">
      <c r="B22" s="8" t="s">
        <v>86</v>
      </c>
      <c r="C22" s="8" t="s">
        <v>9</v>
      </c>
      <c r="D22" s="8">
        <v>0</v>
      </c>
      <c r="E22" s="8">
        <v>0</v>
      </c>
      <c r="F22" s="8" t="s">
        <v>255</v>
      </c>
    </row>
    <row r="23" spans="1:6" x14ac:dyDescent="0.3">
      <c r="B23" s="8" t="s">
        <v>87</v>
      </c>
      <c r="C23" s="8" t="s">
        <v>9</v>
      </c>
      <c r="D23" s="8">
        <v>3103</v>
      </c>
      <c r="E23" s="8">
        <v>3103</v>
      </c>
      <c r="F23" s="8" t="s">
        <v>255</v>
      </c>
    </row>
    <row r="24" spans="1:6" x14ac:dyDescent="0.3">
      <c r="B24" s="8" t="s">
        <v>88</v>
      </c>
      <c r="C24" s="8" t="s">
        <v>9</v>
      </c>
      <c r="D24" s="8">
        <v>2150</v>
      </c>
      <c r="E24" s="8">
        <v>2150</v>
      </c>
      <c r="F24" s="8" t="s">
        <v>255</v>
      </c>
    </row>
    <row r="25" spans="1:6" x14ac:dyDescent="0.3">
      <c r="B25" s="8" t="s">
        <v>89</v>
      </c>
      <c r="C25" s="8" t="s">
        <v>9</v>
      </c>
      <c r="D25" s="8">
        <v>0</v>
      </c>
      <c r="E25" s="8">
        <v>0</v>
      </c>
      <c r="F25" s="8" t="s">
        <v>255</v>
      </c>
    </row>
    <row r="26" spans="1:6" x14ac:dyDescent="0.3">
      <c r="B26" s="8" t="s">
        <v>90</v>
      </c>
      <c r="C26" s="8" t="s">
        <v>9</v>
      </c>
      <c r="D26" s="8">
        <v>0</v>
      </c>
      <c r="E26" s="8">
        <v>0</v>
      </c>
      <c r="F26" s="8" t="s">
        <v>255</v>
      </c>
    </row>
    <row r="27" spans="1:6" x14ac:dyDescent="0.3">
      <c r="B27" s="8" t="s">
        <v>91</v>
      </c>
      <c r="C27" s="8" t="s">
        <v>9</v>
      </c>
      <c r="D27" s="8">
        <v>2123</v>
      </c>
      <c r="E27" s="8">
        <v>2123</v>
      </c>
      <c r="F27" s="8" t="s">
        <v>255</v>
      </c>
    </row>
    <row r="28" spans="1:6" x14ac:dyDescent="0.3">
      <c r="B28" s="8" t="s">
        <v>92</v>
      </c>
      <c r="C28" s="8" t="s">
        <v>9</v>
      </c>
      <c r="D28" s="8">
        <v>0</v>
      </c>
      <c r="E28" s="8">
        <v>0</v>
      </c>
      <c r="F28" s="8" t="s">
        <v>255</v>
      </c>
    </row>
    <row r="29" spans="1:6" x14ac:dyDescent="0.3">
      <c r="B29" s="8" t="s">
        <v>93</v>
      </c>
      <c r="C29" s="8" t="s">
        <v>9</v>
      </c>
      <c r="D29" s="8">
        <v>0</v>
      </c>
      <c r="E29" s="8">
        <v>0</v>
      </c>
      <c r="F29" s="8" t="s">
        <v>255</v>
      </c>
    </row>
    <row r="30" spans="1:6" x14ac:dyDescent="0.3">
      <c r="B30" s="8" t="s">
        <v>94</v>
      </c>
      <c r="C30" s="8" t="s">
        <v>9</v>
      </c>
      <c r="D30" s="8">
        <v>0</v>
      </c>
      <c r="E30" s="8">
        <v>0</v>
      </c>
      <c r="F30" s="8" t="s">
        <v>255</v>
      </c>
    </row>
    <row r="31" spans="1:6" x14ac:dyDescent="0.3">
      <c r="B31" s="8" t="s">
        <v>95</v>
      </c>
      <c r="C31" s="8" t="s">
        <v>9</v>
      </c>
      <c r="D31" s="8">
        <v>0</v>
      </c>
      <c r="E31" s="8">
        <v>0</v>
      </c>
      <c r="F31" s="8" t="s">
        <v>255</v>
      </c>
    </row>
    <row r="32" spans="1:6" x14ac:dyDescent="0.3">
      <c r="B32" s="8" t="s">
        <v>96</v>
      </c>
      <c r="C32" s="8" t="s">
        <v>9</v>
      </c>
      <c r="D32" s="8">
        <v>0</v>
      </c>
      <c r="E32" s="8">
        <v>0</v>
      </c>
      <c r="F32" s="8" t="s">
        <v>255</v>
      </c>
    </row>
    <row r="33" spans="2:6" x14ac:dyDescent="0.3">
      <c r="B33" s="8" t="s">
        <v>97</v>
      </c>
      <c r="C33" s="8" t="s">
        <v>9</v>
      </c>
      <c r="D33" s="8">
        <v>0</v>
      </c>
      <c r="E33" s="8">
        <v>0</v>
      </c>
      <c r="F33" s="8" t="s">
        <v>255</v>
      </c>
    </row>
    <row r="34" spans="2:6" x14ac:dyDescent="0.3">
      <c r="B34" s="8" t="s">
        <v>98</v>
      </c>
      <c r="C34" s="8" t="s">
        <v>9</v>
      </c>
      <c r="D34" s="8">
        <v>2067</v>
      </c>
      <c r="E34" s="8">
        <v>2067</v>
      </c>
      <c r="F34" s="8" t="s">
        <v>255</v>
      </c>
    </row>
    <row r="35" spans="2:6" x14ac:dyDescent="0.3">
      <c r="B35" s="8" t="s">
        <v>99</v>
      </c>
      <c r="C35" s="8" t="s">
        <v>9</v>
      </c>
      <c r="D35" s="8">
        <v>0</v>
      </c>
      <c r="E35" s="8">
        <v>0</v>
      </c>
      <c r="F35" s="8" t="s">
        <v>255</v>
      </c>
    </row>
    <row r="36" spans="2:6" x14ac:dyDescent="0.3">
      <c r="B36" s="8" t="s">
        <v>100</v>
      </c>
      <c r="C36" s="8" t="s">
        <v>9</v>
      </c>
      <c r="D36" s="8">
        <v>0</v>
      </c>
      <c r="E36" s="8">
        <v>0</v>
      </c>
      <c r="F36" s="8" t="s">
        <v>255</v>
      </c>
    </row>
    <row r="37" spans="2:6" x14ac:dyDescent="0.3">
      <c r="B37" s="8" t="s">
        <v>101</v>
      </c>
      <c r="C37" s="8" t="s">
        <v>9</v>
      </c>
      <c r="D37" s="8">
        <v>1866</v>
      </c>
      <c r="E37" s="8">
        <v>1866</v>
      </c>
      <c r="F37" s="8" t="s">
        <v>255</v>
      </c>
    </row>
    <row r="38" spans="2:6" x14ac:dyDescent="0.3">
      <c r="B38" s="8" t="s">
        <v>102</v>
      </c>
      <c r="C38" s="8" t="s">
        <v>9</v>
      </c>
      <c r="D38" s="8">
        <v>0</v>
      </c>
      <c r="E38" s="8">
        <v>0</v>
      </c>
      <c r="F38" s="8" t="s">
        <v>255</v>
      </c>
    </row>
    <row r="39" spans="2:6" x14ac:dyDescent="0.3">
      <c r="B39" s="8" t="s">
        <v>103</v>
      </c>
      <c r="C39" s="8" t="s">
        <v>9</v>
      </c>
      <c r="D39" s="8">
        <v>2371</v>
      </c>
      <c r="E39" s="8">
        <v>2371</v>
      </c>
      <c r="F39" s="8" t="s">
        <v>255</v>
      </c>
    </row>
    <row r="40" spans="2:6" x14ac:dyDescent="0.3">
      <c r="B40" s="8" t="s">
        <v>104</v>
      </c>
      <c r="C40" s="8" t="s">
        <v>9</v>
      </c>
      <c r="D40" s="8">
        <v>1302</v>
      </c>
      <c r="E40" s="8">
        <v>1302</v>
      </c>
      <c r="F40" s="8" t="s">
        <v>255</v>
      </c>
    </row>
    <row r="41" spans="2:6" x14ac:dyDescent="0.3">
      <c r="B41" s="8" t="s">
        <v>105</v>
      </c>
      <c r="C41" s="8" t="s">
        <v>9</v>
      </c>
      <c r="D41" s="8">
        <v>0</v>
      </c>
      <c r="E41" s="8">
        <v>0</v>
      </c>
      <c r="F41" s="8" t="s">
        <v>255</v>
      </c>
    </row>
    <row r="42" spans="2:6" x14ac:dyDescent="0.3">
      <c r="B42" s="8" t="s">
        <v>106</v>
      </c>
      <c r="C42" s="8" t="s">
        <v>9</v>
      </c>
      <c r="D42" s="8">
        <v>0</v>
      </c>
      <c r="E42" s="8">
        <v>0</v>
      </c>
      <c r="F42" s="8" t="s">
        <v>255</v>
      </c>
    </row>
    <row r="43" spans="2:6" x14ac:dyDescent="0.3">
      <c r="B43" s="8" t="s">
        <v>107</v>
      </c>
      <c r="C43" s="8" t="s">
        <v>9</v>
      </c>
      <c r="D43" s="8">
        <v>0</v>
      </c>
      <c r="E43" s="8">
        <v>0</v>
      </c>
      <c r="F43" s="8" t="s">
        <v>255</v>
      </c>
    </row>
    <row r="44" spans="2:6" x14ac:dyDescent="0.3">
      <c r="B44" s="8" t="s">
        <v>108</v>
      </c>
      <c r="C44" s="8" t="s">
        <v>9</v>
      </c>
      <c r="D44" s="8">
        <v>2843</v>
      </c>
      <c r="E44" s="8">
        <v>2843</v>
      </c>
      <c r="F44" s="8" t="s">
        <v>255</v>
      </c>
    </row>
    <row r="45" spans="2:6" x14ac:dyDescent="0.3">
      <c r="B45" s="8" t="s">
        <v>109</v>
      </c>
      <c r="C45" s="8" t="s">
        <v>9</v>
      </c>
      <c r="D45" s="8">
        <v>2175</v>
      </c>
      <c r="E45" s="8">
        <v>2175</v>
      </c>
      <c r="F45" s="8" t="s">
        <v>255</v>
      </c>
    </row>
    <row r="46" spans="2:6" x14ac:dyDescent="0.3">
      <c r="B46" s="8" t="s">
        <v>110</v>
      </c>
      <c r="C46" s="8" t="s">
        <v>1</v>
      </c>
      <c r="D46" s="8">
        <v>0</v>
      </c>
      <c r="E46" s="8">
        <v>0</v>
      </c>
      <c r="F46" s="8" t="s">
        <v>255</v>
      </c>
    </row>
    <row r="47" spans="2:6" x14ac:dyDescent="0.3">
      <c r="B47" s="8" t="s">
        <v>111</v>
      </c>
      <c r="C47" s="8"/>
      <c r="D47" s="8">
        <v>0</v>
      </c>
      <c r="E47" s="8">
        <v>0</v>
      </c>
      <c r="F47" s="8" t="s">
        <v>255</v>
      </c>
    </row>
    <row r="48" spans="2:6" x14ac:dyDescent="0.3">
      <c r="B48" s="8" t="s">
        <v>112</v>
      </c>
      <c r="C48" s="8"/>
      <c r="D48" s="8">
        <v>0</v>
      </c>
      <c r="E48" s="8">
        <v>0</v>
      </c>
      <c r="F48" s="8" t="s">
        <v>255</v>
      </c>
    </row>
    <row r="49" spans="2:6" x14ac:dyDescent="0.3">
      <c r="B49" s="8" t="s">
        <v>113</v>
      </c>
      <c r="C49" s="8"/>
      <c r="D49" s="8">
        <v>0</v>
      </c>
      <c r="E49" s="8">
        <v>0</v>
      </c>
      <c r="F49" s="8" t="s">
        <v>255</v>
      </c>
    </row>
    <row r="50" spans="2:6" x14ac:dyDescent="0.3">
      <c r="B50" s="8" t="s">
        <v>114</v>
      </c>
      <c r="C50" s="8"/>
      <c r="D50" s="8">
        <v>2500</v>
      </c>
      <c r="E50" s="8">
        <v>2500</v>
      </c>
      <c r="F50" s="8" t="s">
        <v>255</v>
      </c>
    </row>
    <row r="51" spans="2:6" x14ac:dyDescent="0.3">
      <c r="B51" s="8" t="s">
        <v>115</v>
      </c>
      <c r="C51" s="8"/>
      <c r="D51" s="8">
        <v>2283</v>
      </c>
      <c r="E51" s="8">
        <v>2283</v>
      </c>
      <c r="F51" s="8" t="s">
        <v>255</v>
      </c>
    </row>
    <row r="52" spans="2:6" x14ac:dyDescent="0.3">
      <c r="B52" s="8" t="s">
        <v>116</v>
      </c>
      <c r="C52" s="8"/>
      <c r="D52" s="8">
        <v>0</v>
      </c>
      <c r="E52" s="8">
        <v>0</v>
      </c>
      <c r="F52" s="8" t="s">
        <v>255</v>
      </c>
    </row>
    <row r="53" spans="2:6" x14ac:dyDescent="0.3">
      <c r="B53" s="8" t="s">
        <v>117</v>
      </c>
      <c r="C53" s="8"/>
      <c r="D53" s="8">
        <v>3272</v>
      </c>
      <c r="E53" s="8">
        <v>3272</v>
      </c>
      <c r="F53" s="8" t="s">
        <v>255</v>
      </c>
    </row>
    <row r="54" spans="2:6" x14ac:dyDescent="0.3">
      <c r="B54" s="8" t="s">
        <v>118</v>
      </c>
      <c r="C54" s="8"/>
      <c r="D54" s="8">
        <v>0</v>
      </c>
      <c r="E54" s="8">
        <v>0</v>
      </c>
      <c r="F54" s="8" t="s">
        <v>255</v>
      </c>
    </row>
    <row r="55" spans="2:6" x14ac:dyDescent="0.3">
      <c r="B55" s="8" t="s">
        <v>119</v>
      </c>
      <c r="C55" s="8"/>
      <c r="D55" s="8">
        <v>2134</v>
      </c>
      <c r="E55" s="8">
        <v>2134</v>
      </c>
      <c r="F55" s="8" t="s">
        <v>255</v>
      </c>
    </row>
    <row r="56" spans="2:6" x14ac:dyDescent="0.3">
      <c r="B56" s="8" t="s">
        <v>120</v>
      </c>
      <c r="C56" s="8"/>
      <c r="D56" s="8">
        <v>0</v>
      </c>
      <c r="E56" s="8">
        <v>0</v>
      </c>
      <c r="F56" s="8" t="s">
        <v>255</v>
      </c>
    </row>
    <row r="57" spans="2:6" x14ac:dyDescent="0.3">
      <c r="B57" s="8" t="s">
        <v>121</v>
      </c>
      <c r="C57" s="8"/>
      <c r="D57" s="8">
        <v>3744</v>
      </c>
      <c r="E57" s="8">
        <v>3744</v>
      </c>
      <c r="F57" s="8" t="s">
        <v>255</v>
      </c>
    </row>
    <row r="58" spans="2:6" x14ac:dyDescent="0.3">
      <c r="B58" s="8" t="s">
        <v>122</v>
      </c>
      <c r="C58" s="8"/>
      <c r="D58" s="8">
        <v>0</v>
      </c>
      <c r="E58" s="8">
        <v>0</v>
      </c>
      <c r="F58" s="8" t="s">
        <v>255</v>
      </c>
    </row>
    <row r="59" spans="2:6" x14ac:dyDescent="0.3">
      <c r="B59" s="8" t="s">
        <v>123</v>
      </c>
      <c r="C59" s="8"/>
      <c r="D59" s="8">
        <v>1090</v>
      </c>
      <c r="E59" s="8">
        <v>1090</v>
      </c>
      <c r="F59" s="8" t="s">
        <v>255</v>
      </c>
    </row>
    <row r="60" spans="2:6" x14ac:dyDescent="0.3">
      <c r="B60" s="8" t="s">
        <v>124</v>
      </c>
      <c r="C60" s="8"/>
      <c r="D60" s="8">
        <v>2584</v>
      </c>
      <c r="E60" s="8">
        <v>2584</v>
      </c>
      <c r="F60" s="8" t="s">
        <v>255</v>
      </c>
    </row>
    <row r="61" spans="2:6" x14ac:dyDescent="0.3">
      <c r="B61" s="8" t="s">
        <v>125</v>
      </c>
      <c r="C61" s="8"/>
      <c r="D61" s="8">
        <v>0</v>
      </c>
      <c r="E61" s="8">
        <v>0</v>
      </c>
      <c r="F61" s="8" t="s">
        <v>255</v>
      </c>
    </row>
    <row r="62" spans="2:6" x14ac:dyDescent="0.3">
      <c r="B62" s="8" t="s">
        <v>126</v>
      </c>
      <c r="C62" s="8"/>
      <c r="D62" s="8">
        <v>0</v>
      </c>
      <c r="E62" s="8">
        <v>0</v>
      </c>
      <c r="F62" s="8" t="s">
        <v>255</v>
      </c>
    </row>
    <row r="63" spans="2:6" x14ac:dyDescent="0.3">
      <c r="B63" s="8" t="s">
        <v>127</v>
      </c>
      <c r="C63" s="8"/>
      <c r="D63" s="8">
        <v>0</v>
      </c>
      <c r="E63" s="8">
        <v>0</v>
      </c>
      <c r="F63" s="8" t="s">
        <v>255</v>
      </c>
    </row>
    <row r="64" spans="2:6" x14ac:dyDescent="0.3">
      <c r="B64" s="8" t="s">
        <v>128</v>
      </c>
      <c r="C64" s="8"/>
      <c r="D64" s="8">
        <v>0</v>
      </c>
      <c r="E64" s="8">
        <v>0</v>
      </c>
      <c r="F64" s="8" t="s">
        <v>255</v>
      </c>
    </row>
    <row r="65" spans="2:6" x14ac:dyDescent="0.3">
      <c r="B65" s="8" t="s">
        <v>129</v>
      </c>
      <c r="C65" s="8"/>
      <c r="D65" s="8">
        <v>0</v>
      </c>
      <c r="E65" s="8">
        <v>0</v>
      </c>
      <c r="F65" s="8" t="s">
        <v>255</v>
      </c>
    </row>
    <row r="66" spans="2:6" x14ac:dyDescent="0.3">
      <c r="B66" s="8" t="s">
        <v>130</v>
      </c>
      <c r="C66" s="8"/>
      <c r="D66" s="8">
        <v>2393</v>
      </c>
      <c r="E66" s="8">
        <v>2393</v>
      </c>
      <c r="F66" s="8" t="s">
        <v>255</v>
      </c>
    </row>
    <row r="67" spans="2:6" x14ac:dyDescent="0.3">
      <c r="B67" s="8" t="s">
        <v>131</v>
      </c>
      <c r="C67" s="8"/>
      <c r="D67" s="8">
        <v>0</v>
      </c>
      <c r="E67" s="8">
        <v>0</v>
      </c>
      <c r="F67" s="8" t="s">
        <v>255</v>
      </c>
    </row>
    <row r="68" spans="2:6" x14ac:dyDescent="0.3">
      <c r="B68" s="8" t="s">
        <v>132</v>
      </c>
      <c r="C68" s="8"/>
      <c r="D68" s="8">
        <v>0</v>
      </c>
      <c r="E68" s="8">
        <v>0</v>
      </c>
      <c r="F68" s="8" t="s">
        <v>255</v>
      </c>
    </row>
    <row r="69" spans="2:6" x14ac:dyDescent="0.3">
      <c r="B69" s="8" t="s">
        <v>133</v>
      </c>
      <c r="C69" s="8"/>
      <c r="D69" s="8">
        <v>0</v>
      </c>
      <c r="E69" s="8">
        <v>0</v>
      </c>
      <c r="F69" s="8" t="s">
        <v>255</v>
      </c>
    </row>
    <row r="70" spans="2:6" x14ac:dyDescent="0.3">
      <c r="B70" s="8" t="s">
        <v>134</v>
      </c>
      <c r="C70" s="8"/>
      <c r="D70" s="8">
        <v>0</v>
      </c>
      <c r="E70" s="8">
        <v>0</v>
      </c>
      <c r="F70" s="8" t="s">
        <v>255</v>
      </c>
    </row>
    <row r="71" spans="2:6" x14ac:dyDescent="0.3">
      <c r="B71" s="8" t="s">
        <v>135</v>
      </c>
      <c r="C71" s="8" t="s">
        <v>1</v>
      </c>
      <c r="D71" s="8">
        <v>2520</v>
      </c>
      <c r="E71" s="8">
        <v>2520</v>
      </c>
      <c r="F71" s="8" t="s">
        <v>255</v>
      </c>
    </row>
    <row r="72" spans="2:6" x14ac:dyDescent="0.3">
      <c r="B72" s="8" t="s">
        <v>136</v>
      </c>
      <c r="C72" s="8"/>
      <c r="D72" s="8">
        <v>1693</v>
      </c>
      <c r="E72" s="8">
        <v>1693</v>
      </c>
      <c r="F72" s="8" t="s">
        <v>255</v>
      </c>
    </row>
    <row r="73" spans="2:6" x14ac:dyDescent="0.3">
      <c r="B73" s="8" t="s">
        <v>137</v>
      </c>
      <c r="C73" s="8"/>
      <c r="D73" s="8">
        <v>0</v>
      </c>
      <c r="E73" s="8">
        <v>0</v>
      </c>
      <c r="F73" s="8" t="s">
        <v>255</v>
      </c>
    </row>
    <row r="74" spans="2:6" x14ac:dyDescent="0.3">
      <c r="B74" s="8" t="s">
        <v>138</v>
      </c>
      <c r="C74" s="8"/>
      <c r="D74" s="8">
        <v>0</v>
      </c>
      <c r="E74" s="8">
        <v>0</v>
      </c>
      <c r="F74" s="8" t="s">
        <v>255</v>
      </c>
    </row>
    <row r="75" spans="2:6" x14ac:dyDescent="0.3">
      <c r="B75" s="8" t="s">
        <v>139</v>
      </c>
      <c r="C75" s="8"/>
      <c r="D75" s="8">
        <v>0</v>
      </c>
      <c r="E75" s="8">
        <v>0</v>
      </c>
      <c r="F75" s="8" t="s">
        <v>255</v>
      </c>
    </row>
    <row r="76" spans="2:6" x14ac:dyDescent="0.3">
      <c r="B76" s="8" t="s">
        <v>140</v>
      </c>
      <c r="C76" s="8"/>
      <c r="D76" s="8">
        <v>0</v>
      </c>
      <c r="E76" s="8">
        <v>0</v>
      </c>
      <c r="F76" s="8" t="s">
        <v>255</v>
      </c>
    </row>
    <row r="77" spans="2:6" x14ac:dyDescent="0.3">
      <c r="B77" s="8" t="s">
        <v>141</v>
      </c>
      <c r="C77" s="8"/>
      <c r="D77" s="8">
        <v>0</v>
      </c>
      <c r="E77" s="8">
        <v>0</v>
      </c>
      <c r="F77" s="8" t="s">
        <v>255</v>
      </c>
    </row>
    <row r="78" spans="2:6" x14ac:dyDescent="0.3">
      <c r="B78" s="8" t="s">
        <v>142</v>
      </c>
      <c r="C78" s="8"/>
      <c r="D78" s="8">
        <v>0</v>
      </c>
      <c r="E78" s="8">
        <v>0</v>
      </c>
      <c r="F78" s="8" t="s">
        <v>255</v>
      </c>
    </row>
    <row r="79" spans="2:6" x14ac:dyDescent="0.3">
      <c r="B79" s="8" t="s">
        <v>143</v>
      </c>
      <c r="C79" s="8"/>
      <c r="D79" s="8">
        <v>1544</v>
      </c>
      <c r="E79" s="8">
        <v>1544</v>
      </c>
      <c r="F79" s="8" t="s">
        <v>255</v>
      </c>
    </row>
    <row r="80" spans="2:6" x14ac:dyDescent="0.3">
      <c r="B80" s="8" t="s">
        <v>144</v>
      </c>
      <c r="C80" s="8"/>
      <c r="D80" s="8">
        <v>0</v>
      </c>
      <c r="E80" s="8">
        <v>0</v>
      </c>
      <c r="F80" s="8" t="s">
        <v>255</v>
      </c>
    </row>
    <row r="81" spans="2:6" x14ac:dyDescent="0.3">
      <c r="B81" s="8" t="s">
        <v>145</v>
      </c>
      <c r="C81" s="8"/>
      <c r="D81" s="8">
        <v>3158</v>
      </c>
      <c r="E81" s="8">
        <v>3158</v>
      </c>
      <c r="F81" s="8" t="s">
        <v>255</v>
      </c>
    </row>
    <row r="82" spans="2:6" x14ac:dyDescent="0.3">
      <c r="B82" s="8" t="s">
        <v>146</v>
      </c>
      <c r="C82" s="8"/>
      <c r="D82" s="8">
        <v>0</v>
      </c>
      <c r="E82" s="8">
        <v>0</v>
      </c>
      <c r="F82" s="8" t="s">
        <v>255</v>
      </c>
    </row>
    <row r="83" spans="2:6" x14ac:dyDescent="0.3">
      <c r="B83" s="8" t="s">
        <v>147</v>
      </c>
      <c r="C83" s="8"/>
      <c r="D83" s="8">
        <v>2321</v>
      </c>
      <c r="E83" s="8">
        <v>2321</v>
      </c>
      <c r="F83" s="8" t="s">
        <v>255</v>
      </c>
    </row>
    <row r="84" spans="2:6" x14ac:dyDescent="0.3">
      <c r="B84" s="8" t="s">
        <v>148</v>
      </c>
      <c r="C84" s="8"/>
      <c r="D84" s="8">
        <v>0</v>
      </c>
      <c r="E84" s="8">
        <v>0</v>
      </c>
      <c r="F84" s="8" t="s">
        <v>255</v>
      </c>
    </row>
    <row r="85" spans="2:6" x14ac:dyDescent="0.3">
      <c r="B85" s="8" t="s">
        <v>149</v>
      </c>
      <c r="C85" s="8"/>
      <c r="D85" s="8">
        <v>0</v>
      </c>
      <c r="E85" s="8">
        <v>0</v>
      </c>
      <c r="F85" s="8" t="s">
        <v>255</v>
      </c>
    </row>
    <row r="86" spans="2:6" x14ac:dyDescent="0.3">
      <c r="B86" s="8" t="s">
        <v>150</v>
      </c>
      <c r="C86" s="8"/>
      <c r="D86" s="8">
        <v>1683</v>
      </c>
      <c r="E86" s="8">
        <v>1683</v>
      </c>
      <c r="F86" s="8" t="s">
        <v>255</v>
      </c>
    </row>
    <row r="87" spans="2:6" x14ac:dyDescent="0.3">
      <c r="B87" s="8" t="s">
        <v>151</v>
      </c>
      <c r="C87" s="8"/>
      <c r="D87" s="8">
        <v>0</v>
      </c>
      <c r="E87" s="8">
        <v>0</v>
      </c>
      <c r="F87" s="8" t="s">
        <v>255</v>
      </c>
    </row>
    <row r="88" spans="2:6" x14ac:dyDescent="0.3">
      <c r="B88" s="8" t="s">
        <v>152</v>
      </c>
      <c r="C88" s="8"/>
      <c r="D88" s="8">
        <v>2238</v>
      </c>
      <c r="E88" s="8">
        <v>2238</v>
      </c>
      <c r="F88" s="8" t="s">
        <v>255</v>
      </c>
    </row>
    <row r="89" spans="2:6" x14ac:dyDescent="0.3">
      <c r="B89" s="8" t="s">
        <v>153</v>
      </c>
      <c r="C89" s="8"/>
      <c r="D89" s="8">
        <v>0</v>
      </c>
      <c r="E89" s="8">
        <v>0</v>
      </c>
      <c r="F89" s="8" t="s">
        <v>255</v>
      </c>
    </row>
    <row r="90" spans="2:6" x14ac:dyDescent="0.3">
      <c r="B90" s="8" t="s">
        <v>154</v>
      </c>
      <c r="C90" s="8"/>
      <c r="D90" s="8">
        <v>486</v>
      </c>
      <c r="E90" s="8">
        <v>486</v>
      </c>
      <c r="F90" s="8" t="s">
        <v>255</v>
      </c>
    </row>
    <row r="91" spans="2:6" x14ac:dyDescent="0.3">
      <c r="B91" s="8" t="s">
        <v>155</v>
      </c>
      <c r="C91" s="8"/>
      <c r="D91" s="8">
        <v>0</v>
      </c>
      <c r="E91" s="8">
        <v>0</v>
      </c>
      <c r="F91" s="8" t="s">
        <v>255</v>
      </c>
    </row>
    <row r="92" spans="2:6" x14ac:dyDescent="0.3">
      <c r="B92" s="8" t="s">
        <v>156</v>
      </c>
      <c r="C92" s="8"/>
      <c r="D92" s="8">
        <v>1764</v>
      </c>
      <c r="E92" s="8">
        <v>1764</v>
      </c>
      <c r="F92" s="8" t="s">
        <v>255</v>
      </c>
    </row>
    <row r="93" spans="2:6" x14ac:dyDescent="0.3">
      <c r="B93" s="8" t="s">
        <v>157</v>
      </c>
      <c r="C93" s="8"/>
      <c r="D93" s="8">
        <v>2177</v>
      </c>
      <c r="E93" s="8">
        <v>2177</v>
      </c>
      <c r="F93" s="8" t="s">
        <v>255</v>
      </c>
    </row>
    <row r="94" spans="2:6" x14ac:dyDescent="0.3">
      <c r="B94" s="8" t="s">
        <v>158</v>
      </c>
      <c r="C94" s="8"/>
      <c r="D94" s="8">
        <v>0</v>
      </c>
      <c r="E94" s="8">
        <v>0</v>
      </c>
      <c r="F94" s="8" t="s">
        <v>255</v>
      </c>
    </row>
    <row r="95" spans="2:6" x14ac:dyDescent="0.3">
      <c r="B95" s="8" t="s">
        <v>159</v>
      </c>
      <c r="C95" s="8"/>
      <c r="D95" s="8">
        <v>0</v>
      </c>
      <c r="E95" s="8">
        <v>0</v>
      </c>
      <c r="F95" s="8" t="s">
        <v>255</v>
      </c>
    </row>
    <row r="96" spans="2:6" x14ac:dyDescent="0.3">
      <c r="B96" s="8" t="s">
        <v>160</v>
      </c>
      <c r="C96" s="8" t="s">
        <v>85</v>
      </c>
      <c r="D96" s="8">
        <v>0</v>
      </c>
      <c r="E96" s="8">
        <v>0</v>
      </c>
      <c r="F96" s="8" t="s">
        <v>255</v>
      </c>
    </row>
    <row r="97" spans="2:6" x14ac:dyDescent="0.3">
      <c r="B97" s="8" t="s">
        <v>161</v>
      </c>
      <c r="C97" s="8" t="s">
        <v>9</v>
      </c>
      <c r="D97" s="8">
        <v>0</v>
      </c>
      <c r="E97" s="8">
        <v>0</v>
      </c>
      <c r="F97" s="8" t="s">
        <v>255</v>
      </c>
    </row>
    <row r="98" spans="2:6" x14ac:dyDescent="0.3">
      <c r="B98" s="8" t="s">
        <v>162</v>
      </c>
      <c r="C98" s="8" t="s">
        <v>9</v>
      </c>
      <c r="D98" s="8">
        <v>3905</v>
      </c>
      <c r="E98" s="8">
        <v>3905</v>
      </c>
      <c r="F98" s="8" t="s">
        <v>255</v>
      </c>
    </row>
    <row r="99" spans="2:6" x14ac:dyDescent="0.3">
      <c r="B99" s="8" t="s">
        <v>163</v>
      </c>
      <c r="C99" s="8" t="s">
        <v>9</v>
      </c>
      <c r="D99" s="8">
        <v>2705</v>
      </c>
      <c r="E99" s="8">
        <v>2705</v>
      </c>
      <c r="F99" s="8" t="s">
        <v>255</v>
      </c>
    </row>
    <row r="100" spans="2:6" x14ac:dyDescent="0.3">
      <c r="B100" s="8" t="s">
        <v>164</v>
      </c>
      <c r="C100" s="8" t="s">
        <v>9</v>
      </c>
      <c r="D100" s="8">
        <v>0</v>
      </c>
      <c r="E100" s="8">
        <v>0</v>
      </c>
      <c r="F100" s="8" t="s">
        <v>255</v>
      </c>
    </row>
    <row r="101" spans="2:6" x14ac:dyDescent="0.3">
      <c r="B101" s="8" t="s">
        <v>165</v>
      </c>
      <c r="C101" s="8" t="s">
        <v>9</v>
      </c>
      <c r="D101" s="8">
        <v>0</v>
      </c>
      <c r="E101" s="8">
        <v>0</v>
      </c>
      <c r="F101" s="8" t="s">
        <v>255</v>
      </c>
    </row>
    <row r="102" spans="2:6" x14ac:dyDescent="0.3">
      <c r="B102" s="8" t="s">
        <v>166</v>
      </c>
      <c r="C102" s="8" t="s">
        <v>9</v>
      </c>
      <c r="D102" s="8">
        <v>2672</v>
      </c>
      <c r="E102" s="8">
        <v>2672</v>
      </c>
      <c r="F102" s="8" t="s">
        <v>255</v>
      </c>
    </row>
    <row r="103" spans="2:6" x14ac:dyDescent="0.3">
      <c r="B103" s="8" t="s">
        <v>167</v>
      </c>
      <c r="C103" s="8" t="s">
        <v>9</v>
      </c>
      <c r="D103" s="8">
        <v>0</v>
      </c>
      <c r="E103" s="8">
        <v>0</v>
      </c>
      <c r="F103" s="8" t="s">
        <v>255</v>
      </c>
    </row>
    <row r="104" spans="2:6" x14ac:dyDescent="0.3">
      <c r="B104" s="8" t="s">
        <v>168</v>
      </c>
      <c r="C104" s="8" t="s">
        <v>9</v>
      </c>
      <c r="D104" s="8">
        <v>0</v>
      </c>
      <c r="E104" s="8">
        <v>0</v>
      </c>
      <c r="F104" s="8" t="s">
        <v>255</v>
      </c>
    </row>
    <row r="105" spans="2:6" x14ac:dyDescent="0.3">
      <c r="B105" s="8" t="s">
        <v>169</v>
      </c>
      <c r="C105" s="8" t="s">
        <v>9</v>
      </c>
      <c r="D105" s="8">
        <v>0</v>
      </c>
      <c r="E105" s="8">
        <v>0</v>
      </c>
      <c r="F105" s="8" t="s">
        <v>255</v>
      </c>
    </row>
    <row r="106" spans="2:6" x14ac:dyDescent="0.3">
      <c r="B106" s="8" t="s">
        <v>170</v>
      </c>
      <c r="C106" s="8" t="s">
        <v>9</v>
      </c>
      <c r="D106" s="8">
        <v>0</v>
      </c>
      <c r="E106" s="8">
        <v>0</v>
      </c>
      <c r="F106" s="8" t="s">
        <v>255</v>
      </c>
    </row>
    <row r="107" spans="2:6" x14ac:dyDescent="0.3">
      <c r="B107" s="8" t="s">
        <v>171</v>
      </c>
      <c r="C107" s="8" t="s">
        <v>9</v>
      </c>
      <c r="D107" s="8">
        <v>0</v>
      </c>
      <c r="E107" s="8">
        <v>0</v>
      </c>
      <c r="F107" s="8" t="s">
        <v>255</v>
      </c>
    </row>
    <row r="108" spans="2:6" x14ac:dyDescent="0.3">
      <c r="B108" s="8" t="s">
        <v>172</v>
      </c>
      <c r="C108" s="8" t="s">
        <v>9</v>
      </c>
      <c r="D108" s="8">
        <v>0</v>
      </c>
      <c r="E108" s="8">
        <v>0</v>
      </c>
      <c r="F108" s="8" t="s">
        <v>255</v>
      </c>
    </row>
    <row r="109" spans="2:6" x14ac:dyDescent="0.3">
      <c r="B109" s="8" t="s">
        <v>173</v>
      </c>
      <c r="C109" s="8" t="s">
        <v>9</v>
      </c>
      <c r="D109" s="8">
        <v>2768</v>
      </c>
      <c r="E109" s="8">
        <v>2768</v>
      </c>
      <c r="F109" s="8" t="s">
        <v>255</v>
      </c>
    </row>
    <row r="110" spans="2:6" x14ac:dyDescent="0.3">
      <c r="B110" s="8" t="s">
        <v>174</v>
      </c>
      <c r="C110" s="8" t="s">
        <v>9</v>
      </c>
      <c r="D110" s="8">
        <v>0</v>
      </c>
      <c r="E110" s="8">
        <v>0</v>
      </c>
      <c r="F110" s="8" t="s">
        <v>255</v>
      </c>
    </row>
    <row r="111" spans="2:6" x14ac:dyDescent="0.3">
      <c r="B111" s="8" t="s">
        <v>175</v>
      </c>
      <c r="C111" s="8" t="s">
        <v>9</v>
      </c>
      <c r="D111" s="8">
        <v>0</v>
      </c>
      <c r="E111" s="8">
        <v>0</v>
      </c>
      <c r="F111" s="8" t="s">
        <v>255</v>
      </c>
    </row>
    <row r="112" spans="2:6" x14ac:dyDescent="0.3">
      <c r="B112" s="8" t="s">
        <v>176</v>
      </c>
      <c r="C112" s="8" t="s">
        <v>9</v>
      </c>
      <c r="D112" s="8">
        <v>2348</v>
      </c>
      <c r="E112" s="8">
        <v>2348</v>
      </c>
      <c r="F112" s="8" t="s">
        <v>255</v>
      </c>
    </row>
    <row r="113" spans="2:6" x14ac:dyDescent="0.3">
      <c r="B113" s="8" t="s">
        <v>177</v>
      </c>
      <c r="C113" s="8" t="s">
        <v>9</v>
      </c>
      <c r="D113" s="8">
        <v>0</v>
      </c>
      <c r="E113" s="8">
        <v>0</v>
      </c>
      <c r="F113" s="8" t="s">
        <v>255</v>
      </c>
    </row>
    <row r="114" spans="2:6" x14ac:dyDescent="0.3">
      <c r="B114" s="8" t="s">
        <v>178</v>
      </c>
      <c r="C114" s="8" t="s">
        <v>9</v>
      </c>
      <c r="D114" s="8">
        <v>2984</v>
      </c>
      <c r="E114" s="8">
        <v>2984</v>
      </c>
      <c r="F114" s="8" t="s">
        <v>255</v>
      </c>
    </row>
    <row r="115" spans="2:6" x14ac:dyDescent="0.3">
      <c r="B115" s="8" t="s">
        <v>179</v>
      </c>
      <c r="C115" s="8" t="s">
        <v>9</v>
      </c>
      <c r="D115" s="8">
        <v>1302</v>
      </c>
      <c r="E115" s="8">
        <v>1302</v>
      </c>
      <c r="F115" s="8" t="s">
        <v>255</v>
      </c>
    </row>
    <row r="116" spans="2:6" x14ac:dyDescent="0.3">
      <c r="B116" s="8" t="s">
        <v>180</v>
      </c>
      <c r="C116" s="8" t="s">
        <v>9</v>
      </c>
      <c r="D116" s="8">
        <v>0</v>
      </c>
      <c r="E116" s="8">
        <v>0</v>
      </c>
      <c r="F116" s="8" t="s">
        <v>255</v>
      </c>
    </row>
    <row r="117" spans="2:6" x14ac:dyDescent="0.3">
      <c r="B117" s="8" t="s">
        <v>181</v>
      </c>
      <c r="C117" s="8" t="s">
        <v>9</v>
      </c>
      <c r="D117" s="8">
        <v>0</v>
      </c>
      <c r="E117" s="8">
        <v>0</v>
      </c>
      <c r="F117" s="8" t="s">
        <v>255</v>
      </c>
    </row>
    <row r="118" spans="2:6" x14ac:dyDescent="0.3">
      <c r="B118" s="8" t="s">
        <v>182</v>
      </c>
      <c r="C118" s="8" t="s">
        <v>9</v>
      </c>
      <c r="D118" s="8">
        <v>0</v>
      </c>
      <c r="E118" s="8">
        <v>0</v>
      </c>
      <c r="F118" s="8" t="s">
        <v>255</v>
      </c>
    </row>
    <row r="119" spans="2:6" x14ac:dyDescent="0.3">
      <c r="B119" s="8" t="s">
        <v>183</v>
      </c>
      <c r="C119" s="8" t="s">
        <v>9</v>
      </c>
      <c r="D119" s="8">
        <v>3578</v>
      </c>
      <c r="E119" s="8">
        <v>3578</v>
      </c>
      <c r="F119" s="8" t="s">
        <v>255</v>
      </c>
    </row>
    <row r="120" spans="2:6" x14ac:dyDescent="0.3">
      <c r="B120" s="8" t="s">
        <v>184</v>
      </c>
      <c r="C120" s="8" t="s">
        <v>9</v>
      </c>
      <c r="D120" s="8">
        <v>2738</v>
      </c>
      <c r="E120" s="8">
        <v>2738</v>
      </c>
      <c r="F120" s="8" t="s">
        <v>255</v>
      </c>
    </row>
    <row r="121" spans="2:6" x14ac:dyDescent="0.3">
      <c r="B121" s="8" t="s">
        <v>185</v>
      </c>
      <c r="C121" s="8" t="s">
        <v>1</v>
      </c>
      <c r="D121" s="8">
        <v>0</v>
      </c>
      <c r="E121" s="8">
        <v>0</v>
      </c>
      <c r="F121" s="8" t="s">
        <v>255</v>
      </c>
    </row>
    <row r="122" spans="2:6" x14ac:dyDescent="0.3">
      <c r="B122" s="8" t="s">
        <v>186</v>
      </c>
      <c r="C122" s="8"/>
      <c r="D122" s="8">
        <v>0</v>
      </c>
      <c r="E122" s="8">
        <v>0</v>
      </c>
      <c r="F122" s="8" t="s">
        <v>255</v>
      </c>
    </row>
    <row r="123" spans="2:6" x14ac:dyDescent="0.3">
      <c r="B123" s="8" t="s">
        <v>187</v>
      </c>
      <c r="C123" s="8"/>
      <c r="D123" s="8">
        <v>0</v>
      </c>
      <c r="E123" s="8">
        <v>0</v>
      </c>
      <c r="F123" s="8" t="s">
        <v>255</v>
      </c>
    </row>
    <row r="124" spans="2:6" x14ac:dyDescent="0.3">
      <c r="B124" s="8" t="s">
        <v>188</v>
      </c>
      <c r="C124" s="8"/>
      <c r="D124" s="8">
        <v>0</v>
      </c>
      <c r="E124" s="8">
        <v>0</v>
      </c>
      <c r="F124" s="8" t="s">
        <v>255</v>
      </c>
    </row>
    <row r="125" spans="2:6" x14ac:dyDescent="0.3">
      <c r="B125" s="8" t="s">
        <v>189</v>
      </c>
      <c r="C125" s="8"/>
      <c r="D125" s="8">
        <v>3146</v>
      </c>
      <c r="E125" s="8">
        <v>3146</v>
      </c>
      <c r="F125" s="8" t="s">
        <v>255</v>
      </c>
    </row>
    <row r="126" spans="2:6" x14ac:dyDescent="0.3">
      <c r="B126" s="8" t="s">
        <v>190</v>
      </c>
      <c r="C126" s="8"/>
      <c r="D126" s="8">
        <v>2873</v>
      </c>
      <c r="E126" s="8">
        <v>2873</v>
      </c>
      <c r="F126" s="8" t="s">
        <v>255</v>
      </c>
    </row>
    <row r="127" spans="2:6" x14ac:dyDescent="0.3">
      <c r="B127" s="8" t="s">
        <v>191</v>
      </c>
      <c r="C127" s="8"/>
      <c r="D127" s="8">
        <v>0</v>
      </c>
      <c r="E127" s="8">
        <v>0</v>
      </c>
      <c r="F127" s="8" t="s">
        <v>255</v>
      </c>
    </row>
    <row r="128" spans="2:6" x14ac:dyDescent="0.3">
      <c r="B128" s="8" t="s">
        <v>192</v>
      </c>
      <c r="C128" s="8"/>
      <c r="D128" s="8">
        <v>4117</v>
      </c>
      <c r="E128" s="8">
        <v>4117</v>
      </c>
      <c r="F128" s="8" t="s">
        <v>255</v>
      </c>
    </row>
    <row r="129" spans="2:6" x14ac:dyDescent="0.3">
      <c r="B129" s="8" t="s">
        <v>193</v>
      </c>
      <c r="C129" s="8"/>
      <c r="D129" s="8">
        <v>0</v>
      </c>
      <c r="E129" s="8">
        <v>0</v>
      </c>
      <c r="F129" s="8" t="s">
        <v>255</v>
      </c>
    </row>
    <row r="130" spans="2:6" x14ac:dyDescent="0.3">
      <c r="B130" s="8" t="s">
        <v>194</v>
      </c>
      <c r="C130" s="8"/>
      <c r="D130" s="8">
        <v>2685</v>
      </c>
      <c r="E130" s="8">
        <v>2685</v>
      </c>
      <c r="F130" s="8" t="s">
        <v>255</v>
      </c>
    </row>
    <row r="131" spans="2:6" x14ac:dyDescent="0.3">
      <c r="B131" s="8" t="s">
        <v>195</v>
      </c>
      <c r="C131" s="8"/>
      <c r="D131" s="8">
        <v>0</v>
      </c>
      <c r="E131" s="8">
        <v>0</v>
      </c>
      <c r="F131" s="8" t="s">
        <v>255</v>
      </c>
    </row>
    <row r="132" spans="2:6" x14ac:dyDescent="0.3">
      <c r="B132" s="8" t="s">
        <v>196</v>
      </c>
      <c r="C132" s="8"/>
      <c r="D132" s="8">
        <v>4711</v>
      </c>
      <c r="E132" s="8">
        <v>4711</v>
      </c>
      <c r="F132" s="8" t="s">
        <v>255</v>
      </c>
    </row>
    <row r="133" spans="2:6" x14ac:dyDescent="0.3">
      <c r="B133" s="8" t="s">
        <v>197</v>
      </c>
      <c r="C133" s="8"/>
      <c r="D133" s="8">
        <v>0</v>
      </c>
      <c r="E133" s="8">
        <v>0</v>
      </c>
      <c r="F133" s="8" t="s">
        <v>255</v>
      </c>
    </row>
    <row r="134" spans="2:6" x14ac:dyDescent="0.3">
      <c r="B134" s="8" t="s">
        <v>198</v>
      </c>
      <c r="C134" s="8"/>
      <c r="D134" s="8">
        <v>1205</v>
      </c>
      <c r="E134" s="8">
        <v>1205</v>
      </c>
      <c r="F134" s="8" t="s">
        <v>255</v>
      </c>
    </row>
    <row r="135" spans="2:6" x14ac:dyDescent="0.3">
      <c r="B135" s="8" t="s">
        <v>199</v>
      </c>
      <c r="C135" s="8"/>
      <c r="D135" s="8">
        <v>3252</v>
      </c>
      <c r="E135" s="8">
        <v>3252</v>
      </c>
      <c r="F135" s="8" t="s">
        <v>255</v>
      </c>
    </row>
    <row r="136" spans="2:6" x14ac:dyDescent="0.3">
      <c r="B136" s="8" t="s">
        <v>200</v>
      </c>
      <c r="C136" s="8"/>
      <c r="D136" s="8">
        <v>0</v>
      </c>
      <c r="E136" s="8">
        <v>0</v>
      </c>
      <c r="F136" s="8" t="s">
        <v>255</v>
      </c>
    </row>
    <row r="137" spans="2:6" x14ac:dyDescent="0.3">
      <c r="B137" s="8" t="s">
        <v>201</v>
      </c>
      <c r="C137" s="8"/>
      <c r="D137" s="8">
        <v>0</v>
      </c>
      <c r="E137" s="8">
        <v>0</v>
      </c>
      <c r="F137" s="8" t="s">
        <v>255</v>
      </c>
    </row>
    <row r="138" spans="2:6" x14ac:dyDescent="0.3">
      <c r="B138" s="8" t="s">
        <v>202</v>
      </c>
      <c r="C138" s="8"/>
      <c r="D138" s="8">
        <v>0</v>
      </c>
      <c r="E138" s="8">
        <v>0</v>
      </c>
      <c r="F138" s="8" t="s">
        <v>255</v>
      </c>
    </row>
    <row r="139" spans="2:6" x14ac:dyDescent="0.3">
      <c r="B139" s="8" t="s">
        <v>203</v>
      </c>
      <c r="C139" s="8"/>
      <c r="D139" s="8">
        <v>0</v>
      </c>
      <c r="E139" s="8">
        <v>0</v>
      </c>
      <c r="F139" s="8" t="s">
        <v>255</v>
      </c>
    </row>
    <row r="140" spans="2:6" x14ac:dyDescent="0.3">
      <c r="B140" s="8" t="s">
        <v>204</v>
      </c>
      <c r="C140" s="8"/>
      <c r="D140" s="8">
        <v>0</v>
      </c>
      <c r="E140" s="8">
        <v>0</v>
      </c>
      <c r="F140" s="8" t="s">
        <v>255</v>
      </c>
    </row>
    <row r="141" spans="2:6" x14ac:dyDescent="0.3">
      <c r="B141" s="8" t="s">
        <v>205</v>
      </c>
      <c r="C141" s="8"/>
      <c r="D141" s="8">
        <v>3011</v>
      </c>
      <c r="E141" s="8">
        <v>3011</v>
      </c>
      <c r="F141" s="8" t="s">
        <v>255</v>
      </c>
    </row>
    <row r="142" spans="2:6" x14ac:dyDescent="0.3">
      <c r="B142" s="8" t="s">
        <v>206</v>
      </c>
      <c r="C142" s="8"/>
      <c r="D142" s="8">
        <v>0</v>
      </c>
      <c r="E142" s="8">
        <v>0</v>
      </c>
      <c r="F142" s="8" t="s">
        <v>255</v>
      </c>
    </row>
    <row r="143" spans="2:6" x14ac:dyDescent="0.3">
      <c r="B143" s="8" t="s">
        <v>207</v>
      </c>
      <c r="C143" s="8"/>
      <c r="D143" s="8">
        <v>0</v>
      </c>
      <c r="E143" s="8">
        <v>0</v>
      </c>
      <c r="F143" s="8" t="s">
        <v>255</v>
      </c>
    </row>
    <row r="144" spans="2:6" x14ac:dyDescent="0.3">
      <c r="B144" s="8" t="s">
        <v>208</v>
      </c>
      <c r="C144" s="8"/>
      <c r="D144" s="8">
        <v>0</v>
      </c>
      <c r="E144" s="8">
        <v>0</v>
      </c>
      <c r="F144" s="8" t="s">
        <v>255</v>
      </c>
    </row>
    <row r="145" spans="2:6" x14ac:dyDescent="0.3">
      <c r="B145" s="8" t="s">
        <v>209</v>
      </c>
      <c r="C145" s="8"/>
      <c r="D145" s="8">
        <v>0</v>
      </c>
      <c r="E145" s="8">
        <v>0</v>
      </c>
      <c r="F145" s="8" t="s">
        <v>255</v>
      </c>
    </row>
    <row r="146" spans="2:6" x14ac:dyDescent="0.3">
      <c r="B146" s="8" t="s">
        <v>210</v>
      </c>
      <c r="C146" s="8" t="s">
        <v>1</v>
      </c>
      <c r="D146" s="8">
        <v>3172</v>
      </c>
      <c r="E146" s="8">
        <v>3172</v>
      </c>
      <c r="F146" s="8" t="s">
        <v>255</v>
      </c>
    </row>
    <row r="147" spans="2:6" x14ac:dyDescent="0.3">
      <c r="B147" s="8" t="s">
        <v>211</v>
      </c>
      <c r="C147" s="8"/>
      <c r="D147" s="8">
        <v>2130</v>
      </c>
      <c r="E147" s="8">
        <v>2130</v>
      </c>
      <c r="F147" s="8" t="s">
        <v>255</v>
      </c>
    </row>
    <row r="148" spans="2:6" x14ac:dyDescent="0.3">
      <c r="B148" s="8" t="s">
        <v>212</v>
      </c>
      <c r="C148" s="8"/>
      <c r="D148" s="8">
        <v>0</v>
      </c>
      <c r="E148" s="8">
        <v>0</v>
      </c>
      <c r="F148" s="8" t="s">
        <v>255</v>
      </c>
    </row>
    <row r="149" spans="2:6" x14ac:dyDescent="0.3">
      <c r="B149" s="8" t="s">
        <v>213</v>
      </c>
      <c r="C149" s="8"/>
      <c r="D149" s="8">
        <v>0</v>
      </c>
      <c r="E149" s="8">
        <v>0</v>
      </c>
      <c r="F149" s="8" t="s">
        <v>255</v>
      </c>
    </row>
    <row r="150" spans="2:6" x14ac:dyDescent="0.3">
      <c r="B150" s="8" t="s">
        <v>214</v>
      </c>
      <c r="C150" s="8"/>
      <c r="D150" s="8">
        <v>0</v>
      </c>
      <c r="E150" s="8">
        <v>0</v>
      </c>
      <c r="F150" s="8" t="s">
        <v>255</v>
      </c>
    </row>
    <row r="151" spans="2:6" x14ac:dyDescent="0.3">
      <c r="B151" s="8" t="s">
        <v>215</v>
      </c>
      <c r="C151" s="8"/>
      <c r="D151" s="8">
        <v>0</v>
      </c>
      <c r="E151" s="8">
        <v>0</v>
      </c>
      <c r="F151" s="8" t="s">
        <v>255</v>
      </c>
    </row>
    <row r="152" spans="2:6" x14ac:dyDescent="0.3">
      <c r="B152" s="8" t="s">
        <v>216</v>
      </c>
      <c r="C152" s="8"/>
      <c r="D152" s="8">
        <v>0</v>
      </c>
      <c r="E152" s="8">
        <v>0</v>
      </c>
      <c r="F152" s="8" t="s">
        <v>255</v>
      </c>
    </row>
    <row r="153" spans="2:6" x14ac:dyDescent="0.3">
      <c r="B153" s="8" t="s">
        <v>217</v>
      </c>
      <c r="C153" s="8"/>
      <c r="D153" s="8">
        <v>0</v>
      </c>
      <c r="E153" s="8">
        <v>0</v>
      </c>
      <c r="F153" s="8" t="s">
        <v>255</v>
      </c>
    </row>
    <row r="154" spans="2:6" x14ac:dyDescent="0.3">
      <c r="B154" s="8" t="s">
        <v>218</v>
      </c>
      <c r="C154" s="8"/>
      <c r="D154" s="8">
        <v>1944</v>
      </c>
      <c r="E154" s="8">
        <v>1944</v>
      </c>
      <c r="F154" s="8" t="s">
        <v>255</v>
      </c>
    </row>
    <row r="155" spans="2:6" x14ac:dyDescent="0.3">
      <c r="B155" s="8" t="s">
        <v>219</v>
      </c>
      <c r="C155" s="8"/>
      <c r="D155" s="8">
        <v>0</v>
      </c>
      <c r="E155" s="8">
        <v>0</v>
      </c>
      <c r="F155" s="8" t="s">
        <v>255</v>
      </c>
    </row>
    <row r="156" spans="2:6" x14ac:dyDescent="0.3">
      <c r="B156" s="8" t="s">
        <v>220</v>
      </c>
      <c r="C156" s="8"/>
      <c r="D156" s="8">
        <v>3975</v>
      </c>
      <c r="E156" s="8">
        <v>3975</v>
      </c>
      <c r="F156" s="8" t="s">
        <v>255</v>
      </c>
    </row>
    <row r="157" spans="2:6" x14ac:dyDescent="0.3">
      <c r="B157" s="8" t="s">
        <v>221</v>
      </c>
      <c r="C157" s="8"/>
      <c r="D157" s="8">
        <v>0</v>
      </c>
      <c r="E157" s="8">
        <v>0</v>
      </c>
      <c r="F157" s="8" t="s">
        <v>255</v>
      </c>
    </row>
    <row r="158" spans="2:6" x14ac:dyDescent="0.3">
      <c r="B158" s="8" t="s">
        <v>222</v>
      </c>
      <c r="C158" s="8"/>
      <c r="D158" s="8">
        <v>2921</v>
      </c>
      <c r="E158" s="8">
        <v>2921</v>
      </c>
      <c r="F158" s="8" t="s">
        <v>255</v>
      </c>
    </row>
    <row r="159" spans="2:6" x14ac:dyDescent="0.3">
      <c r="B159" s="8" t="s">
        <v>223</v>
      </c>
      <c r="C159" s="8"/>
      <c r="D159" s="8">
        <v>0</v>
      </c>
      <c r="E159" s="8">
        <v>0</v>
      </c>
      <c r="F159" s="8" t="s">
        <v>255</v>
      </c>
    </row>
    <row r="160" spans="2:6" x14ac:dyDescent="0.3">
      <c r="B160" s="8" t="s">
        <v>224</v>
      </c>
      <c r="C160" s="8"/>
      <c r="D160" s="8">
        <v>0</v>
      </c>
      <c r="E160" s="8">
        <v>0</v>
      </c>
      <c r="F160" s="8" t="s">
        <v>255</v>
      </c>
    </row>
    <row r="161" spans="1:7" x14ac:dyDescent="0.3">
      <c r="B161" s="8" t="s">
        <v>225</v>
      </c>
      <c r="C161" s="8"/>
      <c r="D161" s="8">
        <v>2119</v>
      </c>
      <c r="E161" s="8">
        <v>2119</v>
      </c>
      <c r="F161" s="8" t="s">
        <v>255</v>
      </c>
    </row>
    <row r="162" spans="1:7" x14ac:dyDescent="0.3">
      <c r="B162" s="8" t="s">
        <v>226</v>
      </c>
      <c r="C162" s="8"/>
      <c r="D162" s="8">
        <v>0</v>
      </c>
      <c r="E162" s="8">
        <v>0</v>
      </c>
      <c r="F162" s="8" t="s">
        <v>255</v>
      </c>
    </row>
    <row r="163" spans="1:7" x14ac:dyDescent="0.3">
      <c r="B163" s="8" t="s">
        <v>227</v>
      </c>
      <c r="C163" s="8"/>
      <c r="D163" s="8">
        <v>2816</v>
      </c>
      <c r="E163" s="8">
        <v>2816</v>
      </c>
      <c r="F163" s="8" t="s">
        <v>255</v>
      </c>
    </row>
    <row r="164" spans="1:7" x14ac:dyDescent="0.3">
      <c r="B164" s="8" t="s">
        <v>228</v>
      </c>
      <c r="C164" s="8"/>
      <c r="D164" s="8">
        <v>0</v>
      </c>
      <c r="E164" s="8">
        <v>0</v>
      </c>
      <c r="F164" s="8" t="s">
        <v>255</v>
      </c>
    </row>
    <row r="165" spans="1:7" x14ac:dyDescent="0.3">
      <c r="B165" s="8" t="s">
        <v>229</v>
      </c>
      <c r="C165" s="8"/>
      <c r="D165" s="8">
        <v>949</v>
      </c>
      <c r="E165" s="8">
        <v>949</v>
      </c>
      <c r="F165" s="8" t="s">
        <v>255</v>
      </c>
    </row>
    <row r="166" spans="1:7" x14ac:dyDescent="0.3">
      <c r="B166" s="8" t="s">
        <v>230</v>
      </c>
      <c r="C166" s="8"/>
      <c r="D166" s="8">
        <v>0</v>
      </c>
      <c r="E166" s="8">
        <v>0</v>
      </c>
      <c r="F166" s="8" t="s">
        <v>255</v>
      </c>
    </row>
    <row r="167" spans="1:7" x14ac:dyDescent="0.3">
      <c r="B167" s="8" t="s">
        <v>231</v>
      </c>
      <c r="C167" s="8"/>
      <c r="D167" s="8">
        <v>2220</v>
      </c>
      <c r="E167" s="8">
        <v>2220</v>
      </c>
      <c r="F167" s="8" t="s">
        <v>255</v>
      </c>
    </row>
    <row r="168" spans="1:7" x14ac:dyDescent="0.3">
      <c r="B168" s="8" t="s">
        <v>232</v>
      </c>
      <c r="C168" s="8"/>
      <c r="D168" s="8">
        <v>2740</v>
      </c>
      <c r="E168" s="8">
        <v>2740</v>
      </c>
      <c r="F168" s="8" t="s">
        <v>255</v>
      </c>
    </row>
    <row r="169" spans="1:7" x14ac:dyDescent="0.3">
      <c r="B169" s="8" t="s">
        <v>233</v>
      </c>
      <c r="C169" s="8"/>
      <c r="D169" s="8">
        <v>0</v>
      </c>
      <c r="E169" s="8">
        <v>0</v>
      </c>
      <c r="F169" s="8" t="s">
        <v>255</v>
      </c>
    </row>
    <row r="170" spans="1:7" ht="15" thickBot="1" x14ac:dyDescent="0.35">
      <c r="B170" s="5" t="s">
        <v>234</v>
      </c>
      <c r="C170" s="5"/>
      <c r="D170" s="5">
        <v>0</v>
      </c>
      <c r="E170" s="5">
        <v>0</v>
      </c>
      <c r="F170" s="5" t="s">
        <v>255</v>
      </c>
    </row>
    <row r="173" spans="1:7" ht="15" thickBot="1" x14ac:dyDescent="0.35">
      <c r="A173" t="s">
        <v>250</v>
      </c>
    </row>
    <row r="174" spans="1:7" ht="15" thickBot="1" x14ac:dyDescent="0.35">
      <c r="B174" s="9" t="s">
        <v>74</v>
      </c>
      <c r="C174" s="9" t="s">
        <v>75</v>
      </c>
      <c r="D174" s="9" t="s">
        <v>251</v>
      </c>
      <c r="E174" s="9" t="s">
        <v>252</v>
      </c>
      <c r="F174" s="9" t="s">
        <v>253</v>
      </c>
      <c r="G174" s="9" t="s">
        <v>254</v>
      </c>
    </row>
    <row r="175" spans="1:7" x14ac:dyDescent="0.3">
      <c r="B175" s="8" t="s">
        <v>256</v>
      </c>
      <c r="C175" s="8" t="s">
        <v>257</v>
      </c>
      <c r="D175" s="8">
        <v>20000</v>
      </c>
      <c r="E175" s="8" t="s">
        <v>258</v>
      </c>
      <c r="F175" s="8" t="s">
        <v>259</v>
      </c>
      <c r="G175" s="8">
        <v>0</v>
      </c>
    </row>
    <row r="176" spans="1:7" x14ac:dyDescent="0.3">
      <c r="B176" s="8" t="s">
        <v>260</v>
      </c>
      <c r="C176" s="8" t="s">
        <v>5</v>
      </c>
      <c r="D176" s="8">
        <v>20000</v>
      </c>
      <c r="E176" s="8" t="s">
        <v>261</v>
      </c>
      <c r="F176" s="8" t="s">
        <v>259</v>
      </c>
      <c r="G176" s="8">
        <v>0</v>
      </c>
    </row>
    <row r="177" spans="2:7" x14ac:dyDescent="0.3">
      <c r="B177" s="8" t="s">
        <v>262</v>
      </c>
      <c r="C177" s="8" t="s">
        <v>5</v>
      </c>
      <c r="D177" s="8">
        <v>19584</v>
      </c>
      <c r="E177" s="8" t="s">
        <v>263</v>
      </c>
      <c r="F177" s="8" t="s">
        <v>264</v>
      </c>
      <c r="G177" s="8">
        <v>416</v>
      </c>
    </row>
    <row r="178" spans="2:7" x14ac:dyDescent="0.3">
      <c r="B178" s="8" t="s">
        <v>265</v>
      </c>
      <c r="C178" s="8" t="s">
        <v>266</v>
      </c>
      <c r="D178" s="8">
        <v>3172</v>
      </c>
      <c r="E178" s="8" t="s">
        <v>267</v>
      </c>
      <c r="F178" s="8" t="s">
        <v>259</v>
      </c>
      <c r="G178" s="8">
        <v>0</v>
      </c>
    </row>
    <row r="179" spans="2:7" x14ac:dyDescent="0.3">
      <c r="B179" s="8" t="s">
        <v>268</v>
      </c>
      <c r="C179" s="8" t="s">
        <v>5</v>
      </c>
      <c r="D179" s="8">
        <v>2130</v>
      </c>
      <c r="E179" s="8" t="s">
        <v>269</v>
      </c>
      <c r="F179" s="8" t="s">
        <v>259</v>
      </c>
      <c r="G179" s="8">
        <v>0</v>
      </c>
    </row>
    <row r="180" spans="2:7" x14ac:dyDescent="0.3">
      <c r="B180" s="8" t="s">
        <v>270</v>
      </c>
      <c r="C180" s="8" t="s">
        <v>5</v>
      </c>
      <c r="D180" s="8">
        <v>3905</v>
      </c>
      <c r="E180" s="8" t="s">
        <v>271</v>
      </c>
      <c r="F180" s="8" t="s">
        <v>259</v>
      </c>
      <c r="G180" s="8">
        <v>0</v>
      </c>
    </row>
    <row r="181" spans="2:7" x14ac:dyDescent="0.3">
      <c r="B181" s="8" t="s">
        <v>272</v>
      </c>
      <c r="C181" s="8" t="s">
        <v>5</v>
      </c>
      <c r="D181" s="8">
        <v>2705</v>
      </c>
      <c r="E181" s="8" t="s">
        <v>273</v>
      </c>
      <c r="F181" s="8" t="s">
        <v>259</v>
      </c>
      <c r="G181" s="8">
        <v>0</v>
      </c>
    </row>
    <row r="182" spans="2:7" x14ac:dyDescent="0.3">
      <c r="B182" s="8" t="s">
        <v>274</v>
      </c>
      <c r="C182" s="8" t="s">
        <v>5</v>
      </c>
      <c r="D182" s="8">
        <v>3146</v>
      </c>
      <c r="E182" s="8" t="s">
        <v>275</v>
      </c>
      <c r="F182" s="8" t="s">
        <v>259</v>
      </c>
      <c r="G182" s="8">
        <v>0</v>
      </c>
    </row>
    <row r="183" spans="2:7" x14ac:dyDescent="0.3">
      <c r="B183" s="8" t="s">
        <v>276</v>
      </c>
      <c r="C183" s="8" t="s">
        <v>5</v>
      </c>
      <c r="D183" s="8">
        <v>2873</v>
      </c>
      <c r="E183" s="8" t="s">
        <v>277</v>
      </c>
      <c r="F183" s="8" t="s">
        <v>259</v>
      </c>
      <c r="G183" s="8">
        <v>0</v>
      </c>
    </row>
    <row r="184" spans="2:7" x14ac:dyDescent="0.3">
      <c r="B184" s="8" t="s">
        <v>278</v>
      </c>
      <c r="C184" s="8" t="s">
        <v>5</v>
      </c>
      <c r="D184" s="8">
        <v>2672</v>
      </c>
      <c r="E184" s="8" t="s">
        <v>279</v>
      </c>
      <c r="F184" s="8" t="s">
        <v>259</v>
      </c>
      <c r="G184" s="8">
        <v>0</v>
      </c>
    </row>
    <row r="185" spans="2:7" x14ac:dyDescent="0.3">
      <c r="B185" s="8" t="s">
        <v>280</v>
      </c>
      <c r="C185" s="8" t="s">
        <v>5</v>
      </c>
      <c r="D185" s="8">
        <v>4117</v>
      </c>
      <c r="E185" s="8" t="s">
        <v>281</v>
      </c>
      <c r="F185" s="8" t="s">
        <v>259</v>
      </c>
      <c r="G185" s="8">
        <v>0</v>
      </c>
    </row>
    <row r="186" spans="2:7" x14ac:dyDescent="0.3">
      <c r="B186" s="8" t="s">
        <v>282</v>
      </c>
      <c r="C186" s="8" t="s">
        <v>5</v>
      </c>
      <c r="D186" s="8">
        <v>1944</v>
      </c>
      <c r="E186" s="8" t="s">
        <v>283</v>
      </c>
      <c r="F186" s="8" t="s">
        <v>259</v>
      </c>
      <c r="G186" s="8">
        <v>0</v>
      </c>
    </row>
    <row r="187" spans="2:7" x14ac:dyDescent="0.3">
      <c r="B187" s="8" t="s">
        <v>284</v>
      </c>
      <c r="C187" s="8" t="s">
        <v>5</v>
      </c>
      <c r="D187" s="8">
        <v>2685</v>
      </c>
      <c r="E187" s="8" t="s">
        <v>285</v>
      </c>
      <c r="F187" s="8" t="s">
        <v>259</v>
      </c>
      <c r="G187" s="8">
        <v>0</v>
      </c>
    </row>
    <row r="188" spans="2:7" x14ac:dyDescent="0.3">
      <c r="B188" s="8" t="s">
        <v>286</v>
      </c>
      <c r="C188" s="8" t="s">
        <v>5</v>
      </c>
      <c r="D188" s="8">
        <v>3975</v>
      </c>
      <c r="E188" s="8" t="s">
        <v>287</v>
      </c>
      <c r="F188" s="8" t="s">
        <v>259</v>
      </c>
      <c r="G188" s="8">
        <v>0</v>
      </c>
    </row>
    <row r="189" spans="2:7" x14ac:dyDescent="0.3">
      <c r="B189" s="8" t="s">
        <v>288</v>
      </c>
      <c r="C189" s="8" t="s">
        <v>5</v>
      </c>
      <c r="D189" s="8">
        <v>4711</v>
      </c>
      <c r="E189" s="8" t="s">
        <v>289</v>
      </c>
      <c r="F189" s="8" t="s">
        <v>259</v>
      </c>
      <c r="G189" s="8">
        <v>0</v>
      </c>
    </row>
    <row r="190" spans="2:7" x14ac:dyDescent="0.3">
      <c r="B190" s="8" t="s">
        <v>290</v>
      </c>
      <c r="C190" s="8" t="s">
        <v>5</v>
      </c>
      <c r="D190" s="8">
        <v>2921</v>
      </c>
      <c r="E190" s="8" t="s">
        <v>291</v>
      </c>
      <c r="F190" s="8" t="s">
        <v>259</v>
      </c>
      <c r="G190" s="8">
        <v>0</v>
      </c>
    </row>
    <row r="191" spans="2:7" x14ac:dyDescent="0.3">
      <c r="B191" s="8" t="s">
        <v>292</v>
      </c>
      <c r="C191" s="8" t="s">
        <v>5</v>
      </c>
      <c r="D191" s="8">
        <v>3973</v>
      </c>
      <c r="E191" s="8" t="s">
        <v>293</v>
      </c>
      <c r="F191" s="8" t="s">
        <v>259</v>
      </c>
      <c r="G191" s="8">
        <v>0</v>
      </c>
    </row>
    <row r="192" spans="2:7" x14ac:dyDescent="0.3">
      <c r="B192" s="8" t="s">
        <v>294</v>
      </c>
      <c r="C192" s="8" t="s">
        <v>5</v>
      </c>
      <c r="D192" s="8">
        <v>3252</v>
      </c>
      <c r="E192" s="8" t="s">
        <v>295</v>
      </c>
      <c r="F192" s="8" t="s">
        <v>259</v>
      </c>
      <c r="G192" s="8">
        <v>0</v>
      </c>
    </row>
    <row r="193" spans="2:7" x14ac:dyDescent="0.3">
      <c r="B193" s="8" t="s">
        <v>296</v>
      </c>
      <c r="C193" s="8" t="s">
        <v>5</v>
      </c>
      <c r="D193" s="8">
        <v>2119</v>
      </c>
      <c r="E193" s="8" t="s">
        <v>297</v>
      </c>
      <c r="F193" s="8" t="s">
        <v>259</v>
      </c>
      <c r="G193" s="8">
        <v>0</v>
      </c>
    </row>
    <row r="194" spans="2:7" x14ac:dyDescent="0.3">
      <c r="B194" s="8" t="s">
        <v>298</v>
      </c>
      <c r="C194" s="8" t="s">
        <v>5</v>
      </c>
      <c r="D194" s="8">
        <v>2348</v>
      </c>
      <c r="E194" s="8" t="s">
        <v>299</v>
      </c>
      <c r="F194" s="8" t="s">
        <v>259</v>
      </c>
      <c r="G194" s="8">
        <v>0</v>
      </c>
    </row>
    <row r="195" spans="2:7" x14ac:dyDescent="0.3">
      <c r="B195" s="8" t="s">
        <v>300</v>
      </c>
      <c r="C195" s="8" t="s">
        <v>5</v>
      </c>
      <c r="D195" s="8">
        <v>2816</v>
      </c>
      <c r="E195" s="8" t="s">
        <v>301</v>
      </c>
      <c r="F195" s="8" t="s">
        <v>259</v>
      </c>
      <c r="G195" s="8">
        <v>0</v>
      </c>
    </row>
    <row r="196" spans="2:7" x14ac:dyDescent="0.3">
      <c r="B196" s="8" t="s">
        <v>302</v>
      </c>
      <c r="C196" s="8" t="s">
        <v>5</v>
      </c>
      <c r="D196" s="8">
        <v>2984</v>
      </c>
      <c r="E196" s="8" t="s">
        <v>303</v>
      </c>
      <c r="F196" s="8" t="s">
        <v>259</v>
      </c>
      <c r="G196" s="8">
        <v>0</v>
      </c>
    </row>
    <row r="197" spans="2:7" x14ac:dyDescent="0.3">
      <c r="B197" s="8" t="s">
        <v>304</v>
      </c>
      <c r="C197" s="8" t="s">
        <v>5</v>
      </c>
      <c r="D197" s="8">
        <v>2251</v>
      </c>
      <c r="E197" s="8" t="s">
        <v>305</v>
      </c>
      <c r="F197" s="8" t="s">
        <v>259</v>
      </c>
      <c r="G197" s="8">
        <v>0</v>
      </c>
    </row>
    <row r="198" spans="2:7" x14ac:dyDescent="0.3">
      <c r="B198" s="8" t="s">
        <v>306</v>
      </c>
      <c r="C198" s="8" t="s">
        <v>5</v>
      </c>
      <c r="D198" s="8">
        <v>3011</v>
      </c>
      <c r="E198" s="8" t="s">
        <v>307</v>
      </c>
      <c r="F198" s="8" t="s">
        <v>259</v>
      </c>
      <c r="G198" s="8">
        <v>0</v>
      </c>
    </row>
    <row r="199" spans="2:7" x14ac:dyDescent="0.3">
      <c r="B199" s="8" t="s">
        <v>308</v>
      </c>
      <c r="C199" s="8" t="s">
        <v>5</v>
      </c>
      <c r="D199" s="8">
        <v>2220</v>
      </c>
      <c r="E199" s="8" t="s">
        <v>309</v>
      </c>
      <c r="F199" s="8" t="s">
        <v>259</v>
      </c>
      <c r="G199" s="8">
        <v>0</v>
      </c>
    </row>
    <row r="200" spans="2:7" x14ac:dyDescent="0.3">
      <c r="B200" s="8" t="s">
        <v>310</v>
      </c>
      <c r="C200" s="8" t="s">
        <v>5</v>
      </c>
      <c r="D200" s="8">
        <v>2740</v>
      </c>
      <c r="E200" s="8" t="s">
        <v>311</v>
      </c>
      <c r="F200" s="8" t="s">
        <v>259</v>
      </c>
      <c r="G200" s="8">
        <v>0</v>
      </c>
    </row>
    <row r="201" spans="2:7" x14ac:dyDescent="0.3">
      <c r="B201" s="8" t="s">
        <v>312</v>
      </c>
      <c r="C201" s="8" t="s">
        <v>5</v>
      </c>
      <c r="D201" s="8">
        <v>3578</v>
      </c>
      <c r="E201" s="8" t="s">
        <v>313</v>
      </c>
      <c r="F201" s="8" t="s">
        <v>259</v>
      </c>
      <c r="G201" s="8">
        <v>0</v>
      </c>
    </row>
    <row r="202" spans="2:7" x14ac:dyDescent="0.3">
      <c r="B202" s="8" t="s">
        <v>314</v>
      </c>
      <c r="C202" s="8" t="s">
        <v>5</v>
      </c>
      <c r="D202" s="8">
        <v>2738</v>
      </c>
      <c r="E202" s="8" t="s">
        <v>315</v>
      </c>
      <c r="F202" s="8" t="s">
        <v>259</v>
      </c>
      <c r="G202" s="8">
        <v>0</v>
      </c>
    </row>
    <row r="203" spans="2:7" x14ac:dyDescent="0.3">
      <c r="B203" s="8" t="s">
        <v>316</v>
      </c>
      <c r="C203" s="8" t="s">
        <v>257</v>
      </c>
      <c r="D203" s="8">
        <v>25000</v>
      </c>
      <c r="E203" s="8" t="s">
        <v>317</v>
      </c>
      <c r="F203" s="8" t="s">
        <v>259</v>
      </c>
      <c r="G203" s="8">
        <v>0</v>
      </c>
    </row>
    <row r="204" spans="2:7" x14ac:dyDescent="0.3">
      <c r="B204" s="8" t="s">
        <v>318</v>
      </c>
      <c r="C204" s="8" t="s">
        <v>5</v>
      </c>
      <c r="D204" s="8">
        <v>25000</v>
      </c>
      <c r="E204" s="8" t="s">
        <v>319</v>
      </c>
      <c r="F204" s="8" t="s">
        <v>259</v>
      </c>
      <c r="G204" s="8">
        <v>0</v>
      </c>
    </row>
    <row r="205" spans="2:7" x14ac:dyDescent="0.3">
      <c r="B205" s="8" t="s">
        <v>320</v>
      </c>
      <c r="C205" s="8" t="s">
        <v>5</v>
      </c>
      <c r="D205" s="8">
        <v>24986</v>
      </c>
      <c r="E205" s="8" t="s">
        <v>321</v>
      </c>
      <c r="F205" s="8" t="s">
        <v>264</v>
      </c>
      <c r="G205" s="8">
        <v>14</v>
      </c>
    </row>
    <row r="206" spans="2:7" x14ac:dyDescent="0.3">
      <c r="B206" s="8" t="s">
        <v>322</v>
      </c>
      <c r="C206" s="8" t="s">
        <v>266</v>
      </c>
      <c r="D206" s="8">
        <v>2520</v>
      </c>
      <c r="E206" s="8" t="s">
        <v>323</v>
      </c>
      <c r="F206" s="8" t="s">
        <v>259</v>
      </c>
      <c r="G206" s="8">
        <v>0</v>
      </c>
    </row>
    <row r="207" spans="2:7" x14ac:dyDescent="0.3">
      <c r="B207" s="8" t="s">
        <v>324</v>
      </c>
      <c r="C207" s="8" t="s">
        <v>5</v>
      </c>
      <c r="D207" s="8">
        <v>1693</v>
      </c>
      <c r="E207" s="8" t="s">
        <v>325</v>
      </c>
      <c r="F207" s="8" t="s">
        <v>259</v>
      </c>
      <c r="G207" s="8">
        <v>0</v>
      </c>
    </row>
    <row r="208" spans="2:7" x14ac:dyDescent="0.3">
      <c r="B208" s="8" t="s">
        <v>326</v>
      </c>
      <c r="C208" s="8" t="s">
        <v>5</v>
      </c>
      <c r="D208" s="8">
        <v>3103</v>
      </c>
      <c r="E208" s="8" t="s">
        <v>327</v>
      </c>
      <c r="F208" s="8" t="s">
        <v>259</v>
      </c>
      <c r="G208" s="8">
        <v>0</v>
      </c>
    </row>
    <row r="209" spans="2:7" x14ac:dyDescent="0.3">
      <c r="B209" s="8" t="s">
        <v>328</v>
      </c>
      <c r="C209" s="8" t="s">
        <v>5</v>
      </c>
      <c r="D209" s="8">
        <v>2150</v>
      </c>
      <c r="E209" s="8" t="s">
        <v>329</v>
      </c>
      <c r="F209" s="8" t="s">
        <v>259</v>
      </c>
      <c r="G209" s="8">
        <v>0</v>
      </c>
    </row>
    <row r="210" spans="2:7" x14ac:dyDescent="0.3">
      <c r="B210" s="8" t="s">
        <v>330</v>
      </c>
      <c r="C210" s="8" t="s">
        <v>5</v>
      </c>
      <c r="D210" s="8">
        <v>2500</v>
      </c>
      <c r="E210" s="8" t="s">
        <v>331</v>
      </c>
      <c r="F210" s="8" t="s">
        <v>259</v>
      </c>
      <c r="G210" s="8">
        <v>0</v>
      </c>
    </row>
    <row r="211" spans="2:7" x14ac:dyDescent="0.3">
      <c r="B211" s="8" t="s">
        <v>332</v>
      </c>
      <c r="C211" s="8" t="s">
        <v>5</v>
      </c>
      <c r="D211" s="8">
        <v>2283</v>
      </c>
      <c r="E211" s="8" t="s">
        <v>333</v>
      </c>
      <c r="F211" s="8" t="s">
        <v>259</v>
      </c>
      <c r="G211" s="8">
        <v>0</v>
      </c>
    </row>
    <row r="212" spans="2:7" x14ac:dyDescent="0.3">
      <c r="B212" s="8" t="s">
        <v>334</v>
      </c>
      <c r="C212" s="8" t="s">
        <v>5</v>
      </c>
      <c r="D212" s="8">
        <v>2123</v>
      </c>
      <c r="E212" s="8" t="s">
        <v>335</v>
      </c>
      <c r="F212" s="8" t="s">
        <v>259</v>
      </c>
      <c r="G212" s="8">
        <v>0</v>
      </c>
    </row>
    <row r="213" spans="2:7" x14ac:dyDescent="0.3">
      <c r="B213" s="8" t="s">
        <v>336</v>
      </c>
      <c r="C213" s="8" t="s">
        <v>5</v>
      </c>
      <c r="D213" s="8">
        <v>3272</v>
      </c>
      <c r="E213" s="8" t="s">
        <v>337</v>
      </c>
      <c r="F213" s="8" t="s">
        <v>259</v>
      </c>
      <c r="G213" s="8">
        <v>0</v>
      </c>
    </row>
    <row r="214" spans="2:7" x14ac:dyDescent="0.3">
      <c r="B214" s="8" t="s">
        <v>338</v>
      </c>
      <c r="C214" s="8" t="s">
        <v>5</v>
      </c>
      <c r="D214" s="8">
        <v>1544</v>
      </c>
      <c r="E214" s="8" t="s">
        <v>339</v>
      </c>
      <c r="F214" s="8" t="s">
        <v>259</v>
      </c>
      <c r="G214" s="8">
        <v>0</v>
      </c>
    </row>
    <row r="215" spans="2:7" x14ac:dyDescent="0.3">
      <c r="B215" s="8" t="s">
        <v>340</v>
      </c>
      <c r="C215" s="8" t="s">
        <v>5</v>
      </c>
      <c r="D215" s="8">
        <v>2134</v>
      </c>
      <c r="E215" s="8" t="s">
        <v>341</v>
      </c>
      <c r="F215" s="8" t="s">
        <v>259</v>
      </c>
      <c r="G215" s="8">
        <v>0</v>
      </c>
    </row>
    <row r="216" spans="2:7" x14ac:dyDescent="0.3">
      <c r="B216" s="8" t="s">
        <v>342</v>
      </c>
      <c r="C216" s="8" t="s">
        <v>5</v>
      </c>
      <c r="D216" s="8">
        <v>3158</v>
      </c>
      <c r="E216" s="8" t="s">
        <v>343</v>
      </c>
      <c r="F216" s="8" t="s">
        <v>259</v>
      </c>
      <c r="G216" s="8">
        <v>0</v>
      </c>
    </row>
    <row r="217" spans="2:7" x14ac:dyDescent="0.3">
      <c r="B217" s="8" t="s">
        <v>344</v>
      </c>
      <c r="C217" s="8" t="s">
        <v>5</v>
      </c>
      <c r="D217" s="8">
        <v>3744</v>
      </c>
      <c r="E217" s="8" t="s">
        <v>345</v>
      </c>
      <c r="F217" s="8" t="s">
        <v>259</v>
      </c>
      <c r="G217" s="8">
        <v>0</v>
      </c>
    </row>
    <row r="218" spans="2:7" x14ac:dyDescent="0.3">
      <c r="B218" s="8" t="s">
        <v>346</v>
      </c>
      <c r="C218" s="8" t="s">
        <v>5</v>
      </c>
      <c r="D218" s="8">
        <v>2321</v>
      </c>
      <c r="E218" s="8" t="s">
        <v>347</v>
      </c>
      <c r="F218" s="8" t="s">
        <v>259</v>
      </c>
      <c r="G218" s="8">
        <v>0</v>
      </c>
    </row>
    <row r="219" spans="2:7" x14ac:dyDescent="0.3">
      <c r="B219" s="8" t="s">
        <v>348</v>
      </c>
      <c r="C219" s="8" t="s">
        <v>5</v>
      </c>
      <c r="D219" s="8">
        <v>3157</v>
      </c>
      <c r="E219" s="8" t="s">
        <v>349</v>
      </c>
      <c r="F219" s="8" t="s">
        <v>259</v>
      </c>
      <c r="G219" s="8">
        <v>0</v>
      </c>
    </row>
    <row r="220" spans="2:7" x14ac:dyDescent="0.3">
      <c r="B220" s="8" t="s">
        <v>350</v>
      </c>
      <c r="C220" s="8" t="s">
        <v>5</v>
      </c>
      <c r="D220" s="8">
        <v>2584</v>
      </c>
      <c r="E220" s="8" t="s">
        <v>351</v>
      </c>
      <c r="F220" s="8" t="s">
        <v>259</v>
      </c>
      <c r="G220" s="8">
        <v>0</v>
      </c>
    </row>
    <row r="221" spans="2:7" x14ac:dyDescent="0.3">
      <c r="B221" s="8" t="s">
        <v>352</v>
      </c>
      <c r="C221" s="8" t="s">
        <v>5</v>
      </c>
      <c r="D221" s="8">
        <v>1683</v>
      </c>
      <c r="E221" s="8" t="s">
        <v>353</v>
      </c>
      <c r="F221" s="8" t="s">
        <v>259</v>
      </c>
      <c r="G221" s="8">
        <v>0</v>
      </c>
    </row>
    <row r="222" spans="2:7" x14ac:dyDescent="0.3">
      <c r="B222" s="8" t="s">
        <v>354</v>
      </c>
      <c r="C222" s="8" t="s">
        <v>5</v>
      </c>
      <c r="D222" s="8">
        <v>1866</v>
      </c>
      <c r="E222" s="8" t="s">
        <v>355</v>
      </c>
      <c r="F222" s="8" t="s">
        <v>259</v>
      </c>
      <c r="G222" s="8">
        <v>0</v>
      </c>
    </row>
    <row r="223" spans="2:7" x14ac:dyDescent="0.3">
      <c r="B223" s="8" t="s">
        <v>356</v>
      </c>
      <c r="C223" s="8" t="s">
        <v>5</v>
      </c>
      <c r="D223" s="8">
        <v>2238</v>
      </c>
      <c r="E223" s="8" t="s">
        <v>357</v>
      </c>
      <c r="F223" s="8" t="s">
        <v>259</v>
      </c>
      <c r="G223" s="8">
        <v>0</v>
      </c>
    </row>
    <row r="224" spans="2:7" x14ac:dyDescent="0.3">
      <c r="B224" s="8" t="s">
        <v>358</v>
      </c>
      <c r="C224" s="8" t="s">
        <v>5</v>
      </c>
      <c r="D224" s="8">
        <v>2371</v>
      </c>
      <c r="E224" s="8" t="s">
        <v>359</v>
      </c>
      <c r="F224" s="8" t="s">
        <v>259</v>
      </c>
      <c r="G224" s="8">
        <v>0</v>
      </c>
    </row>
    <row r="225" spans="2:7" x14ac:dyDescent="0.3">
      <c r="B225" s="8" t="s">
        <v>360</v>
      </c>
      <c r="C225" s="8" t="s">
        <v>5</v>
      </c>
      <c r="D225" s="8">
        <v>1788</v>
      </c>
      <c r="E225" s="8" t="s">
        <v>361</v>
      </c>
      <c r="F225" s="8" t="s">
        <v>259</v>
      </c>
      <c r="G225" s="8">
        <v>0</v>
      </c>
    </row>
    <row r="226" spans="2:7" x14ac:dyDescent="0.3">
      <c r="B226" s="8" t="s">
        <v>362</v>
      </c>
      <c r="C226" s="8" t="s">
        <v>5</v>
      </c>
      <c r="D226" s="8">
        <v>2393</v>
      </c>
      <c r="E226" s="8" t="s">
        <v>363</v>
      </c>
      <c r="F226" s="8" t="s">
        <v>259</v>
      </c>
      <c r="G226" s="8">
        <v>0</v>
      </c>
    </row>
    <row r="227" spans="2:7" x14ac:dyDescent="0.3">
      <c r="B227" s="8" t="s">
        <v>364</v>
      </c>
      <c r="C227" s="8" t="s">
        <v>5</v>
      </c>
      <c r="D227" s="8">
        <v>1764</v>
      </c>
      <c r="E227" s="8" t="s">
        <v>365</v>
      </c>
      <c r="F227" s="8" t="s">
        <v>259</v>
      </c>
      <c r="G227" s="8">
        <v>0</v>
      </c>
    </row>
    <row r="228" spans="2:7" x14ac:dyDescent="0.3">
      <c r="B228" s="8" t="s">
        <v>366</v>
      </c>
      <c r="C228" s="8" t="s">
        <v>5</v>
      </c>
      <c r="D228" s="8">
        <v>2177</v>
      </c>
      <c r="E228" s="8" t="s">
        <v>367</v>
      </c>
      <c r="F228" s="8" t="s">
        <v>259</v>
      </c>
      <c r="G228" s="8">
        <v>0</v>
      </c>
    </row>
    <row r="229" spans="2:7" x14ac:dyDescent="0.3">
      <c r="B229" s="8" t="s">
        <v>368</v>
      </c>
      <c r="C229" s="8" t="s">
        <v>5</v>
      </c>
      <c r="D229" s="8">
        <v>2843</v>
      </c>
      <c r="E229" s="8" t="s">
        <v>369</v>
      </c>
      <c r="F229" s="8" t="s">
        <v>259</v>
      </c>
      <c r="G229" s="8">
        <v>0</v>
      </c>
    </row>
    <row r="230" spans="2:7" ht="15" thickBot="1" x14ac:dyDescent="0.35">
      <c r="B230" s="5" t="s">
        <v>370</v>
      </c>
      <c r="C230" s="5" t="s">
        <v>5</v>
      </c>
      <c r="D230" s="5">
        <v>2175</v>
      </c>
      <c r="E230" s="5" t="s">
        <v>371</v>
      </c>
      <c r="F230" s="5" t="s">
        <v>259</v>
      </c>
      <c r="G23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D1A7-E89C-44FB-82E1-9A6E27C3635B}">
  <dimension ref="A1:H218"/>
  <sheetViews>
    <sheetView showGridLines="0" workbookViewId="0">
      <selection activeCell="F205" sqref="F205"/>
    </sheetView>
  </sheetViews>
  <sheetFormatPr defaultRowHeight="14.4" x14ac:dyDescent="0.3"/>
  <cols>
    <col min="1" max="1" width="2.33203125" customWidth="1"/>
    <col min="2" max="2" width="7.88671875" bestFit="1" customWidth="1"/>
    <col min="3" max="3" width="10.44140625" bestFit="1" customWidth="1"/>
    <col min="4" max="4" width="6" bestFit="1" customWidth="1"/>
    <col min="5" max="5" width="8.66406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372</v>
      </c>
    </row>
    <row r="2" spans="1:8" x14ac:dyDescent="0.3">
      <c r="A2" s="1" t="s">
        <v>73</v>
      </c>
    </row>
    <row r="3" spans="1:8" x14ac:dyDescent="0.3">
      <c r="A3" s="1" t="s">
        <v>373</v>
      </c>
    </row>
    <row r="6" spans="1:8" ht="15" thickBot="1" x14ac:dyDescent="0.35">
      <c r="A6" t="s">
        <v>248</v>
      </c>
    </row>
    <row r="7" spans="1:8" x14ac:dyDescent="0.3">
      <c r="B7" s="6"/>
      <c r="C7" s="6"/>
      <c r="D7" s="6" t="s">
        <v>374</v>
      </c>
      <c r="E7" s="6" t="s">
        <v>375</v>
      </c>
      <c r="F7" s="6" t="s">
        <v>8</v>
      </c>
      <c r="G7" s="6" t="s">
        <v>378</v>
      </c>
      <c r="H7" s="6" t="s">
        <v>378</v>
      </c>
    </row>
    <row r="8" spans="1:8" ht="15" thickBot="1" x14ac:dyDescent="0.35">
      <c r="B8" s="7" t="s">
        <v>74</v>
      </c>
      <c r="C8" s="7" t="s">
        <v>75</v>
      </c>
      <c r="D8" s="7" t="s">
        <v>76</v>
      </c>
      <c r="E8" s="7" t="s">
        <v>376</v>
      </c>
      <c r="F8" s="7" t="s">
        <v>377</v>
      </c>
      <c r="G8" s="7" t="s">
        <v>379</v>
      </c>
      <c r="H8" s="7" t="s">
        <v>380</v>
      </c>
    </row>
    <row r="9" spans="1:8" x14ac:dyDescent="0.3">
      <c r="B9" s="8" t="s">
        <v>84</v>
      </c>
      <c r="C9" s="8" t="s">
        <v>85</v>
      </c>
      <c r="D9" s="8">
        <v>0</v>
      </c>
      <c r="E9" s="8">
        <v>0.10951999999999895</v>
      </c>
      <c r="F9" s="8">
        <v>0.12432</v>
      </c>
      <c r="G9" s="8">
        <v>1E+30</v>
      </c>
      <c r="H9" s="8">
        <v>0.10951999999999895</v>
      </c>
    </row>
    <row r="10" spans="1:8" x14ac:dyDescent="0.3">
      <c r="B10" s="8" t="s">
        <v>86</v>
      </c>
      <c r="C10" s="8" t="s">
        <v>9</v>
      </c>
      <c r="D10" s="8">
        <v>0</v>
      </c>
      <c r="E10" s="8">
        <v>0.31080000000000002</v>
      </c>
      <c r="F10" s="8">
        <v>0.34632000000000002</v>
      </c>
      <c r="G10" s="8">
        <v>1E+30</v>
      </c>
      <c r="H10" s="8">
        <v>0.31080000000000002</v>
      </c>
    </row>
    <row r="11" spans="1:8" x14ac:dyDescent="0.3">
      <c r="B11" s="8" t="s">
        <v>87</v>
      </c>
      <c r="C11" s="8" t="s">
        <v>9</v>
      </c>
      <c r="D11" s="8">
        <v>3103</v>
      </c>
      <c r="E11" s="8">
        <v>0</v>
      </c>
      <c r="F11" s="8">
        <v>8.2880000000000009E-2</v>
      </c>
      <c r="G11" s="8">
        <v>8.8800000000001988E-2</v>
      </c>
      <c r="H11" s="8">
        <v>0.2752799999999993</v>
      </c>
    </row>
    <row r="12" spans="1:8" x14ac:dyDescent="0.3">
      <c r="B12" s="8" t="s">
        <v>88</v>
      </c>
      <c r="C12" s="8" t="s">
        <v>9</v>
      </c>
      <c r="D12" s="8">
        <v>2150</v>
      </c>
      <c r="E12" s="8">
        <v>0</v>
      </c>
      <c r="F12" s="8">
        <v>7.9919999999999991E-2</v>
      </c>
      <c r="G12" s="8">
        <v>5.9200000000010355E-3</v>
      </c>
      <c r="H12" s="8">
        <v>0.27231999999999923</v>
      </c>
    </row>
    <row r="13" spans="1:8" x14ac:dyDescent="0.3">
      <c r="B13" s="8" t="s">
        <v>89</v>
      </c>
      <c r="C13" s="8" t="s">
        <v>9</v>
      </c>
      <c r="D13" s="8">
        <v>0</v>
      </c>
      <c r="E13" s="8">
        <v>2.0719999999999628E-2</v>
      </c>
      <c r="F13" s="8">
        <v>0.11840000000000006</v>
      </c>
      <c r="G13" s="8">
        <v>1E+30</v>
      </c>
      <c r="H13" s="8">
        <v>2.0719999999999628E-2</v>
      </c>
    </row>
    <row r="14" spans="1:8" x14ac:dyDescent="0.3">
      <c r="B14" s="8" t="s">
        <v>90</v>
      </c>
      <c r="C14" s="8" t="s">
        <v>9</v>
      </c>
      <c r="D14" s="8">
        <v>0</v>
      </c>
      <c r="E14" s="8">
        <v>0.14503999999999895</v>
      </c>
      <c r="F14" s="8">
        <v>0.26935999999999982</v>
      </c>
      <c r="G14" s="8">
        <v>1E+30</v>
      </c>
      <c r="H14" s="8">
        <v>0.14503999999999895</v>
      </c>
    </row>
    <row r="15" spans="1:8" x14ac:dyDescent="0.3">
      <c r="B15" s="8" t="s">
        <v>91</v>
      </c>
      <c r="C15" s="8" t="s">
        <v>9</v>
      </c>
      <c r="D15" s="8">
        <v>2123</v>
      </c>
      <c r="E15" s="8">
        <v>0</v>
      </c>
      <c r="F15" s="8">
        <v>0.11840000000000006</v>
      </c>
      <c r="G15" s="8">
        <v>4.144000000000081E-2</v>
      </c>
      <c r="H15" s="8">
        <v>0.3107999999999993</v>
      </c>
    </row>
    <row r="16" spans="1:8" x14ac:dyDescent="0.3">
      <c r="B16" s="8" t="s">
        <v>92</v>
      </c>
      <c r="C16" s="8" t="s">
        <v>9</v>
      </c>
      <c r="D16" s="8">
        <v>0</v>
      </c>
      <c r="E16" s="8">
        <v>0.23383999999999894</v>
      </c>
      <c r="F16" s="8">
        <v>0.28120000000000012</v>
      </c>
      <c r="G16" s="8">
        <v>1E+30</v>
      </c>
      <c r="H16" s="8">
        <v>0.23383999999999894</v>
      </c>
    </row>
    <row r="17" spans="2:8" x14ac:dyDescent="0.3">
      <c r="B17" s="8" t="s">
        <v>93</v>
      </c>
      <c r="C17" s="8" t="s">
        <v>9</v>
      </c>
      <c r="D17" s="8">
        <v>0</v>
      </c>
      <c r="E17" s="8">
        <v>0.23680000000000012</v>
      </c>
      <c r="F17" s="8">
        <v>0.19832000000000027</v>
      </c>
      <c r="G17" s="8">
        <v>1E+30</v>
      </c>
      <c r="H17" s="8">
        <v>0.23680000000000012</v>
      </c>
    </row>
    <row r="18" spans="2:8" x14ac:dyDescent="0.3">
      <c r="B18" s="8" t="s">
        <v>94</v>
      </c>
      <c r="C18" s="8" t="s">
        <v>9</v>
      </c>
      <c r="D18" s="8">
        <v>0</v>
      </c>
      <c r="E18" s="8">
        <v>4.4399999999999329E-2</v>
      </c>
      <c r="F18" s="8">
        <v>0.14207999999999976</v>
      </c>
      <c r="G18" s="8">
        <v>1E+30</v>
      </c>
      <c r="H18" s="8">
        <v>4.4399999999999329E-2</v>
      </c>
    </row>
    <row r="19" spans="2:8" x14ac:dyDescent="0.3">
      <c r="B19" s="8" t="s">
        <v>95</v>
      </c>
      <c r="C19" s="8" t="s">
        <v>9</v>
      </c>
      <c r="D19" s="8">
        <v>0</v>
      </c>
      <c r="E19" s="8">
        <v>0.16871999999999909</v>
      </c>
      <c r="F19" s="8">
        <v>0.21904000000000012</v>
      </c>
      <c r="G19" s="8">
        <v>1E+30</v>
      </c>
      <c r="H19" s="8">
        <v>0.16871999999999909</v>
      </c>
    </row>
    <row r="20" spans="2:8" x14ac:dyDescent="0.3">
      <c r="B20" s="8" t="s">
        <v>96</v>
      </c>
      <c r="C20" s="8" t="s">
        <v>9</v>
      </c>
      <c r="D20" s="8">
        <v>0</v>
      </c>
      <c r="E20" s="8">
        <v>0.18647999999999954</v>
      </c>
      <c r="F20" s="8">
        <v>0.23383999999999983</v>
      </c>
      <c r="G20" s="8">
        <v>1E+30</v>
      </c>
      <c r="H20" s="8">
        <v>0.18647999999999954</v>
      </c>
    </row>
    <row r="21" spans="2:8" x14ac:dyDescent="0.3">
      <c r="B21" s="8" t="s">
        <v>97</v>
      </c>
      <c r="C21" s="8" t="s">
        <v>9</v>
      </c>
      <c r="D21" s="8">
        <v>0</v>
      </c>
      <c r="E21" s="8">
        <v>0.27528000000000041</v>
      </c>
      <c r="F21" s="8">
        <v>0.31376000000000026</v>
      </c>
      <c r="G21" s="8">
        <v>1E+30</v>
      </c>
      <c r="H21" s="8">
        <v>0.27528000000000041</v>
      </c>
    </row>
    <row r="22" spans="2:8" x14ac:dyDescent="0.3">
      <c r="B22" s="8" t="s">
        <v>98</v>
      </c>
      <c r="C22" s="8" t="s">
        <v>9</v>
      </c>
      <c r="D22" s="8">
        <v>2067</v>
      </c>
      <c r="E22" s="8">
        <v>0</v>
      </c>
      <c r="F22" s="8">
        <v>0.16279999999999983</v>
      </c>
      <c r="G22" s="8">
        <v>1.7759999999999998E-2</v>
      </c>
      <c r="H22" s="8">
        <v>1.1840000000001183E-2</v>
      </c>
    </row>
    <row r="23" spans="2:8" x14ac:dyDescent="0.3">
      <c r="B23" s="8" t="s">
        <v>99</v>
      </c>
      <c r="C23" s="8" t="s">
        <v>9</v>
      </c>
      <c r="D23" s="8">
        <v>0</v>
      </c>
      <c r="E23" s="8">
        <v>0.26639999999999953</v>
      </c>
      <c r="F23" s="8">
        <v>0.23975999999999997</v>
      </c>
      <c r="G23" s="8">
        <v>1E+30</v>
      </c>
      <c r="H23" s="8">
        <v>0.26639999999999953</v>
      </c>
    </row>
    <row r="24" spans="2:8" x14ac:dyDescent="0.3">
      <c r="B24" s="8" t="s">
        <v>100</v>
      </c>
      <c r="C24" s="8" t="s">
        <v>9</v>
      </c>
      <c r="D24" s="8">
        <v>0</v>
      </c>
      <c r="E24" s="8">
        <v>5.0320000000002807E-2</v>
      </c>
      <c r="F24" s="8">
        <v>0.10360000000000014</v>
      </c>
      <c r="G24" s="8">
        <v>1E+30</v>
      </c>
      <c r="H24" s="8">
        <v>5.0320000000002807E-2</v>
      </c>
    </row>
    <row r="25" spans="2:8" x14ac:dyDescent="0.3">
      <c r="B25" s="8" t="s">
        <v>101</v>
      </c>
      <c r="C25" s="8" t="s">
        <v>9</v>
      </c>
      <c r="D25" s="8">
        <v>1866</v>
      </c>
      <c r="E25" s="8">
        <v>0</v>
      </c>
      <c r="F25" s="8">
        <v>8.5840000000000138E-2</v>
      </c>
      <c r="G25" s="8">
        <v>5.9200000000041442E-3</v>
      </c>
      <c r="H25" s="8">
        <v>0.27823999999999938</v>
      </c>
    </row>
    <row r="26" spans="2:8" x14ac:dyDescent="0.3">
      <c r="B26" s="8" t="s">
        <v>102</v>
      </c>
      <c r="C26" s="8" t="s">
        <v>9</v>
      </c>
      <c r="D26" s="8">
        <v>0</v>
      </c>
      <c r="E26" s="8">
        <v>0.31672000000000056</v>
      </c>
      <c r="F26" s="8">
        <v>0.26343999999999967</v>
      </c>
      <c r="G26" s="8">
        <v>1E+30</v>
      </c>
      <c r="H26" s="8">
        <v>0.31672000000000056</v>
      </c>
    </row>
    <row r="27" spans="2:8" x14ac:dyDescent="0.3">
      <c r="B27" s="8" t="s">
        <v>103</v>
      </c>
      <c r="C27" s="8" t="s">
        <v>9</v>
      </c>
      <c r="D27" s="8">
        <v>2371</v>
      </c>
      <c r="E27" s="8">
        <v>0</v>
      </c>
      <c r="F27" s="8">
        <v>4.1440000000000143E-2</v>
      </c>
      <c r="G27" s="8">
        <v>0.10360000000000147</v>
      </c>
      <c r="H27" s="8">
        <v>0.23383999999999938</v>
      </c>
    </row>
    <row r="28" spans="2:8" x14ac:dyDescent="0.3">
      <c r="B28" s="8" t="s">
        <v>104</v>
      </c>
      <c r="C28" s="8" t="s">
        <v>9</v>
      </c>
      <c r="D28" s="8">
        <v>1302</v>
      </c>
      <c r="E28" s="8">
        <v>0</v>
      </c>
      <c r="F28" s="8">
        <v>7.6959999999999695E-2</v>
      </c>
      <c r="G28" s="8">
        <v>1.7759999999999998E-2</v>
      </c>
      <c r="H28" s="8">
        <v>5.9200000000010355E-3</v>
      </c>
    </row>
    <row r="29" spans="2:8" x14ac:dyDescent="0.3">
      <c r="B29" s="8" t="s">
        <v>105</v>
      </c>
      <c r="C29" s="8" t="s">
        <v>9</v>
      </c>
      <c r="D29" s="8">
        <v>0</v>
      </c>
      <c r="E29" s="8">
        <v>0.18055999999999939</v>
      </c>
      <c r="F29" s="8">
        <v>0.21608000000000027</v>
      </c>
      <c r="G29" s="8">
        <v>1E+30</v>
      </c>
      <c r="H29" s="8">
        <v>0.18055999999999939</v>
      </c>
    </row>
    <row r="30" spans="2:8" x14ac:dyDescent="0.3">
      <c r="B30" s="8" t="s">
        <v>106</v>
      </c>
      <c r="C30" s="8" t="s">
        <v>9</v>
      </c>
      <c r="D30" s="8">
        <v>0</v>
      </c>
      <c r="E30" s="8">
        <v>0.32263999999999893</v>
      </c>
      <c r="F30" s="8">
        <v>0.23383999999999983</v>
      </c>
      <c r="G30" s="8">
        <v>1E+30</v>
      </c>
      <c r="H30" s="8">
        <v>0.32263999999999893</v>
      </c>
    </row>
    <row r="31" spans="2:8" x14ac:dyDescent="0.3">
      <c r="B31" s="8" t="s">
        <v>107</v>
      </c>
      <c r="C31" s="8" t="s">
        <v>9</v>
      </c>
      <c r="D31" s="8">
        <v>0</v>
      </c>
      <c r="E31" s="8">
        <v>0.20127999999999968</v>
      </c>
      <c r="F31" s="8">
        <v>0.18352000000000057</v>
      </c>
      <c r="G31" s="8">
        <v>1E+30</v>
      </c>
      <c r="H31" s="8">
        <v>0.20127999999999968</v>
      </c>
    </row>
    <row r="32" spans="2:8" x14ac:dyDescent="0.3">
      <c r="B32" s="8" t="s">
        <v>108</v>
      </c>
      <c r="C32" s="8" t="s">
        <v>9</v>
      </c>
      <c r="D32" s="8">
        <v>2843</v>
      </c>
      <c r="E32" s="8">
        <v>0</v>
      </c>
      <c r="F32" s="8">
        <v>8.5840000000000138E-2</v>
      </c>
      <c r="G32" s="8">
        <v>0.1065599999999991</v>
      </c>
      <c r="H32" s="8">
        <v>0.27823999999999938</v>
      </c>
    </row>
    <row r="33" spans="2:8" x14ac:dyDescent="0.3">
      <c r="B33" s="8" t="s">
        <v>109</v>
      </c>
      <c r="C33" s="8" t="s">
        <v>9</v>
      </c>
      <c r="D33" s="8">
        <v>2175</v>
      </c>
      <c r="E33" s="8">
        <v>0</v>
      </c>
      <c r="F33" s="8">
        <v>0.23679999999999968</v>
      </c>
      <c r="G33" s="8">
        <v>1.1840000000001183E-2</v>
      </c>
      <c r="H33" s="8">
        <v>0.42919999999999892</v>
      </c>
    </row>
    <row r="34" spans="2:8" x14ac:dyDescent="0.3">
      <c r="B34" s="8" t="s">
        <v>110</v>
      </c>
      <c r="C34" s="8" t="s">
        <v>1</v>
      </c>
      <c r="D34" s="8">
        <v>0</v>
      </c>
      <c r="E34" s="8">
        <v>0.19831999999999983</v>
      </c>
      <c r="F34" s="8">
        <v>0.3877600000000001</v>
      </c>
      <c r="G34" s="8">
        <v>1E+30</v>
      </c>
      <c r="H34" s="8">
        <v>0.19831999999999983</v>
      </c>
    </row>
    <row r="35" spans="2:8" x14ac:dyDescent="0.3">
      <c r="B35" s="8" t="s">
        <v>111</v>
      </c>
      <c r="C35" s="8"/>
      <c r="D35" s="8">
        <v>0</v>
      </c>
      <c r="E35" s="8">
        <v>9.176000000000073E-2</v>
      </c>
      <c r="F35" s="8">
        <v>0.30191999999999997</v>
      </c>
      <c r="G35" s="8">
        <v>1E+30</v>
      </c>
      <c r="H35" s="8">
        <v>9.176000000000073E-2</v>
      </c>
    </row>
    <row r="36" spans="2:8" x14ac:dyDescent="0.3">
      <c r="B36" s="8" t="s">
        <v>112</v>
      </c>
      <c r="C36" s="8"/>
      <c r="D36" s="8">
        <v>0</v>
      </c>
      <c r="E36" s="8">
        <v>0.17760000000000109</v>
      </c>
      <c r="F36" s="8">
        <v>0.4351200000000004</v>
      </c>
      <c r="G36" s="8">
        <v>1E+30</v>
      </c>
      <c r="H36" s="8">
        <v>0.17760000000000109</v>
      </c>
    </row>
    <row r="37" spans="2:8" x14ac:dyDescent="0.3">
      <c r="B37" s="8" t="s">
        <v>113</v>
      </c>
      <c r="C37" s="8"/>
      <c r="D37" s="8">
        <v>0</v>
      </c>
      <c r="E37" s="8">
        <v>0.10360000000000058</v>
      </c>
      <c r="F37" s="8">
        <v>0.35815999999999981</v>
      </c>
      <c r="G37" s="8">
        <v>1E+30</v>
      </c>
      <c r="H37" s="8">
        <v>0.10360000000000058</v>
      </c>
    </row>
    <row r="38" spans="2:8" x14ac:dyDescent="0.3">
      <c r="B38" s="8" t="s">
        <v>114</v>
      </c>
      <c r="C38" s="8"/>
      <c r="D38" s="8">
        <v>2500</v>
      </c>
      <c r="E38" s="8">
        <v>0</v>
      </c>
      <c r="F38" s="8">
        <v>0.27231999999999967</v>
      </c>
      <c r="G38" s="8">
        <v>2.0719999999999628E-2</v>
      </c>
      <c r="H38" s="8">
        <v>0.29007999999999967</v>
      </c>
    </row>
    <row r="39" spans="2:8" x14ac:dyDescent="0.3">
      <c r="B39" s="8" t="s">
        <v>115</v>
      </c>
      <c r="C39" s="8"/>
      <c r="D39" s="8">
        <v>2283</v>
      </c>
      <c r="E39" s="8">
        <v>0</v>
      </c>
      <c r="F39" s="8">
        <v>0.29896000000000011</v>
      </c>
      <c r="G39" s="8">
        <v>0.14503999999999895</v>
      </c>
      <c r="H39" s="8">
        <v>0.31672000000000011</v>
      </c>
    </row>
    <row r="40" spans="2:8" x14ac:dyDescent="0.3">
      <c r="B40" s="8" t="s">
        <v>116</v>
      </c>
      <c r="C40" s="8"/>
      <c r="D40" s="8">
        <v>0</v>
      </c>
      <c r="E40" s="8">
        <v>4.144000000000081E-2</v>
      </c>
      <c r="F40" s="8">
        <v>0.33448000000000011</v>
      </c>
      <c r="G40" s="8">
        <v>1E+30</v>
      </c>
      <c r="H40" s="8">
        <v>4.144000000000081E-2</v>
      </c>
    </row>
    <row r="41" spans="2:8" x14ac:dyDescent="0.3">
      <c r="B41" s="8" t="s">
        <v>117</v>
      </c>
      <c r="C41" s="8"/>
      <c r="D41" s="8">
        <v>3272</v>
      </c>
      <c r="E41" s="8">
        <v>0</v>
      </c>
      <c r="F41" s="8">
        <v>0.22200000000000042</v>
      </c>
      <c r="G41" s="8">
        <v>3.5519999999999996E-2</v>
      </c>
      <c r="H41" s="8">
        <v>0.23976000000000042</v>
      </c>
    </row>
    <row r="42" spans="2:8" x14ac:dyDescent="0.3">
      <c r="B42" s="8" t="s">
        <v>118</v>
      </c>
      <c r="C42" s="8"/>
      <c r="D42" s="8">
        <v>0</v>
      </c>
      <c r="E42" s="8">
        <v>0.34928000000000026</v>
      </c>
      <c r="F42" s="8">
        <v>0.48543999999999965</v>
      </c>
      <c r="G42" s="8">
        <v>1E+30</v>
      </c>
      <c r="H42" s="8">
        <v>0.34928000000000026</v>
      </c>
    </row>
    <row r="43" spans="2:8" x14ac:dyDescent="0.3">
      <c r="B43" s="8" t="s">
        <v>119</v>
      </c>
      <c r="C43" s="8"/>
      <c r="D43" s="8">
        <v>2134</v>
      </c>
      <c r="E43" s="8">
        <v>0</v>
      </c>
      <c r="F43" s="8">
        <v>0.27231999999999967</v>
      </c>
      <c r="G43" s="8">
        <v>2.6640000000000441E-2</v>
      </c>
      <c r="H43" s="8">
        <v>0.29007999999999967</v>
      </c>
    </row>
    <row r="44" spans="2:8" x14ac:dyDescent="0.3">
      <c r="B44" s="8" t="s">
        <v>120</v>
      </c>
      <c r="C44" s="8"/>
      <c r="D44" s="8">
        <v>0</v>
      </c>
      <c r="E44" s="8">
        <v>4.4400000000000439E-2</v>
      </c>
      <c r="F44" s="8">
        <v>0.26936000000000071</v>
      </c>
      <c r="G44" s="8">
        <v>1E+30</v>
      </c>
      <c r="H44" s="8">
        <v>4.4400000000000439E-2</v>
      </c>
    </row>
    <row r="45" spans="2:8" x14ac:dyDescent="0.3">
      <c r="B45" s="8" t="s">
        <v>121</v>
      </c>
      <c r="C45" s="8"/>
      <c r="D45" s="8">
        <v>3744</v>
      </c>
      <c r="E45" s="8">
        <v>0</v>
      </c>
      <c r="F45" s="8">
        <v>0.22199999999999953</v>
      </c>
      <c r="G45" s="8">
        <v>0.18647999999999954</v>
      </c>
      <c r="H45" s="8">
        <v>0.23975999999999953</v>
      </c>
    </row>
    <row r="46" spans="2:8" x14ac:dyDescent="0.3">
      <c r="B46" s="8" t="s">
        <v>122</v>
      </c>
      <c r="C46" s="8"/>
      <c r="D46" s="8">
        <v>0</v>
      </c>
      <c r="E46" s="8">
        <v>7.9920000000002211E-2</v>
      </c>
      <c r="F46" s="8">
        <v>0.2930400000000013</v>
      </c>
      <c r="G46" s="8">
        <v>1E+30</v>
      </c>
      <c r="H46" s="8">
        <v>7.9920000000002211E-2</v>
      </c>
    </row>
    <row r="47" spans="2:8" x14ac:dyDescent="0.3">
      <c r="B47" s="8" t="s">
        <v>123</v>
      </c>
      <c r="C47" s="8"/>
      <c r="D47" s="8">
        <v>1090</v>
      </c>
      <c r="E47" s="8">
        <v>0</v>
      </c>
      <c r="F47" s="8">
        <v>0.33743999999999907</v>
      </c>
      <c r="G47" s="8">
        <v>1.1840000000001183E-2</v>
      </c>
      <c r="H47" s="8">
        <v>2.0719999999999628E-2</v>
      </c>
    </row>
    <row r="48" spans="2:8" x14ac:dyDescent="0.3">
      <c r="B48" s="8" t="s">
        <v>124</v>
      </c>
      <c r="C48" s="8"/>
      <c r="D48" s="8">
        <v>2584</v>
      </c>
      <c r="E48" s="8">
        <v>0</v>
      </c>
      <c r="F48" s="8">
        <v>0.14799999999999969</v>
      </c>
      <c r="G48" s="8">
        <v>0.25752000000000219</v>
      </c>
      <c r="H48" s="8">
        <v>0.16575999999999969</v>
      </c>
    </row>
    <row r="49" spans="2:8" x14ac:dyDescent="0.3">
      <c r="B49" s="8" t="s">
        <v>125</v>
      </c>
      <c r="C49" s="8"/>
      <c r="D49" s="8">
        <v>0</v>
      </c>
      <c r="E49" s="8">
        <v>0.12728000000000517</v>
      </c>
      <c r="F49" s="8">
        <v>0.35520000000000174</v>
      </c>
      <c r="G49" s="8">
        <v>1E+30</v>
      </c>
      <c r="H49" s="8">
        <v>0.12728000000000517</v>
      </c>
    </row>
    <row r="50" spans="2:8" x14ac:dyDescent="0.3">
      <c r="B50" s="8" t="s">
        <v>126</v>
      </c>
      <c r="C50" s="8"/>
      <c r="D50" s="8">
        <v>0</v>
      </c>
      <c r="E50" s="8">
        <v>0.15983999999999909</v>
      </c>
      <c r="F50" s="8">
        <v>0.42031999999999847</v>
      </c>
      <c r="G50" s="8">
        <v>1E+30</v>
      </c>
      <c r="H50" s="8">
        <v>0.15983999999999909</v>
      </c>
    </row>
    <row r="51" spans="2:8" x14ac:dyDescent="0.3">
      <c r="B51" s="8" t="s">
        <v>127</v>
      </c>
      <c r="C51" s="8"/>
      <c r="D51" s="8">
        <v>0</v>
      </c>
      <c r="E51" s="8">
        <v>0.25456000000000234</v>
      </c>
      <c r="F51" s="8">
        <v>0.3759200000000007</v>
      </c>
      <c r="G51" s="8">
        <v>1E+30</v>
      </c>
      <c r="H51" s="8">
        <v>0.25456000000000234</v>
      </c>
    </row>
    <row r="52" spans="2:8" x14ac:dyDescent="0.3">
      <c r="B52" s="8" t="s">
        <v>128</v>
      </c>
      <c r="C52" s="8"/>
      <c r="D52" s="8">
        <v>0</v>
      </c>
      <c r="E52" s="8">
        <v>0.14504000000000028</v>
      </c>
      <c r="F52" s="8">
        <v>0.36111999999999966</v>
      </c>
      <c r="G52" s="8">
        <v>1E+30</v>
      </c>
      <c r="H52" s="8">
        <v>0.14504000000000028</v>
      </c>
    </row>
    <row r="53" spans="2:8" x14ac:dyDescent="0.3">
      <c r="B53" s="8" t="s">
        <v>129</v>
      </c>
      <c r="C53" s="8"/>
      <c r="D53" s="8">
        <v>0</v>
      </c>
      <c r="E53" s="8">
        <v>0.15984000000000176</v>
      </c>
      <c r="F53" s="8">
        <v>0.41144000000000069</v>
      </c>
      <c r="G53" s="8">
        <v>1E+30</v>
      </c>
      <c r="H53" s="8">
        <v>0.15984000000000176</v>
      </c>
    </row>
    <row r="54" spans="2:8" x14ac:dyDescent="0.3">
      <c r="B54" s="8" t="s">
        <v>130</v>
      </c>
      <c r="C54" s="8"/>
      <c r="D54" s="8">
        <v>2393</v>
      </c>
      <c r="E54" s="8">
        <v>0</v>
      </c>
      <c r="F54" s="8">
        <v>0.21016000000000012</v>
      </c>
      <c r="G54" s="8">
        <v>0.11543999999999688</v>
      </c>
      <c r="H54" s="8">
        <v>0.22792000000000012</v>
      </c>
    </row>
    <row r="55" spans="2:8" x14ac:dyDescent="0.3">
      <c r="B55" s="8" t="s">
        <v>131</v>
      </c>
      <c r="C55" s="8"/>
      <c r="D55" s="8">
        <v>0</v>
      </c>
      <c r="E55" s="8">
        <v>0.34927999999999937</v>
      </c>
      <c r="F55" s="8">
        <v>0.43511999999999951</v>
      </c>
      <c r="G55" s="8">
        <v>1E+30</v>
      </c>
      <c r="H55" s="8">
        <v>0.34927999999999937</v>
      </c>
    </row>
    <row r="56" spans="2:8" x14ac:dyDescent="0.3">
      <c r="B56" s="8" t="s">
        <v>132</v>
      </c>
      <c r="C56" s="8"/>
      <c r="D56" s="8">
        <v>0</v>
      </c>
      <c r="E56" s="8">
        <v>0.19831999999999983</v>
      </c>
      <c r="F56" s="8">
        <v>0.35519999999999996</v>
      </c>
      <c r="G56" s="8">
        <v>1E+30</v>
      </c>
      <c r="H56" s="8">
        <v>0.19831999999999983</v>
      </c>
    </row>
    <row r="57" spans="2:8" x14ac:dyDescent="0.3">
      <c r="B57" s="8" t="s">
        <v>133</v>
      </c>
      <c r="C57" s="8"/>
      <c r="D57" s="8">
        <v>0</v>
      </c>
      <c r="E57" s="8">
        <v>0.15984000000000087</v>
      </c>
      <c r="F57" s="8">
        <v>0.42032000000000025</v>
      </c>
      <c r="G57" s="8">
        <v>1E+30</v>
      </c>
      <c r="H57" s="8">
        <v>0.15984000000000087</v>
      </c>
    </row>
    <row r="58" spans="2:8" x14ac:dyDescent="0.3">
      <c r="B58" s="8" t="s">
        <v>134</v>
      </c>
      <c r="C58" s="8"/>
      <c r="D58" s="8">
        <v>0</v>
      </c>
      <c r="E58" s="8">
        <v>1.1840000000001183E-2</v>
      </c>
      <c r="F58" s="8">
        <v>0.4232800000000001</v>
      </c>
      <c r="G58" s="8">
        <v>1E+30</v>
      </c>
      <c r="H58" s="8">
        <v>1.1840000000001183E-2</v>
      </c>
    </row>
    <row r="59" spans="2:8" x14ac:dyDescent="0.3">
      <c r="B59" s="8" t="s">
        <v>135</v>
      </c>
      <c r="C59" s="8" t="s">
        <v>1</v>
      </c>
      <c r="D59" s="8">
        <v>2520</v>
      </c>
      <c r="E59" s="8">
        <v>0</v>
      </c>
      <c r="F59" s="8">
        <v>0.20720000000000027</v>
      </c>
      <c r="G59" s="8">
        <v>0.10951999999999895</v>
      </c>
      <c r="H59" s="8">
        <v>0.20720000000000027</v>
      </c>
    </row>
    <row r="60" spans="2:8" x14ac:dyDescent="0.3">
      <c r="B60" s="8" t="s">
        <v>136</v>
      </c>
      <c r="C60" s="8"/>
      <c r="D60" s="8">
        <v>1693</v>
      </c>
      <c r="E60" s="8">
        <v>0</v>
      </c>
      <c r="F60" s="8">
        <v>0.22791999999999923</v>
      </c>
      <c r="G60" s="8">
        <v>9.176000000000073E-2</v>
      </c>
      <c r="H60" s="8">
        <v>0.22791999999999923</v>
      </c>
    </row>
    <row r="61" spans="2:8" x14ac:dyDescent="0.3">
      <c r="B61" s="8" t="s">
        <v>137</v>
      </c>
      <c r="C61" s="8"/>
      <c r="D61" s="8">
        <v>0</v>
      </c>
      <c r="E61" s="8">
        <v>8.8800000000001988E-2</v>
      </c>
      <c r="F61" s="8">
        <v>0.36408000000000129</v>
      </c>
      <c r="G61" s="8">
        <v>1E+30</v>
      </c>
      <c r="H61" s="8">
        <v>8.8800000000001988E-2</v>
      </c>
    </row>
    <row r="62" spans="2:8" x14ac:dyDescent="0.3">
      <c r="B62" s="8" t="s">
        <v>138</v>
      </c>
      <c r="C62" s="8"/>
      <c r="D62" s="8">
        <v>0</v>
      </c>
      <c r="E62" s="8">
        <v>5.9200000000010355E-3</v>
      </c>
      <c r="F62" s="8">
        <v>0.27824000000000026</v>
      </c>
      <c r="G62" s="8">
        <v>1E+30</v>
      </c>
      <c r="H62" s="8">
        <v>5.9200000000010355E-3</v>
      </c>
    </row>
    <row r="63" spans="2:8" x14ac:dyDescent="0.3">
      <c r="B63" s="8" t="s">
        <v>139</v>
      </c>
      <c r="C63" s="8"/>
      <c r="D63" s="8">
        <v>0</v>
      </c>
      <c r="E63" s="8">
        <v>2.6640000000000441E-2</v>
      </c>
      <c r="F63" s="8">
        <v>0.31672000000000011</v>
      </c>
      <c r="G63" s="8">
        <v>1E+30</v>
      </c>
      <c r="H63" s="8">
        <v>2.6640000000000441E-2</v>
      </c>
    </row>
    <row r="64" spans="2:8" x14ac:dyDescent="0.3">
      <c r="B64" s="8" t="s">
        <v>140</v>
      </c>
      <c r="C64" s="8"/>
      <c r="D64" s="8">
        <v>0</v>
      </c>
      <c r="E64" s="8">
        <v>0.17759999999999998</v>
      </c>
      <c r="F64" s="8">
        <v>0.49432000000000009</v>
      </c>
      <c r="G64" s="8">
        <v>1E+30</v>
      </c>
      <c r="H64" s="8">
        <v>0.17759999999999998</v>
      </c>
    </row>
    <row r="65" spans="2:8" x14ac:dyDescent="0.3">
      <c r="B65" s="8" t="s">
        <v>141</v>
      </c>
      <c r="C65" s="8"/>
      <c r="D65" s="8">
        <v>0</v>
      </c>
      <c r="E65" s="8">
        <v>5.0320000000000364E-2</v>
      </c>
      <c r="F65" s="8">
        <v>0.36111999999999966</v>
      </c>
      <c r="G65" s="8">
        <v>1E+30</v>
      </c>
      <c r="H65" s="8">
        <v>5.0320000000000364E-2</v>
      </c>
    </row>
    <row r="66" spans="2:8" x14ac:dyDescent="0.3">
      <c r="B66" s="8" t="s">
        <v>142</v>
      </c>
      <c r="C66" s="8"/>
      <c r="D66" s="8">
        <v>0</v>
      </c>
      <c r="E66" s="8">
        <v>3.5519999999999996E-2</v>
      </c>
      <c r="F66" s="8">
        <v>0.27528000000000041</v>
      </c>
      <c r="G66" s="8">
        <v>1E+30</v>
      </c>
      <c r="H66" s="8">
        <v>3.5519999999999996E-2</v>
      </c>
    </row>
    <row r="67" spans="2:8" x14ac:dyDescent="0.3">
      <c r="B67" s="8" t="s">
        <v>143</v>
      </c>
      <c r="C67" s="8"/>
      <c r="D67" s="8">
        <v>1544</v>
      </c>
      <c r="E67" s="8">
        <v>0</v>
      </c>
      <c r="F67" s="8">
        <v>0.15391999999999939</v>
      </c>
      <c r="G67" s="8">
        <v>0.23680000000000012</v>
      </c>
      <c r="H67" s="8">
        <v>0.15391999999999939</v>
      </c>
    </row>
    <row r="68" spans="2:8" x14ac:dyDescent="0.3">
      <c r="B68" s="8" t="s">
        <v>144</v>
      </c>
      <c r="C68" s="8"/>
      <c r="D68" s="8">
        <v>0</v>
      </c>
      <c r="E68" s="8">
        <v>2.6640000000000441E-2</v>
      </c>
      <c r="F68" s="8">
        <v>0.31672000000000011</v>
      </c>
      <c r="G68" s="8">
        <v>1E+30</v>
      </c>
      <c r="H68" s="8">
        <v>2.6640000000000441E-2</v>
      </c>
    </row>
    <row r="69" spans="2:8" x14ac:dyDescent="0.3">
      <c r="B69" s="8" t="s">
        <v>145</v>
      </c>
      <c r="C69" s="8"/>
      <c r="D69" s="8">
        <v>3158</v>
      </c>
      <c r="E69" s="8">
        <v>0</v>
      </c>
      <c r="F69" s="8">
        <v>0.24272000000000027</v>
      </c>
      <c r="G69" s="8">
        <v>4.4400000000000439E-2</v>
      </c>
      <c r="H69" s="8">
        <v>0.24272000000000027</v>
      </c>
    </row>
    <row r="70" spans="2:8" x14ac:dyDescent="0.3">
      <c r="B70" s="8" t="s">
        <v>146</v>
      </c>
      <c r="C70" s="8"/>
      <c r="D70" s="8">
        <v>0</v>
      </c>
      <c r="E70" s="8">
        <v>0.18944000000000205</v>
      </c>
      <c r="F70" s="8">
        <v>0.42920000000000158</v>
      </c>
      <c r="G70" s="8">
        <v>1E+30</v>
      </c>
      <c r="H70" s="8">
        <v>0.18944000000000205</v>
      </c>
    </row>
    <row r="71" spans="2:8" x14ac:dyDescent="0.3">
      <c r="B71" s="8" t="s">
        <v>147</v>
      </c>
      <c r="C71" s="8"/>
      <c r="D71" s="8">
        <v>2321</v>
      </c>
      <c r="E71" s="8">
        <v>0</v>
      </c>
      <c r="F71" s="8">
        <v>0.23087999999999909</v>
      </c>
      <c r="G71" s="8">
        <v>7.9920000000002211E-2</v>
      </c>
      <c r="H71" s="8">
        <v>0.23087999999999909</v>
      </c>
    </row>
    <row r="72" spans="2:8" x14ac:dyDescent="0.3">
      <c r="B72" s="8" t="s">
        <v>148</v>
      </c>
      <c r="C72" s="8"/>
      <c r="D72" s="8">
        <v>0</v>
      </c>
      <c r="E72" s="8">
        <v>1.7759999999999998E-2</v>
      </c>
      <c r="F72" s="8">
        <v>0.37295999999999907</v>
      </c>
      <c r="G72" s="8">
        <v>1E+30</v>
      </c>
      <c r="H72" s="8">
        <v>1.7759999999999998E-2</v>
      </c>
    </row>
    <row r="73" spans="2:8" x14ac:dyDescent="0.3">
      <c r="B73" s="8" t="s">
        <v>149</v>
      </c>
      <c r="C73" s="8"/>
      <c r="D73" s="8">
        <v>0</v>
      </c>
      <c r="E73" s="8">
        <v>0.25752000000000219</v>
      </c>
      <c r="F73" s="8">
        <v>0.42328000000000188</v>
      </c>
      <c r="G73" s="8">
        <v>1E+30</v>
      </c>
      <c r="H73" s="8">
        <v>0.25752000000000219</v>
      </c>
    </row>
    <row r="74" spans="2:8" x14ac:dyDescent="0.3">
      <c r="B74" s="8" t="s">
        <v>150</v>
      </c>
      <c r="C74" s="8"/>
      <c r="D74" s="8">
        <v>1683</v>
      </c>
      <c r="E74" s="8">
        <v>0</v>
      </c>
      <c r="F74" s="8">
        <v>0.24567999999999657</v>
      </c>
      <c r="G74" s="8">
        <v>5.0320000000002807E-2</v>
      </c>
      <c r="H74" s="8">
        <v>0.24567999999999657</v>
      </c>
    </row>
    <row r="75" spans="2:8" x14ac:dyDescent="0.3">
      <c r="B75" s="8" t="s">
        <v>151</v>
      </c>
      <c r="C75" s="8"/>
      <c r="D75" s="8">
        <v>0</v>
      </c>
      <c r="E75" s="8">
        <v>5.9200000000041442E-3</v>
      </c>
      <c r="F75" s="8">
        <v>0.28416000000000352</v>
      </c>
      <c r="G75" s="8">
        <v>1E+30</v>
      </c>
      <c r="H75" s="8">
        <v>5.9200000000041442E-3</v>
      </c>
    </row>
    <row r="76" spans="2:8" x14ac:dyDescent="0.3">
      <c r="B76" s="8" t="s">
        <v>152</v>
      </c>
      <c r="C76" s="8"/>
      <c r="D76" s="8">
        <v>2238</v>
      </c>
      <c r="E76" s="8">
        <v>0</v>
      </c>
      <c r="F76" s="8">
        <v>0.13911999999999836</v>
      </c>
      <c r="G76" s="8">
        <v>0.25456000000000234</v>
      </c>
      <c r="H76" s="8">
        <v>0.13911999999999836</v>
      </c>
    </row>
    <row r="77" spans="2:8" x14ac:dyDescent="0.3">
      <c r="B77" s="8" t="s">
        <v>153</v>
      </c>
      <c r="C77" s="8"/>
      <c r="D77" s="8">
        <v>0</v>
      </c>
      <c r="E77" s="8">
        <v>0.10360000000000147</v>
      </c>
      <c r="F77" s="8">
        <v>0.33744000000000085</v>
      </c>
      <c r="G77" s="8">
        <v>1E+30</v>
      </c>
      <c r="H77" s="8">
        <v>0.10360000000000147</v>
      </c>
    </row>
    <row r="78" spans="2:8" x14ac:dyDescent="0.3">
      <c r="B78" s="8" t="s">
        <v>154</v>
      </c>
      <c r="C78" s="8"/>
      <c r="D78" s="8">
        <v>486</v>
      </c>
      <c r="E78" s="8">
        <v>0</v>
      </c>
      <c r="F78" s="8">
        <v>0.26935999999999893</v>
      </c>
      <c r="G78" s="8">
        <v>5.9200000000010355E-3</v>
      </c>
      <c r="H78" s="8">
        <v>1.7759999999999998E-2</v>
      </c>
    </row>
    <row r="79" spans="2:8" x14ac:dyDescent="0.3">
      <c r="B79" s="8" t="s">
        <v>155</v>
      </c>
      <c r="C79" s="8"/>
      <c r="D79" s="8">
        <v>0</v>
      </c>
      <c r="E79" s="8">
        <v>0.11543999999999688</v>
      </c>
      <c r="F79" s="8">
        <v>0.343359999999997</v>
      </c>
      <c r="G79" s="8">
        <v>1E+30</v>
      </c>
      <c r="H79" s="8">
        <v>0.11543999999999688</v>
      </c>
    </row>
    <row r="80" spans="2:8" x14ac:dyDescent="0.3">
      <c r="B80" s="8" t="s">
        <v>156</v>
      </c>
      <c r="C80" s="8"/>
      <c r="D80" s="8">
        <v>1764</v>
      </c>
      <c r="E80" s="8">
        <v>0</v>
      </c>
      <c r="F80" s="8">
        <v>0.10360000000000014</v>
      </c>
      <c r="G80" s="8">
        <v>0.32263999999999893</v>
      </c>
      <c r="H80" s="8">
        <v>0.10360000000000014</v>
      </c>
    </row>
    <row r="81" spans="2:8" x14ac:dyDescent="0.3">
      <c r="B81" s="8" t="s">
        <v>157</v>
      </c>
      <c r="C81" s="8"/>
      <c r="D81" s="8">
        <v>2177</v>
      </c>
      <c r="E81" s="8">
        <v>0</v>
      </c>
      <c r="F81" s="8">
        <v>0.17464000000000013</v>
      </c>
      <c r="G81" s="8">
        <v>0.19831999999999983</v>
      </c>
      <c r="H81" s="8">
        <v>0.17464000000000013</v>
      </c>
    </row>
    <row r="82" spans="2:8" x14ac:dyDescent="0.3">
      <c r="B82" s="8" t="s">
        <v>158</v>
      </c>
      <c r="C82" s="8"/>
      <c r="D82" s="8">
        <v>0</v>
      </c>
      <c r="E82" s="8">
        <v>0.1065599999999991</v>
      </c>
      <c r="F82" s="8">
        <v>0.38479999999999848</v>
      </c>
      <c r="G82" s="8">
        <v>1E+30</v>
      </c>
      <c r="H82" s="8">
        <v>0.1065599999999991</v>
      </c>
    </row>
    <row r="83" spans="2:8" x14ac:dyDescent="0.3">
      <c r="B83" s="8" t="s">
        <v>159</v>
      </c>
      <c r="C83" s="8"/>
      <c r="D83" s="8">
        <v>0</v>
      </c>
      <c r="E83" s="8">
        <v>6.8080000000001029E-2</v>
      </c>
      <c r="F83" s="8">
        <v>0.49727999999999994</v>
      </c>
      <c r="G83" s="8">
        <v>1E+30</v>
      </c>
      <c r="H83" s="8">
        <v>6.8080000000001029E-2</v>
      </c>
    </row>
    <row r="84" spans="2:8" x14ac:dyDescent="0.3">
      <c r="B84" s="8" t="s">
        <v>160</v>
      </c>
      <c r="C84" s="8" t="s">
        <v>85</v>
      </c>
      <c r="D84" s="8">
        <v>0</v>
      </c>
      <c r="E84" s="8">
        <v>0.21755999999999887</v>
      </c>
      <c r="F84" s="8">
        <v>0.2469600000000014</v>
      </c>
      <c r="G84" s="8">
        <v>1E+30</v>
      </c>
      <c r="H84" s="8">
        <v>0.21755999999999887</v>
      </c>
    </row>
    <row r="85" spans="2:8" x14ac:dyDescent="0.3">
      <c r="B85" s="8" t="s">
        <v>161</v>
      </c>
      <c r="C85" s="8" t="s">
        <v>9</v>
      </c>
      <c r="D85" s="8">
        <v>0</v>
      </c>
      <c r="E85" s="8">
        <v>0.61739999999999284</v>
      </c>
      <c r="F85" s="8">
        <v>0.68796000000000035</v>
      </c>
      <c r="G85" s="8">
        <v>1E+30</v>
      </c>
      <c r="H85" s="8">
        <v>0.61739999999999284</v>
      </c>
    </row>
    <row r="86" spans="2:8" x14ac:dyDescent="0.3">
      <c r="B86" s="8" t="s">
        <v>162</v>
      </c>
      <c r="C86" s="8" t="s">
        <v>9</v>
      </c>
      <c r="D86" s="8">
        <v>3905</v>
      </c>
      <c r="E86" s="8">
        <v>0</v>
      </c>
      <c r="F86" s="8">
        <v>0.16463999999999857</v>
      </c>
      <c r="G86" s="8">
        <v>0.176400000000001</v>
      </c>
      <c r="H86" s="8">
        <v>0.546839999999996</v>
      </c>
    </row>
    <row r="87" spans="2:8" x14ac:dyDescent="0.3">
      <c r="B87" s="8" t="s">
        <v>163</v>
      </c>
      <c r="C87" s="8" t="s">
        <v>9</v>
      </c>
      <c r="D87" s="8">
        <v>2705</v>
      </c>
      <c r="E87" s="8">
        <v>0</v>
      </c>
      <c r="F87" s="8">
        <v>0.1587600000000009</v>
      </c>
      <c r="G87" s="8">
        <v>1.1760000000002435E-2</v>
      </c>
      <c r="H87" s="8">
        <v>0.54095999999999833</v>
      </c>
    </row>
    <row r="88" spans="2:8" x14ac:dyDescent="0.3">
      <c r="B88" s="8" t="s">
        <v>164</v>
      </c>
      <c r="C88" s="8" t="s">
        <v>9</v>
      </c>
      <c r="D88" s="8">
        <v>0</v>
      </c>
      <c r="E88" s="8">
        <v>4.1159999999997865E-2</v>
      </c>
      <c r="F88" s="8">
        <v>0.23519999999999897</v>
      </c>
      <c r="G88" s="8">
        <v>1E+30</v>
      </c>
      <c r="H88" s="8">
        <v>4.1159999999997865E-2</v>
      </c>
    </row>
    <row r="89" spans="2:8" x14ac:dyDescent="0.3">
      <c r="B89" s="8" t="s">
        <v>165</v>
      </c>
      <c r="C89" s="8" t="s">
        <v>9</v>
      </c>
      <c r="D89" s="8">
        <v>0</v>
      </c>
      <c r="E89" s="8">
        <v>0.28811999999999216</v>
      </c>
      <c r="F89" s="8">
        <v>0.53508000000000067</v>
      </c>
      <c r="G89" s="8">
        <v>1E+30</v>
      </c>
      <c r="H89" s="8">
        <v>0.28811999999999216</v>
      </c>
    </row>
    <row r="90" spans="2:8" x14ac:dyDescent="0.3">
      <c r="B90" s="8" t="s">
        <v>166</v>
      </c>
      <c r="C90" s="8" t="s">
        <v>9</v>
      </c>
      <c r="D90" s="8">
        <v>2672</v>
      </c>
      <c r="E90" s="8">
        <v>0</v>
      </c>
      <c r="F90" s="8">
        <v>0.23519999999999897</v>
      </c>
      <c r="G90" s="8">
        <v>8.2320000000002835E-2</v>
      </c>
      <c r="H90" s="8">
        <v>0.6173999999999964</v>
      </c>
    </row>
    <row r="91" spans="2:8" x14ac:dyDescent="0.3">
      <c r="B91" s="8" t="s">
        <v>167</v>
      </c>
      <c r="C91" s="8" t="s">
        <v>9</v>
      </c>
      <c r="D91" s="8">
        <v>0</v>
      </c>
      <c r="E91" s="8">
        <v>0.46452000000000382</v>
      </c>
      <c r="F91" s="8">
        <v>0.55860000000000198</v>
      </c>
      <c r="G91" s="8">
        <v>1E+30</v>
      </c>
      <c r="H91" s="8">
        <v>0.46452000000000382</v>
      </c>
    </row>
    <row r="92" spans="2:8" x14ac:dyDescent="0.3">
      <c r="B92" s="8" t="s">
        <v>168</v>
      </c>
      <c r="C92" s="8" t="s">
        <v>9</v>
      </c>
      <c r="D92" s="8">
        <v>0</v>
      </c>
      <c r="E92" s="8">
        <v>0.47039999999999793</v>
      </c>
      <c r="F92" s="8">
        <v>0.39395999999999987</v>
      </c>
      <c r="G92" s="8">
        <v>1E+30</v>
      </c>
      <c r="H92" s="8">
        <v>0.47039999999999793</v>
      </c>
    </row>
    <row r="93" spans="2:8" x14ac:dyDescent="0.3">
      <c r="B93" s="8" t="s">
        <v>169</v>
      </c>
      <c r="C93" s="8" t="s">
        <v>9</v>
      </c>
      <c r="D93" s="8">
        <v>0</v>
      </c>
      <c r="E93" s="8">
        <v>8.8199999999996948E-2</v>
      </c>
      <c r="F93" s="8">
        <v>0.28223999999999805</v>
      </c>
      <c r="G93" s="8">
        <v>1E+30</v>
      </c>
      <c r="H93" s="8">
        <v>8.8199999999996948E-2</v>
      </c>
    </row>
    <row r="94" spans="2:8" x14ac:dyDescent="0.3">
      <c r="B94" s="8" t="s">
        <v>170</v>
      </c>
      <c r="C94" s="8" t="s">
        <v>9</v>
      </c>
      <c r="D94" s="8">
        <v>0</v>
      </c>
      <c r="E94" s="8">
        <v>0.33515999999999835</v>
      </c>
      <c r="F94" s="8">
        <v>0.43512000000000128</v>
      </c>
      <c r="G94" s="8">
        <v>1E+30</v>
      </c>
      <c r="H94" s="8">
        <v>0.33515999999999835</v>
      </c>
    </row>
    <row r="95" spans="2:8" x14ac:dyDescent="0.3">
      <c r="B95" s="8" t="s">
        <v>171</v>
      </c>
      <c r="C95" s="8" t="s">
        <v>9</v>
      </c>
      <c r="D95" s="8">
        <v>0</v>
      </c>
      <c r="E95" s="8">
        <v>0.370439999999995</v>
      </c>
      <c r="F95" s="8">
        <v>0.46452000000000027</v>
      </c>
      <c r="G95" s="8">
        <v>1E+30</v>
      </c>
      <c r="H95" s="8">
        <v>0.370439999999995</v>
      </c>
    </row>
    <row r="96" spans="2:8" x14ac:dyDescent="0.3">
      <c r="B96" s="8" t="s">
        <v>172</v>
      </c>
      <c r="C96" s="8" t="s">
        <v>9</v>
      </c>
      <c r="D96" s="8">
        <v>0</v>
      </c>
      <c r="E96" s="8">
        <v>0.54683999999999244</v>
      </c>
      <c r="F96" s="8">
        <v>0.62327999999999761</v>
      </c>
      <c r="G96" s="8">
        <v>1E+30</v>
      </c>
      <c r="H96" s="8">
        <v>0.54683999999999244</v>
      </c>
    </row>
    <row r="97" spans="2:8" x14ac:dyDescent="0.3">
      <c r="B97" s="8" t="s">
        <v>173</v>
      </c>
      <c r="C97" s="8" t="s">
        <v>9</v>
      </c>
      <c r="D97" s="8">
        <v>2768</v>
      </c>
      <c r="E97" s="8">
        <v>0</v>
      </c>
      <c r="F97" s="8">
        <v>0.32339999999999947</v>
      </c>
      <c r="G97" s="8">
        <v>3.5280000000007306E-2</v>
      </c>
      <c r="H97" s="8">
        <v>2.3520000000001318E-2</v>
      </c>
    </row>
    <row r="98" spans="2:8" x14ac:dyDescent="0.3">
      <c r="B98" s="8" t="s">
        <v>174</v>
      </c>
      <c r="C98" s="8" t="s">
        <v>9</v>
      </c>
      <c r="D98" s="8">
        <v>0</v>
      </c>
      <c r="E98" s="8">
        <v>0.529200000000003</v>
      </c>
      <c r="F98" s="8">
        <v>0.4762800000000027</v>
      </c>
      <c r="G98" s="8">
        <v>1E+30</v>
      </c>
      <c r="H98" s="8">
        <v>0.529200000000003</v>
      </c>
    </row>
    <row r="99" spans="2:8" x14ac:dyDescent="0.3">
      <c r="B99" s="8" t="s">
        <v>175</v>
      </c>
      <c r="C99" s="8" t="s">
        <v>9</v>
      </c>
      <c r="D99" s="8">
        <v>0</v>
      </c>
      <c r="E99" s="8">
        <v>9.9959999999999383E-2</v>
      </c>
      <c r="F99" s="8">
        <v>0.20579999999999998</v>
      </c>
      <c r="G99" s="8">
        <v>1E+30</v>
      </c>
      <c r="H99" s="8">
        <v>9.9959999999999383E-2</v>
      </c>
    </row>
    <row r="100" spans="2:8" x14ac:dyDescent="0.3">
      <c r="B100" s="8" t="s">
        <v>176</v>
      </c>
      <c r="C100" s="8" t="s">
        <v>9</v>
      </c>
      <c r="D100" s="8">
        <v>2348</v>
      </c>
      <c r="E100" s="8">
        <v>0</v>
      </c>
      <c r="F100" s="8">
        <v>0.17051999999999978</v>
      </c>
      <c r="G100" s="8">
        <v>1.1760000000005988E-2</v>
      </c>
      <c r="H100" s="8">
        <v>0.55271999999999721</v>
      </c>
    </row>
    <row r="101" spans="2:8" x14ac:dyDescent="0.3">
      <c r="B101" s="8" t="s">
        <v>177</v>
      </c>
      <c r="C101" s="8" t="s">
        <v>9</v>
      </c>
      <c r="D101" s="8">
        <v>0</v>
      </c>
      <c r="E101" s="8">
        <v>0.62915999999999883</v>
      </c>
      <c r="F101" s="8">
        <v>0.52331999999999823</v>
      </c>
      <c r="G101" s="8">
        <v>1E+30</v>
      </c>
      <c r="H101" s="8">
        <v>0.62915999999999883</v>
      </c>
    </row>
    <row r="102" spans="2:8" x14ac:dyDescent="0.3">
      <c r="B102" s="8" t="s">
        <v>178</v>
      </c>
      <c r="C102" s="8" t="s">
        <v>9</v>
      </c>
      <c r="D102" s="8">
        <v>2984</v>
      </c>
      <c r="E102" s="8">
        <v>0</v>
      </c>
      <c r="F102" s="8">
        <v>8.2320000000002835E-2</v>
      </c>
      <c r="G102" s="8">
        <v>0.20580000000000354</v>
      </c>
      <c r="H102" s="8">
        <v>0.46452000000000027</v>
      </c>
    </row>
    <row r="103" spans="2:8" x14ac:dyDescent="0.3">
      <c r="B103" s="8" t="s">
        <v>179</v>
      </c>
      <c r="C103" s="8" t="s">
        <v>9</v>
      </c>
      <c r="D103" s="8">
        <v>1302</v>
      </c>
      <c r="E103" s="8">
        <v>0</v>
      </c>
      <c r="F103" s="8">
        <v>0.15287999999999613</v>
      </c>
      <c r="G103" s="8">
        <v>3.52800000000002E-2</v>
      </c>
      <c r="H103" s="8">
        <v>1.1760000000002435E-2</v>
      </c>
    </row>
    <row r="104" spans="2:8" x14ac:dyDescent="0.3">
      <c r="B104" s="8" t="s">
        <v>180</v>
      </c>
      <c r="C104" s="8" t="s">
        <v>9</v>
      </c>
      <c r="D104" s="8">
        <v>0</v>
      </c>
      <c r="E104" s="8">
        <v>0.35867999999999256</v>
      </c>
      <c r="F104" s="8">
        <v>0.42924000000000007</v>
      </c>
      <c r="G104" s="8">
        <v>1E+30</v>
      </c>
      <c r="H104" s="8">
        <v>0.35867999999999256</v>
      </c>
    </row>
    <row r="105" spans="2:8" x14ac:dyDescent="0.3">
      <c r="B105" s="8" t="s">
        <v>181</v>
      </c>
      <c r="C105" s="8" t="s">
        <v>9</v>
      </c>
      <c r="D105" s="8">
        <v>0</v>
      </c>
      <c r="E105" s="8">
        <v>0.64092000000000127</v>
      </c>
      <c r="F105" s="8">
        <v>0.46452000000000027</v>
      </c>
      <c r="G105" s="8">
        <v>1E+30</v>
      </c>
      <c r="H105" s="8">
        <v>0.64092000000000127</v>
      </c>
    </row>
    <row r="106" spans="2:8" x14ac:dyDescent="0.3">
      <c r="B106" s="8" t="s">
        <v>182</v>
      </c>
      <c r="C106" s="8" t="s">
        <v>9</v>
      </c>
      <c r="D106" s="8">
        <v>0</v>
      </c>
      <c r="E106" s="8">
        <v>0.39984000000000464</v>
      </c>
      <c r="F106" s="8">
        <v>0.36456000000000444</v>
      </c>
      <c r="G106" s="8">
        <v>1E+30</v>
      </c>
      <c r="H106" s="8">
        <v>0.39984000000000464</v>
      </c>
    </row>
    <row r="107" spans="2:8" x14ac:dyDescent="0.3">
      <c r="B107" s="8" t="s">
        <v>183</v>
      </c>
      <c r="C107" s="8" t="s">
        <v>9</v>
      </c>
      <c r="D107" s="8">
        <v>3578</v>
      </c>
      <c r="E107" s="8">
        <v>0</v>
      </c>
      <c r="F107" s="8">
        <v>0.17051999999999623</v>
      </c>
      <c r="G107" s="8">
        <v>0.2116800000000012</v>
      </c>
      <c r="H107" s="8">
        <v>0.55271999999999366</v>
      </c>
    </row>
    <row r="108" spans="2:8" x14ac:dyDescent="0.3">
      <c r="B108" s="8" t="s">
        <v>184</v>
      </c>
      <c r="C108" s="8" t="s">
        <v>9</v>
      </c>
      <c r="D108" s="8">
        <v>2738</v>
      </c>
      <c r="E108" s="8">
        <v>0</v>
      </c>
      <c r="F108" s="8">
        <v>0.47040000000000148</v>
      </c>
      <c r="G108" s="8">
        <v>2.3520000000001318E-2</v>
      </c>
      <c r="H108" s="8">
        <v>0.85259999999999891</v>
      </c>
    </row>
    <row r="109" spans="2:8" x14ac:dyDescent="0.3">
      <c r="B109" s="8" t="s">
        <v>185</v>
      </c>
      <c r="C109" s="8" t="s">
        <v>1</v>
      </c>
      <c r="D109" s="8">
        <v>0</v>
      </c>
      <c r="E109" s="8">
        <v>0.39396000000000342</v>
      </c>
      <c r="F109" s="8">
        <v>0.77028000000000318</v>
      </c>
      <c r="G109" s="8">
        <v>1E+30</v>
      </c>
      <c r="H109" s="8">
        <v>0.39396000000000342</v>
      </c>
    </row>
    <row r="110" spans="2:8" x14ac:dyDescent="0.3">
      <c r="B110" s="8" t="s">
        <v>186</v>
      </c>
      <c r="C110" s="8"/>
      <c r="D110" s="8">
        <v>0</v>
      </c>
      <c r="E110" s="8">
        <v>0.18227999999999156</v>
      </c>
      <c r="F110" s="8">
        <v>0.5997599999999963</v>
      </c>
      <c r="G110" s="8">
        <v>1E+30</v>
      </c>
      <c r="H110" s="8">
        <v>0.18227999999999156</v>
      </c>
    </row>
    <row r="111" spans="2:8" x14ac:dyDescent="0.3">
      <c r="B111" s="8" t="s">
        <v>187</v>
      </c>
      <c r="C111" s="8"/>
      <c r="D111" s="8">
        <v>0</v>
      </c>
      <c r="E111" s="8">
        <v>0.35280000000000555</v>
      </c>
      <c r="F111" s="8">
        <v>0.86436000000000135</v>
      </c>
      <c r="G111" s="8">
        <v>1E+30</v>
      </c>
      <c r="H111" s="8">
        <v>0.35280000000000555</v>
      </c>
    </row>
    <row r="112" spans="2:8" x14ac:dyDescent="0.3">
      <c r="B112" s="8" t="s">
        <v>188</v>
      </c>
      <c r="C112" s="8"/>
      <c r="D112" s="8">
        <v>0</v>
      </c>
      <c r="E112" s="8">
        <v>0.20579999999999998</v>
      </c>
      <c r="F112" s="8">
        <v>0.71147999999999811</v>
      </c>
      <c r="G112" s="8">
        <v>1E+30</v>
      </c>
      <c r="H112" s="8">
        <v>0.20579999999999998</v>
      </c>
    </row>
    <row r="113" spans="2:8" x14ac:dyDescent="0.3">
      <c r="B113" s="8" t="s">
        <v>189</v>
      </c>
      <c r="C113" s="8"/>
      <c r="D113" s="8">
        <v>3146</v>
      </c>
      <c r="E113" s="8">
        <v>0</v>
      </c>
      <c r="F113" s="8">
        <v>0.54095999999999833</v>
      </c>
      <c r="G113" s="8">
        <v>4.1159999999997865E-2</v>
      </c>
      <c r="H113" s="8">
        <v>0.57623999999999853</v>
      </c>
    </row>
    <row r="114" spans="2:8" x14ac:dyDescent="0.3">
      <c r="B114" s="8" t="s">
        <v>190</v>
      </c>
      <c r="C114" s="8"/>
      <c r="D114" s="8">
        <v>2873</v>
      </c>
      <c r="E114" s="8">
        <v>0</v>
      </c>
      <c r="F114" s="8">
        <v>0.59388000000000574</v>
      </c>
      <c r="G114" s="8">
        <v>0.28811999999999216</v>
      </c>
      <c r="H114" s="8">
        <v>0.62916000000000594</v>
      </c>
    </row>
    <row r="115" spans="2:8" x14ac:dyDescent="0.3">
      <c r="B115" s="8" t="s">
        <v>191</v>
      </c>
      <c r="C115" s="8"/>
      <c r="D115" s="8">
        <v>0</v>
      </c>
      <c r="E115" s="8">
        <v>8.2320000000002835E-2</v>
      </c>
      <c r="F115" s="8">
        <v>0.66443999999999903</v>
      </c>
      <c r="G115" s="8">
        <v>1E+30</v>
      </c>
      <c r="H115" s="8">
        <v>8.2320000000002835E-2</v>
      </c>
    </row>
    <row r="116" spans="2:8" x14ac:dyDescent="0.3">
      <c r="B116" s="8" t="s">
        <v>192</v>
      </c>
      <c r="C116" s="8"/>
      <c r="D116" s="8">
        <v>4117</v>
      </c>
      <c r="E116" s="8">
        <v>0</v>
      </c>
      <c r="F116" s="8">
        <v>0.4409999999999954</v>
      </c>
      <c r="G116" s="8">
        <v>7.0560000000007506E-2</v>
      </c>
      <c r="H116" s="8">
        <v>0.4762799999999956</v>
      </c>
    </row>
    <row r="117" spans="2:8" x14ac:dyDescent="0.3">
      <c r="B117" s="8" t="s">
        <v>193</v>
      </c>
      <c r="C117" s="8"/>
      <c r="D117" s="8">
        <v>0</v>
      </c>
      <c r="E117" s="8">
        <v>0.69384000000000157</v>
      </c>
      <c r="F117" s="8">
        <v>0.96432000000000073</v>
      </c>
      <c r="G117" s="8">
        <v>1E+30</v>
      </c>
      <c r="H117" s="8">
        <v>0.69384000000000157</v>
      </c>
    </row>
    <row r="118" spans="2:8" x14ac:dyDescent="0.3">
      <c r="B118" s="8" t="s">
        <v>194</v>
      </c>
      <c r="C118" s="8"/>
      <c r="D118" s="8">
        <v>2685</v>
      </c>
      <c r="E118" s="8">
        <v>0</v>
      </c>
      <c r="F118" s="8">
        <v>0.54095999999999833</v>
      </c>
      <c r="G118" s="8">
        <v>5.29200000000003E-2</v>
      </c>
      <c r="H118" s="8">
        <v>0.57623999999999853</v>
      </c>
    </row>
    <row r="119" spans="2:8" x14ac:dyDescent="0.3">
      <c r="B119" s="8" t="s">
        <v>195</v>
      </c>
      <c r="C119" s="8"/>
      <c r="D119" s="8">
        <v>0</v>
      </c>
      <c r="E119" s="8">
        <v>8.8200000000007606E-2</v>
      </c>
      <c r="F119" s="8">
        <v>0.53508000000000777</v>
      </c>
      <c r="G119" s="8">
        <v>1E+30</v>
      </c>
      <c r="H119" s="8">
        <v>8.8200000000007606E-2</v>
      </c>
    </row>
    <row r="120" spans="2:8" x14ac:dyDescent="0.3">
      <c r="B120" s="8" t="s">
        <v>196</v>
      </c>
      <c r="C120" s="8"/>
      <c r="D120" s="8">
        <v>4711</v>
      </c>
      <c r="E120" s="8">
        <v>0</v>
      </c>
      <c r="F120" s="8">
        <v>0.4410000000000025</v>
      </c>
      <c r="G120" s="8">
        <v>0.370439999999995</v>
      </c>
      <c r="H120" s="8">
        <v>0.4762800000000027</v>
      </c>
    </row>
    <row r="121" spans="2:8" x14ac:dyDescent="0.3">
      <c r="B121" s="8" t="s">
        <v>197</v>
      </c>
      <c r="C121" s="8"/>
      <c r="D121" s="8">
        <v>0</v>
      </c>
      <c r="E121" s="8">
        <v>0.15875999999999379</v>
      </c>
      <c r="F121" s="8">
        <v>0.5821199999999962</v>
      </c>
      <c r="G121" s="8">
        <v>1E+30</v>
      </c>
      <c r="H121" s="8">
        <v>0.15875999999999379</v>
      </c>
    </row>
    <row r="122" spans="2:8" x14ac:dyDescent="0.3">
      <c r="B122" s="8" t="s">
        <v>198</v>
      </c>
      <c r="C122" s="8"/>
      <c r="D122" s="8">
        <v>1205</v>
      </c>
      <c r="E122" s="8">
        <v>0</v>
      </c>
      <c r="F122" s="8">
        <v>0.6703199999999967</v>
      </c>
      <c r="G122" s="8">
        <v>2.3520000000001318E-2</v>
      </c>
      <c r="H122" s="8">
        <v>4.1159999999997865E-2</v>
      </c>
    </row>
    <row r="123" spans="2:8" x14ac:dyDescent="0.3">
      <c r="B123" s="8" t="s">
        <v>199</v>
      </c>
      <c r="C123" s="8"/>
      <c r="D123" s="8">
        <v>3252</v>
      </c>
      <c r="E123" s="8">
        <v>0</v>
      </c>
      <c r="F123" s="8">
        <v>0.29399999999999693</v>
      </c>
      <c r="G123" s="8">
        <v>0.5115600000000029</v>
      </c>
      <c r="H123" s="8">
        <v>0.32927999999999713</v>
      </c>
    </row>
    <row r="124" spans="2:8" x14ac:dyDescent="0.3">
      <c r="B124" s="8" t="s">
        <v>200</v>
      </c>
      <c r="C124" s="8"/>
      <c r="D124" s="8">
        <v>0</v>
      </c>
      <c r="E124" s="8">
        <v>0.25284000000000617</v>
      </c>
      <c r="F124" s="8">
        <v>0.705600000000004</v>
      </c>
      <c r="G124" s="8">
        <v>1E+30</v>
      </c>
      <c r="H124" s="8">
        <v>0.25284000000000617</v>
      </c>
    </row>
    <row r="125" spans="2:8" x14ac:dyDescent="0.3">
      <c r="B125" s="8" t="s">
        <v>201</v>
      </c>
      <c r="C125" s="8"/>
      <c r="D125" s="8">
        <v>0</v>
      </c>
      <c r="E125" s="8">
        <v>0.31752000000000535</v>
      </c>
      <c r="F125" s="8">
        <v>0.83496000000000237</v>
      </c>
      <c r="G125" s="8">
        <v>1E+30</v>
      </c>
      <c r="H125" s="8">
        <v>0.31752000000000535</v>
      </c>
    </row>
    <row r="126" spans="2:8" x14ac:dyDescent="0.3">
      <c r="B126" s="8" t="s">
        <v>202</v>
      </c>
      <c r="C126" s="8"/>
      <c r="D126" s="8">
        <v>0</v>
      </c>
      <c r="E126" s="8">
        <v>0.50568000000000524</v>
      </c>
      <c r="F126" s="8">
        <v>0.74676000000000187</v>
      </c>
      <c r="G126" s="8">
        <v>1E+30</v>
      </c>
      <c r="H126" s="8">
        <v>0.50568000000000524</v>
      </c>
    </row>
    <row r="127" spans="2:8" x14ac:dyDescent="0.3">
      <c r="B127" s="8" t="s">
        <v>203</v>
      </c>
      <c r="C127" s="8"/>
      <c r="D127" s="8">
        <v>0</v>
      </c>
      <c r="E127" s="8">
        <v>0.28811999999999927</v>
      </c>
      <c r="F127" s="8">
        <v>0.71735999999999933</v>
      </c>
      <c r="G127" s="8">
        <v>1E+30</v>
      </c>
      <c r="H127" s="8">
        <v>0.28811999999999927</v>
      </c>
    </row>
    <row r="128" spans="2:8" x14ac:dyDescent="0.3">
      <c r="B128" s="8" t="s">
        <v>204</v>
      </c>
      <c r="C128" s="8"/>
      <c r="D128" s="8">
        <v>0</v>
      </c>
      <c r="E128" s="8">
        <v>0.3175200000000018</v>
      </c>
      <c r="F128" s="8">
        <v>0.81731999999999516</v>
      </c>
      <c r="G128" s="8">
        <v>1E+30</v>
      </c>
      <c r="H128" s="8">
        <v>0.3175200000000018</v>
      </c>
    </row>
    <row r="129" spans="2:8" x14ac:dyDescent="0.3">
      <c r="B129" s="8" t="s">
        <v>205</v>
      </c>
      <c r="C129" s="8"/>
      <c r="D129" s="8">
        <v>3011</v>
      </c>
      <c r="E129" s="8">
        <v>0</v>
      </c>
      <c r="F129" s="8">
        <v>0.41748000000000474</v>
      </c>
      <c r="G129" s="8">
        <v>0.2293199999999942</v>
      </c>
      <c r="H129" s="8">
        <v>0.45276000000000494</v>
      </c>
    </row>
    <row r="130" spans="2:8" x14ac:dyDescent="0.3">
      <c r="B130" s="8" t="s">
        <v>206</v>
      </c>
      <c r="C130" s="8"/>
      <c r="D130" s="8">
        <v>0</v>
      </c>
      <c r="E130" s="8">
        <v>0.69384000000000157</v>
      </c>
      <c r="F130" s="8">
        <v>0.8643599999999978</v>
      </c>
      <c r="G130" s="8">
        <v>1E+30</v>
      </c>
      <c r="H130" s="8">
        <v>0.69384000000000157</v>
      </c>
    </row>
    <row r="131" spans="2:8" x14ac:dyDescent="0.3">
      <c r="B131" s="8" t="s">
        <v>207</v>
      </c>
      <c r="C131" s="8"/>
      <c r="D131" s="8">
        <v>0</v>
      </c>
      <c r="E131" s="8">
        <v>0.39396000000000697</v>
      </c>
      <c r="F131" s="8">
        <v>0.705600000000004</v>
      </c>
      <c r="G131" s="8">
        <v>1E+30</v>
      </c>
      <c r="H131" s="8">
        <v>0.39396000000000697</v>
      </c>
    </row>
    <row r="132" spans="2:8" x14ac:dyDescent="0.3">
      <c r="B132" s="8" t="s">
        <v>208</v>
      </c>
      <c r="C132" s="8"/>
      <c r="D132" s="8">
        <v>0</v>
      </c>
      <c r="E132" s="8">
        <v>0.3175200000000018</v>
      </c>
      <c r="F132" s="8">
        <v>0.83495999999999526</v>
      </c>
      <c r="G132" s="8">
        <v>1E+30</v>
      </c>
      <c r="H132" s="8">
        <v>0.3175200000000018</v>
      </c>
    </row>
    <row r="133" spans="2:8" x14ac:dyDescent="0.3">
      <c r="B133" s="8" t="s">
        <v>209</v>
      </c>
      <c r="C133" s="8"/>
      <c r="D133" s="8">
        <v>0</v>
      </c>
      <c r="E133" s="8">
        <v>2.3520000000001318E-2</v>
      </c>
      <c r="F133" s="8">
        <v>0.84084000000000003</v>
      </c>
      <c r="G133" s="8">
        <v>1E+30</v>
      </c>
      <c r="H133" s="8">
        <v>2.3520000000001318E-2</v>
      </c>
    </row>
    <row r="134" spans="2:8" x14ac:dyDescent="0.3">
      <c r="B134" s="8" t="s">
        <v>210</v>
      </c>
      <c r="C134" s="8" t="s">
        <v>1</v>
      </c>
      <c r="D134" s="8">
        <v>3172</v>
      </c>
      <c r="E134" s="8">
        <v>0</v>
      </c>
      <c r="F134" s="8">
        <v>0.41159999999999997</v>
      </c>
      <c r="G134" s="8">
        <v>0.21755999999999887</v>
      </c>
      <c r="H134" s="8">
        <v>0.41159999999999997</v>
      </c>
    </row>
    <row r="135" spans="2:8" x14ac:dyDescent="0.3">
      <c r="B135" s="8" t="s">
        <v>211</v>
      </c>
      <c r="C135" s="8"/>
      <c r="D135" s="8">
        <v>2130</v>
      </c>
      <c r="E135" s="8">
        <v>0</v>
      </c>
      <c r="F135" s="8">
        <v>0.45276000000000494</v>
      </c>
      <c r="G135" s="8">
        <v>0.18227999999999156</v>
      </c>
      <c r="H135" s="8">
        <v>0.45276000000000494</v>
      </c>
    </row>
    <row r="136" spans="2:8" x14ac:dyDescent="0.3">
      <c r="B136" s="8" t="s">
        <v>212</v>
      </c>
      <c r="C136" s="8"/>
      <c r="D136" s="8">
        <v>0</v>
      </c>
      <c r="E136" s="8">
        <v>0.176400000000001</v>
      </c>
      <c r="F136" s="8">
        <v>0.723239999999997</v>
      </c>
      <c r="G136" s="8">
        <v>1E+30</v>
      </c>
      <c r="H136" s="8">
        <v>0.176400000000001</v>
      </c>
    </row>
    <row r="137" spans="2:8" x14ac:dyDescent="0.3">
      <c r="B137" s="8" t="s">
        <v>213</v>
      </c>
      <c r="C137" s="8"/>
      <c r="D137" s="8">
        <v>0</v>
      </c>
      <c r="E137" s="8">
        <v>1.1760000000002435E-2</v>
      </c>
      <c r="F137" s="8">
        <v>0.55272000000000077</v>
      </c>
      <c r="G137" s="8">
        <v>1E+30</v>
      </c>
      <c r="H137" s="8">
        <v>1.1760000000002435E-2</v>
      </c>
    </row>
    <row r="138" spans="2:8" x14ac:dyDescent="0.3">
      <c r="B138" s="8" t="s">
        <v>214</v>
      </c>
      <c r="C138" s="8"/>
      <c r="D138" s="8">
        <v>0</v>
      </c>
      <c r="E138" s="8">
        <v>5.29200000000003E-2</v>
      </c>
      <c r="F138" s="8">
        <v>0.62915999999999883</v>
      </c>
      <c r="G138" s="8">
        <v>1E+30</v>
      </c>
      <c r="H138" s="8">
        <v>5.29200000000003E-2</v>
      </c>
    </row>
    <row r="139" spans="2:8" x14ac:dyDescent="0.3">
      <c r="B139" s="8" t="s">
        <v>215</v>
      </c>
      <c r="C139" s="8"/>
      <c r="D139" s="8">
        <v>0</v>
      </c>
      <c r="E139" s="8">
        <v>0.3527999999999949</v>
      </c>
      <c r="F139" s="8">
        <v>0.98196000000000083</v>
      </c>
      <c r="G139" s="8">
        <v>1E+30</v>
      </c>
      <c r="H139" s="8">
        <v>0.3527999999999949</v>
      </c>
    </row>
    <row r="140" spans="2:8" x14ac:dyDescent="0.3">
      <c r="B140" s="8" t="s">
        <v>216</v>
      </c>
      <c r="C140" s="8"/>
      <c r="D140" s="8">
        <v>0</v>
      </c>
      <c r="E140" s="8">
        <v>9.9960000000002935E-2</v>
      </c>
      <c r="F140" s="8">
        <v>0.71735999999999933</v>
      </c>
      <c r="G140" s="8">
        <v>1E+30</v>
      </c>
      <c r="H140" s="8">
        <v>9.9960000000002935E-2</v>
      </c>
    </row>
    <row r="141" spans="2:8" x14ac:dyDescent="0.3">
      <c r="B141" s="8" t="s">
        <v>217</v>
      </c>
      <c r="C141" s="8"/>
      <c r="D141" s="8">
        <v>0</v>
      </c>
      <c r="E141" s="8">
        <v>7.0560000000007506E-2</v>
      </c>
      <c r="F141" s="8">
        <v>0.5468400000000031</v>
      </c>
      <c r="G141" s="8">
        <v>1E+30</v>
      </c>
      <c r="H141" s="8">
        <v>7.0560000000007506E-2</v>
      </c>
    </row>
    <row r="142" spans="2:8" x14ac:dyDescent="0.3">
      <c r="B142" s="8" t="s">
        <v>218</v>
      </c>
      <c r="C142" s="8"/>
      <c r="D142" s="8">
        <v>1944</v>
      </c>
      <c r="E142" s="8">
        <v>0</v>
      </c>
      <c r="F142" s="8">
        <v>0.30575999999999937</v>
      </c>
      <c r="G142" s="8">
        <v>0.47039999999999793</v>
      </c>
      <c r="H142" s="8">
        <v>0.30575999999999937</v>
      </c>
    </row>
    <row r="143" spans="2:8" x14ac:dyDescent="0.3">
      <c r="B143" s="8" t="s">
        <v>219</v>
      </c>
      <c r="C143" s="8"/>
      <c r="D143" s="8">
        <v>0</v>
      </c>
      <c r="E143" s="8">
        <v>5.29200000000003E-2</v>
      </c>
      <c r="F143" s="8">
        <v>0.62915999999999883</v>
      </c>
      <c r="G143" s="8">
        <v>1E+30</v>
      </c>
      <c r="H143" s="8">
        <v>5.29200000000003E-2</v>
      </c>
    </row>
    <row r="144" spans="2:8" x14ac:dyDescent="0.3">
      <c r="B144" s="8" t="s">
        <v>220</v>
      </c>
      <c r="C144" s="8"/>
      <c r="D144" s="8">
        <v>3975</v>
      </c>
      <c r="E144" s="8">
        <v>0</v>
      </c>
      <c r="F144" s="8">
        <v>0.48216000000000037</v>
      </c>
      <c r="G144" s="8">
        <v>8.8200000000007606E-2</v>
      </c>
      <c r="H144" s="8">
        <v>0.48216000000000037</v>
      </c>
    </row>
    <row r="145" spans="1:8" x14ac:dyDescent="0.3">
      <c r="B145" s="8" t="s">
        <v>221</v>
      </c>
      <c r="C145" s="8"/>
      <c r="D145" s="8">
        <v>0</v>
      </c>
      <c r="E145" s="8">
        <v>0.37631999999999266</v>
      </c>
      <c r="F145" s="8">
        <v>0.85259999999999536</v>
      </c>
      <c r="G145" s="8">
        <v>1E+30</v>
      </c>
      <c r="H145" s="8">
        <v>0.37631999999999266</v>
      </c>
    </row>
    <row r="146" spans="1:8" x14ac:dyDescent="0.3">
      <c r="B146" s="8" t="s">
        <v>222</v>
      </c>
      <c r="C146" s="8"/>
      <c r="D146" s="8">
        <v>2921</v>
      </c>
      <c r="E146" s="8">
        <v>0</v>
      </c>
      <c r="F146" s="8">
        <v>0.4586400000000026</v>
      </c>
      <c r="G146" s="8">
        <v>0.15875999999999379</v>
      </c>
      <c r="H146" s="8">
        <v>0.4586400000000026</v>
      </c>
    </row>
    <row r="147" spans="1:8" x14ac:dyDescent="0.3">
      <c r="B147" s="8" t="s">
        <v>223</v>
      </c>
      <c r="C147" s="8"/>
      <c r="D147" s="8">
        <v>0</v>
      </c>
      <c r="E147" s="8">
        <v>3.5280000000007306E-2</v>
      </c>
      <c r="F147" s="8">
        <v>0.7408800000000042</v>
      </c>
      <c r="G147" s="8">
        <v>1E+30</v>
      </c>
      <c r="H147" s="8">
        <v>3.5280000000007306E-2</v>
      </c>
    </row>
    <row r="148" spans="1:8" x14ac:dyDescent="0.3">
      <c r="B148" s="8" t="s">
        <v>224</v>
      </c>
      <c r="C148" s="8"/>
      <c r="D148" s="8">
        <v>0</v>
      </c>
      <c r="E148" s="8">
        <v>0.5115600000000029</v>
      </c>
      <c r="F148" s="8">
        <v>0.84084000000000003</v>
      </c>
      <c r="G148" s="8">
        <v>1E+30</v>
      </c>
      <c r="H148" s="8">
        <v>0.5115600000000029</v>
      </c>
    </row>
    <row r="149" spans="1:8" x14ac:dyDescent="0.3">
      <c r="B149" s="8" t="s">
        <v>225</v>
      </c>
      <c r="C149" s="8"/>
      <c r="D149" s="8">
        <v>2119</v>
      </c>
      <c r="E149" s="8">
        <v>0</v>
      </c>
      <c r="F149" s="8">
        <v>0.48803999999999803</v>
      </c>
      <c r="G149" s="8">
        <v>9.9959999999999383E-2</v>
      </c>
      <c r="H149" s="8">
        <v>0.48803999999999803</v>
      </c>
    </row>
    <row r="150" spans="1:8" x14ac:dyDescent="0.3">
      <c r="B150" s="8" t="s">
        <v>226</v>
      </c>
      <c r="C150" s="8"/>
      <c r="D150" s="8">
        <v>0</v>
      </c>
      <c r="E150" s="8">
        <v>1.1760000000005988E-2</v>
      </c>
      <c r="F150" s="8">
        <v>0.5644800000000032</v>
      </c>
      <c r="G150" s="8">
        <v>1E+30</v>
      </c>
      <c r="H150" s="8">
        <v>1.1760000000005988E-2</v>
      </c>
    </row>
    <row r="151" spans="1:8" x14ac:dyDescent="0.3">
      <c r="B151" s="8" t="s">
        <v>227</v>
      </c>
      <c r="C151" s="8"/>
      <c r="D151" s="8">
        <v>2816</v>
      </c>
      <c r="E151" s="8">
        <v>0</v>
      </c>
      <c r="F151" s="8">
        <v>0.27635999999999683</v>
      </c>
      <c r="G151" s="8">
        <v>0.50568000000000524</v>
      </c>
      <c r="H151" s="8">
        <v>0.27635999999999683</v>
      </c>
    </row>
    <row r="152" spans="1:8" x14ac:dyDescent="0.3">
      <c r="B152" s="8" t="s">
        <v>228</v>
      </c>
      <c r="C152" s="8"/>
      <c r="D152" s="8">
        <v>0</v>
      </c>
      <c r="E152" s="8">
        <v>0.20580000000000354</v>
      </c>
      <c r="F152" s="8">
        <v>0.6703200000000038</v>
      </c>
      <c r="G152" s="8">
        <v>1E+30</v>
      </c>
      <c r="H152" s="8">
        <v>0.20580000000000354</v>
      </c>
    </row>
    <row r="153" spans="1:8" x14ac:dyDescent="0.3">
      <c r="B153" s="8" t="s">
        <v>229</v>
      </c>
      <c r="C153" s="8"/>
      <c r="D153" s="8">
        <v>949</v>
      </c>
      <c r="E153" s="8">
        <v>0</v>
      </c>
      <c r="F153" s="8">
        <v>0.53507999999999356</v>
      </c>
      <c r="G153" s="8">
        <v>1.1760000000002435E-2</v>
      </c>
      <c r="H153" s="8">
        <v>3.52800000000002E-2</v>
      </c>
    </row>
    <row r="154" spans="1:8" x14ac:dyDescent="0.3">
      <c r="B154" s="8" t="s">
        <v>230</v>
      </c>
      <c r="C154" s="8"/>
      <c r="D154" s="8">
        <v>0</v>
      </c>
      <c r="E154" s="8">
        <v>0.2293199999999942</v>
      </c>
      <c r="F154" s="8">
        <v>0.68207999999999913</v>
      </c>
      <c r="G154" s="8">
        <v>1E+30</v>
      </c>
      <c r="H154" s="8">
        <v>0.2293199999999942</v>
      </c>
    </row>
    <row r="155" spans="1:8" x14ac:dyDescent="0.3">
      <c r="B155" s="8" t="s">
        <v>231</v>
      </c>
      <c r="C155" s="8"/>
      <c r="D155" s="8">
        <v>2220</v>
      </c>
      <c r="E155" s="8">
        <v>0</v>
      </c>
      <c r="F155" s="8">
        <v>0.20579999999999643</v>
      </c>
      <c r="G155" s="8">
        <v>0.64092000000000127</v>
      </c>
      <c r="H155" s="8">
        <v>0.20579999999999643</v>
      </c>
    </row>
    <row r="156" spans="1:8" x14ac:dyDescent="0.3">
      <c r="B156" s="8" t="s">
        <v>232</v>
      </c>
      <c r="C156" s="8"/>
      <c r="D156" s="8">
        <v>2740</v>
      </c>
      <c r="E156" s="8">
        <v>0</v>
      </c>
      <c r="F156" s="8">
        <v>0.34691999999999723</v>
      </c>
      <c r="G156" s="8">
        <v>0.39396000000000697</v>
      </c>
      <c r="H156" s="8">
        <v>0.34691999999999723</v>
      </c>
    </row>
    <row r="157" spans="1:8" x14ac:dyDescent="0.3">
      <c r="B157" s="8" t="s">
        <v>233</v>
      </c>
      <c r="C157" s="8"/>
      <c r="D157" s="8">
        <v>0</v>
      </c>
      <c r="E157" s="8">
        <v>0.2116800000000012</v>
      </c>
      <c r="F157" s="8">
        <v>0.76439999999999486</v>
      </c>
      <c r="G157" s="8">
        <v>1E+30</v>
      </c>
      <c r="H157" s="8">
        <v>0.2116800000000012</v>
      </c>
    </row>
    <row r="158" spans="1:8" ht="15" thickBot="1" x14ac:dyDescent="0.35">
      <c r="B158" s="5" t="s">
        <v>234</v>
      </c>
      <c r="C158" s="5"/>
      <c r="D158" s="5">
        <v>0</v>
      </c>
      <c r="E158" s="5">
        <v>0.13524000000000669</v>
      </c>
      <c r="F158" s="5">
        <v>0.9878400000000056</v>
      </c>
      <c r="G158" s="5">
        <v>1E+30</v>
      </c>
      <c r="H158" s="5">
        <v>0.13524000000000669</v>
      </c>
    </row>
    <row r="160" spans="1:8" ht="15" thickBot="1" x14ac:dyDescent="0.35">
      <c r="A160" t="s">
        <v>250</v>
      </c>
    </row>
    <row r="161" spans="2:8" x14ac:dyDescent="0.3">
      <c r="B161" s="6"/>
      <c r="C161" s="6"/>
      <c r="D161" s="6" t="s">
        <v>374</v>
      </c>
      <c r="E161" s="6" t="s">
        <v>381</v>
      </c>
      <c r="F161" s="6" t="s">
        <v>383</v>
      </c>
      <c r="G161" s="6" t="s">
        <v>378</v>
      </c>
      <c r="H161" s="6" t="s">
        <v>378</v>
      </c>
    </row>
    <row r="162" spans="2:8" ht="15" thickBot="1" x14ac:dyDescent="0.35">
      <c r="B162" s="7" t="s">
        <v>74</v>
      </c>
      <c r="C162" s="7" t="s">
        <v>75</v>
      </c>
      <c r="D162" s="7" t="s">
        <v>76</v>
      </c>
      <c r="E162" s="7" t="s">
        <v>382</v>
      </c>
      <c r="F162" s="7" t="s">
        <v>384</v>
      </c>
      <c r="G162" s="7" t="s">
        <v>379</v>
      </c>
      <c r="H162" s="7" t="s">
        <v>380</v>
      </c>
    </row>
    <row r="163" spans="2:8" x14ac:dyDescent="0.3">
      <c r="B163" s="8" t="s">
        <v>256</v>
      </c>
      <c r="C163" s="8" t="s">
        <v>257</v>
      </c>
      <c r="D163" s="8">
        <v>20000</v>
      </c>
      <c r="E163" s="8">
        <v>-0.19239999999999924</v>
      </c>
      <c r="F163" s="8">
        <v>20000</v>
      </c>
      <c r="G163" s="8">
        <v>486</v>
      </c>
      <c r="H163" s="8">
        <v>416</v>
      </c>
    </row>
    <row r="164" spans="2:8" x14ac:dyDescent="0.3">
      <c r="B164" s="8" t="s">
        <v>260</v>
      </c>
      <c r="C164" s="8" t="s">
        <v>5</v>
      </c>
      <c r="D164" s="8">
        <v>20000</v>
      </c>
      <c r="E164" s="8">
        <v>-1.7759999999999998E-2</v>
      </c>
      <c r="F164" s="8">
        <v>20000</v>
      </c>
      <c r="G164" s="8">
        <v>486</v>
      </c>
      <c r="H164" s="8">
        <v>416</v>
      </c>
    </row>
    <row r="165" spans="2:8" x14ac:dyDescent="0.3">
      <c r="B165" s="8" t="s">
        <v>262</v>
      </c>
      <c r="C165" s="8" t="s">
        <v>5</v>
      </c>
      <c r="D165" s="8">
        <v>19584</v>
      </c>
      <c r="E165" s="8">
        <v>0</v>
      </c>
      <c r="F165" s="8">
        <v>20000</v>
      </c>
      <c r="G165" s="8">
        <v>1E+30</v>
      </c>
      <c r="H165" s="8">
        <v>416</v>
      </c>
    </row>
    <row r="166" spans="2:8" x14ac:dyDescent="0.3">
      <c r="B166" s="8" t="s">
        <v>265</v>
      </c>
      <c r="C166" s="8" t="s">
        <v>266</v>
      </c>
      <c r="D166" s="8">
        <v>3172</v>
      </c>
      <c r="E166" s="8">
        <v>0.41159999999999997</v>
      </c>
      <c r="F166" s="8">
        <v>3172</v>
      </c>
      <c r="G166" s="8">
        <v>14</v>
      </c>
      <c r="H166" s="8">
        <v>3172</v>
      </c>
    </row>
    <row r="167" spans="2:8" x14ac:dyDescent="0.3">
      <c r="B167" s="8" t="s">
        <v>268</v>
      </c>
      <c r="C167" s="8" t="s">
        <v>5</v>
      </c>
      <c r="D167" s="8">
        <v>2130</v>
      </c>
      <c r="E167" s="8">
        <v>0.45276000000000494</v>
      </c>
      <c r="F167" s="8">
        <v>2130</v>
      </c>
      <c r="G167" s="8">
        <v>14</v>
      </c>
      <c r="H167" s="8">
        <v>2130</v>
      </c>
    </row>
    <row r="168" spans="2:8" x14ac:dyDescent="0.3">
      <c r="B168" s="8" t="s">
        <v>270</v>
      </c>
      <c r="C168" s="8" t="s">
        <v>5</v>
      </c>
      <c r="D168" s="8">
        <v>3905</v>
      </c>
      <c r="E168" s="8">
        <v>0.546839999999996</v>
      </c>
      <c r="F168" s="8">
        <v>3905</v>
      </c>
      <c r="G168" s="8">
        <v>14</v>
      </c>
      <c r="H168" s="8">
        <v>949</v>
      </c>
    </row>
    <row r="169" spans="2:8" x14ac:dyDescent="0.3">
      <c r="B169" s="8" t="s">
        <v>272</v>
      </c>
      <c r="C169" s="8" t="s">
        <v>5</v>
      </c>
      <c r="D169" s="8">
        <v>2705</v>
      </c>
      <c r="E169" s="8">
        <v>0.54095999999999833</v>
      </c>
      <c r="F169" s="8">
        <v>2705</v>
      </c>
      <c r="G169" s="8">
        <v>14</v>
      </c>
      <c r="H169" s="8">
        <v>949</v>
      </c>
    </row>
    <row r="170" spans="2:8" x14ac:dyDescent="0.3">
      <c r="B170" s="8" t="s">
        <v>274</v>
      </c>
      <c r="C170" s="8" t="s">
        <v>5</v>
      </c>
      <c r="D170" s="8">
        <v>3146</v>
      </c>
      <c r="E170" s="8">
        <v>0.57623999999999853</v>
      </c>
      <c r="F170" s="8">
        <v>3146</v>
      </c>
      <c r="G170" s="8">
        <v>14</v>
      </c>
      <c r="H170" s="8">
        <v>949</v>
      </c>
    </row>
    <row r="171" spans="2:8" x14ac:dyDescent="0.3">
      <c r="B171" s="8" t="s">
        <v>276</v>
      </c>
      <c r="C171" s="8" t="s">
        <v>5</v>
      </c>
      <c r="D171" s="8">
        <v>2873</v>
      </c>
      <c r="E171" s="8">
        <v>0.62916000000000594</v>
      </c>
      <c r="F171" s="8">
        <v>2873</v>
      </c>
      <c r="G171" s="8">
        <v>14</v>
      </c>
      <c r="H171" s="8">
        <v>949</v>
      </c>
    </row>
    <row r="172" spans="2:8" x14ac:dyDescent="0.3">
      <c r="B172" s="8" t="s">
        <v>278</v>
      </c>
      <c r="C172" s="8" t="s">
        <v>5</v>
      </c>
      <c r="D172" s="8">
        <v>2672</v>
      </c>
      <c r="E172" s="8">
        <v>0.6173999999999964</v>
      </c>
      <c r="F172" s="8">
        <v>2672</v>
      </c>
      <c r="G172" s="8">
        <v>14</v>
      </c>
      <c r="H172" s="8">
        <v>949</v>
      </c>
    </row>
    <row r="173" spans="2:8" x14ac:dyDescent="0.3">
      <c r="B173" s="8" t="s">
        <v>280</v>
      </c>
      <c r="C173" s="8" t="s">
        <v>5</v>
      </c>
      <c r="D173" s="8">
        <v>4117</v>
      </c>
      <c r="E173" s="8">
        <v>0.4762799999999956</v>
      </c>
      <c r="F173" s="8">
        <v>4117</v>
      </c>
      <c r="G173" s="8">
        <v>14</v>
      </c>
      <c r="H173" s="8">
        <v>949</v>
      </c>
    </row>
    <row r="174" spans="2:8" x14ac:dyDescent="0.3">
      <c r="B174" s="8" t="s">
        <v>282</v>
      </c>
      <c r="C174" s="8" t="s">
        <v>5</v>
      </c>
      <c r="D174" s="8">
        <v>1944</v>
      </c>
      <c r="E174" s="8">
        <v>0.30575999999999937</v>
      </c>
      <c r="F174" s="8">
        <v>1944</v>
      </c>
      <c r="G174" s="8">
        <v>14</v>
      </c>
      <c r="H174" s="8">
        <v>1944</v>
      </c>
    </row>
    <row r="175" spans="2:8" x14ac:dyDescent="0.3">
      <c r="B175" s="8" t="s">
        <v>284</v>
      </c>
      <c r="C175" s="8" t="s">
        <v>5</v>
      </c>
      <c r="D175" s="8">
        <v>2685</v>
      </c>
      <c r="E175" s="8">
        <v>0.57623999999999853</v>
      </c>
      <c r="F175" s="8">
        <v>2685</v>
      </c>
      <c r="G175" s="8">
        <v>14</v>
      </c>
      <c r="H175" s="8">
        <v>949</v>
      </c>
    </row>
    <row r="176" spans="2:8" x14ac:dyDescent="0.3">
      <c r="B176" s="8" t="s">
        <v>286</v>
      </c>
      <c r="C176" s="8" t="s">
        <v>5</v>
      </c>
      <c r="D176" s="8">
        <v>3975</v>
      </c>
      <c r="E176" s="8">
        <v>0.48216000000000037</v>
      </c>
      <c r="F176" s="8">
        <v>3975</v>
      </c>
      <c r="G176" s="8">
        <v>14</v>
      </c>
      <c r="H176" s="8">
        <v>3975</v>
      </c>
    </row>
    <row r="177" spans="2:8" x14ac:dyDescent="0.3">
      <c r="B177" s="8" t="s">
        <v>288</v>
      </c>
      <c r="C177" s="8" t="s">
        <v>5</v>
      </c>
      <c r="D177" s="8">
        <v>4711</v>
      </c>
      <c r="E177" s="8">
        <v>0.4762800000000027</v>
      </c>
      <c r="F177" s="8">
        <v>4711</v>
      </c>
      <c r="G177" s="8">
        <v>14</v>
      </c>
      <c r="H177" s="8">
        <v>949</v>
      </c>
    </row>
    <row r="178" spans="2:8" x14ac:dyDescent="0.3">
      <c r="B178" s="8" t="s">
        <v>290</v>
      </c>
      <c r="C178" s="8" t="s">
        <v>5</v>
      </c>
      <c r="D178" s="8">
        <v>2921</v>
      </c>
      <c r="E178" s="8">
        <v>0.4586400000000026</v>
      </c>
      <c r="F178" s="8">
        <v>2921</v>
      </c>
      <c r="G178" s="8">
        <v>14</v>
      </c>
      <c r="H178" s="8">
        <v>2921</v>
      </c>
    </row>
    <row r="179" spans="2:8" x14ac:dyDescent="0.3">
      <c r="B179" s="8" t="s">
        <v>292</v>
      </c>
      <c r="C179" s="8" t="s">
        <v>5</v>
      </c>
      <c r="D179" s="8">
        <v>3973</v>
      </c>
      <c r="E179" s="8">
        <v>0.7055999999999969</v>
      </c>
      <c r="F179" s="8">
        <v>3973</v>
      </c>
      <c r="G179" s="8">
        <v>14</v>
      </c>
      <c r="H179" s="8">
        <v>949</v>
      </c>
    </row>
    <row r="180" spans="2:8" x14ac:dyDescent="0.3">
      <c r="B180" s="8" t="s">
        <v>294</v>
      </c>
      <c r="C180" s="8" t="s">
        <v>5</v>
      </c>
      <c r="D180" s="8">
        <v>3252</v>
      </c>
      <c r="E180" s="8">
        <v>0.32927999999999713</v>
      </c>
      <c r="F180" s="8">
        <v>3252</v>
      </c>
      <c r="G180" s="8">
        <v>14</v>
      </c>
      <c r="H180" s="8">
        <v>949</v>
      </c>
    </row>
    <row r="181" spans="2:8" x14ac:dyDescent="0.3">
      <c r="B181" s="8" t="s">
        <v>296</v>
      </c>
      <c r="C181" s="8" t="s">
        <v>5</v>
      </c>
      <c r="D181" s="8">
        <v>2119</v>
      </c>
      <c r="E181" s="8">
        <v>0.48803999999999803</v>
      </c>
      <c r="F181" s="8">
        <v>2119</v>
      </c>
      <c r="G181" s="8">
        <v>14</v>
      </c>
      <c r="H181" s="8">
        <v>2119</v>
      </c>
    </row>
    <row r="182" spans="2:8" x14ac:dyDescent="0.3">
      <c r="B182" s="8" t="s">
        <v>298</v>
      </c>
      <c r="C182" s="8" t="s">
        <v>5</v>
      </c>
      <c r="D182" s="8">
        <v>2348</v>
      </c>
      <c r="E182" s="8">
        <v>0.55271999999999721</v>
      </c>
      <c r="F182" s="8">
        <v>2348</v>
      </c>
      <c r="G182" s="8">
        <v>14</v>
      </c>
      <c r="H182" s="8">
        <v>949</v>
      </c>
    </row>
    <row r="183" spans="2:8" x14ac:dyDescent="0.3">
      <c r="B183" s="8" t="s">
        <v>300</v>
      </c>
      <c r="C183" s="8" t="s">
        <v>5</v>
      </c>
      <c r="D183" s="8">
        <v>2816</v>
      </c>
      <c r="E183" s="8">
        <v>0.27635999999999683</v>
      </c>
      <c r="F183" s="8">
        <v>2816</v>
      </c>
      <c r="G183" s="8">
        <v>14</v>
      </c>
      <c r="H183" s="8">
        <v>2816</v>
      </c>
    </row>
    <row r="184" spans="2:8" x14ac:dyDescent="0.3">
      <c r="B184" s="8" t="s">
        <v>302</v>
      </c>
      <c r="C184" s="8" t="s">
        <v>5</v>
      </c>
      <c r="D184" s="8">
        <v>2984</v>
      </c>
      <c r="E184" s="8">
        <v>0.46452000000000027</v>
      </c>
      <c r="F184" s="8">
        <v>2984</v>
      </c>
      <c r="G184" s="8">
        <v>14</v>
      </c>
      <c r="H184" s="8">
        <v>949</v>
      </c>
    </row>
    <row r="185" spans="2:8" x14ac:dyDescent="0.3">
      <c r="B185" s="8" t="s">
        <v>304</v>
      </c>
      <c r="C185" s="8" t="s">
        <v>5</v>
      </c>
      <c r="D185" s="8">
        <v>2251</v>
      </c>
      <c r="E185" s="8">
        <v>0.53507999999999356</v>
      </c>
      <c r="F185" s="8">
        <v>2251</v>
      </c>
      <c r="G185" s="8">
        <v>14</v>
      </c>
      <c r="H185" s="8">
        <v>949</v>
      </c>
    </row>
    <row r="186" spans="2:8" x14ac:dyDescent="0.3">
      <c r="B186" s="8" t="s">
        <v>306</v>
      </c>
      <c r="C186" s="8" t="s">
        <v>5</v>
      </c>
      <c r="D186" s="8">
        <v>3011</v>
      </c>
      <c r="E186" s="8">
        <v>0.45276000000000494</v>
      </c>
      <c r="F186" s="8">
        <v>3011</v>
      </c>
      <c r="G186" s="8">
        <v>14</v>
      </c>
      <c r="H186" s="8">
        <v>949</v>
      </c>
    </row>
    <row r="187" spans="2:8" x14ac:dyDescent="0.3">
      <c r="B187" s="8" t="s">
        <v>308</v>
      </c>
      <c r="C187" s="8" t="s">
        <v>5</v>
      </c>
      <c r="D187" s="8">
        <v>2220</v>
      </c>
      <c r="E187" s="8">
        <v>0.20579999999999643</v>
      </c>
      <c r="F187" s="8">
        <v>2220</v>
      </c>
      <c r="G187" s="8">
        <v>14</v>
      </c>
      <c r="H187" s="8">
        <v>2220</v>
      </c>
    </row>
    <row r="188" spans="2:8" x14ac:dyDescent="0.3">
      <c r="B188" s="8" t="s">
        <v>310</v>
      </c>
      <c r="C188" s="8" t="s">
        <v>5</v>
      </c>
      <c r="D188" s="8">
        <v>2740</v>
      </c>
      <c r="E188" s="8">
        <v>0.34691999999999723</v>
      </c>
      <c r="F188" s="8">
        <v>2740</v>
      </c>
      <c r="G188" s="8">
        <v>14</v>
      </c>
      <c r="H188" s="8">
        <v>2740</v>
      </c>
    </row>
    <row r="189" spans="2:8" x14ac:dyDescent="0.3">
      <c r="B189" s="8" t="s">
        <v>312</v>
      </c>
      <c r="C189" s="8" t="s">
        <v>5</v>
      </c>
      <c r="D189" s="8">
        <v>3578</v>
      </c>
      <c r="E189" s="8">
        <v>0.55271999999999366</v>
      </c>
      <c r="F189" s="8">
        <v>3578</v>
      </c>
      <c r="G189" s="8">
        <v>14</v>
      </c>
      <c r="H189" s="8">
        <v>949</v>
      </c>
    </row>
    <row r="190" spans="2:8" x14ac:dyDescent="0.3">
      <c r="B190" s="8" t="s">
        <v>314</v>
      </c>
      <c r="C190" s="8" t="s">
        <v>5</v>
      </c>
      <c r="D190" s="8">
        <v>2738</v>
      </c>
      <c r="E190" s="8">
        <v>0.85259999999999891</v>
      </c>
      <c r="F190" s="8">
        <v>2738</v>
      </c>
      <c r="G190" s="8">
        <v>14</v>
      </c>
      <c r="H190" s="8">
        <v>949</v>
      </c>
    </row>
    <row r="191" spans="2:8" x14ac:dyDescent="0.3">
      <c r="B191" s="8" t="s">
        <v>316</v>
      </c>
      <c r="C191" s="8" t="s">
        <v>257</v>
      </c>
      <c r="D191" s="8">
        <v>25000</v>
      </c>
      <c r="E191" s="8">
        <v>-0.38219999999999743</v>
      </c>
      <c r="F191" s="8">
        <v>25000</v>
      </c>
      <c r="G191" s="8">
        <v>949</v>
      </c>
      <c r="H191" s="8">
        <v>14</v>
      </c>
    </row>
    <row r="192" spans="2:8" x14ac:dyDescent="0.3">
      <c r="B192" s="8" t="s">
        <v>318</v>
      </c>
      <c r="C192" s="8" t="s">
        <v>5</v>
      </c>
      <c r="D192" s="8">
        <v>25000</v>
      </c>
      <c r="E192" s="8">
        <v>-3.52800000000002E-2</v>
      </c>
      <c r="F192" s="8">
        <v>25000</v>
      </c>
      <c r="G192" s="8">
        <v>949</v>
      </c>
      <c r="H192" s="8">
        <v>14</v>
      </c>
    </row>
    <row r="193" spans="2:8" x14ac:dyDescent="0.3">
      <c r="B193" s="8" t="s">
        <v>320</v>
      </c>
      <c r="C193" s="8" t="s">
        <v>5</v>
      </c>
      <c r="D193" s="8">
        <v>24986</v>
      </c>
      <c r="E193" s="8">
        <v>0</v>
      </c>
      <c r="F193" s="8">
        <v>25000</v>
      </c>
      <c r="G193" s="8">
        <v>1E+30</v>
      </c>
      <c r="H193" s="8">
        <v>14</v>
      </c>
    </row>
    <row r="194" spans="2:8" x14ac:dyDescent="0.3">
      <c r="B194" s="8" t="s">
        <v>322</v>
      </c>
      <c r="C194" s="8" t="s">
        <v>266</v>
      </c>
      <c r="D194" s="8">
        <v>2520</v>
      </c>
      <c r="E194" s="8">
        <v>0.20720000000000027</v>
      </c>
      <c r="F194" s="8">
        <v>2520</v>
      </c>
      <c r="G194" s="8">
        <v>416</v>
      </c>
      <c r="H194" s="8">
        <v>2520</v>
      </c>
    </row>
    <row r="195" spans="2:8" x14ac:dyDescent="0.3">
      <c r="B195" s="8" t="s">
        <v>324</v>
      </c>
      <c r="C195" s="8" t="s">
        <v>5</v>
      </c>
      <c r="D195" s="8">
        <v>1693</v>
      </c>
      <c r="E195" s="8">
        <v>0.22791999999999923</v>
      </c>
      <c r="F195" s="8">
        <v>1693</v>
      </c>
      <c r="G195" s="8">
        <v>416</v>
      </c>
      <c r="H195" s="8">
        <v>1693</v>
      </c>
    </row>
    <row r="196" spans="2:8" x14ac:dyDescent="0.3">
      <c r="B196" s="8" t="s">
        <v>326</v>
      </c>
      <c r="C196" s="8" t="s">
        <v>5</v>
      </c>
      <c r="D196" s="8">
        <v>3103</v>
      </c>
      <c r="E196" s="8">
        <v>0.2752799999999993</v>
      </c>
      <c r="F196" s="8">
        <v>3103</v>
      </c>
      <c r="G196" s="8">
        <v>416</v>
      </c>
      <c r="H196" s="8">
        <v>486</v>
      </c>
    </row>
    <row r="197" spans="2:8" x14ac:dyDescent="0.3">
      <c r="B197" s="8" t="s">
        <v>328</v>
      </c>
      <c r="C197" s="8" t="s">
        <v>5</v>
      </c>
      <c r="D197" s="8">
        <v>2150</v>
      </c>
      <c r="E197" s="8">
        <v>0.27231999999999923</v>
      </c>
      <c r="F197" s="8">
        <v>2150</v>
      </c>
      <c r="G197" s="8">
        <v>416</v>
      </c>
      <c r="H197" s="8">
        <v>486</v>
      </c>
    </row>
    <row r="198" spans="2:8" x14ac:dyDescent="0.3">
      <c r="B198" s="8" t="s">
        <v>330</v>
      </c>
      <c r="C198" s="8" t="s">
        <v>5</v>
      </c>
      <c r="D198" s="8">
        <v>2500</v>
      </c>
      <c r="E198" s="8">
        <v>0.29007999999999967</v>
      </c>
      <c r="F198" s="8">
        <v>2500</v>
      </c>
      <c r="G198" s="8">
        <v>416</v>
      </c>
      <c r="H198" s="8">
        <v>486</v>
      </c>
    </row>
    <row r="199" spans="2:8" x14ac:dyDescent="0.3">
      <c r="B199" s="8" t="s">
        <v>332</v>
      </c>
      <c r="C199" s="8" t="s">
        <v>5</v>
      </c>
      <c r="D199" s="8">
        <v>2283</v>
      </c>
      <c r="E199" s="8">
        <v>0.31672000000000011</v>
      </c>
      <c r="F199" s="8">
        <v>2283</v>
      </c>
      <c r="G199" s="8">
        <v>416</v>
      </c>
      <c r="H199" s="8">
        <v>486</v>
      </c>
    </row>
    <row r="200" spans="2:8" x14ac:dyDescent="0.3">
      <c r="B200" s="8" t="s">
        <v>334</v>
      </c>
      <c r="C200" s="8" t="s">
        <v>5</v>
      </c>
      <c r="D200" s="8">
        <v>2123</v>
      </c>
      <c r="E200" s="8">
        <v>0.3107999999999993</v>
      </c>
      <c r="F200" s="8">
        <v>2123</v>
      </c>
      <c r="G200" s="8">
        <v>416</v>
      </c>
      <c r="H200" s="8">
        <v>486</v>
      </c>
    </row>
    <row r="201" spans="2:8" x14ac:dyDescent="0.3">
      <c r="B201" s="8" t="s">
        <v>336</v>
      </c>
      <c r="C201" s="8" t="s">
        <v>5</v>
      </c>
      <c r="D201" s="8">
        <v>3272</v>
      </c>
      <c r="E201" s="8">
        <v>0.23976000000000042</v>
      </c>
      <c r="F201" s="8">
        <v>3272</v>
      </c>
      <c r="G201" s="8">
        <v>416</v>
      </c>
      <c r="H201" s="8">
        <v>486</v>
      </c>
    </row>
    <row r="202" spans="2:8" x14ac:dyDescent="0.3">
      <c r="B202" s="8" t="s">
        <v>338</v>
      </c>
      <c r="C202" s="8" t="s">
        <v>5</v>
      </c>
      <c r="D202" s="8">
        <v>1544</v>
      </c>
      <c r="E202" s="8">
        <v>0.15391999999999939</v>
      </c>
      <c r="F202" s="8">
        <v>1544</v>
      </c>
      <c r="G202" s="8">
        <v>416</v>
      </c>
      <c r="H202" s="8">
        <v>1544</v>
      </c>
    </row>
    <row r="203" spans="2:8" x14ac:dyDescent="0.3">
      <c r="B203" s="8" t="s">
        <v>340</v>
      </c>
      <c r="C203" s="8" t="s">
        <v>5</v>
      </c>
      <c r="D203" s="8">
        <v>2134</v>
      </c>
      <c r="E203" s="8">
        <v>0.29007999999999967</v>
      </c>
      <c r="F203" s="8">
        <v>2134</v>
      </c>
      <c r="G203" s="8">
        <v>416</v>
      </c>
      <c r="H203" s="8">
        <v>486</v>
      </c>
    </row>
    <row r="204" spans="2:8" x14ac:dyDescent="0.3">
      <c r="B204" s="8" t="s">
        <v>342</v>
      </c>
      <c r="C204" s="8" t="s">
        <v>5</v>
      </c>
      <c r="D204" s="8">
        <v>3158</v>
      </c>
      <c r="E204" s="8">
        <v>0.24272000000000027</v>
      </c>
      <c r="F204" s="8">
        <v>3158</v>
      </c>
      <c r="G204" s="8">
        <v>416</v>
      </c>
      <c r="H204" s="8">
        <v>3158</v>
      </c>
    </row>
    <row r="205" spans="2:8" x14ac:dyDescent="0.3">
      <c r="B205" s="8" t="s">
        <v>344</v>
      </c>
      <c r="C205" s="8" t="s">
        <v>5</v>
      </c>
      <c r="D205" s="8">
        <v>3744</v>
      </c>
      <c r="E205" s="8">
        <v>0.23975999999999953</v>
      </c>
      <c r="F205" s="8">
        <v>3744</v>
      </c>
      <c r="G205" s="8">
        <v>416</v>
      </c>
      <c r="H205" s="8">
        <v>486</v>
      </c>
    </row>
    <row r="206" spans="2:8" x14ac:dyDescent="0.3">
      <c r="B206" s="8" t="s">
        <v>346</v>
      </c>
      <c r="C206" s="8" t="s">
        <v>5</v>
      </c>
      <c r="D206" s="8">
        <v>2321</v>
      </c>
      <c r="E206" s="8">
        <v>0.23087999999999909</v>
      </c>
      <c r="F206" s="8">
        <v>2321</v>
      </c>
      <c r="G206" s="8">
        <v>416</v>
      </c>
      <c r="H206" s="8">
        <v>2321</v>
      </c>
    </row>
    <row r="207" spans="2:8" x14ac:dyDescent="0.3">
      <c r="B207" s="8" t="s">
        <v>348</v>
      </c>
      <c r="C207" s="8" t="s">
        <v>5</v>
      </c>
      <c r="D207" s="8">
        <v>3157</v>
      </c>
      <c r="E207" s="8">
        <v>0.35519999999999907</v>
      </c>
      <c r="F207" s="8">
        <v>3157</v>
      </c>
      <c r="G207" s="8">
        <v>416</v>
      </c>
      <c r="H207" s="8">
        <v>486</v>
      </c>
    </row>
    <row r="208" spans="2:8" x14ac:dyDescent="0.3">
      <c r="B208" s="8" t="s">
        <v>350</v>
      </c>
      <c r="C208" s="8" t="s">
        <v>5</v>
      </c>
      <c r="D208" s="8">
        <v>2584</v>
      </c>
      <c r="E208" s="8">
        <v>0.16575999999999969</v>
      </c>
      <c r="F208" s="8">
        <v>2584</v>
      </c>
      <c r="G208" s="8">
        <v>416</v>
      </c>
      <c r="H208" s="8">
        <v>486</v>
      </c>
    </row>
    <row r="209" spans="2:8" x14ac:dyDescent="0.3">
      <c r="B209" s="8" t="s">
        <v>352</v>
      </c>
      <c r="C209" s="8" t="s">
        <v>5</v>
      </c>
      <c r="D209" s="8">
        <v>1683</v>
      </c>
      <c r="E209" s="8">
        <v>0.24567999999999657</v>
      </c>
      <c r="F209" s="8">
        <v>1683</v>
      </c>
      <c r="G209" s="8">
        <v>416</v>
      </c>
      <c r="H209" s="8">
        <v>1683</v>
      </c>
    </row>
    <row r="210" spans="2:8" x14ac:dyDescent="0.3">
      <c r="B210" s="8" t="s">
        <v>354</v>
      </c>
      <c r="C210" s="8" t="s">
        <v>5</v>
      </c>
      <c r="D210" s="8">
        <v>1866</v>
      </c>
      <c r="E210" s="8">
        <v>0.27823999999999938</v>
      </c>
      <c r="F210" s="8">
        <v>1866</v>
      </c>
      <c r="G210" s="8">
        <v>416</v>
      </c>
      <c r="H210" s="8">
        <v>486</v>
      </c>
    </row>
    <row r="211" spans="2:8" x14ac:dyDescent="0.3">
      <c r="B211" s="8" t="s">
        <v>356</v>
      </c>
      <c r="C211" s="8" t="s">
        <v>5</v>
      </c>
      <c r="D211" s="8">
        <v>2238</v>
      </c>
      <c r="E211" s="8">
        <v>0.13911999999999836</v>
      </c>
      <c r="F211" s="8">
        <v>2238</v>
      </c>
      <c r="G211" s="8">
        <v>416</v>
      </c>
      <c r="H211" s="8">
        <v>2238</v>
      </c>
    </row>
    <row r="212" spans="2:8" x14ac:dyDescent="0.3">
      <c r="B212" s="8" t="s">
        <v>358</v>
      </c>
      <c r="C212" s="8" t="s">
        <v>5</v>
      </c>
      <c r="D212" s="8">
        <v>2371</v>
      </c>
      <c r="E212" s="8">
        <v>0.23383999999999938</v>
      </c>
      <c r="F212" s="8">
        <v>2371</v>
      </c>
      <c r="G212" s="8">
        <v>416</v>
      </c>
      <c r="H212" s="8">
        <v>486</v>
      </c>
    </row>
    <row r="213" spans="2:8" x14ac:dyDescent="0.3">
      <c r="B213" s="8" t="s">
        <v>360</v>
      </c>
      <c r="C213" s="8" t="s">
        <v>5</v>
      </c>
      <c r="D213" s="8">
        <v>1788</v>
      </c>
      <c r="E213" s="8">
        <v>0.26935999999999893</v>
      </c>
      <c r="F213" s="8">
        <v>1788</v>
      </c>
      <c r="G213" s="8">
        <v>416</v>
      </c>
      <c r="H213" s="8">
        <v>486</v>
      </c>
    </row>
    <row r="214" spans="2:8" x14ac:dyDescent="0.3">
      <c r="B214" s="8" t="s">
        <v>362</v>
      </c>
      <c r="C214" s="8" t="s">
        <v>5</v>
      </c>
      <c r="D214" s="8">
        <v>2393</v>
      </c>
      <c r="E214" s="8">
        <v>0.22792000000000012</v>
      </c>
      <c r="F214" s="8">
        <v>2393</v>
      </c>
      <c r="G214" s="8">
        <v>416</v>
      </c>
      <c r="H214" s="8">
        <v>486</v>
      </c>
    </row>
    <row r="215" spans="2:8" x14ac:dyDescent="0.3">
      <c r="B215" s="8" t="s">
        <v>364</v>
      </c>
      <c r="C215" s="8" t="s">
        <v>5</v>
      </c>
      <c r="D215" s="8">
        <v>1764</v>
      </c>
      <c r="E215" s="8">
        <v>0.10360000000000014</v>
      </c>
      <c r="F215" s="8">
        <v>1764</v>
      </c>
      <c r="G215" s="8">
        <v>416</v>
      </c>
      <c r="H215" s="8">
        <v>1764</v>
      </c>
    </row>
    <row r="216" spans="2:8" x14ac:dyDescent="0.3">
      <c r="B216" s="8" t="s">
        <v>366</v>
      </c>
      <c r="C216" s="8" t="s">
        <v>5</v>
      </c>
      <c r="D216" s="8">
        <v>2177</v>
      </c>
      <c r="E216" s="8">
        <v>0.17464000000000013</v>
      </c>
      <c r="F216" s="8">
        <v>2177</v>
      </c>
      <c r="G216" s="8">
        <v>416</v>
      </c>
      <c r="H216" s="8">
        <v>2177</v>
      </c>
    </row>
    <row r="217" spans="2:8" x14ac:dyDescent="0.3">
      <c r="B217" s="8" t="s">
        <v>368</v>
      </c>
      <c r="C217" s="8" t="s">
        <v>5</v>
      </c>
      <c r="D217" s="8">
        <v>2843</v>
      </c>
      <c r="E217" s="8">
        <v>0.27823999999999938</v>
      </c>
      <c r="F217" s="8">
        <v>2843</v>
      </c>
      <c r="G217" s="8">
        <v>416</v>
      </c>
      <c r="H217" s="8">
        <v>486</v>
      </c>
    </row>
    <row r="218" spans="2:8" ht="15" thickBot="1" x14ac:dyDescent="0.35">
      <c r="B218" s="5" t="s">
        <v>370</v>
      </c>
      <c r="C218" s="5" t="s">
        <v>5</v>
      </c>
      <c r="D218" s="5">
        <v>2175</v>
      </c>
      <c r="E218" s="5">
        <v>0.42919999999999892</v>
      </c>
      <c r="F218" s="5">
        <v>2175</v>
      </c>
      <c r="G218" s="5">
        <v>416</v>
      </c>
      <c r="H218" s="5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433D-758E-45D8-9FCC-07A0EEE8EB40}">
  <dimension ref="A1:J162"/>
  <sheetViews>
    <sheetView showGridLines="0" topLeftCell="A2" workbookViewId="0"/>
  </sheetViews>
  <sheetFormatPr defaultRowHeight="14.4" x14ac:dyDescent="0.3"/>
  <cols>
    <col min="1" max="1" width="2.33203125" customWidth="1"/>
    <col min="2" max="2" width="7.88671875" bestFit="1" customWidth="1"/>
    <col min="3" max="3" width="12.77734375" bestFit="1" customWidth="1"/>
    <col min="4" max="4" width="12" bestFit="1" customWidth="1"/>
    <col min="5" max="5" width="2.33203125" customWidth="1"/>
    <col min="6" max="6" width="6.109375" bestFit="1" customWidth="1"/>
    <col min="7" max="7" width="12" bestFit="1" customWidth="1"/>
    <col min="8" max="8" width="2.33203125" customWidth="1"/>
    <col min="9" max="9" width="6.21875" bestFit="1" customWidth="1"/>
    <col min="10" max="10" width="12" bestFit="1" customWidth="1"/>
  </cols>
  <sheetData>
    <row r="1" spans="1:10" x14ac:dyDescent="0.3">
      <c r="A1" s="1" t="s">
        <v>72</v>
      </c>
    </row>
    <row r="2" spans="1:10" x14ac:dyDescent="0.3">
      <c r="A2" s="1" t="s">
        <v>73</v>
      </c>
    </row>
    <row r="3" spans="1:10" x14ac:dyDescent="0.3">
      <c r="A3" s="1" t="s">
        <v>385</v>
      </c>
    </row>
    <row r="5" spans="1:10" ht="15" thickBot="1" x14ac:dyDescent="0.35"/>
    <row r="6" spans="1:10" x14ac:dyDescent="0.3">
      <c r="B6" s="6"/>
      <c r="C6" s="6" t="s">
        <v>8</v>
      </c>
      <c r="D6" s="6"/>
    </row>
    <row r="7" spans="1:10" ht="15" thickBot="1" x14ac:dyDescent="0.35">
      <c r="B7" s="7" t="s">
        <v>74</v>
      </c>
      <c r="C7" s="7" t="s">
        <v>75</v>
      </c>
      <c r="D7" s="7" t="s">
        <v>76</v>
      </c>
    </row>
    <row r="8" spans="1:10" ht="15" thickBot="1" x14ac:dyDescent="0.35">
      <c r="B8" s="5" t="s">
        <v>82</v>
      </c>
      <c r="C8" s="5" t="s">
        <v>83</v>
      </c>
      <c r="D8" s="5">
        <v>37718.441079999997</v>
      </c>
    </row>
    <row r="10" spans="1:10" ht="15" thickBot="1" x14ac:dyDescent="0.35"/>
    <row r="11" spans="1:10" x14ac:dyDescent="0.3">
      <c r="B11" s="6"/>
      <c r="C11" s="6" t="s">
        <v>77</v>
      </c>
      <c r="D11" s="6"/>
      <c r="F11" s="6" t="s">
        <v>78</v>
      </c>
      <c r="G11" s="6" t="s">
        <v>8</v>
      </c>
      <c r="I11" s="6" t="s">
        <v>81</v>
      </c>
      <c r="J11" s="6" t="s">
        <v>8</v>
      </c>
    </row>
    <row r="12" spans="1:10" ht="15" thickBot="1" x14ac:dyDescent="0.35">
      <c r="B12" s="7" t="s">
        <v>74</v>
      </c>
      <c r="C12" s="7" t="s">
        <v>75</v>
      </c>
      <c r="D12" s="7" t="s">
        <v>76</v>
      </c>
      <c r="F12" s="7" t="s">
        <v>79</v>
      </c>
      <c r="G12" s="7" t="s">
        <v>80</v>
      </c>
      <c r="I12" s="7" t="s">
        <v>79</v>
      </c>
      <c r="J12" s="7" t="s">
        <v>80</v>
      </c>
    </row>
    <row r="13" spans="1:10" x14ac:dyDescent="0.3">
      <c r="B13" s="8" t="s">
        <v>84</v>
      </c>
      <c r="C13" s="8" t="s">
        <v>85</v>
      </c>
      <c r="D13" s="8">
        <v>0</v>
      </c>
      <c r="F13" s="8">
        <v>0</v>
      </c>
      <c r="G13" s="8">
        <v>37718.441079999997</v>
      </c>
      <c r="I13" s="8">
        <v>0</v>
      </c>
      <c r="J13" s="8">
        <v>37718.441079999997</v>
      </c>
    </row>
    <row r="14" spans="1:10" x14ac:dyDescent="0.3">
      <c r="B14" s="8" t="s">
        <v>86</v>
      </c>
      <c r="C14" s="8" t="s">
        <v>9</v>
      </c>
      <c r="D14" s="8">
        <v>0</v>
      </c>
      <c r="F14" s="8">
        <v>0</v>
      </c>
      <c r="G14" s="8">
        <v>37718.441079999997</v>
      </c>
      <c r="I14" s="8">
        <v>0</v>
      </c>
      <c r="J14" s="8">
        <v>37718.441079999997</v>
      </c>
    </row>
    <row r="15" spans="1:10" x14ac:dyDescent="0.3">
      <c r="B15" s="8" t="s">
        <v>87</v>
      </c>
      <c r="C15" s="8" t="s">
        <v>9</v>
      </c>
      <c r="D15" s="8">
        <v>3103</v>
      </c>
      <c r="F15" s="8">
        <v>3103</v>
      </c>
      <c r="G15" s="8">
        <v>37718.441079999997</v>
      </c>
      <c r="I15" s="8">
        <v>3103</v>
      </c>
      <c r="J15" s="8">
        <v>37718.441079999997</v>
      </c>
    </row>
    <row r="16" spans="1:10" x14ac:dyDescent="0.3">
      <c r="B16" s="8" t="s">
        <v>88</v>
      </c>
      <c r="C16" s="8" t="s">
        <v>9</v>
      </c>
      <c r="D16" s="8">
        <v>2150</v>
      </c>
      <c r="F16" s="8">
        <v>2150</v>
      </c>
      <c r="G16" s="8">
        <v>37718.441079999997</v>
      </c>
      <c r="I16" s="8">
        <v>2150</v>
      </c>
      <c r="J16" s="8">
        <v>37718.441079999997</v>
      </c>
    </row>
    <row r="17" spans="2:10" x14ac:dyDescent="0.3">
      <c r="B17" s="8" t="s">
        <v>89</v>
      </c>
      <c r="C17" s="8" t="s">
        <v>9</v>
      </c>
      <c r="D17" s="8">
        <v>0</v>
      </c>
      <c r="F17" s="8">
        <v>0</v>
      </c>
      <c r="G17" s="8">
        <v>37718.441079999997</v>
      </c>
      <c r="I17" s="8">
        <v>0</v>
      </c>
      <c r="J17" s="8">
        <v>37718.441079999997</v>
      </c>
    </row>
    <row r="18" spans="2:10" x14ac:dyDescent="0.3">
      <c r="B18" s="8" t="s">
        <v>90</v>
      </c>
      <c r="C18" s="8" t="s">
        <v>9</v>
      </c>
      <c r="D18" s="8">
        <v>0</v>
      </c>
      <c r="F18" s="8">
        <v>0</v>
      </c>
      <c r="G18" s="8">
        <v>37718.441079999997</v>
      </c>
      <c r="I18" s="8">
        <v>0</v>
      </c>
      <c r="J18" s="8">
        <v>37718.441079999997</v>
      </c>
    </row>
    <row r="19" spans="2:10" x14ac:dyDescent="0.3">
      <c r="B19" s="8" t="s">
        <v>91</v>
      </c>
      <c r="C19" s="8" t="s">
        <v>9</v>
      </c>
      <c r="D19" s="8">
        <v>2123</v>
      </c>
      <c r="F19" s="8">
        <v>2123</v>
      </c>
      <c r="G19" s="8">
        <v>37718.441079999997</v>
      </c>
      <c r="I19" s="8">
        <v>2123</v>
      </c>
      <c r="J19" s="8">
        <v>37718.441079999997</v>
      </c>
    </row>
    <row r="20" spans="2:10" x14ac:dyDescent="0.3">
      <c r="B20" s="8" t="s">
        <v>92</v>
      </c>
      <c r="C20" s="8" t="s">
        <v>9</v>
      </c>
      <c r="D20" s="8">
        <v>0</v>
      </c>
      <c r="F20" s="8">
        <v>0</v>
      </c>
      <c r="G20" s="8">
        <v>37718.441079999997</v>
      </c>
      <c r="I20" s="8">
        <v>0</v>
      </c>
      <c r="J20" s="8">
        <v>37718.441079999997</v>
      </c>
    </row>
    <row r="21" spans="2:10" x14ac:dyDescent="0.3">
      <c r="B21" s="8" t="s">
        <v>93</v>
      </c>
      <c r="C21" s="8" t="s">
        <v>9</v>
      </c>
      <c r="D21" s="8">
        <v>0</v>
      </c>
      <c r="F21" s="8">
        <v>0</v>
      </c>
      <c r="G21" s="8">
        <v>37718.441079999997</v>
      </c>
      <c r="I21" s="8">
        <v>0</v>
      </c>
      <c r="J21" s="8">
        <v>37718.441079999997</v>
      </c>
    </row>
    <row r="22" spans="2:10" x14ac:dyDescent="0.3">
      <c r="B22" s="8" t="s">
        <v>94</v>
      </c>
      <c r="C22" s="8" t="s">
        <v>9</v>
      </c>
      <c r="D22" s="8">
        <v>0</v>
      </c>
      <c r="F22" s="8">
        <v>0</v>
      </c>
      <c r="G22" s="8">
        <v>37718.441079999997</v>
      </c>
      <c r="I22" s="8">
        <v>0</v>
      </c>
      <c r="J22" s="8">
        <v>37718.441079999997</v>
      </c>
    </row>
    <row r="23" spans="2:10" x14ac:dyDescent="0.3">
      <c r="B23" s="8" t="s">
        <v>95</v>
      </c>
      <c r="C23" s="8" t="s">
        <v>9</v>
      </c>
      <c r="D23" s="8">
        <v>0</v>
      </c>
      <c r="F23" s="8">
        <v>0</v>
      </c>
      <c r="G23" s="8">
        <v>37718.441079999997</v>
      </c>
      <c r="I23" s="8">
        <v>0</v>
      </c>
      <c r="J23" s="8">
        <v>37718.441079999997</v>
      </c>
    </row>
    <row r="24" spans="2:10" x14ac:dyDescent="0.3">
      <c r="B24" s="8" t="s">
        <v>96</v>
      </c>
      <c r="C24" s="8" t="s">
        <v>9</v>
      </c>
      <c r="D24" s="8">
        <v>0</v>
      </c>
      <c r="F24" s="8">
        <v>0</v>
      </c>
      <c r="G24" s="8">
        <v>37718.441079999997</v>
      </c>
      <c r="I24" s="8">
        <v>0</v>
      </c>
      <c r="J24" s="8">
        <v>37718.441079999997</v>
      </c>
    </row>
    <row r="25" spans="2:10" x14ac:dyDescent="0.3">
      <c r="B25" s="8" t="s">
        <v>97</v>
      </c>
      <c r="C25" s="8" t="s">
        <v>9</v>
      </c>
      <c r="D25" s="8">
        <v>0</v>
      </c>
      <c r="F25" s="8">
        <v>0</v>
      </c>
      <c r="G25" s="8">
        <v>37718.441079999997</v>
      </c>
      <c r="I25" s="8">
        <v>0</v>
      </c>
      <c r="J25" s="8">
        <v>37718.441079999997</v>
      </c>
    </row>
    <row r="26" spans="2:10" x14ac:dyDescent="0.3">
      <c r="B26" s="8" t="s">
        <v>98</v>
      </c>
      <c r="C26" s="8" t="s">
        <v>9</v>
      </c>
      <c r="D26" s="8">
        <v>2067</v>
      </c>
      <c r="F26" s="8">
        <v>2067</v>
      </c>
      <c r="G26" s="8">
        <v>37718.441079999997</v>
      </c>
      <c r="I26" s="8">
        <v>2067</v>
      </c>
      <c r="J26" s="8">
        <v>37718.441079999997</v>
      </c>
    </row>
    <row r="27" spans="2:10" x14ac:dyDescent="0.3">
      <c r="B27" s="8" t="s">
        <v>99</v>
      </c>
      <c r="C27" s="8" t="s">
        <v>9</v>
      </c>
      <c r="D27" s="8">
        <v>0</v>
      </c>
      <c r="F27" s="8">
        <v>0</v>
      </c>
      <c r="G27" s="8">
        <v>37718.441079999997</v>
      </c>
      <c r="I27" s="8">
        <v>0</v>
      </c>
      <c r="J27" s="8">
        <v>37718.441079999997</v>
      </c>
    </row>
    <row r="28" spans="2:10" x14ac:dyDescent="0.3">
      <c r="B28" s="8" t="s">
        <v>100</v>
      </c>
      <c r="C28" s="8" t="s">
        <v>9</v>
      </c>
      <c r="D28" s="8">
        <v>0</v>
      </c>
      <c r="F28" s="8">
        <v>0</v>
      </c>
      <c r="G28" s="8">
        <v>37718.441079999997</v>
      </c>
      <c r="I28" s="8">
        <v>0</v>
      </c>
      <c r="J28" s="8">
        <v>37718.441079999997</v>
      </c>
    </row>
    <row r="29" spans="2:10" x14ac:dyDescent="0.3">
      <c r="B29" s="8" t="s">
        <v>101</v>
      </c>
      <c r="C29" s="8" t="s">
        <v>9</v>
      </c>
      <c r="D29" s="8">
        <v>1866</v>
      </c>
      <c r="F29" s="8">
        <v>1866</v>
      </c>
      <c r="G29" s="8">
        <v>37718.441079999997</v>
      </c>
      <c r="I29" s="8">
        <v>1866</v>
      </c>
      <c r="J29" s="8">
        <v>37718.441079999997</v>
      </c>
    </row>
    <row r="30" spans="2:10" x14ac:dyDescent="0.3">
      <c r="B30" s="8" t="s">
        <v>102</v>
      </c>
      <c r="C30" s="8" t="s">
        <v>9</v>
      </c>
      <c r="D30" s="8">
        <v>0</v>
      </c>
      <c r="F30" s="8">
        <v>0</v>
      </c>
      <c r="G30" s="8">
        <v>37718.441079999997</v>
      </c>
      <c r="I30" s="8">
        <v>0</v>
      </c>
      <c r="J30" s="8">
        <v>37718.441079999997</v>
      </c>
    </row>
    <row r="31" spans="2:10" x14ac:dyDescent="0.3">
      <c r="B31" s="8" t="s">
        <v>103</v>
      </c>
      <c r="C31" s="8" t="s">
        <v>9</v>
      </c>
      <c r="D31" s="8">
        <v>2371</v>
      </c>
      <c r="F31" s="8">
        <v>2371</v>
      </c>
      <c r="G31" s="8">
        <v>37718.441079999997</v>
      </c>
      <c r="I31" s="8">
        <v>2371</v>
      </c>
      <c r="J31" s="8">
        <v>37718.441079999997</v>
      </c>
    </row>
    <row r="32" spans="2:10" x14ac:dyDescent="0.3">
      <c r="B32" s="8" t="s">
        <v>104</v>
      </c>
      <c r="C32" s="8" t="s">
        <v>9</v>
      </c>
      <c r="D32" s="8">
        <v>1302</v>
      </c>
      <c r="F32" s="8">
        <v>1302</v>
      </c>
      <c r="G32" s="8">
        <v>37718.441079999997</v>
      </c>
      <c r="I32" s="8">
        <v>1302</v>
      </c>
      <c r="J32" s="8">
        <v>37718.441079999997</v>
      </c>
    </row>
    <row r="33" spans="2:10" x14ac:dyDescent="0.3">
      <c r="B33" s="8" t="s">
        <v>105</v>
      </c>
      <c r="C33" s="8" t="s">
        <v>9</v>
      </c>
      <c r="D33" s="8">
        <v>0</v>
      </c>
      <c r="F33" s="8">
        <v>0</v>
      </c>
      <c r="G33" s="8">
        <v>37718.441079999997</v>
      </c>
      <c r="I33" s="8">
        <v>0</v>
      </c>
      <c r="J33" s="8">
        <v>37718.441079999997</v>
      </c>
    </row>
    <row r="34" spans="2:10" x14ac:dyDescent="0.3">
      <c r="B34" s="8" t="s">
        <v>106</v>
      </c>
      <c r="C34" s="8" t="s">
        <v>9</v>
      </c>
      <c r="D34" s="8">
        <v>0</v>
      </c>
      <c r="F34" s="8">
        <v>0</v>
      </c>
      <c r="G34" s="8">
        <v>37718.441079999997</v>
      </c>
      <c r="I34" s="8">
        <v>0</v>
      </c>
      <c r="J34" s="8">
        <v>37718.441079999997</v>
      </c>
    </row>
    <row r="35" spans="2:10" x14ac:dyDescent="0.3">
      <c r="B35" s="8" t="s">
        <v>107</v>
      </c>
      <c r="C35" s="8" t="s">
        <v>9</v>
      </c>
      <c r="D35" s="8">
        <v>0</v>
      </c>
      <c r="F35" s="8">
        <v>0</v>
      </c>
      <c r="G35" s="8">
        <v>37718.441079999997</v>
      </c>
      <c r="I35" s="8">
        <v>0</v>
      </c>
      <c r="J35" s="8">
        <v>37718.441079999997</v>
      </c>
    </row>
    <row r="36" spans="2:10" x14ac:dyDescent="0.3">
      <c r="B36" s="8" t="s">
        <v>108</v>
      </c>
      <c r="C36" s="8" t="s">
        <v>9</v>
      </c>
      <c r="D36" s="8">
        <v>2843</v>
      </c>
      <c r="F36" s="8">
        <v>2843</v>
      </c>
      <c r="G36" s="8">
        <v>37718.441079999997</v>
      </c>
      <c r="I36" s="8">
        <v>2843</v>
      </c>
      <c r="J36" s="8">
        <v>37718.441079999997</v>
      </c>
    </row>
    <row r="37" spans="2:10" x14ac:dyDescent="0.3">
      <c r="B37" s="8" t="s">
        <v>109</v>
      </c>
      <c r="C37" s="8" t="s">
        <v>9</v>
      </c>
      <c r="D37" s="8">
        <v>2175</v>
      </c>
      <c r="F37" s="8">
        <v>2175</v>
      </c>
      <c r="G37" s="8">
        <v>37718.441079999997</v>
      </c>
      <c r="I37" s="8">
        <v>2175</v>
      </c>
      <c r="J37" s="8">
        <v>37718.441079999997</v>
      </c>
    </row>
    <row r="38" spans="2:10" x14ac:dyDescent="0.3">
      <c r="B38" s="8" t="s">
        <v>110</v>
      </c>
      <c r="C38" s="8" t="s">
        <v>1</v>
      </c>
      <c r="D38" s="8">
        <v>0</v>
      </c>
      <c r="F38" s="8">
        <v>0</v>
      </c>
      <c r="G38" s="8">
        <v>37718.441079999997</v>
      </c>
      <c r="I38" s="8">
        <v>0</v>
      </c>
      <c r="J38" s="8">
        <v>37718.441079999997</v>
      </c>
    </row>
    <row r="39" spans="2:10" x14ac:dyDescent="0.3">
      <c r="B39" s="8" t="s">
        <v>111</v>
      </c>
      <c r="C39" s="8"/>
      <c r="D39" s="8">
        <v>0</v>
      </c>
      <c r="F39" s="8">
        <v>0</v>
      </c>
      <c r="G39" s="8">
        <v>37718.441079999997</v>
      </c>
      <c r="I39" s="8">
        <v>0</v>
      </c>
      <c r="J39" s="8">
        <v>37718.441079999997</v>
      </c>
    </row>
    <row r="40" spans="2:10" x14ac:dyDescent="0.3">
      <c r="B40" s="8" t="s">
        <v>112</v>
      </c>
      <c r="C40" s="8"/>
      <c r="D40" s="8">
        <v>0</v>
      </c>
      <c r="F40" s="8">
        <v>0</v>
      </c>
      <c r="G40" s="8">
        <v>37718.441079999997</v>
      </c>
      <c r="I40" s="8">
        <v>0</v>
      </c>
      <c r="J40" s="8">
        <v>37718.441079999997</v>
      </c>
    </row>
    <row r="41" spans="2:10" x14ac:dyDescent="0.3">
      <c r="B41" s="8" t="s">
        <v>113</v>
      </c>
      <c r="C41" s="8"/>
      <c r="D41" s="8">
        <v>0</v>
      </c>
      <c r="F41" s="8">
        <v>0</v>
      </c>
      <c r="G41" s="8">
        <v>37718.441079999997</v>
      </c>
      <c r="I41" s="8">
        <v>0</v>
      </c>
      <c r="J41" s="8">
        <v>37718.441079999997</v>
      </c>
    </row>
    <row r="42" spans="2:10" x14ac:dyDescent="0.3">
      <c r="B42" s="8" t="s">
        <v>114</v>
      </c>
      <c r="C42" s="8"/>
      <c r="D42" s="8">
        <v>2500</v>
      </c>
      <c r="F42" s="8">
        <v>2500</v>
      </c>
      <c r="G42" s="8">
        <v>37718.441079999997</v>
      </c>
      <c r="I42" s="8">
        <v>2500</v>
      </c>
      <c r="J42" s="8">
        <v>37718.441079999997</v>
      </c>
    </row>
    <row r="43" spans="2:10" x14ac:dyDescent="0.3">
      <c r="B43" s="8" t="s">
        <v>115</v>
      </c>
      <c r="C43" s="8"/>
      <c r="D43" s="8">
        <v>2283</v>
      </c>
      <c r="F43" s="8">
        <v>2283</v>
      </c>
      <c r="G43" s="8">
        <v>37718.441079999997</v>
      </c>
      <c r="I43" s="8">
        <v>2283</v>
      </c>
      <c r="J43" s="8">
        <v>37718.441079999997</v>
      </c>
    </row>
    <row r="44" spans="2:10" x14ac:dyDescent="0.3">
      <c r="B44" s="8" t="s">
        <v>116</v>
      </c>
      <c r="C44" s="8"/>
      <c r="D44" s="8">
        <v>0</v>
      </c>
      <c r="F44" s="8">
        <v>0</v>
      </c>
      <c r="G44" s="8">
        <v>37718.441079999997</v>
      </c>
      <c r="I44" s="8">
        <v>0</v>
      </c>
      <c r="J44" s="8">
        <v>37718.441079999997</v>
      </c>
    </row>
    <row r="45" spans="2:10" x14ac:dyDescent="0.3">
      <c r="B45" s="8" t="s">
        <v>117</v>
      </c>
      <c r="C45" s="8"/>
      <c r="D45" s="8">
        <v>3272</v>
      </c>
      <c r="F45" s="8">
        <v>3272</v>
      </c>
      <c r="G45" s="8">
        <v>37718.441079999997</v>
      </c>
      <c r="I45" s="8">
        <v>3272</v>
      </c>
      <c r="J45" s="8">
        <v>37718.441079999997</v>
      </c>
    </row>
    <row r="46" spans="2:10" x14ac:dyDescent="0.3">
      <c r="B46" s="8" t="s">
        <v>118</v>
      </c>
      <c r="C46" s="8"/>
      <c r="D46" s="8">
        <v>0</v>
      </c>
      <c r="F46" s="8">
        <v>0</v>
      </c>
      <c r="G46" s="8">
        <v>37718.441079999997</v>
      </c>
      <c r="I46" s="8">
        <v>0</v>
      </c>
      <c r="J46" s="8">
        <v>37718.441079999997</v>
      </c>
    </row>
    <row r="47" spans="2:10" x14ac:dyDescent="0.3">
      <c r="B47" s="8" t="s">
        <v>119</v>
      </c>
      <c r="C47" s="8"/>
      <c r="D47" s="8">
        <v>2134</v>
      </c>
      <c r="F47" s="8">
        <v>2134</v>
      </c>
      <c r="G47" s="8">
        <v>37718.441079999997</v>
      </c>
      <c r="I47" s="8">
        <v>2134</v>
      </c>
      <c r="J47" s="8">
        <v>37718.441079999997</v>
      </c>
    </row>
    <row r="48" spans="2:10" x14ac:dyDescent="0.3">
      <c r="B48" s="8" t="s">
        <v>120</v>
      </c>
      <c r="C48" s="8"/>
      <c r="D48" s="8">
        <v>0</v>
      </c>
      <c r="F48" s="8">
        <v>0</v>
      </c>
      <c r="G48" s="8">
        <v>37718.441079999997</v>
      </c>
      <c r="I48" s="8">
        <v>0</v>
      </c>
      <c r="J48" s="8">
        <v>37718.441079999997</v>
      </c>
    </row>
    <row r="49" spans="2:10" x14ac:dyDescent="0.3">
      <c r="B49" s="8" t="s">
        <v>121</v>
      </c>
      <c r="C49" s="8"/>
      <c r="D49" s="8">
        <v>3744</v>
      </c>
      <c r="F49" s="8">
        <v>3744</v>
      </c>
      <c r="G49" s="8">
        <v>37718.441079999997</v>
      </c>
      <c r="I49" s="8">
        <v>3744</v>
      </c>
      <c r="J49" s="8">
        <v>37718.441079999997</v>
      </c>
    </row>
    <row r="50" spans="2:10" x14ac:dyDescent="0.3">
      <c r="B50" s="8" t="s">
        <v>122</v>
      </c>
      <c r="C50" s="8"/>
      <c r="D50" s="8">
        <v>0</v>
      </c>
      <c r="F50" s="8">
        <v>0</v>
      </c>
      <c r="G50" s="8">
        <v>37718.441079999997</v>
      </c>
      <c r="I50" s="8">
        <v>0</v>
      </c>
      <c r="J50" s="8">
        <v>37718.441079999997</v>
      </c>
    </row>
    <row r="51" spans="2:10" x14ac:dyDescent="0.3">
      <c r="B51" s="8" t="s">
        <v>123</v>
      </c>
      <c r="C51" s="8"/>
      <c r="D51" s="8">
        <v>1090</v>
      </c>
      <c r="F51" s="8">
        <v>1090</v>
      </c>
      <c r="G51" s="8">
        <v>37718.441079999997</v>
      </c>
      <c r="I51" s="8">
        <v>1090</v>
      </c>
      <c r="J51" s="8">
        <v>37718.441079999997</v>
      </c>
    </row>
    <row r="52" spans="2:10" x14ac:dyDescent="0.3">
      <c r="B52" s="8" t="s">
        <v>124</v>
      </c>
      <c r="C52" s="8"/>
      <c r="D52" s="8">
        <v>2584</v>
      </c>
      <c r="F52" s="8">
        <v>2584</v>
      </c>
      <c r="G52" s="8">
        <v>37718.441079999997</v>
      </c>
      <c r="I52" s="8">
        <v>2584</v>
      </c>
      <c r="J52" s="8">
        <v>37718.441079999997</v>
      </c>
    </row>
    <row r="53" spans="2:10" x14ac:dyDescent="0.3">
      <c r="B53" s="8" t="s">
        <v>125</v>
      </c>
      <c r="C53" s="8"/>
      <c r="D53" s="8">
        <v>0</v>
      </c>
      <c r="F53" s="8">
        <v>0</v>
      </c>
      <c r="G53" s="8">
        <v>37718.441079999997</v>
      </c>
      <c r="I53" s="8">
        <v>0</v>
      </c>
      <c r="J53" s="8">
        <v>37718.441079999997</v>
      </c>
    </row>
    <row r="54" spans="2:10" x14ac:dyDescent="0.3">
      <c r="B54" s="8" t="s">
        <v>126</v>
      </c>
      <c r="C54" s="8"/>
      <c r="D54" s="8">
        <v>0</v>
      </c>
      <c r="F54" s="8">
        <v>0</v>
      </c>
      <c r="G54" s="8">
        <v>37718.441079999997</v>
      </c>
      <c r="I54" s="8">
        <v>0</v>
      </c>
      <c r="J54" s="8">
        <v>37718.441079999997</v>
      </c>
    </row>
    <row r="55" spans="2:10" x14ac:dyDescent="0.3">
      <c r="B55" s="8" t="s">
        <v>127</v>
      </c>
      <c r="C55" s="8"/>
      <c r="D55" s="8">
        <v>0</v>
      </c>
      <c r="F55" s="8">
        <v>0</v>
      </c>
      <c r="G55" s="8">
        <v>37718.441079999997</v>
      </c>
      <c r="I55" s="8">
        <v>0</v>
      </c>
      <c r="J55" s="8">
        <v>37718.441079999997</v>
      </c>
    </row>
    <row r="56" spans="2:10" x14ac:dyDescent="0.3">
      <c r="B56" s="8" t="s">
        <v>128</v>
      </c>
      <c r="C56" s="8"/>
      <c r="D56" s="8">
        <v>0</v>
      </c>
      <c r="F56" s="8">
        <v>0</v>
      </c>
      <c r="G56" s="8">
        <v>37718.441079999997</v>
      </c>
      <c r="I56" s="8">
        <v>0</v>
      </c>
      <c r="J56" s="8">
        <v>37718.441079999997</v>
      </c>
    </row>
    <row r="57" spans="2:10" x14ac:dyDescent="0.3">
      <c r="B57" s="8" t="s">
        <v>129</v>
      </c>
      <c r="C57" s="8"/>
      <c r="D57" s="8">
        <v>0</v>
      </c>
      <c r="F57" s="8">
        <v>0</v>
      </c>
      <c r="G57" s="8">
        <v>37718.441079999997</v>
      </c>
      <c r="I57" s="8">
        <v>0</v>
      </c>
      <c r="J57" s="8">
        <v>37718.441079999997</v>
      </c>
    </row>
    <row r="58" spans="2:10" x14ac:dyDescent="0.3">
      <c r="B58" s="8" t="s">
        <v>130</v>
      </c>
      <c r="C58" s="8"/>
      <c r="D58" s="8">
        <v>2393</v>
      </c>
      <c r="F58" s="8">
        <v>2393</v>
      </c>
      <c r="G58" s="8">
        <v>37718.441079999997</v>
      </c>
      <c r="I58" s="8">
        <v>2393</v>
      </c>
      <c r="J58" s="8">
        <v>37718.441079999997</v>
      </c>
    </row>
    <row r="59" spans="2:10" x14ac:dyDescent="0.3">
      <c r="B59" s="8" t="s">
        <v>131</v>
      </c>
      <c r="C59" s="8"/>
      <c r="D59" s="8">
        <v>0</v>
      </c>
      <c r="F59" s="8">
        <v>0</v>
      </c>
      <c r="G59" s="8">
        <v>37718.441079999997</v>
      </c>
      <c r="I59" s="8">
        <v>0</v>
      </c>
      <c r="J59" s="8">
        <v>37718.441079999997</v>
      </c>
    </row>
    <row r="60" spans="2:10" x14ac:dyDescent="0.3">
      <c r="B60" s="8" t="s">
        <v>132</v>
      </c>
      <c r="C60" s="8"/>
      <c r="D60" s="8">
        <v>0</v>
      </c>
      <c r="F60" s="8">
        <v>0</v>
      </c>
      <c r="G60" s="8">
        <v>37718.441079999997</v>
      </c>
      <c r="I60" s="8">
        <v>0</v>
      </c>
      <c r="J60" s="8">
        <v>37718.441079999997</v>
      </c>
    </row>
    <row r="61" spans="2:10" x14ac:dyDescent="0.3">
      <c r="B61" s="8" t="s">
        <v>133</v>
      </c>
      <c r="C61" s="8"/>
      <c r="D61" s="8">
        <v>0</v>
      </c>
      <c r="F61" s="8">
        <v>0</v>
      </c>
      <c r="G61" s="8">
        <v>37718.441079999997</v>
      </c>
      <c r="I61" s="8">
        <v>0</v>
      </c>
      <c r="J61" s="8">
        <v>37718.441079999997</v>
      </c>
    </row>
    <row r="62" spans="2:10" x14ac:dyDescent="0.3">
      <c r="B62" s="8" t="s">
        <v>134</v>
      </c>
      <c r="C62" s="8"/>
      <c r="D62" s="8">
        <v>0</v>
      </c>
      <c r="F62" s="8">
        <v>0</v>
      </c>
      <c r="G62" s="8">
        <v>37718.441079999997</v>
      </c>
      <c r="I62" s="8">
        <v>0</v>
      </c>
      <c r="J62" s="8">
        <v>37718.441079999997</v>
      </c>
    </row>
    <row r="63" spans="2:10" x14ac:dyDescent="0.3">
      <c r="B63" s="8" t="s">
        <v>135</v>
      </c>
      <c r="C63" s="8" t="s">
        <v>1</v>
      </c>
      <c r="D63" s="8">
        <v>2520</v>
      </c>
      <c r="F63" s="8">
        <v>2520</v>
      </c>
      <c r="G63" s="8">
        <v>37718.441079999997</v>
      </c>
      <c r="I63" s="8">
        <v>2936</v>
      </c>
      <c r="J63" s="8">
        <v>37804.636279999999</v>
      </c>
    </row>
    <row r="64" spans="2:10" x14ac:dyDescent="0.3">
      <c r="B64" s="8" t="s">
        <v>136</v>
      </c>
      <c r="C64" s="8"/>
      <c r="D64" s="8">
        <v>1693</v>
      </c>
      <c r="F64" s="8">
        <v>1693</v>
      </c>
      <c r="G64" s="8">
        <v>37718.441079999997</v>
      </c>
      <c r="I64" s="8">
        <v>2109</v>
      </c>
      <c r="J64" s="8">
        <v>37813.255799999999</v>
      </c>
    </row>
    <row r="65" spans="2:10" x14ac:dyDescent="0.3">
      <c r="B65" s="8" t="s">
        <v>137</v>
      </c>
      <c r="C65" s="8"/>
      <c r="D65" s="8">
        <v>0</v>
      </c>
      <c r="F65" s="8">
        <v>0</v>
      </c>
      <c r="G65" s="8">
        <v>37718.441079999997</v>
      </c>
      <c r="I65" s="8">
        <v>416</v>
      </c>
      <c r="J65" s="8">
        <v>37869.898359999999</v>
      </c>
    </row>
    <row r="66" spans="2:10" x14ac:dyDescent="0.3">
      <c r="B66" s="8" t="s">
        <v>138</v>
      </c>
      <c r="C66" s="8"/>
      <c r="D66" s="8">
        <v>0</v>
      </c>
      <c r="F66" s="8">
        <v>0</v>
      </c>
      <c r="G66" s="8">
        <v>37718.441079999997</v>
      </c>
      <c r="I66" s="8">
        <v>416</v>
      </c>
      <c r="J66" s="8">
        <v>37834.188920000001</v>
      </c>
    </row>
    <row r="67" spans="2:10" x14ac:dyDescent="0.3">
      <c r="B67" s="8" t="s">
        <v>139</v>
      </c>
      <c r="C67" s="8"/>
      <c r="D67" s="8">
        <v>0</v>
      </c>
      <c r="F67" s="8">
        <v>0</v>
      </c>
      <c r="G67" s="8">
        <v>37718.441079999997</v>
      </c>
      <c r="I67" s="8">
        <v>416</v>
      </c>
      <c r="J67" s="8">
        <v>37850.196599999996</v>
      </c>
    </row>
    <row r="68" spans="2:10" x14ac:dyDescent="0.3">
      <c r="B68" s="8" t="s">
        <v>140</v>
      </c>
      <c r="C68" s="8"/>
      <c r="D68" s="8">
        <v>0</v>
      </c>
      <c r="F68" s="8">
        <v>0</v>
      </c>
      <c r="G68" s="8">
        <v>37718.441079999997</v>
      </c>
      <c r="I68" s="8">
        <v>416</v>
      </c>
      <c r="J68" s="8">
        <v>37924.078200000004</v>
      </c>
    </row>
    <row r="69" spans="2:10" x14ac:dyDescent="0.3">
      <c r="B69" s="8" t="s">
        <v>141</v>
      </c>
      <c r="C69" s="8"/>
      <c r="D69" s="8">
        <v>0</v>
      </c>
      <c r="F69" s="8">
        <v>0</v>
      </c>
      <c r="G69" s="8">
        <v>37718.441079999997</v>
      </c>
      <c r="I69" s="8">
        <v>416</v>
      </c>
      <c r="J69" s="8">
        <v>37868.667000000001</v>
      </c>
    </row>
    <row r="70" spans="2:10" x14ac:dyDescent="0.3">
      <c r="B70" s="8" t="s">
        <v>142</v>
      </c>
      <c r="C70" s="8"/>
      <c r="D70" s="8">
        <v>0</v>
      </c>
      <c r="F70" s="8">
        <v>0</v>
      </c>
      <c r="G70" s="8">
        <v>37718.441079999997</v>
      </c>
      <c r="I70" s="8">
        <v>416</v>
      </c>
      <c r="J70" s="8">
        <v>37832.957560000003</v>
      </c>
    </row>
    <row r="71" spans="2:10" x14ac:dyDescent="0.3">
      <c r="B71" s="8" t="s">
        <v>143</v>
      </c>
      <c r="C71" s="8"/>
      <c r="D71" s="8">
        <v>1544</v>
      </c>
      <c r="F71" s="8">
        <v>1544</v>
      </c>
      <c r="G71" s="8">
        <v>37718.441079999997</v>
      </c>
      <c r="I71" s="8">
        <v>1960</v>
      </c>
      <c r="J71" s="8">
        <v>37782.471799999999</v>
      </c>
    </row>
    <row r="72" spans="2:10" x14ac:dyDescent="0.3">
      <c r="B72" s="8" t="s">
        <v>144</v>
      </c>
      <c r="C72" s="8"/>
      <c r="D72" s="8">
        <v>0</v>
      </c>
      <c r="F72" s="8">
        <v>0</v>
      </c>
      <c r="G72" s="8">
        <v>37718.441079999997</v>
      </c>
      <c r="I72" s="8">
        <v>416</v>
      </c>
      <c r="J72" s="8">
        <v>37850.196599999996</v>
      </c>
    </row>
    <row r="73" spans="2:10" x14ac:dyDescent="0.3">
      <c r="B73" s="8" t="s">
        <v>145</v>
      </c>
      <c r="C73" s="8"/>
      <c r="D73" s="8">
        <v>3158</v>
      </c>
      <c r="F73" s="8">
        <v>3158</v>
      </c>
      <c r="G73" s="8">
        <v>37718.441079999997</v>
      </c>
      <c r="I73" s="8">
        <v>3574</v>
      </c>
      <c r="J73" s="8">
        <v>37819.412599999996</v>
      </c>
    </row>
    <row r="74" spans="2:10" x14ac:dyDescent="0.3">
      <c r="B74" s="8" t="s">
        <v>146</v>
      </c>
      <c r="C74" s="8"/>
      <c r="D74" s="8">
        <v>0</v>
      </c>
      <c r="F74" s="8">
        <v>0</v>
      </c>
      <c r="G74" s="8">
        <v>37718.441079999997</v>
      </c>
      <c r="I74" s="8">
        <v>416</v>
      </c>
      <c r="J74" s="8">
        <v>37896.988279999998</v>
      </c>
    </row>
    <row r="75" spans="2:10" x14ac:dyDescent="0.3">
      <c r="B75" s="8" t="s">
        <v>147</v>
      </c>
      <c r="C75" s="8"/>
      <c r="D75" s="8">
        <v>2321</v>
      </c>
      <c r="F75" s="8">
        <v>2321</v>
      </c>
      <c r="G75" s="8">
        <v>37718.441079999997</v>
      </c>
      <c r="I75" s="8">
        <v>2737</v>
      </c>
      <c r="J75" s="8">
        <v>37814.487160000004</v>
      </c>
    </row>
    <row r="76" spans="2:10" x14ac:dyDescent="0.3">
      <c r="B76" s="8" t="s">
        <v>148</v>
      </c>
      <c r="C76" s="8"/>
      <c r="D76" s="8">
        <v>0</v>
      </c>
      <c r="F76" s="8">
        <v>0</v>
      </c>
      <c r="G76" s="8">
        <v>37718.441079999997</v>
      </c>
      <c r="I76" s="8">
        <v>416</v>
      </c>
      <c r="J76" s="8">
        <v>37873.59244</v>
      </c>
    </row>
    <row r="77" spans="2:10" x14ac:dyDescent="0.3">
      <c r="B77" s="8" t="s">
        <v>149</v>
      </c>
      <c r="C77" s="8"/>
      <c r="D77" s="8">
        <v>0</v>
      </c>
      <c r="F77" s="8">
        <v>0</v>
      </c>
      <c r="G77" s="8">
        <v>37718.441079999997</v>
      </c>
      <c r="I77" s="8">
        <v>416</v>
      </c>
      <c r="J77" s="8">
        <v>37894.525560000002</v>
      </c>
    </row>
    <row r="78" spans="2:10" x14ac:dyDescent="0.3">
      <c r="B78" s="8" t="s">
        <v>150</v>
      </c>
      <c r="C78" s="8"/>
      <c r="D78" s="8">
        <v>1683</v>
      </c>
      <c r="F78" s="8">
        <v>1683</v>
      </c>
      <c r="G78" s="8">
        <v>37718.441079999997</v>
      </c>
      <c r="I78" s="8">
        <v>2099</v>
      </c>
      <c r="J78" s="8">
        <v>37820.643960000001</v>
      </c>
    </row>
    <row r="79" spans="2:10" x14ac:dyDescent="0.3">
      <c r="B79" s="8" t="s">
        <v>151</v>
      </c>
      <c r="C79" s="8"/>
      <c r="D79" s="8">
        <v>0</v>
      </c>
      <c r="F79" s="8">
        <v>0</v>
      </c>
      <c r="G79" s="8">
        <v>37718.441079999997</v>
      </c>
      <c r="I79" s="8">
        <v>416</v>
      </c>
      <c r="J79" s="8">
        <v>37836.651639999996</v>
      </c>
    </row>
    <row r="80" spans="2:10" x14ac:dyDescent="0.3">
      <c r="B80" s="8" t="s">
        <v>152</v>
      </c>
      <c r="C80" s="8"/>
      <c r="D80" s="8">
        <v>2238</v>
      </c>
      <c r="F80" s="8">
        <v>2238</v>
      </c>
      <c r="G80" s="8">
        <v>37718.441079999997</v>
      </c>
      <c r="I80" s="8">
        <v>2654</v>
      </c>
      <c r="J80" s="8">
        <v>37776.315000000002</v>
      </c>
    </row>
    <row r="81" spans="2:10" x14ac:dyDescent="0.3">
      <c r="B81" s="8" t="s">
        <v>153</v>
      </c>
      <c r="C81" s="8"/>
      <c r="D81" s="8">
        <v>0</v>
      </c>
      <c r="F81" s="8">
        <v>0</v>
      </c>
      <c r="G81" s="8">
        <v>37718.441079999997</v>
      </c>
      <c r="I81" s="8">
        <v>416</v>
      </c>
      <c r="J81" s="8">
        <v>37858.816120000003</v>
      </c>
    </row>
    <row r="82" spans="2:10" x14ac:dyDescent="0.3">
      <c r="B82" s="8" t="s">
        <v>154</v>
      </c>
      <c r="C82" s="8"/>
      <c r="D82" s="8">
        <v>486</v>
      </c>
      <c r="F82" s="8">
        <v>486</v>
      </c>
      <c r="G82" s="8">
        <v>37718.441079999997</v>
      </c>
      <c r="I82" s="8">
        <v>902</v>
      </c>
      <c r="J82" s="8">
        <v>37830.494839999999</v>
      </c>
    </row>
    <row r="83" spans="2:10" x14ac:dyDescent="0.3">
      <c r="B83" s="8" t="s">
        <v>155</v>
      </c>
      <c r="C83" s="8"/>
      <c r="D83" s="8">
        <v>0</v>
      </c>
      <c r="F83" s="8">
        <v>0</v>
      </c>
      <c r="G83" s="8">
        <v>37718.441079999997</v>
      </c>
      <c r="I83" s="8">
        <v>416</v>
      </c>
      <c r="J83" s="8">
        <v>37861.278839999999</v>
      </c>
    </row>
    <row r="84" spans="2:10" x14ac:dyDescent="0.3">
      <c r="B84" s="8" t="s">
        <v>156</v>
      </c>
      <c r="C84" s="8"/>
      <c r="D84" s="8">
        <v>1764</v>
      </c>
      <c r="F84" s="8">
        <v>1764</v>
      </c>
      <c r="G84" s="8">
        <v>37718.441079999997</v>
      </c>
      <c r="I84" s="8">
        <v>2180</v>
      </c>
      <c r="J84" s="8">
        <v>37761.538679999998</v>
      </c>
    </row>
    <row r="85" spans="2:10" x14ac:dyDescent="0.3">
      <c r="B85" s="8" t="s">
        <v>157</v>
      </c>
      <c r="C85" s="8"/>
      <c r="D85" s="8">
        <v>2177</v>
      </c>
      <c r="F85" s="8">
        <v>2177</v>
      </c>
      <c r="G85" s="8">
        <v>37718.441079999997</v>
      </c>
      <c r="I85" s="8">
        <v>2593</v>
      </c>
      <c r="J85" s="8">
        <v>37791.09132</v>
      </c>
    </row>
    <row r="86" spans="2:10" x14ac:dyDescent="0.3">
      <c r="B86" s="8" t="s">
        <v>158</v>
      </c>
      <c r="C86" s="8"/>
      <c r="D86" s="8">
        <v>0</v>
      </c>
      <c r="F86" s="8">
        <v>0</v>
      </c>
      <c r="G86" s="8">
        <v>37718.441079999997</v>
      </c>
      <c r="I86" s="8">
        <v>416</v>
      </c>
      <c r="J86" s="8">
        <v>37878.517879999999</v>
      </c>
    </row>
    <row r="87" spans="2:10" x14ac:dyDescent="0.3">
      <c r="B87" s="8" t="s">
        <v>159</v>
      </c>
      <c r="C87" s="8"/>
      <c r="D87" s="8">
        <v>0</v>
      </c>
      <c r="F87" s="8">
        <v>0</v>
      </c>
      <c r="G87" s="8">
        <v>37718.441079999997</v>
      </c>
      <c r="I87" s="8">
        <v>416</v>
      </c>
      <c r="J87" s="8">
        <v>37925.309560000002</v>
      </c>
    </row>
    <row r="88" spans="2:10" x14ac:dyDescent="0.3">
      <c r="B88" s="8" t="s">
        <v>160</v>
      </c>
      <c r="C88" s="8" t="s">
        <v>85</v>
      </c>
      <c r="D88" s="8">
        <v>0</v>
      </c>
      <c r="F88" s="8">
        <v>0</v>
      </c>
      <c r="G88" s="8">
        <v>37718.441079999997</v>
      </c>
      <c r="I88" s="8">
        <v>0</v>
      </c>
      <c r="J88" s="8">
        <v>37718.441079999997</v>
      </c>
    </row>
    <row r="89" spans="2:10" x14ac:dyDescent="0.3">
      <c r="B89" s="8" t="s">
        <v>161</v>
      </c>
      <c r="C89" s="8" t="s">
        <v>9</v>
      </c>
      <c r="D89" s="8">
        <v>0</v>
      </c>
      <c r="F89" s="8">
        <v>0</v>
      </c>
      <c r="G89" s="8">
        <v>37718.441079999997</v>
      </c>
      <c r="I89" s="8">
        <v>0</v>
      </c>
      <c r="J89" s="8">
        <v>37718.441079999997</v>
      </c>
    </row>
    <row r="90" spans="2:10" x14ac:dyDescent="0.3">
      <c r="B90" s="8" t="s">
        <v>162</v>
      </c>
      <c r="C90" s="8" t="s">
        <v>9</v>
      </c>
      <c r="D90" s="8">
        <v>3905</v>
      </c>
      <c r="F90" s="8">
        <v>3905</v>
      </c>
      <c r="G90" s="8">
        <v>37718.441079999997</v>
      </c>
      <c r="I90" s="8">
        <v>3905</v>
      </c>
      <c r="J90" s="8">
        <v>37718.441079999997</v>
      </c>
    </row>
    <row r="91" spans="2:10" x14ac:dyDescent="0.3">
      <c r="B91" s="8" t="s">
        <v>163</v>
      </c>
      <c r="C91" s="8" t="s">
        <v>9</v>
      </c>
      <c r="D91" s="8">
        <v>2705</v>
      </c>
      <c r="F91" s="8">
        <v>2705</v>
      </c>
      <c r="G91" s="8">
        <v>37718.441079999997</v>
      </c>
      <c r="I91" s="8">
        <v>2705</v>
      </c>
      <c r="J91" s="8">
        <v>37718.441079999997</v>
      </c>
    </row>
    <row r="92" spans="2:10" x14ac:dyDescent="0.3">
      <c r="B92" s="8" t="s">
        <v>164</v>
      </c>
      <c r="C92" s="8" t="s">
        <v>9</v>
      </c>
      <c r="D92" s="8">
        <v>0</v>
      </c>
      <c r="F92" s="8">
        <v>0</v>
      </c>
      <c r="G92" s="8">
        <v>37718.441079999997</v>
      </c>
      <c r="I92" s="8">
        <v>0</v>
      </c>
      <c r="J92" s="8">
        <v>37718.441079999997</v>
      </c>
    </row>
    <row r="93" spans="2:10" x14ac:dyDescent="0.3">
      <c r="B93" s="8" t="s">
        <v>165</v>
      </c>
      <c r="C93" s="8" t="s">
        <v>9</v>
      </c>
      <c r="D93" s="8">
        <v>0</v>
      </c>
      <c r="F93" s="8">
        <v>0</v>
      </c>
      <c r="G93" s="8">
        <v>37718.441079999997</v>
      </c>
      <c r="I93" s="8">
        <v>0</v>
      </c>
      <c r="J93" s="8">
        <v>37718.441079999997</v>
      </c>
    </row>
    <row r="94" spans="2:10" x14ac:dyDescent="0.3">
      <c r="B94" s="8" t="s">
        <v>166</v>
      </c>
      <c r="C94" s="8" t="s">
        <v>9</v>
      </c>
      <c r="D94" s="8">
        <v>2672</v>
      </c>
      <c r="F94" s="8">
        <v>2672</v>
      </c>
      <c r="G94" s="8">
        <v>37718.441079999997</v>
      </c>
      <c r="I94" s="8">
        <v>2672</v>
      </c>
      <c r="J94" s="8">
        <v>37718.441079999997</v>
      </c>
    </row>
    <row r="95" spans="2:10" x14ac:dyDescent="0.3">
      <c r="B95" s="8" t="s">
        <v>167</v>
      </c>
      <c r="C95" s="8" t="s">
        <v>9</v>
      </c>
      <c r="D95" s="8">
        <v>0</v>
      </c>
      <c r="F95" s="8">
        <v>0</v>
      </c>
      <c r="G95" s="8">
        <v>37718.441079999997</v>
      </c>
      <c r="I95" s="8">
        <v>0</v>
      </c>
      <c r="J95" s="8">
        <v>37718.441079999997</v>
      </c>
    </row>
    <row r="96" spans="2:10" x14ac:dyDescent="0.3">
      <c r="B96" s="8" t="s">
        <v>168</v>
      </c>
      <c r="C96" s="8" t="s">
        <v>9</v>
      </c>
      <c r="D96" s="8">
        <v>0</v>
      </c>
      <c r="F96" s="8">
        <v>0</v>
      </c>
      <c r="G96" s="8">
        <v>37718.441079999997</v>
      </c>
      <c r="I96" s="8">
        <v>0</v>
      </c>
      <c r="J96" s="8">
        <v>37718.441079999997</v>
      </c>
    </row>
    <row r="97" spans="2:10" x14ac:dyDescent="0.3">
      <c r="B97" s="8" t="s">
        <v>169</v>
      </c>
      <c r="C97" s="8" t="s">
        <v>9</v>
      </c>
      <c r="D97" s="8">
        <v>0</v>
      </c>
      <c r="F97" s="8">
        <v>0</v>
      </c>
      <c r="G97" s="8">
        <v>37718.441079999997</v>
      </c>
      <c r="I97" s="8">
        <v>0</v>
      </c>
      <c r="J97" s="8">
        <v>37718.441079999997</v>
      </c>
    </row>
    <row r="98" spans="2:10" x14ac:dyDescent="0.3">
      <c r="B98" s="8" t="s">
        <v>170</v>
      </c>
      <c r="C98" s="8" t="s">
        <v>9</v>
      </c>
      <c r="D98" s="8">
        <v>0</v>
      </c>
      <c r="F98" s="8">
        <v>0</v>
      </c>
      <c r="G98" s="8">
        <v>37718.441079999997</v>
      </c>
      <c r="I98" s="8">
        <v>0</v>
      </c>
      <c r="J98" s="8">
        <v>37718.441079999997</v>
      </c>
    </row>
    <row r="99" spans="2:10" x14ac:dyDescent="0.3">
      <c r="B99" s="8" t="s">
        <v>171</v>
      </c>
      <c r="C99" s="8" t="s">
        <v>9</v>
      </c>
      <c r="D99" s="8">
        <v>0</v>
      </c>
      <c r="F99" s="8">
        <v>0</v>
      </c>
      <c r="G99" s="8">
        <v>37718.441079999997</v>
      </c>
      <c r="I99" s="8">
        <v>0</v>
      </c>
      <c r="J99" s="8">
        <v>37718.441079999997</v>
      </c>
    </row>
    <row r="100" spans="2:10" x14ac:dyDescent="0.3">
      <c r="B100" s="8" t="s">
        <v>172</v>
      </c>
      <c r="C100" s="8" t="s">
        <v>9</v>
      </c>
      <c r="D100" s="8">
        <v>0</v>
      </c>
      <c r="F100" s="8">
        <v>0</v>
      </c>
      <c r="G100" s="8">
        <v>37718.441079999997</v>
      </c>
      <c r="I100" s="8">
        <v>0</v>
      </c>
      <c r="J100" s="8">
        <v>37718.441079999997</v>
      </c>
    </row>
    <row r="101" spans="2:10" x14ac:dyDescent="0.3">
      <c r="B101" s="8" t="s">
        <v>173</v>
      </c>
      <c r="C101" s="8" t="s">
        <v>9</v>
      </c>
      <c r="D101" s="8">
        <v>2768</v>
      </c>
      <c r="F101" s="8">
        <v>2768</v>
      </c>
      <c r="G101" s="8">
        <v>37718.441079999997</v>
      </c>
      <c r="I101" s="8">
        <v>2768</v>
      </c>
      <c r="J101" s="8">
        <v>37718.441079999997</v>
      </c>
    </row>
    <row r="102" spans="2:10" x14ac:dyDescent="0.3">
      <c r="B102" s="8" t="s">
        <v>174</v>
      </c>
      <c r="C102" s="8" t="s">
        <v>9</v>
      </c>
      <c r="D102" s="8">
        <v>0</v>
      </c>
      <c r="F102" s="8">
        <v>0</v>
      </c>
      <c r="G102" s="8">
        <v>37718.441079999997</v>
      </c>
      <c r="I102" s="8">
        <v>0</v>
      </c>
      <c r="J102" s="8">
        <v>37718.441079999997</v>
      </c>
    </row>
    <row r="103" spans="2:10" x14ac:dyDescent="0.3">
      <c r="B103" s="8" t="s">
        <v>175</v>
      </c>
      <c r="C103" s="8" t="s">
        <v>9</v>
      </c>
      <c r="D103" s="8">
        <v>0</v>
      </c>
      <c r="F103" s="8">
        <v>0</v>
      </c>
      <c r="G103" s="8">
        <v>37718.441079999997</v>
      </c>
      <c r="I103" s="8">
        <v>0</v>
      </c>
      <c r="J103" s="8">
        <v>37718.441079999997</v>
      </c>
    </row>
    <row r="104" spans="2:10" x14ac:dyDescent="0.3">
      <c r="B104" s="8" t="s">
        <v>176</v>
      </c>
      <c r="C104" s="8" t="s">
        <v>9</v>
      </c>
      <c r="D104" s="8">
        <v>2348</v>
      </c>
      <c r="F104" s="8">
        <v>2348</v>
      </c>
      <c r="G104" s="8">
        <v>37718.441079999997</v>
      </c>
      <c r="I104" s="8">
        <v>2348</v>
      </c>
      <c r="J104" s="8">
        <v>37718.441079999997</v>
      </c>
    </row>
    <row r="105" spans="2:10" x14ac:dyDescent="0.3">
      <c r="B105" s="8" t="s">
        <v>177</v>
      </c>
      <c r="C105" s="8" t="s">
        <v>9</v>
      </c>
      <c r="D105" s="8">
        <v>0</v>
      </c>
      <c r="F105" s="8">
        <v>0</v>
      </c>
      <c r="G105" s="8">
        <v>37718.441079999997</v>
      </c>
      <c r="I105" s="8">
        <v>0</v>
      </c>
      <c r="J105" s="8">
        <v>37718.441079999997</v>
      </c>
    </row>
    <row r="106" spans="2:10" x14ac:dyDescent="0.3">
      <c r="B106" s="8" t="s">
        <v>178</v>
      </c>
      <c r="C106" s="8" t="s">
        <v>9</v>
      </c>
      <c r="D106" s="8">
        <v>2984</v>
      </c>
      <c r="F106" s="8">
        <v>2984</v>
      </c>
      <c r="G106" s="8">
        <v>37718.441079999997</v>
      </c>
      <c r="I106" s="8">
        <v>2984</v>
      </c>
      <c r="J106" s="8">
        <v>37718.441079999997</v>
      </c>
    </row>
    <row r="107" spans="2:10" x14ac:dyDescent="0.3">
      <c r="B107" s="8" t="s">
        <v>179</v>
      </c>
      <c r="C107" s="8" t="s">
        <v>9</v>
      </c>
      <c r="D107" s="8">
        <v>1302</v>
      </c>
      <c r="F107" s="8">
        <v>1302</v>
      </c>
      <c r="G107" s="8">
        <v>37718.441079999997</v>
      </c>
      <c r="I107" s="8">
        <v>1302</v>
      </c>
      <c r="J107" s="8">
        <v>37718.441079999997</v>
      </c>
    </row>
    <row r="108" spans="2:10" x14ac:dyDescent="0.3">
      <c r="B108" s="8" t="s">
        <v>180</v>
      </c>
      <c r="C108" s="8" t="s">
        <v>9</v>
      </c>
      <c r="D108" s="8">
        <v>0</v>
      </c>
      <c r="F108" s="8">
        <v>0</v>
      </c>
      <c r="G108" s="8">
        <v>37718.441079999997</v>
      </c>
      <c r="I108" s="8">
        <v>0</v>
      </c>
      <c r="J108" s="8">
        <v>37718.441079999997</v>
      </c>
    </row>
    <row r="109" spans="2:10" x14ac:dyDescent="0.3">
      <c r="B109" s="8" t="s">
        <v>181</v>
      </c>
      <c r="C109" s="8" t="s">
        <v>9</v>
      </c>
      <c r="D109" s="8">
        <v>0</v>
      </c>
      <c r="F109" s="8">
        <v>0</v>
      </c>
      <c r="G109" s="8">
        <v>37718.441079999997</v>
      </c>
      <c r="I109" s="8">
        <v>0</v>
      </c>
      <c r="J109" s="8">
        <v>37718.441079999997</v>
      </c>
    </row>
    <row r="110" spans="2:10" x14ac:dyDescent="0.3">
      <c r="B110" s="8" t="s">
        <v>182</v>
      </c>
      <c r="C110" s="8" t="s">
        <v>9</v>
      </c>
      <c r="D110" s="8">
        <v>0</v>
      </c>
      <c r="F110" s="8">
        <v>0</v>
      </c>
      <c r="G110" s="8">
        <v>37718.441079999997</v>
      </c>
      <c r="I110" s="8">
        <v>0</v>
      </c>
      <c r="J110" s="8">
        <v>37718.441079999997</v>
      </c>
    </row>
    <row r="111" spans="2:10" x14ac:dyDescent="0.3">
      <c r="B111" s="8" t="s">
        <v>183</v>
      </c>
      <c r="C111" s="8" t="s">
        <v>9</v>
      </c>
      <c r="D111" s="8">
        <v>3578</v>
      </c>
      <c r="F111" s="8">
        <v>3578</v>
      </c>
      <c r="G111" s="8">
        <v>37718.441079999997</v>
      </c>
      <c r="I111" s="8">
        <v>3578</v>
      </c>
      <c r="J111" s="8">
        <v>37718.441079999997</v>
      </c>
    </row>
    <row r="112" spans="2:10" x14ac:dyDescent="0.3">
      <c r="B112" s="8" t="s">
        <v>184</v>
      </c>
      <c r="C112" s="8" t="s">
        <v>9</v>
      </c>
      <c r="D112" s="8">
        <v>2738</v>
      </c>
      <c r="F112" s="8">
        <v>2738</v>
      </c>
      <c r="G112" s="8">
        <v>37718.441079999997</v>
      </c>
      <c r="I112" s="8">
        <v>2738</v>
      </c>
      <c r="J112" s="8">
        <v>37718.441079999997</v>
      </c>
    </row>
    <row r="113" spans="2:10" x14ac:dyDescent="0.3">
      <c r="B113" s="8" t="s">
        <v>185</v>
      </c>
      <c r="C113" s="8" t="s">
        <v>1</v>
      </c>
      <c r="D113" s="8">
        <v>0</v>
      </c>
      <c r="F113" s="8">
        <v>0</v>
      </c>
      <c r="G113" s="8">
        <v>37718.441079999997</v>
      </c>
      <c r="I113" s="8">
        <v>0</v>
      </c>
      <c r="J113" s="8">
        <v>37718.441079999997</v>
      </c>
    </row>
    <row r="114" spans="2:10" x14ac:dyDescent="0.3">
      <c r="B114" s="8" t="s">
        <v>186</v>
      </c>
      <c r="C114" s="8"/>
      <c r="D114" s="8">
        <v>0</v>
      </c>
      <c r="F114" s="8">
        <v>0</v>
      </c>
      <c r="G114" s="8">
        <v>37718.441079999997</v>
      </c>
      <c r="I114" s="8">
        <v>0</v>
      </c>
      <c r="J114" s="8">
        <v>37718.441079999997</v>
      </c>
    </row>
    <row r="115" spans="2:10" x14ac:dyDescent="0.3">
      <c r="B115" s="8" t="s">
        <v>187</v>
      </c>
      <c r="C115" s="8"/>
      <c r="D115" s="8">
        <v>0</v>
      </c>
      <c r="F115" s="8">
        <v>0</v>
      </c>
      <c r="G115" s="8">
        <v>37718.441079999997</v>
      </c>
      <c r="I115" s="8">
        <v>0</v>
      </c>
      <c r="J115" s="8">
        <v>37718.441079999997</v>
      </c>
    </row>
    <row r="116" spans="2:10" x14ac:dyDescent="0.3">
      <c r="B116" s="8" t="s">
        <v>188</v>
      </c>
      <c r="C116" s="8"/>
      <c r="D116" s="8">
        <v>0</v>
      </c>
      <c r="F116" s="8">
        <v>0</v>
      </c>
      <c r="G116" s="8">
        <v>37718.441079999997</v>
      </c>
      <c r="I116" s="8">
        <v>0</v>
      </c>
      <c r="J116" s="8">
        <v>37718.441079999997</v>
      </c>
    </row>
    <row r="117" spans="2:10" x14ac:dyDescent="0.3">
      <c r="B117" s="8" t="s">
        <v>189</v>
      </c>
      <c r="C117" s="8"/>
      <c r="D117" s="8">
        <v>3146</v>
      </c>
      <c r="F117" s="8">
        <v>3146</v>
      </c>
      <c r="G117" s="8">
        <v>37718.441079999997</v>
      </c>
      <c r="I117" s="8">
        <v>3146</v>
      </c>
      <c r="J117" s="8">
        <v>37718.441079999997</v>
      </c>
    </row>
    <row r="118" spans="2:10" x14ac:dyDescent="0.3">
      <c r="B118" s="8" t="s">
        <v>190</v>
      </c>
      <c r="C118" s="8"/>
      <c r="D118" s="8">
        <v>2873</v>
      </c>
      <c r="F118" s="8">
        <v>2873</v>
      </c>
      <c r="G118" s="8">
        <v>37718.441079999997</v>
      </c>
      <c r="I118" s="8">
        <v>2873</v>
      </c>
      <c r="J118" s="8">
        <v>37718.441079999997</v>
      </c>
    </row>
    <row r="119" spans="2:10" x14ac:dyDescent="0.3">
      <c r="B119" s="8" t="s">
        <v>191</v>
      </c>
      <c r="C119" s="8"/>
      <c r="D119" s="8">
        <v>0</v>
      </c>
      <c r="F119" s="8">
        <v>0</v>
      </c>
      <c r="G119" s="8">
        <v>37718.441079999997</v>
      </c>
      <c r="I119" s="8">
        <v>0</v>
      </c>
      <c r="J119" s="8">
        <v>37718.441079999997</v>
      </c>
    </row>
    <row r="120" spans="2:10" x14ac:dyDescent="0.3">
      <c r="B120" s="8" t="s">
        <v>192</v>
      </c>
      <c r="C120" s="8"/>
      <c r="D120" s="8">
        <v>4117</v>
      </c>
      <c r="F120" s="8">
        <v>4117</v>
      </c>
      <c r="G120" s="8">
        <v>37718.441079999997</v>
      </c>
      <c r="I120" s="8">
        <v>4117</v>
      </c>
      <c r="J120" s="8">
        <v>37718.441079999997</v>
      </c>
    </row>
    <row r="121" spans="2:10" x14ac:dyDescent="0.3">
      <c r="B121" s="8" t="s">
        <v>193</v>
      </c>
      <c r="C121" s="8"/>
      <c r="D121" s="8">
        <v>0</v>
      </c>
      <c r="F121" s="8">
        <v>0</v>
      </c>
      <c r="G121" s="8">
        <v>37718.441079999997</v>
      </c>
      <c r="I121" s="8">
        <v>0</v>
      </c>
      <c r="J121" s="8">
        <v>37718.441079999997</v>
      </c>
    </row>
    <row r="122" spans="2:10" x14ac:dyDescent="0.3">
      <c r="B122" s="8" t="s">
        <v>194</v>
      </c>
      <c r="C122" s="8"/>
      <c r="D122" s="8">
        <v>2685</v>
      </c>
      <c r="F122" s="8">
        <v>2685</v>
      </c>
      <c r="G122" s="8">
        <v>37718.441079999997</v>
      </c>
      <c r="I122" s="8">
        <v>2685</v>
      </c>
      <c r="J122" s="8">
        <v>37718.441079999997</v>
      </c>
    </row>
    <row r="123" spans="2:10" x14ac:dyDescent="0.3">
      <c r="B123" s="8" t="s">
        <v>195</v>
      </c>
      <c r="C123" s="8"/>
      <c r="D123" s="8">
        <v>0</v>
      </c>
      <c r="F123" s="8">
        <v>0</v>
      </c>
      <c r="G123" s="8">
        <v>37718.441079999997</v>
      </c>
      <c r="I123" s="8">
        <v>0</v>
      </c>
      <c r="J123" s="8">
        <v>37718.441079999997</v>
      </c>
    </row>
    <row r="124" spans="2:10" x14ac:dyDescent="0.3">
      <c r="B124" s="8" t="s">
        <v>196</v>
      </c>
      <c r="C124" s="8"/>
      <c r="D124" s="8">
        <v>4711</v>
      </c>
      <c r="F124" s="8">
        <v>4711</v>
      </c>
      <c r="G124" s="8">
        <v>37718.441079999997</v>
      </c>
      <c r="I124" s="8">
        <v>4711</v>
      </c>
      <c r="J124" s="8">
        <v>37718.441079999997</v>
      </c>
    </row>
    <row r="125" spans="2:10" x14ac:dyDescent="0.3">
      <c r="B125" s="8" t="s">
        <v>197</v>
      </c>
      <c r="C125" s="8"/>
      <c r="D125" s="8">
        <v>0</v>
      </c>
      <c r="F125" s="8">
        <v>0</v>
      </c>
      <c r="G125" s="8">
        <v>37718.441079999997</v>
      </c>
      <c r="I125" s="8">
        <v>0</v>
      </c>
      <c r="J125" s="8">
        <v>37718.441079999997</v>
      </c>
    </row>
    <row r="126" spans="2:10" x14ac:dyDescent="0.3">
      <c r="B126" s="8" t="s">
        <v>198</v>
      </c>
      <c r="C126" s="8"/>
      <c r="D126" s="8">
        <v>1205</v>
      </c>
      <c r="F126" s="8">
        <v>1205</v>
      </c>
      <c r="G126" s="8">
        <v>37718.441079999997</v>
      </c>
      <c r="I126" s="8">
        <v>1205</v>
      </c>
      <c r="J126" s="8">
        <v>37718.441079999997</v>
      </c>
    </row>
    <row r="127" spans="2:10" x14ac:dyDescent="0.3">
      <c r="B127" s="8" t="s">
        <v>199</v>
      </c>
      <c r="C127" s="8"/>
      <c r="D127" s="8">
        <v>3252</v>
      </c>
      <c r="F127" s="8">
        <v>3252</v>
      </c>
      <c r="G127" s="8">
        <v>37718.441079999997</v>
      </c>
      <c r="I127" s="8">
        <v>3252</v>
      </c>
      <c r="J127" s="8">
        <v>37718.441079999997</v>
      </c>
    </row>
    <row r="128" spans="2:10" x14ac:dyDescent="0.3">
      <c r="B128" s="8" t="s">
        <v>200</v>
      </c>
      <c r="C128" s="8"/>
      <c r="D128" s="8">
        <v>0</v>
      </c>
      <c r="F128" s="8">
        <v>0</v>
      </c>
      <c r="G128" s="8">
        <v>37718.441079999997</v>
      </c>
      <c r="I128" s="8">
        <v>0</v>
      </c>
      <c r="J128" s="8">
        <v>37718.441079999997</v>
      </c>
    </row>
    <row r="129" spans="2:10" x14ac:dyDescent="0.3">
      <c r="B129" s="8" t="s">
        <v>201</v>
      </c>
      <c r="C129" s="8"/>
      <c r="D129" s="8">
        <v>0</v>
      </c>
      <c r="F129" s="8">
        <v>0</v>
      </c>
      <c r="G129" s="8">
        <v>37718.441079999997</v>
      </c>
      <c r="I129" s="8">
        <v>0</v>
      </c>
      <c r="J129" s="8">
        <v>37718.441079999997</v>
      </c>
    </row>
    <row r="130" spans="2:10" x14ac:dyDescent="0.3">
      <c r="B130" s="8" t="s">
        <v>202</v>
      </c>
      <c r="C130" s="8"/>
      <c r="D130" s="8">
        <v>0</v>
      </c>
      <c r="F130" s="8">
        <v>0</v>
      </c>
      <c r="G130" s="8">
        <v>37718.441079999997</v>
      </c>
      <c r="I130" s="8">
        <v>0</v>
      </c>
      <c r="J130" s="8">
        <v>37718.441079999997</v>
      </c>
    </row>
    <row r="131" spans="2:10" x14ac:dyDescent="0.3">
      <c r="B131" s="8" t="s">
        <v>203</v>
      </c>
      <c r="C131" s="8"/>
      <c r="D131" s="8">
        <v>0</v>
      </c>
      <c r="F131" s="8">
        <v>0</v>
      </c>
      <c r="G131" s="8">
        <v>37718.441079999997</v>
      </c>
      <c r="I131" s="8">
        <v>0</v>
      </c>
      <c r="J131" s="8">
        <v>37718.441079999997</v>
      </c>
    </row>
    <row r="132" spans="2:10" x14ac:dyDescent="0.3">
      <c r="B132" s="8" t="s">
        <v>204</v>
      </c>
      <c r="C132" s="8"/>
      <c r="D132" s="8">
        <v>0</v>
      </c>
      <c r="F132" s="8">
        <v>0</v>
      </c>
      <c r="G132" s="8">
        <v>37718.441079999997</v>
      </c>
      <c r="I132" s="8">
        <v>0</v>
      </c>
      <c r="J132" s="8">
        <v>37718.441079999997</v>
      </c>
    </row>
    <row r="133" spans="2:10" x14ac:dyDescent="0.3">
      <c r="B133" s="8" t="s">
        <v>205</v>
      </c>
      <c r="C133" s="8"/>
      <c r="D133" s="8">
        <v>3011</v>
      </c>
      <c r="F133" s="8">
        <v>3011</v>
      </c>
      <c r="G133" s="8">
        <v>37718.441079999997</v>
      </c>
      <c r="I133" s="8">
        <v>3011</v>
      </c>
      <c r="J133" s="8">
        <v>37718.441079999997</v>
      </c>
    </row>
    <row r="134" spans="2:10" x14ac:dyDescent="0.3">
      <c r="B134" s="8" t="s">
        <v>206</v>
      </c>
      <c r="C134" s="8"/>
      <c r="D134" s="8">
        <v>0</v>
      </c>
      <c r="F134" s="8">
        <v>0</v>
      </c>
      <c r="G134" s="8">
        <v>37718.441079999997</v>
      </c>
      <c r="I134" s="8">
        <v>0</v>
      </c>
      <c r="J134" s="8">
        <v>37718.441079999997</v>
      </c>
    </row>
    <row r="135" spans="2:10" x14ac:dyDescent="0.3">
      <c r="B135" s="8" t="s">
        <v>207</v>
      </c>
      <c r="C135" s="8"/>
      <c r="D135" s="8">
        <v>0</v>
      </c>
      <c r="F135" s="8">
        <v>0</v>
      </c>
      <c r="G135" s="8">
        <v>37718.441079999997</v>
      </c>
      <c r="I135" s="8">
        <v>0</v>
      </c>
      <c r="J135" s="8">
        <v>37718.441079999997</v>
      </c>
    </row>
    <row r="136" spans="2:10" x14ac:dyDescent="0.3">
      <c r="B136" s="8" t="s">
        <v>208</v>
      </c>
      <c r="C136" s="8"/>
      <c r="D136" s="8">
        <v>0</v>
      </c>
      <c r="F136" s="8">
        <v>0</v>
      </c>
      <c r="G136" s="8">
        <v>37718.441079999997</v>
      </c>
      <c r="I136" s="8">
        <v>0</v>
      </c>
      <c r="J136" s="8">
        <v>37718.441079999997</v>
      </c>
    </row>
    <row r="137" spans="2:10" x14ac:dyDescent="0.3">
      <c r="B137" s="8" t="s">
        <v>209</v>
      </c>
      <c r="C137" s="8"/>
      <c r="D137" s="8">
        <v>0</v>
      </c>
      <c r="F137" s="8">
        <v>0</v>
      </c>
      <c r="G137" s="8">
        <v>37718.441079999997</v>
      </c>
      <c r="I137" s="8">
        <v>0</v>
      </c>
      <c r="J137" s="8">
        <v>37718.441079999997</v>
      </c>
    </row>
    <row r="138" spans="2:10" x14ac:dyDescent="0.3">
      <c r="B138" s="8" t="s">
        <v>210</v>
      </c>
      <c r="C138" s="8" t="s">
        <v>1</v>
      </c>
      <c r="D138" s="8">
        <v>3172</v>
      </c>
      <c r="F138" s="8">
        <v>3172</v>
      </c>
      <c r="G138" s="8">
        <v>37718.441079999997</v>
      </c>
      <c r="I138" s="8">
        <v>3186</v>
      </c>
      <c r="J138" s="8">
        <v>37724.203479999996</v>
      </c>
    </row>
    <row r="139" spans="2:10" x14ac:dyDescent="0.3">
      <c r="B139" s="8" t="s">
        <v>211</v>
      </c>
      <c r="C139" s="8"/>
      <c r="D139" s="8">
        <v>2130</v>
      </c>
      <c r="F139" s="8">
        <v>2130</v>
      </c>
      <c r="G139" s="8">
        <v>37718.441079999997</v>
      </c>
      <c r="I139" s="8">
        <v>2144</v>
      </c>
      <c r="J139" s="8">
        <v>37724.779719999999</v>
      </c>
    </row>
    <row r="140" spans="2:10" x14ac:dyDescent="0.3">
      <c r="B140" s="8" t="s">
        <v>212</v>
      </c>
      <c r="C140" s="8"/>
      <c r="D140" s="8">
        <v>0</v>
      </c>
      <c r="F140" s="8">
        <v>0</v>
      </c>
      <c r="G140" s="8">
        <v>37718.441079999997</v>
      </c>
      <c r="I140" s="8">
        <v>14</v>
      </c>
      <c r="J140" s="8">
        <v>37728.566440000002</v>
      </c>
    </row>
    <row r="141" spans="2:10" x14ac:dyDescent="0.3">
      <c r="B141" s="8" t="s">
        <v>213</v>
      </c>
      <c r="C141" s="8"/>
      <c r="D141" s="8">
        <v>0</v>
      </c>
      <c r="F141" s="8">
        <v>0</v>
      </c>
      <c r="G141" s="8">
        <v>37718.441079999997</v>
      </c>
      <c r="I141" s="8">
        <v>14</v>
      </c>
      <c r="J141" s="8">
        <v>37726.17916</v>
      </c>
    </row>
    <row r="142" spans="2:10" x14ac:dyDescent="0.3">
      <c r="B142" s="8" t="s">
        <v>214</v>
      </c>
      <c r="C142" s="8"/>
      <c r="D142" s="8">
        <v>0</v>
      </c>
      <c r="F142" s="8">
        <v>0</v>
      </c>
      <c r="G142" s="8">
        <v>37718.441079999997</v>
      </c>
      <c r="I142" s="8">
        <v>14</v>
      </c>
      <c r="J142" s="8">
        <v>37727.249320000003</v>
      </c>
    </row>
    <row r="143" spans="2:10" x14ac:dyDescent="0.3">
      <c r="B143" s="8" t="s">
        <v>215</v>
      </c>
      <c r="C143" s="8"/>
      <c r="D143" s="8">
        <v>0</v>
      </c>
      <c r="F143" s="8">
        <v>0</v>
      </c>
      <c r="G143" s="8">
        <v>37718.441079999997</v>
      </c>
      <c r="I143" s="8">
        <v>14</v>
      </c>
      <c r="J143" s="8">
        <v>37732.188520000003</v>
      </c>
    </row>
    <row r="144" spans="2:10" x14ac:dyDescent="0.3">
      <c r="B144" s="8" t="s">
        <v>216</v>
      </c>
      <c r="C144" s="8"/>
      <c r="D144" s="8">
        <v>0</v>
      </c>
      <c r="F144" s="8">
        <v>0</v>
      </c>
      <c r="G144" s="8">
        <v>37718.441079999997</v>
      </c>
      <c r="I144" s="8">
        <v>14</v>
      </c>
      <c r="J144" s="8">
        <v>37728.484120000001</v>
      </c>
    </row>
    <row r="145" spans="2:10" x14ac:dyDescent="0.3">
      <c r="B145" s="8" t="s">
        <v>217</v>
      </c>
      <c r="C145" s="8"/>
      <c r="D145" s="8">
        <v>0</v>
      </c>
      <c r="F145" s="8">
        <v>0</v>
      </c>
      <c r="G145" s="8">
        <v>37718.441079999997</v>
      </c>
      <c r="I145" s="8">
        <v>14</v>
      </c>
      <c r="J145" s="8">
        <v>37726.096839999998</v>
      </c>
    </row>
    <row r="146" spans="2:10" x14ac:dyDescent="0.3">
      <c r="B146" s="8" t="s">
        <v>218</v>
      </c>
      <c r="C146" s="8"/>
      <c r="D146" s="8">
        <v>1944</v>
      </c>
      <c r="F146" s="8">
        <v>1944</v>
      </c>
      <c r="G146" s="8">
        <v>37718.441079999997</v>
      </c>
      <c r="I146" s="8">
        <v>1958</v>
      </c>
      <c r="J146" s="8">
        <v>37722.721720000001</v>
      </c>
    </row>
    <row r="147" spans="2:10" x14ac:dyDescent="0.3">
      <c r="B147" s="8" t="s">
        <v>219</v>
      </c>
      <c r="C147" s="8"/>
      <c r="D147" s="8">
        <v>0</v>
      </c>
      <c r="F147" s="8">
        <v>0</v>
      </c>
      <c r="G147" s="8">
        <v>37718.441079999997</v>
      </c>
      <c r="I147" s="8">
        <v>14</v>
      </c>
      <c r="J147" s="8">
        <v>37727.249320000003</v>
      </c>
    </row>
    <row r="148" spans="2:10" x14ac:dyDescent="0.3">
      <c r="B148" s="8" t="s">
        <v>220</v>
      </c>
      <c r="C148" s="8"/>
      <c r="D148" s="8">
        <v>3975</v>
      </c>
      <c r="F148" s="8">
        <v>3975</v>
      </c>
      <c r="G148" s="8">
        <v>37718.441079999997</v>
      </c>
      <c r="I148" s="8">
        <v>3989</v>
      </c>
      <c r="J148" s="8">
        <v>37725.191319999998</v>
      </c>
    </row>
    <row r="149" spans="2:10" x14ac:dyDescent="0.3">
      <c r="B149" s="8" t="s">
        <v>221</v>
      </c>
      <c r="C149" s="8"/>
      <c r="D149" s="8">
        <v>0</v>
      </c>
      <c r="F149" s="8">
        <v>0</v>
      </c>
      <c r="G149" s="8">
        <v>37718.441079999997</v>
      </c>
      <c r="I149" s="8">
        <v>14</v>
      </c>
      <c r="J149" s="8">
        <v>37730.377479999996</v>
      </c>
    </row>
    <row r="150" spans="2:10" x14ac:dyDescent="0.3">
      <c r="B150" s="8" t="s">
        <v>222</v>
      </c>
      <c r="C150" s="8"/>
      <c r="D150" s="8">
        <v>2921</v>
      </c>
      <c r="F150" s="8">
        <v>2921</v>
      </c>
      <c r="G150" s="8">
        <v>37718.441079999997</v>
      </c>
      <c r="I150" s="8">
        <v>2935</v>
      </c>
      <c r="J150" s="8">
        <v>37724.86204</v>
      </c>
    </row>
    <row r="151" spans="2:10" x14ac:dyDescent="0.3">
      <c r="B151" s="8" t="s">
        <v>223</v>
      </c>
      <c r="C151" s="8"/>
      <c r="D151" s="8">
        <v>0</v>
      </c>
      <c r="F151" s="8">
        <v>0</v>
      </c>
      <c r="G151" s="8">
        <v>37718.441079999997</v>
      </c>
      <c r="I151" s="8">
        <v>14</v>
      </c>
      <c r="J151" s="8">
        <v>37728.813399999999</v>
      </c>
    </row>
    <row r="152" spans="2:10" x14ac:dyDescent="0.3">
      <c r="B152" s="8" t="s">
        <v>224</v>
      </c>
      <c r="C152" s="8"/>
      <c r="D152" s="8">
        <v>0</v>
      </c>
      <c r="F152" s="8">
        <v>0</v>
      </c>
      <c r="G152" s="8">
        <v>37718.441079999997</v>
      </c>
      <c r="I152" s="8">
        <v>14</v>
      </c>
      <c r="J152" s="8">
        <v>37730.21284</v>
      </c>
    </row>
    <row r="153" spans="2:10" x14ac:dyDescent="0.3">
      <c r="B153" s="8" t="s">
        <v>225</v>
      </c>
      <c r="C153" s="8"/>
      <c r="D153" s="8">
        <v>2119</v>
      </c>
      <c r="F153" s="8">
        <v>2119</v>
      </c>
      <c r="G153" s="8">
        <v>37718.441079999997</v>
      </c>
      <c r="I153" s="8">
        <v>2133</v>
      </c>
      <c r="J153" s="8">
        <v>37725.273639999999</v>
      </c>
    </row>
    <row r="154" spans="2:10" x14ac:dyDescent="0.3">
      <c r="B154" s="8" t="s">
        <v>226</v>
      </c>
      <c r="C154" s="8"/>
      <c r="D154" s="8">
        <v>0</v>
      </c>
      <c r="F154" s="8">
        <v>0</v>
      </c>
      <c r="G154" s="8">
        <v>37718.441079999997</v>
      </c>
      <c r="I154" s="8">
        <v>14</v>
      </c>
      <c r="J154" s="8">
        <v>37726.343800000002</v>
      </c>
    </row>
    <row r="155" spans="2:10" x14ac:dyDescent="0.3">
      <c r="B155" s="8" t="s">
        <v>227</v>
      </c>
      <c r="C155" s="8"/>
      <c r="D155" s="8">
        <v>2816</v>
      </c>
      <c r="F155" s="8">
        <v>2816</v>
      </c>
      <c r="G155" s="8">
        <v>37718.441079999997</v>
      </c>
      <c r="I155" s="8">
        <v>2830</v>
      </c>
      <c r="J155" s="8">
        <v>37722.310120000002</v>
      </c>
    </row>
    <row r="156" spans="2:10" x14ac:dyDescent="0.3">
      <c r="B156" s="8" t="s">
        <v>228</v>
      </c>
      <c r="C156" s="8"/>
      <c r="D156" s="8">
        <v>0</v>
      </c>
      <c r="F156" s="8">
        <v>0</v>
      </c>
      <c r="G156" s="8">
        <v>37718.441079999997</v>
      </c>
      <c r="I156" s="8">
        <v>14</v>
      </c>
      <c r="J156" s="8">
        <v>37727.825559999997</v>
      </c>
    </row>
    <row r="157" spans="2:10" x14ac:dyDescent="0.3">
      <c r="B157" s="8" t="s">
        <v>229</v>
      </c>
      <c r="C157" s="8"/>
      <c r="D157" s="8">
        <v>949</v>
      </c>
      <c r="F157" s="8">
        <v>949</v>
      </c>
      <c r="G157" s="8">
        <v>37718.441079999997</v>
      </c>
      <c r="I157" s="8">
        <v>963</v>
      </c>
      <c r="J157" s="8">
        <v>37725.932200000003</v>
      </c>
    </row>
    <row r="158" spans="2:10" x14ac:dyDescent="0.3">
      <c r="B158" s="8" t="s">
        <v>230</v>
      </c>
      <c r="C158" s="8"/>
      <c r="D158" s="8">
        <v>0</v>
      </c>
      <c r="F158" s="8">
        <v>0</v>
      </c>
      <c r="G158" s="8">
        <v>37718.441079999997</v>
      </c>
      <c r="I158" s="8">
        <v>14</v>
      </c>
      <c r="J158" s="8">
        <v>37727.9902</v>
      </c>
    </row>
    <row r="159" spans="2:10" x14ac:dyDescent="0.3">
      <c r="B159" s="8" t="s">
        <v>231</v>
      </c>
      <c r="C159" s="8"/>
      <c r="D159" s="8">
        <v>2220</v>
      </c>
      <c r="F159" s="8">
        <v>2220</v>
      </c>
      <c r="G159" s="8">
        <v>37718.441079999997</v>
      </c>
      <c r="I159" s="8">
        <v>2234</v>
      </c>
      <c r="J159" s="8">
        <v>37721.32228</v>
      </c>
    </row>
    <row r="160" spans="2:10" x14ac:dyDescent="0.3">
      <c r="B160" s="8" t="s">
        <v>232</v>
      </c>
      <c r="C160" s="8"/>
      <c r="D160" s="8">
        <v>2740</v>
      </c>
      <c r="F160" s="8">
        <v>2740</v>
      </c>
      <c r="G160" s="8">
        <v>37718.441079999997</v>
      </c>
      <c r="I160" s="8">
        <v>2754</v>
      </c>
      <c r="J160" s="8">
        <v>37723.297959999996</v>
      </c>
    </row>
    <row r="161" spans="2:10" x14ac:dyDescent="0.3">
      <c r="B161" s="8" t="s">
        <v>233</v>
      </c>
      <c r="C161" s="8"/>
      <c r="D161" s="8">
        <v>0</v>
      </c>
      <c r="F161" s="8">
        <v>0</v>
      </c>
      <c r="G161" s="8">
        <v>37718.441079999997</v>
      </c>
      <c r="I161" s="8">
        <v>14</v>
      </c>
      <c r="J161" s="8">
        <v>37729.142679999997</v>
      </c>
    </row>
    <row r="162" spans="2:10" ht="15" thickBot="1" x14ac:dyDescent="0.35">
      <c r="B162" s="5" t="s">
        <v>234</v>
      </c>
      <c r="C162" s="5"/>
      <c r="D162" s="5">
        <v>0</v>
      </c>
      <c r="F162" s="5">
        <v>0</v>
      </c>
      <c r="G162" s="5">
        <v>37718.441079999997</v>
      </c>
      <c r="I162" s="5">
        <v>14</v>
      </c>
      <c r="J162" s="5">
        <v>37732.270839999997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2019-04-05T05:37:26Z</dcterms:modified>
</cp:coreProperties>
</file>