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" windowWidth="19140" windowHeight="7416"/>
  </bookViews>
  <sheets>
    <sheet name="Schedule" sheetId="1" r:id="rId1"/>
    <sheet name="Management Coverage" sheetId="2" r:id="rId2"/>
    <sheet name="Thursday" sheetId="3" r:id="rId3"/>
    <sheet name="Friday" sheetId="4" r:id="rId4"/>
    <sheet name="Saturday" sheetId="5" r:id="rId5"/>
    <sheet name="Sunday" sheetId="6" r:id="rId6"/>
    <sheet name="Monday" sheetId="7" r:id="rId7"/>
    <sheet name="Tuesday" sheetId="8" r:id="rId8"/>
    <sheet name="Wednesday" sheetId="10" r:id="rId9"/>
  </sheets>
  <definedNames>
    <definedName name="_xlnm._FilterDatabase" localSheetId="1" hidden="1">'Management Coverage'!$E$2:$H$8</definedName>
  </definedNames>
  <calcPr calcId="125725"/>
</workbook>
</file>

<file path=xl/calcChain.xml><?xml version="1.0" encoding="utf-8"?>
<calcChain xmlns="http://schemas.openxmlformats.org/spreadsheetml/2006/main">
  <c r="BH42" i="1"/>
  <c r="AZ42"/>
  <c r="AR42"/>
  <c r="AJ42"/>
  <c r="AB42"/>
  <c r="T42"/>
  <c r="L42"/>
  <c r="C178" i="2"/>
  <c r="C179"/>
  <c r="C180"/>
  <c r="C182"/>
  <c r="C184"/>
  <c r="C177"/>
  <c r="BL59" i="1"/>
  <c r="BL57"/>
  <c r="BL55"/>
  <c r="BL53"/>
  <c r="BL51"/>
  <c r="BL47"/>
  <c r="BL45"/>
  <c r="BL43"/>
  <c r="BL25"/>
  <c r="BL23"/>
  <c r="BL21"/>
  <c r="BL19"/>
  <c r="BL17"/>
  <c r="BL15"/>
  <c r="BL13"/>
  <c r="BL11"/>
  <c r="BL9"/>
  <c r="BE44"/>
  <c r="D256" i="2" s="1"/>
  <c r="BE45" i="1"/>
  <c r="D257" i="2" s="1"/>
  <c r="BE46" i="1"/>
  <c r="D258" i="2" s="1"/>
  <c r="BE47" i="1"/>
  <c r="D259" i="2" s="1"/>
  <c r="BE48" i="1"/>
  <c r="D260" i="2" s="1"/>
  <c r="BE49" i="1"/>
  <c r="D261" i="2" s="1"/>
  <c r="BE50" i="1"/>
  <c r="D262" i="2" s="1"/>
  <c r="BE51" i="1"/>
  <c r="BE52"/>
  <c r="BE53"/>
  <c r="BE54"/>
  <c r="BE55"/>
  <c r="BE56"/>
  <c r="BE57"/>
  <c r="BE58"/>
  <c r="BE59"/>
  <c r="BE60"/>
  <c r="AW44"/>
  <c r="D217" i="2" s="1"/>
  <c r="AW45" i="1"/>
  <c r="D218" i="2" s="1"/>
  <c r="AW46" i="1"/>
  <c r="D219" i="2" s="1"/>
  <c r="AW47" i="1"/>
  <c r="D220" i="2" s="1"/>
  <c r="AW48" i="1"/>
  <c r="D221" i="2" s="1"/>
  <c r="AW49" i="1"/>
  <c r="D222" i="2" s="1"/>
  <c r="AW50" i="1"/>
  <c r="D223" i="2" s="1"/>
  <c r="AW51" i="1"/>
  <c r="AW52"/>
  <c r="AW53"/>
  <c r="AW54"/>
  <c r="AW55"/>
  <c r="AW56"/>
  <c r="AW57"/>
  <c r="AW58"/>
  <c r="AW59"/>
  <c r="AW60"/>
  <c r="AO44"/>
  <c r="D178" i="2" s="1"/>
  <c r="AO45" i="1"/>
  <c r="D179" i="2" s="1"/>
  <c r="AO46" i="1"/>
  <c r="D180" i="2" s="1"/>
  <c r="AO47" i="1"/>
  <c r="D181" i="2" s="1"/>
  <c r="AO48" i="1"/>
  <c r="D182" i="2" s="1"/>
  <c r="AO49" i="1"/>
  <c r="D183" i="2" s="1"/>
  <c r="AO50" i="1"/>
  <c r="D184" i="2" s="1"/>
  <c r="AO51" i="1"/>
  <c r="AO52"/>
  <c r="AO53"/>
  <c r="AO54"/>
  <c r="AO55"/>
  <c r="AO56"/>
  <c r="AO57"/>
  <c r="AO58"/>
  <c r="AO59"/>
  <c r="AO60"/>
  <c r="AG44"/>
  <c r="D139" i="2" s="1"/>
  <c r="AG45" i="1"/>
  <c r="D140" i="2" s="1"/>
  <c r="AG46" i="1"/>
  <c r="AG47"/>
  <c r="D142" i="2" s="1"/>
  <c r="AG48" i="1"/>
  <c r="D143" i="2" s="1"/>
  <c r="AG49" i="1"/>
  <c r="D144" i="2" s="1"/>
  <c r="AG50" i="1"/>
  <c r="AG51"/>
  <c r="AG52"/>
  <c r="AG53"/>
  <c r="AG54"/>
  <c r="AG55"/>
  <c r="AG56"/>
  <c r="AG57"/>
  <c r="AG58"/>
  <c r="AG59"/>
  <c r="AG60"/>
  <c r="Y44"/>
  <c r="D100" i="2" s="1"/>
  <c r="Y45" i="1"/>
  <c r="D101" i="2" s="1"/>
  <c r="Y46" i="1"/>
  <c r="D102" i="2" s="1"/>
  <c r="Y47" i="1"/>
  <c r="D103" i="2" s="1"/>
  <c r="Y48" i="1"/>
  <c r="D104" i="2" s="1"/>
  <c r="Y49" i="1"/>
  <c r="D105" i="2" s="1"/>
  <c r="Y50" i="1"/>
  <c r="D106" i="2" s="1"/>
  <c r="Y51" i="1"/>
  <c r="Y52"/>
  <c r="Y53"/>
  <c r="Y54"/>
  <c r="Y55"/>
  <c r="Y56"/>
  <c r="Y57"/>
  <c r="Y58"/>
  <c r="Y59"/>
  <c r="Y60"/>
  <c r="Q44"/>
  <c r="D61" i="2" s="1"/>
  <c r="Q45" i="1"/>
  <c r="D62" i="2" s="1"/>
  <c r="Q46" i="1"/>
  <c r="D63" i="2" s="1"/>
  <c r="Q47" i="1"/>
  <c r="D64" i="2" s="1"/>
  <c r="Q48" i="1"/>
  <c r="D65" i="2" s="1"/>
  <c r="Q49" i="1"/>
  <c r="D66" i="2" s="1"/>
  <c r="Q50" i="1"/>
  <c r="D67" i="2" s="1"/>
  <c r="Q51" i="1"/>
  <c r="Q52"/>
  <c r="Q53"/>
  <c r="Q54"/>
  <c r="Q55"/>
  <c r="Q56"/>
  <c r="Q57"/>
  <c r="Q58"/>
  <c r="Q59"/>
  <c r="Q60"/>
  <c r="I44"/>
  <c r="D22" i="2" s="1"/>
  <c r="I45" i="1"/>
  <c r="D23" i="2" s="1"/>
  <c r="I46" i="1"/>
  <c r="D24" i="2" s="1"/>
  <c r="I47" i="1"/>
  <c r="D25" i="2" s="1"/>
  <c r="I48" i="1"/>
  <c r="D26" i="2" s="1"/>
  <c r="I49" i="1"/>
  <c r="D27" i="2" s="1"/>
  <c r="I50" i="1"/>
  <c r="D28" i="2" s="1"/>
  <c r="I51" i="1"/>
  <c r="I52"/>
  <c r="I53"/>
  <c r="I54"/>
  <c r="I55"/>
  <c r="I56"/>
  <c r="I57"/>
  <c r="I58"/>
  <c r="I59"/>
  <c r="I60"/>
  <c r="BE10"/>
  <c r="D238" i="2" s="1"/>
  <c r="BE11" i="1"/>
  <c r="BE12"/>
  <c r="D240" i="2" s="1"/>
  <c r="BE13" i="1"/>
  <c r="D241" i="2" s="1"/>
  <c r="BE14" i="1"/>
  <c r="D242" i="2" s="1"/>
  <c r="BE15" i="1"/>
  <c r="D243" i="2" s="1"/>
  <c r="BE16" i="1"/>
  <c r="D244" i="2" s="1"/>
  <c r="BE17" i="1"/>
  <c r="D245" i="2" s="1"/>
  <c r="BE18" i="1"/>
  <c r="D246" i="2" s="1"/>
  <c r="BE19" i="1"/>
  <c r="D247" i="2" s="1"/>
  <c r="BE20" i="1"/>
  <c r="D248" i="2" s="1"/>
  <c r="BE21" i="1"/>
  <c r="D249" i="2" s="1"/>
  <c r="BE22" i="1"/>
  <c r="D250" i="2" s="1"/>
  <c r="BE23" i="1"/>
  <c r="D251" i="2" s="1"/>
  <c r="BE24" i="1"/>
  <c r="D252" i="2" s="1"/>
  <c r="BE25" i="1"/>
  <c r="D253" i="2" s="1"/>
  <c r="BE26" i="1"/>
  <c r="D254" i="2" s="1"/>
  <c r="AW10" i="1"/>
  <c r="D199" i="2" s="1"/>
  <c r="AW11" i="1"/>
  <c r="D200" i="2" s="1"/>
  <c r="AW12" i="1"/>
  <c r="D201" i="2" s="1"/>
  <c r="AW13" i="1"/>
  <c r="D202" i="2" s="1"/>
  <c r="AW14" i="1"/>
  <c r="D203" i="2" s="1"/>
  <c r="AW15" i="1"/>
  <c r="D204" i="2" s="1"/>
  <c r="AW16" i="1"/>
  <c r="AW17"/>
  <c r="D206" i="2" s="1"/>
  <c r="AW18" i="1"/>
  <c r="D207" i="2" s="1"/>
  <c r="AW19" i="1"/>
  <c r="D208" i="2" s="1"/>
  <c r="AW20" i="1"/>
  <c r="AW21"/>
  <c r="D210" i="2" s="1"/>
  <c r="AW22" i="1"/>
  <c r="D211" i="2" s="1"/>
  <c r="AW23" i="1"/>
  <c r="D212" i="2" s="1"/>
  <c r="AW24" i="1"/>
  <c r="AW25"/>
  <c r="D214" i="2" s="1"/>
  <c r="AW26" i="1"/>
  <c r="D215" i="2" s="1"/>
  <c r="AO10" i="1"/>
  <c r="D160" i="2" s="1"/>
  <c r="AO11" i="1"/>
  <c r="D161" i="2" s="1"/>
  <c r="AO12" i="1"/>
  <c r="D162" i="2" s="1"/>
  <c r="AO13" i="1"/>
  <c r="D163" i="2" s="1"/>
  <c r="AO14" i="1"/>
  <c r="D164" i="2" s="1"/>
  <c r="AO15" i="1"/>
  <c r="D165" i="2" s="1"/>
  <c r="AO16" i="1"/>
  <c r="AO17"/>
  <c r="D167" i="2" s="1"/>
  <c r="AO18" i="1"/>
  <c r="D168" i="2" s="1"/>
  <c r="AO19" i="1"/>
  <c r="D169" i="2" s="1"/>
  <c r="AO20" i="1"/>
  <c r="AO21"/>
  <c r="D171" i="2" s="1"/>
  <c r="AO22" i="1"/>
  <c r="D172" i="2" s="1"/>
  <c r="AO23" i="1"/>
  <c r="D173" i="2" s="1"/>
  <c r="AO24" i="1"/>
  <c r="D174" i="2" s="1"/>
  <c r="AO25" i="1"/>
  <c r="D175" i="2" s="1"/>
  <c r="AO26" i="1"/>
  <c r="D176" i="2" s="1"/>
  <c r="AG10" i="1"/>
  <c r="D121" i="2" s="1"/>
  <c r="AG11" i="1"/>
  <c r="D122" i="2" s="1"/>
  <c r="AG12" i="1"/>
  <c r="D123" i="2" s="1"/>
  <c r="AG13" i="1"/>
  <c r="D124" i="2" s="1"/>
  <c r="AG14" i="1"/>
  <c r="D125" i="2" s="1"/>
  <c r="AG15" i="1"/>
  <c r="D126" i="2" s="1"/>
  <c r="AG16" i="1"/>
  <c r="D127" i="2" s="1"/>
  <c r="AG17" i="1"/>
  <c r="D128" i="2" s="1"/>
  <c r="AG18" i="1"/>
  <c r="D129" i="2" s="1"/>
  <c r="AG19" i="1"/>
  <c r="D130" i="2" s="1"/>
  <c r="AG20" i="1"/>
  <c r="D131" i="2" s="1"/>
  <c r="AG21" i="1"/>
  <c r="D132" i="2" s="1"/>
  <c r="AG22" i="1"/>
  <c r="D133" i="2" s="1"/>
  <c r="AG23" i="1"/>
  <c r="D134" i="2" s="1"/>
  <c r="AG24" i="1"/>
  <c r="D135" i="2" s="1"/>
  <c r="AG25" i="1"/>
  <c r="D136" i="2" s="1"/>
  <c r="AG26" i="1"/>
  <c r="D137" i="2" s="1"/>
  <c r="Y10" i="1"/>
  <c r="D82" i="2" s="1"/>
  <c r="Y11" i="1"/>
  <c r="D83" i="2" s="1"/>
  <c r="Y12" i="1"/>
  <c r="D84" i="2" s="1"/>
  <c r="Y13" i="1"/>
  <c r="D85" i="2" s="1"/>
  <c r="Y14" i="1"/>
  <c r="D86" i="2" s="1"/>
  <c r="Y15" i="1"/>
  <c r="D87" i="2" s="1"/>
  <c r="Y16" i="1"/>
  <c r="D88" i="2" s="1"/>
  <c r="Y17" i="1"/>
  <c r="D89" i="2" s="1"/>
  <c r="Y18" i="1"/>
  <c r="D90" i="2" s="1"/>
  <c r="Y19" i="1"/>
  <c r="D91" i="2" s="1"/>
  <c r="Y20" i="1"/>
  <c r="D92" i="2" s="1"/>
  <c r="Y21" i="1"/>
  <c r="D93" i="2" s="1"/>
  <c r="Y22" i="1"/>
  <c r="D94" i="2" s="1"/>
  <c r="Y23" i="1"/>
  <c r="D95" i="2" s="1"/>
  <c r="Y24" i="1"/>
  <c r="D96" i="2" s="1"/>
  <c r="Y25" i="1"/>
  <c r="D97" i="2" s="1"/>
  <c r="Y26" i="1"/>
  <c r="D98" i="2" s="1"/>
  <c r="Q10" i="1"/>
  <c r="D43" i="2" s="1"/>
  <c r="Q11" i="1"/>
  <c r="D44" i="2" s="1"/>
  <c r="Q12" i="1"/>
  <c r="D45" i="2" s="1"/>
  <c r="Q13" i="1"/>
  <c r="D46" i="2" s="1"/>
  <c r="Q14" i="1"/>
  <c r="D47" i="2" s="1"/>
  <c r="Q15" i="1"/>
  <c r="D48" i="2" s="1"/>
  <c r="Q16" i="1"/>
  <c r="D49" i="2" s="1"/>
  <c r="Q17" i="1"/>
  <c r="D50" i="2" s="1"/>
  <c r="Q18" i="1"/>
  <c r="D51" i="2" s="1"/>
  <c r="Q19" i="1"/>
  <c r="D52" i="2" s="1"/>
  <c r="Q20" i="1"/>
  <c r="D53" i="2" s="1"/>
  <c r="Q21" i="1"/>
  <c r="D54" i="2" s="1"/>
  <c r="Q22" i="1"/>
  <c r="D55" i="2" s="1"/>
  <c r="Q23" i="1"/>
  <c r="D56" i="2" s="1"/>
  <c r="Q24" i="1"/>
  <c r="D57" i="2" s="1"/>
  <c r="Q25" i="1"/>
  <c r="D58" i="2" s="1"/>
  <c r="Q26" i="1"/>
  <c r="D59" i="2" s="1"/>
  <c r="I10" i="1"/>
  <c r="D4" i="2" s="1"/>
  <c r="I11" i="1"/>
  <c r="D5" i="2" s="1"/>
  <c r="I12" i="1"/>
  <c r="D6" i="2" s="1"/>
  <c r="I13" i="1"/>
  <c r="I14"/>
  <c r="D8" i="2" s="1"/>
  <c r="I15" i="1"/>
  <c r="D9" i="2" s="1"/>
  <c r="I16" i="1"/>
  <c r="D10" i="2" s="1"/>
  <c r="I17" i="1"/>
  <c r="D11" i="2" s="1"/>
  <c r="I18" i="1"/>
  <c r="D12" i="2" s="1"/>
  <c r="I19" i="1"/>
  <c r="D13" i="2" s="1"/>
  <c r="I20" i="1"/>
  <c r="D14" i="2" s="1"/>
  <c r="I21" i="1"/>
  <c r="D15" i="2" s="1"/>
  <c r="I22" i="1"/>
  <c r="D16" i="2" s="1"/>
  <c r="I23" i="1"/>
  <c r="D17" i="2" s="1"/>
  <c r="I24" i="1"/>
  <c r="D18" i="2" s="1"/>
  <c r="I25" i="1"/>
  <c r="D19" i="2" s="1"/>
  <c r="I26" i="1"/>
  <c r="D20" i="2" s="1"/>
  <c r="BE43" i="1"/>
  <c r="D255" i="2" s="1"/>
  <c r="AW43" i="1"/>
  <c r="D216" i="2" s="1"/>
  <c r="AO43" i="1"/>
  <c r="D177" i="2" s="1"/>
  <c r="AG43" i="1"/>
  <c r="D138" i="2" s="1"/>
  <c r="Y43" i="1"/>
  <c r="D99" i="2" s="1"/>
  <c r="Q43" i="1"/>
  <c r="D60" i="2" s="1"/>
  <c r="I43" i="1"/>
  <c r="D21" i="2" s="1"/>
  <c r="BE9" i="1"/>
  <c r="D237" i="2" s="1"/>
  <c r="AW9" i="1"/>
  <c r="D198" i="2" s="1"/>
  <c r="AO9" i="1"/>
  <c r="D159" i="2" s="1"/>
  <c r="AG9" i="1"/>
  <c r="D120" i="2" s="1"/>
  <c r="Y9" i="1"/>
  <c r="D81" i="2" s="1"/>
  <c r="Q9" i="1"/>
  <c r="D42" i="2" s="1"/>
  <c r="I9" i="1"/>
  <c r="D3" i="2" s="1"/>
  <c r="BB44" i="1"/>
  <c r="C256" i="2" s="1"/>
  <c r="BB45" i="1"/>
  <c r="C257" i="2" s="1"/>
  <c r="BB46" i="1"/>
  <c r="C258" i="2" s="1"/>
  <c r="BB47" i="1"/>
  <c r="BF47" s="1"/>
  <c r="BG47" s="1"/>
  <c r="BH47" s="1"/>
  <c r="BB48"/>
  <c r="C260" i="2" s="1"/>
  <c r="BB49" i="1"/>
  <c r="C261" i="2" s="1"/>
  <c r="BB50" i="1"/>
  <c r="C262" i="2" s="1"/>
  <c r="BB51" i="1"/>
  <c r="BB52"/>
  <c r="BB53"/>
  <c r="BB54"/>
  <c r="BF54" s="1"/>
  <c r="BG54" s="1"/>
  <c r="BH54" s="1"/>
  <c r="BB55"/>
  <c r="BB56"/>
  <c r="BB57"/>
  <c r="BB58"/>
  <c r="BB59"/>
  <c r="BB60"/>
  <c r="AT44"/>
  <c r="C217" i="2" s="1"/>
  <c r="AT45" i="1"/>
  <c r="C218" i="2" s="1"/>
  <c r="AT46" i="1"/>
  <c r="C219" i="2" s="1"/>
  <c r="AT47" i="1"/>
  <c r="C220" i="2" s="1"/>
  <c r="AT48" i="1"/>
  <c r="C221" i="2" s="1"/>
  <c r="AT49" i="1"/>
  <c r="C222" i="2" s="1"/>
  <c r="AT50" i="1"/>
  <c r="C223" i="2" s="1"/>
  <c r="AT51" i="1"/>
  <c r="AT52"/>
  <c r="AT53"/>
  <c r="AT54"/>
  <c r="AT55"/>
  <c r="AT56"/>
  <c r="AT57"/>
  <c r="AT58"/>
  <c r="AT59"/>
  <c r="AT60"/>
  <c r="AL44"/>
  <c r="AL45"/>
  <c r="AL46"/>
  <c r="AL47"/>
  <c r="C181" i="2" s="1"/>
  <c r="AL48" i="1"/>
  <c r="AL49"/>
  <c r="C183" i="2" s="1"/>
  <c r="AL50" i="1"/>
  <c r="AL51"/>
  <c r="AL52"/>
  <c r="AL53"/>
  <c r="AL54"/>
  <c r="AL55"/>
  <c r="AL56"/>
  <c r="AL57"/>
  <c r="AL58"/>
  <c r="AL59"/>
  <c r="AL60"/>
  <c r="AD44"/>
  <c r="C139" i="2" s="1"/>
  <c r="AD45" i="1"/>
  <c r="C140" i="2" s="1"/>
  <c r="AD46" i="1"/>
  <c r="C141" i="2" s="1"/>
  <c r="AD47" i="1"/>
  <c r="C142" i="2" s="1"/>
  <c r="AD48" i="1"/>
  <c r="C143" i="2" s="1"/>
  <c r="AD49" i="1"/>
  <c r="C144" i="2" s="1"/>
  <c r="AD50" i="1"/>
  <c r="C145" i="2" s="1"/>
  <c r="AD51" i="1"/>
  <c r="AD52"/>
  <c r="AD53"/>
  <c r="AD54"/>
  <c r="AD55"/>
  <c r="AD56"/>
  <c r="AD57"/>
  <c r="AD58"/>
  <c r="AD59"/>
  <c r="AD60"/>
  <c r="V44"/>
  <c r="C100" i="2" s="1"/>
  <c r="V45" i="1"/>
  <c r="C101" i="2" s="1"/>
  <c r="V46" i="1"/>
  <c r="C102" i="2" s="1"/>
  <c r="V47" i="1"/>
  <c r="C103" i="2" s="1"/>
  <c r="V48" i="1"/>
  <c r="C104" i="2" s="1"/>
  <c r="V49" i="1"/>
  <c r="C105" i="2" s="1"/>
  <c r="V50" i="1"/>
  <c r="C106" i="2" s="1"/>
  <c r="V51" i="1"/>
  <c r="V52"/>
  <c r="V53"/>
  <c r="V54"/>
  <c r="V55"/>
  <c r="V56"/>
  <c r="V57"/>
  <c r="V58"/>
  <c r="V59"/>
  <c r="V60"/>
  <c r="N44"/>
  <c r="C61" i="2" s="1"/>
  <c r="N45" i="1"/>
  <c r="C62" i="2" s="1"/>
  <c r="N46" i="1"/>
  <c r="C63" i="2" s="1"/>
  <c r="N47" i="1"/>
  <c r="C64" i="2" s="1"/>
  <c r="N48" i="1"/>
  <c r="C65" i="2" s="1"/>
  <c r="N49" i="1"/>
  <c r="C66" i="2" s="1"/>
  <c r="N50" i="1"/>
  <c r="C67" i="2" s="1"/>
  <c r="N51" i="1"/>
  <c r="N52"/>
  <c r="N53"/>
  <c r="N54"/>
  <c r="N55"/>
  <c r="N56"/>
  <c r="N57"/>
  <c r="N58"/>
  <c r="N59"/>
  <c r="N60"/>
  <c r="F44"/>
  <c r="C22" i="2" s="1"/>
  <c r="F45" i="1"/>
  <c r="C23" i="2" s="1"/>
  <c r="F46" i="1"/>
  <c r="C24" i="2" s="1"/>
  <c r="F47" i="1"/>
  <c r="C25" i="2" s="1"/>
  <c r="F48" i="1"/>
  <c r="C26" i="2" s="1"/>
  <c r="F49" i="1"/>
  <c r="F50"/>
  <c r="C28" i="2" s="1"/>
  <c r="F51" i="1"/>
  <c r="J51" s="1"/>
  <c r="K51" s="1"/>
  <c r="L51" s="1"/>
  <c r="F52"/>
  <c r="F53"/>
  <c r="F54"/>
  <c r="F55"/>
  <c r="F56"/>
  <c r="F57"/>
  <c r="F58"/>
  <c r="F59"/>
  <c r="F60"/>
  <c r="BB10"/>
  <c r="C238" i="2" s="1"/>
  <c r="BB11" i="1"/>
  <c r="C239" i="2" s="1"/>
  <c r="BB12" i="1"/>
  <c r="C240" i="2" s="1"/>
  <c r="BB13" i="1"/>
  <c r="C241" i="2" s="1"/>
  <c r="BB14" i="1"/>
  <c r="C242" i="2" s="1"/>
  <c r="BB15" i="1"/>
  <c r="C243" i="2" s="1"/>
  <c r="BB16" i="1"/>
  <c r="C244" i="2" s="1"/>
  <c r="BB17" i="1"/>
  <c r="C245" i="2" s="1"/>
  <c r="BB18" i="1"/>
  <c r="C246" i="2" s="1"/>
  <c r="BB19" i="1"/>
  <c r="C247" i="2" s="1"/>
  <c r="BB20" i="1"/>
  <c r="C248" i="2" s="1"/>
  <c r="BB21" i="1"/>
  <c r="C249" i="2" s="1"/>
  <c r="BB22" i="1"/>
  <c r="C250" i="2" s="1"/>
  <c r="BB23" i="1"/>
  <c r="C251" i="2" s="1"/>
  <c r="BB24" i="1"/>
  <c r="C252" i="2" s="1"/>
  <c r="BB25" i="1"/>
  <c r="C253" i="2" s="1"/>
  <c r="BB26" i="1"/>
  <c r="C254" i="2" s="1"/>
  <c r="AT10" i="1"/>
  <c r="C199" i="2" s="1"/>
  <c r="AT11" i="1"/>
  <c r="C200" i="2" s="1"/>
  <c r="AT12" i="1"/>
  <c r="C201" i="2" s="1"/>
  <c r="AT13" i="1"/>
  <c r="C202" i="2" s="1"/>
  <c r="AT14" i="1"/>
  <c r="C203" i="2" s="1"/>
  <c r="AT15" i="1"/>
  <c r="C204" i="2" s="1"/>
  <c r="AT16" i="1"/>
  <c r="C205" i="2" s="1"/>
  <c r="AT17" i="1"/>
  <c r="C206" i="2" s="1"/>
  <c r="AT18" i="1"/>
  <c r="C207" i="2" s="1"/>
  <c r="AT19" i="1"/>
  <c r="C208" i="2" s="1"/>
  <c r="AT20" i="1"/>
  <c r="C209" i="2" s="1"/>
  <c r="AT21" i="1"/>
  <c r="C210" i="2" s="1"/>
  <c r="AT22" i="1"/>
  <c r="C211" i="2" s="1"/>
  <c r="AT23" i="1"/>
  <c r="C212" i="2" s="1"/>
  <c r="AT24" i="1"/>
  <c r="C213" i="2" s="1"/>
  <c r="AT25" i="1"/>
  <c r="C214" i="2" s="1"/>
  <c r="AT26" i="1"/>
  <c r="C215" i="2" s="1"/>
  <c r="AL10" i="1"/>
  <c r="C160" i="2" s="1"/>
  <c r="AL11" i="1"/>
  <c r="C161" i="2" s="1"/>
  <c r="AL12" i="1"/>
  <c r="C162" i="2" s="1"/>
  <c r="AL13" i="1"/>
  <c r="C163" i="2" s="1"/>
  <c r="AL14" i="1"/>
  <c r="C164" i="2" s="1"/>
  <c r="AL15" i="1"/>
  <c r="C165" i="2" s="1"/>
  <c r="AL16" i="1"/>
  <c r="C166" i="2" s="1"/>
  <c r="AL17" i="1"/>
  <c r="C167" i="2" s="1"/>
  <c r="AL18" i="1"/>
  <c r="C168" i="2" s="1"/>
  <c r="AL19" i="1"/>
  <c r="C169" i="2" s="1"/>
  <c r="AL20" i="1"/>
  <c r="C170" i="2" s="1"/>
  <c r="AL21" i="1"/>
  <c r="C171" i="2" s="1"/>
  <c r="AL22" i="1"/>
  <c r="C172" i="2" s="1"/>
  <c r="AL23" i="1"/>
  <c r="C173" i="2" s="1"/>
  <c r="AL24" i="1"/>
  <c r="C174" i="2" s="1"/>
  <c r="AL25" i="1"/>
  <c r="C175" i="2" s="1"/>
  <c r="AL26" i="1"/>
  <c r="C176" i="2" s="1"/>
  <c r="AD10" i="1"/>
  <c r="C121" i="2" s="1"/>
  <c r="AD11" i="1"/>
  <c r="C122" i="2" s="1"/>
  <c r="AD12" i="1"/>
  <c r="C123" i="2" s="1"/>
  <c r="AD13" i="1"/>
  <c r="C124" i="2" s="1"/>
  <c r="AD14" i="1"/>
  <c r="C125" i="2" s="1"/>
  <c r="AD15" i="1"/>
  <c r="C126" i="2" s="1"/>
  <c r="AD16" i="1"/>
  <c r="C127" i="2" s="1"/>
  <c r="AD17" i="1"/>
  <c r="C128" i="2" s="1"/>
  <c r="AD18" i="1"/>
  <c r="C129" i="2" s="1"/>
  <c r="AD19" i="1"/>
  <c r="C130" i="2" s="1"/>
  <c r="AD20" i="1"/>
  <c r="C131" i="2" s="1"/>
  <c r="AD21" i="1"/>
  <c r="C132" i="2" s="1"/>
  <c r="AD22" i="1"/>
  <c r="C133" i="2" s="1"/>
  <c r="AD23" i="1"/>
  <c r="C134" i="2" s="1"/>
  <c r="AD24" i="1"/>
  <c r="C135" i="2" s="1"/>
  <c r="AD25" i="1"/>
  <c r="AD26"/>
  <c r="C137" i="2" s="1"/>
  <c r="V10" i="1"/>
  <c r="C82" i="2" s="1"/>
  <c r="V11" i="1"/>
  <c r="C83" i="2" s="1"/>
  <c r="V12" i="1"/>
  <c r="C84" i="2" s="1"/>
  <c r="V13" i="1"/>
  <c r="C85" i="2" s="1"/>
  <c r="V14" i="1"/>
  <c r="C86" i="2" s="1"/>
  <c r="V15" i="1"/>
  <c r="C87" i="2" s="1"/>
  <c r="V16" i="1"/>
  <c r="C88" i="2" s="1"/>
  <c r="V17" i="1"/>
  <c r="C89" i="2" s="1"/>
  <c r="V18" i="1"/>
  <c r="C90" i="2" s="1"/>
  <c r="V19" i="1"/>
  <c r="C91" i="2" s="1"/>
  <c r="V20" i="1"/>
  <c r="C92" i="2" s="1"/>
  <c r="V21" i="1"/>
  <c r="C93" i="2" s="1"/>
  <c r="V22" i="1"/>
  <c r="C94" i="2" s="1"/>
  <c r="V23" i="1"/>
  <c r="C95" i="2" s="1"/>
  <c r="V24" i="1"/>
  <c r="C96" i="2" s="1"/>
  <c r="V25" i="1"/>
  <c r="C97" i="2" s="1"/>
  <c r="V26" i="1"/>
  <c r="C98" i="2" s="1"/>
  <c r="N10" i="1"/>
  <c r="C43" i="2" s="1"/>
  <c r="N11" i="1"/>
  <c r="C44" i="2" s="1"/>
  <c r="N12" i="1"/>
  <c r="C45" i="2" s="1"/>
  <c r="N13" i="1"/>
  <c r="C46" i="2" s="1"/>
  <c r="N14" i="1"/>
  <c r="C47" i="2" s="1"/>
  <c r="N15" i="1"/>
  <c r="C48" i="2" s="1"/>
  <c r="N16" i="1"/>
  <c r="C49" i="2" s="1"/>
  <c r="N17" i="1"/>
  <c r="C50" i="2" s="1"/>
  <c r="N18" i="1"/>
  <c r="C51" i="2" s="1"/>
  <c r="N19" i="1"/>
  <c r="C52" i="2" s="1"/>
  <c r="N20" i="1"/>
  <c r="C53" i="2" s="1"/>
  <c r="N21" i="1"/>
  <c r="C54" i="2" s="1"/>
  <c r="N22" i="1"/>
  <c r="C55" i="2" s="1"/>
  <c r="N23" i="1"/>
  <c r="C56" i="2" s="1"/>
  <c r="N24" i="1"/>
  <c r="C57" i="2" s="1"/>
  <c r="N25" i="1"/>
  <c r="C58" i="2" s="1"/>
  <c r="N26" i="1"/>
  <c r="C59" i="2" s="1"/>
  <c r="J12" i="1"/>
  <c r="K12" s="1"/>
  <c r="L12" s="1"/>
  <c r="F10"/>
  <c r="C4" i="2" s="1"/>
  <c r="F11" i="1"/>
  <c r="C5" i="2" s="1"/>
  <c r="F12" i="1"/>
  <c r="C6" i="2" s="1"/>
  <c r="F13" i="1"/>
  <c r="C7" i="2" s="1"/>
  <c r="F14" i="1"/>
  <c r="C8" i="2" s="1"/>
  <c r="F15" i="1"/>
  <c r="C9" i="2" s="1"/>
  <c r="F16" i="1"/>
  <c r="C10" i="2" s="1"/>
  <c r="F17" i="1"/>
  <c r="C11" i="2" s="1"/>
  <c r="F18" i="1"/>
  <c r="C12" i="2" s="1"/>
  <c r="F19" i="1"/>
  <c r="C13" i="2" s="1"/>
  <c r="F20" i="1"/>
  <c r="C14" i="2" s="1"/>
  <c r="F21" i="1"/>
  <c r="C15" i="2" s="1"/>
  <c r="F22" i="1"/>
  <c r="C16" i="2" s="1"/>
  <c r="F23" i="1"/>
  <c r="C17" i="2" s="1"/>
  <c r="F24" i="1"/>
  <c r="C18" i="2" s="1"/>
  <c r="F25" i="1"/>
  <c r="C19" i="2" s="1"/>
  <c r="F26" i="1"/>
  <c r="C20" i="2" s="1"/>
  <c r="BB43" i="1"/>
  <c r="C255" i="2" s="1"/>
  <c r="AT43" i="1"/>
  <c r="C216" i="2" s="1"/>
  <c r="AL43" i="1"/>
  <c r="AD43"/>
  <c r="C138" i="2" s="1"/>
  <c r="V43" i="1"/>
  <c r="C99" i="2" s="1"/>
  <c r="N43" i="1"/>
  <c r="C60" i="2" s="1"/>
  <c r="F43" i="1"/>
  <c r="C21" i="2" s="1"/>
  <c r="BB9" i="1"/>
  <c r="C237" i="2" s="1"/>
  <c r="AT9" i="1"/>
  <c r="C198" i="2" s="1"/>
  <c r="AL9" i="1"/>
  <c r="C159" i="2" s="1"/>
  <c r="AD9" i="1"/>
  <c r="C120" i="2" s="1"/>
  <c r="V9" i="1"/>
  <c r="C81" i="2" s="1"/>
  <c r="N9" i="1"/>
  <c r="C42" i="2" s="1"/>
  <c r="F9" i="1"/>
  <c r="C3" i="2" s="1"/>
  <c r="AX50" i="1"/>
  <c r="AY50" s="1"/>
  <c r="AZ50" s="1"/>
  <c r="AX58"/>
  <c r="AY58" s="1"/>
  <c r="AZ58" s="1"/>
  <c r="BF15"/>
  <c r="BG15" s="1"/>
  <c r="BH15" s="1"/>
  <c r="BF21"/>
  <c r="BG21" s="1"/>
  <c r="BH21" s="1"/>
  <c r="AP19"/>
  <c r="AQ19" s="1"/>
  <c r="AR19" s="1"/>
  <c r="AP24"/>
  <c r="AQ24" s="1"/>
  <c r="AR24" s="1"/>
  <c r="AH12"/>
  <c r="AI12" s="1"/>
  <c r="AJ12" s="1"/>
  <c r="AH16"/>
  <c r="AI16" s="1"/>
  <c r="AJ16" s="1"/>
  <c r="AX52"/>
  <c r="AY52" s="1"/>
  <c r="AZ52" s="1"/>
  <c r="Z50"/>
  <c r="AA50" s="1"/>
  <c r="AB50" s="1"/>
  <c r="BC60"/>
  <c r="AU60"/>
  <c r="AM60"/>
  <c r="AE60"/>
  <c r="W60"/>
  <c r="O60"/>
  <c r="G60"/>
  <c r="BF59"/>
  <c r="BG59" s="1"/>
  <c r="BH59" s="1"/>
  <c r="BC59"/>
  <c r="AX59"/>
  <c r="AY59" s="1"/>
  <c r="AZ59" s="1"/>
  <c r="AU59"/>
  <c r="AP59"/>
  <c r="AQ59" s="1"/>
  <c r="AR59" s="1"/>
  <c r="AM59"/>
  <c r="AH59"/>
  <c r="AI59" s="1"/>
  <c r="AJ59" s="1"/>
  <c r="AE59"/>
  <c r="Z59"/>
  <c r="AA59" s="1"/>
  <c r="AB59" s="1"/>
  <c r="W59"/>
  <c r="R59"/>
  <c r="S59" s="1"/>
  <c r="T59" s="1"/>
  <c r="O59"/>
  <c r="J59"/>
  <c r="K59" s="1"/>
  <c r="L59" s="1"/>
  <c r="G59"/>
  <c r="BF58"/>
  <c r="BG58" s="1"/>
  <c r="BH58" s="1"/>
  <c r="BC58"/>
  <c r="AU58"/>
  <c r="AP58"/>
  <c r="AQ58" s="1"/>
  <c r="AR58" s="1"/>
  <c r="AM58"/>
  <c r="AH58"/>
  <c r="AI58" s="1"/>
  <c r="AJ58" s="1"/>
  <c r="AE58"/>
  <c r="Z58"/>
  <c r="AA58" s="1"/>
  <c r="AB58" s="1"/>
  <c r="W58"/>
  <c r="R58"/>
  <c r="S58" s="1"/>
  <c r="T58" s="1"/>
  <c r="O58"/>
  <c r="J58"/>
  <c r="K58" s="1"/>
  <c r="L58" s="1"/>
  <c r="G58"/>
  <c r="BC57"/>
  <c r="AU57"/>
  <c r="AM57"/>
  <c r="AE57"/>
  <c r="W57"/>
  <c r="O57"/>
  <c r="G57"/>
  <c r="BC56"/>
  <c r="AU56"/>
  <c r="AM56"/>
  <c r="AE56"/>
  <c r="W56"/>
  <c r="O56"/>
  <c r="G56"/>
  <c r="BF55"/>
  <c r="BG55" s="1"/>
  <c r="BH55" s="1"/>
  <c r="BC55"/>
  <c r="AX55"/>
  <c r="AY55" s="1"/>
  <c r="AZ55" s="1"/>
  <c r="AU55"/>
  <c r="AP55"/>
  <c r="AQ55" s="1"/>
  <c r="AR55" s="1"/>
  <c r="AM55"/>
  <c r="AH55"/>
  <c r="AI55" s="1"/>
  <c r="AJ55" s="1"/>
  <c r="AE55"/>
  <c r="Z55"/>
  <c r="AA55" s="1"/>
  <c r="AB55" s="1"/>
  <c r="W55"/>
  <c r="R55"/>
  <c r="S55" s="1"/>
  <c r="T55" s="1"/>
  <c r="O55"/>
  <c r="J55"/>
  <c r="K55" s="1"/>
  <c r="L55" s="1"/>
  <c r="G55"/>
  <c r="BC54"/>
  <c r="AX54"/>
  <c r="AY54" s="1"/>
  <c r="AZ54" s="1"/>
  <c r="AU54"/>
  <c r="AP54"/>
  <c r="AQ54" s="1"/>
  <c r="AR54" s="1"/>
  <c r="AM54"/>
  <c r="AH54"/>
  <c r="AI54" s="1"/>
  <c r="AJ54" s="1"/>
  <c r="AE54"/>
  <c r="W54"/>
  <c r="R54"/>
  <c r="S54" s="1"/>
  <c r="T54" s="1"/>
  <c r="O54"/>
  <c r="J54"/>
  <c r="K54" s="1"/>
  <c r="L54" s="1"/>
  <c r="G54"/>
  <c r="BC53"/>
  <c r="AU53"/>
  <c r="AM53"/>
  <c r="AE53"/>
  <c r="W53"/>
  <c r="O53"/>
  <c r="G53"/>
  <c r="BC52"/>
  <c r="AU52"/>
  <c r="AM52"/>
  <c r="AE52"/>
  <c r="W52"/>
  <c r="O52"/>
  <c r="G52"/>
  <c r="BF51"/>
  <c r="BG51" s="1"/>
  <c r="BH51" s="1"/>
  <c r="BC51"/>
  <c r="AX51"/>
  <c r="AY51" s="1"/>
  <c r="AZ51" s="1"/>
  <c r="AU51"/>
  <c r="AP51"/>
  <c r="AQ51" s="1"/>
  <c r="AR51" s="1"/>
  <c r="AM51"/>
  <c r="AH51"/>
  <c r="AI51" s="1"/>
  <c r="AJ51" s="1"/>
  <c r="AE51"/>
  <c r="Z51"/>
  <c r="AA51" s="1"/>
  <c r="AB51" s="1"/>
  <c r="W51"/>
  <c r="R51"/>
  <c r="S51" s="1"/>
  <c r="T51" s="1"/>
  <c r="O51"/>
  <c r="G51"/>
  <c r="BC50"/>
  <c r="AU50"/>
  <c r="AP50"/>
  <c r="AQ50" s="1"/>
  <c r="AR50" s="1"/>
  <c r="AM50"/>
  <c r="AE50"/>
  <c r="W50"/>
  <c r="R50"/>
  <c r="S50" s="1"/>
  <c r="T50" s="1"/>
  <c r="O50"/>
  <c r="J50"/>
  <c r="K50" s="1"/>
  <c r="L50" s="1"/>
  <c r="G50"/>
  <c r="BC49"/>
  <c r="AU49"/>
  <c r="AM49"/>
  <c r="AE49"/>
  <c r="W49"/>
  <c r="O49"/>
  <c r="G49"/>
  <c r="BC48"/>
  <c r="AU48"/>
  <c r="AM48"/>
  <c r="AE48"/>
  <c r="W48"/>
  <c r="O48"/>
  <c r="G48"/>
  <c r="BC47"/>
  <c r="AX47"/>
  <c r="AY47" s="1"/>
  <c r="AZ47" s="1"/>
  <c r="AU47"/>
  <c r="AM47"/>
  <c r="AE47"/>
  <c r="W47"/>
  <c r="O47"/>
  <c r="G47"/>
  <c r="BF46"/>
  <c r="BG46" s="1"/>
  <c r="BH46" s="1"/>
  <c r="BC46"/>
  <c r="AX46"/>
  <c r="AY46" s="1"/>
  <c r="AZ46" s="1"/>
  <c r="AU46"/>
  <c r="AP46"/>
  <c r="AQ46" s="1"/>
  <c r="AR46" s="1"/>
  <c r="AM46"/>
  <c r="AE46"/>
  <c r="Z46"/>
  <c r="AA46" s="1"/>
  <c r="AB46" s="1"/>
  <c r="W46"/>
  <c r="R46"/>
  <c r="S46" s="1"/>
  <c r="T46" s="1"/>
  <c r="O46"/>
  <c r="J46"/>
  <c r="K46" s="1"/>
  <c r="L46" s="1"/>
  <c r="G46"/>
  <c r="BC45"/>
  <c r="AU45"/>
  <c r="AM45"/>
  <c r="AE45"/>
  <c r="W45"/>
  <c r="O45"/>
  <c r="G45"/>
  <c r="BC44"/>
  <c r="AU44"/>
  <c r="AM44"/>
  <c r="AE44"/>
  <c r="W44"/>
  <c r="O44"/>
  <c r="G44"/>
  <c r="BC43"/>
  <c r="AU43"/>
  <c r="AM43"/>
  <c r="AE43"/>
  <c r="W43"/>
  <c r="O43"/>
  <c r="G43"/>
  <c r="BC10"/>
  <c r="BC11"/>
  <c r="BC12"/>
  <c r="BF12"/>
  <c r="BG12" s="1"/>
  <c r="BH12" s="1"/>
  <c r="BC13"/>
  <c r="BC14"/>
  <c r="BC15"/>
  <c r="BC16"/>
  <c r="BF16"/>
  <c r="BG16" s="1"/>
  <c r="BH16" s="1"/>
  <c r="BC17"/>
  <c r="BC18"/>
  <c r="BC19"/>
  <c r="BC20"/>
  <c r="BC21"/>
  <c r="BC22"/>
  <c r="BC23"/>
  <c r="BC24"/>
  <c r="BF24"/>
  <c r="BG24" s="1"/>
  <c r="BH24" s="1"/>
  <c r="BC25"/>
  <c r="BC26"/>
  <c r="BC9"/>
  <c r="AU10"/>
  <c r="AU11"/>
  <c r="AU12"/>
  <c r="AU13"/>
  <c r="AU14"/>
  <c r="AU15"/>
  <c r="AU16"/>
  <c r="AU17"/>
  <c r="AU18"/>
  <c r="AU19"/>
  <c r="AU20"/>
  <c r="AU21"/>
  <c r="AU22"/>
  <c r="AU23"/>
  <c r="AU24"/>
  <c r="AU25"/>
  <c r="AX25"/>
  <c r="AY25" s="1"/>
  <c r="AZ25" s="1"/>
  <c r="AU26"/>
  <c r="AM10"/>
  <c r="AM11"/>
  <c r="AM12"/>
  <c r="AP12"/>
  <c r="AQ12" s="1"/>
  <c r="AR12" s="1"/>
  <c r="AM13"/>
  <c r="AM14"/>
  <c r="AM15"/>
  <c r="AM16"/>
  <c r="AM17"/>
  <c r="AM18"/>
  <c r="AM19"/>
  <c r="AM20"/>
  <c r="AM21"/>
  <c r="AP21"/>
  <c r="AQ21" s="1"/>
  <c r="AR21" s="1"/>
  <c r="AM22"/>
  <c r="AM23"/>
  <c r="AM24"/>
  <c r="AM25"/>
  <c r="AM26"/>
  <c r="AE10"/>
  <c r="AE11"/>
  <c r="AE12"/>
  <c r="AE13"/>
  <c r="AE14"/>
  <c r="AE15"/>
  <c r="AE16"/>
  <c r="AE17"/>
  <c r="AH17"/>
  <c r="AI17" s="1"/>
  <c r="AJ17" s="1"/>
  <c r="AE18"/>
  <c r="AE19"/>
  <c r="AE20"/>
  <c r="AH20"/>
  <c r="AI20" s="1"/>
  <c r="AJ20" s="1"/>
  <c r="AE21"/>
  <c r="AH21"/>
  <c r="AI21" s="1"/>
  <c r="AJ21" s="1"/>
  <c r="AE22"/>
  <c r="AE23"/>
  <c r="AE24"/>
  <c r="AH24"/>
  <c r="AI24" s="1"/>
  <c r="AJ24" s="1"/>
  <c r="AE25"/>
  <c r="AE26"/>
  <c r="W10"/>
  <c r="W11"/>
  <c r="W12"/>
  <c r="W13"/>
  <c r="W14"/>
  <c r="W15"/>
  <c r="W16"/>
  <c r="W17"/>
  <c r="Z17"/>
  <c r="AA17" s="1"/>
  <c r="AB17" s="1"/>
  <c r="W18"/>
  <c r="W19"/>
  <c r="W20"/>
  <c r="W21"/>
  <c r="W22"/>
  <c r="W23"/>
  <c r="W24"/>
  <c r="W25"/>
  <c r="W26"/>
  <c r="O10"/>
  <c r="O11"/>
  <c r="O12"/>
  <c r="O13"/>
  <c r="O14"/>
  <c r="O15"/>
  <c r="O16"/>
  <c r="O17"/>
  <c r="R17"/>
  <c r="S17" s="1"/>
  <c r="T17" s="1"/>
  <c r="O18"/>
  <c r="O19"/>
  <c r="O20"/>
  <c r="O21"/>
  <c r="R21"/>
  <c r="S21" s="1"/>
  <c r="T21" s="1"/>
  <c r="O22"/>
  <c r="O23"/>
  <c r="O24"/>
  <c r="O25"/>
  <c r="R25"/>
  <c r="S25" s="1"/>
  <c r="T25" s="1"/>
  <c r="O26"/>
  <c r="G10"/>
  <c r="G11"/>
  <c r="G12"/>
  <c r="G13"/>
  <c r="G14"/>
  <c r="G15"/>
  <c r="G16"/>
  <c r="G17"/>
  <c r="G18"/>
  <c r="G19"/>
  <c r="G20"/>
  <c r="J20"/>
  <c r="K20" s="1"/>
  <c r="L20" s="1"/>
  <c r="G21"/>
  <c r="J21"/>
  <c r="K21" s="1"/>
  <c r="L21" s="1"/>
  <c r="G22"/>
  <c r="G23"/>
  <c r="G24"/>
  <c r="G25"/>
  <c r="G26"/>
  <c r="AU9"/>
  <c r="AM9"/>
  <c r="AE9"/>
  <c r="W9"/>
  <c r="O9"/>
  <c r="G9"/>
  <c r="Z13" l="1"/>
  <c r="AA13" s="1"/>
  <c r="AB13" s="1"/>
  <c r="BF13"/>
  <c r="BG13" s="1"/>
  <c r="BH13" s="1"/>
  <c r="AX13"/>
  <c r="AY13" s="1"/>
  <c r="AZ13" s="1"/>
  <c r="AP13"/>
  <c r="AQ13" s="1"/>
  <c r="AR13" s="1"/>
  <c r="R13"/>
  <c r="S13" s="1"/>
  <c r="T13" s="1"/>
  <c r="AH47"/>
  <c r="AI47" s="1"/>
  <c r="AJ47" s="1"/>
  <c r="AX12"/>
  <c r="AY12" s="1"/>
  <c r="AZ12" s="1"/>
  <c r="AP47"/>
  <c r="AQ47" s="1"/>
  <c r="AR47" s="1"/>
  <c r="AP20"/>
  <c r="AQ20" s="1"/>
  <c r="AR20" s="1"/>
  <c r="D170" i="2"/>
  <c r="AP16" i="1"/>
  <c r="AQ16" s="1"/>
  <c r="AR16" s="1"/>
  <c r="D166" i="2"/>
  <c r="J24" i="1"/>
  <c r="K24" s="1"/>
  <c r="L24" s="1"/>
  <c r="BF20"/>
  <c r="BG20" s="1"/>
  <c r="BH20" s="1"/>
  <c r="AH25"/>
  <c r="AI25" s="1"/>
  <c r="AJ25" s="1"/>
  <c r="C136" i="2"/>
  <c r="J49" i="1"/>
  <c r="K49" s="1"/>
  <c r="L49" s="1"/>
  <c r="C27" i="2"/>
  <c r="AX24" i="1"/>
  <c r="AY24" s="1"/>
  <c r="AZ24" s="1"/>
  <c r="D213" i="2"/>
  <c r="AX20" i="1"/>
  <c r="AY20" s="1"/>
  <c r="AZ20" s="1"/>
  <c r="D209" i="2"/>
  <c r="AX16" i="1"/>
  <c r="AY16" s="1"/>
  <c r="AZ16" s="1"/>
  <c r="D205" i="2"/>
  <c r="BF11" i="1"/>
  <c r="BG11" s="1"/>
  <c r="BH11" s="1"/>
  <c r="D239" i="2"/>
  <c r="J16" i="1"/>
  <c r="K16" s="1"/>
  <c r="L16" s="1"/>
  <c r="Z21"/>
  <c r="AA21" s="1"/>
  <c r="AB21" s="1"/>
  <c r="BF19"/>
  <c r="BG19" s="1"/>
  <c r="BH19" s="1"/>
  <c r="BF50"/>
  <c r="BG50" s="1"/>
  <c r="BH50" s="1"/>
  <c r="AH50"/>
  <c r="AI50" s="1"/>
  <c r="AJ50" s="1"/>
  <c r="AH46"/>
  <c r="AI46" s="1"/>
  <c r="AJ46" s="1"/>
  <c r="AP57"/>
  <c r="AQ57" s="1"/>
  <c r="AR57" s="1"/>
  <c r="AH53"/>
  <c r="AI53" s="1"/>
  <c r="AJ53" s="1"/>
  <c r="D145" i="2"/>
  <c r="D141"/>
  <c r="J13" i="1"/>
  <c r="K13" s="1"/>
  <c r="L13" s="1"/>
  <c r="BF17"/>
  <c r="BG17" s="1"/>
  <c r="BH17" s="1"/>
  <c r="D7" i="2"/>
  <c r="C259"/>
  <c r="R49" i="1"/>
  <c r="S49" s="1"/>
  <c r="T49" s="1"/>
  <c r="Z47"/>
  <c r="AA47" s="1"/>
  <c r="AB47" s="1"/>
  <c r="AX49"/>
  <c r="AY49" s="1"/>
  <c r="AZ49" s="1"/>
  <c r="Z49"/>
  <c r="AA49" s="1"/>
  <c r="AB49" s="1"/>
  <c r="R47"/>
  <c r="S47" s="1"/>
  <c r="T47" s="1"/>
  <c r="J47"/>
  <c r="K47" s="1"/>
  <c r="L47" s="1"/>
  <c r="R45"/>
  <c r="S45" s="1"/>
  <c r="T45" s="1"/>
  <c r="AP25"/>
  <c r="AQ25" s="1"/>
  <c r="AR25" s="1"/>
  <c r="J25"/>
  <c r="K25" s="1"/>
  <c r="L25" s="1"/>
  <c r="BF25"/>
  <c r="BG25" s="1"/>
  <c r="BH25" s="1"/>
  <c r="J26"/>
  <c r="K26" s="1"/>
  <c r="L26" s="1"/>
  <c r="BF49"/>
  <c r="BG49" s="1"/>
  <c r="BH49" s="1"/>
  <c r="AX60"/>
  <c r="AY60" s="1"/>
  <c r="AZ60" s="1"/>
  <c r="AX56"/>
  <c r="AY56" s="1"/>
  <c r="AZ56" s="1"/>
  <c r="AX48"/>
  <c r="AY48" s="1"/>
  <c r="AZ48" s="1"/>
  <c r="AX44"/>
  <c r="AY44" s="1"/>
  <c r="AZ44" s="1"/>
  <c r="AP53"/>
  <c r="AQ53" s="1"/>
  <c r="AR53" s="1"/>
  <c r="AP49"/>
  <c r="AQ49" s="1"/>
  <c r="AR49" s="1"/>
  <c r="AH45"/>
  <c r="AI45" s="1"/>
  <c r="AJ45" s="1"/>
  <c r="Z54"/>
  <c r="AA54" s="1"/>
  <c r="AB54" s="1"/>
  <c r="Z57"/>
  <c r="AA57" s="1"/>
  <c r="AB57" s="1"/>
  <c r="J45"/>
  <c r="K45" s="1"/>
  <c r="L45" s="1"/>
  <c r="Z22"/>
  <c r="AA22" s="1"/>
  <c r="AB22" s="1"/>
  <c r="Z10"/>
  <c r="AA10" s="1"/>
  <c r="AB10" s="1"/>
  <c r="Z26"/>
  <c r="AA26" s="1"/>
  <c r="AB26" s="1"/>
  <c r="Z18"/>
  <c r="AA18" s="1"/>
  <c r="AB18" s="1"/>
  <c r="Z14"/>
  <c r="AA14" s="1"/>
  <c r="AB14" s="1"/>
  <c r="R20"/>
  <c r="S20" s="1"/>
  <c r="T20" s="1"/>
  <c r="R12"/>
  <c r="S12" s="1"/>
  <c r="T12" s="1"/>
  <c r="J22"/>
  <c r="K22" s="1"/>
  <c r="L22" s="1"/>
  <c r="J14"/>
  <c r="K14" s="1"/>
  <c r="L14" s="1"/>
  <c r="AX43"/>
  <c r="AY43" s="1"/>
  <c r="AZ43" s="1"/>
  <c r="Z43"/>
  <c r="AA43" s="1"/>
  <c r="AB43" s="1"/>
  <c r="J9"/>
  <c r="K9" s="1"/>
  <c r="L9" s="1"/>
  <c r="Z25"/>
  <c r="AA25" s="1"/>
  <c r="AB25" s="1"/>
  <c r="BF23"/>
  <c r="BG23" s="1"/>
  <c r="BH23" s="1"/>
  <c r="AP23"/>
  <c r="AQ23" s="1"/>
  <c r="AR23" s="1"/>
  <c r="AX21"/>
  <c r="AY21" s="1"/>
  <c r="AZ21" s="1"/>
  <c r="BI21" s="1"/>
  <c r="AX17"/>
  <c r="AY17" s="1"/>
  <c r="AZ17" s="1"/>
  <c r="AP17"/>
  <c r="AQ17" s="1"/>
  <c r="AR17" s="1"/>
  <c r="J17"/>
  <c r="K17" s="1"/>
  <c r="L17" s="1"/>
  <c r="BF52"/>
  <c r="BG52" s="1"/>
  <c r="BH52" s="1"/>
  <c r="AX57"/>
  <c r="AY57" s="1"/>
  <c r="AZ57" s="1"/>
  <c r="AX45"/>
  <c r="AY45" s="1"/>
  <c r="AZ45" s="1"/>
  <c r="AX53"/>
  <c r="AY53" s="1"/>
  <c r="AZ53" s="1"/>
  <c r="AP52"/>
  <c r="AQ52" s="1"/>
  <c r="AR52" s="1"/>
  <c r="Z45"/>
  <c r="AA45" s="1"/>
  <c r="AB45" s="1"/>
  <c r="J57"/>
  <c r="K57" s="1"/>
  <c r="L57" s="1"/>
  <c r="J53"/>
  <c r="K53" s="1"/>
  <c r="L53" s="1"/>
  <c r="J56"/>
  <c r="K56" s="1"/>
  <c r="L56" s="1"/>
  <c r="BI55" s="1"/>
  <c r="AH23"/>
  <c r="AI23" s="1"/>
  <c r="AJ23" s="1"/>
  <c r="AH19"/>
  <c r="AI19" s="1"/>
  <c r="AJ19" s="1"/>
  <c r="AH15"/>
  <c r="AI15" s="1"/>
  <c r="AJ15" s="1"/>
  <c r="R24"/>
  <c r="S24" s="1"/>
  <c r="T24" s="1"/>
  <c r="R16"/>
  <c r="S16" s="1"/>
  <c r="T16" s="1"/>
  <c r="J18"/>
  <c r="K18" s="1"/>
  <c r="L18" s="1"/>
  <c r="BF43"/>
  <c r="BG43" s="1"/>
  <c r="BH43" s="1"/>
  <c r="AP15"/>
  <c r="AQ15" s="1"/>
  <c r="AR15" s="1"/>
  <c r="AH13"/>
  <c r="AI13" s="1"/>
  <c r="AJ13" s="1"/>
  <c r="BF53"/>
  <c r="BG53" s="1"/>
  <c r="BH53" s="1"/>
  <c r="BF44"/>
  <c r="BG44" s="1"/>
  <c r="BH44" s="1"/>
  <c r="BF48"/>
  <c r="BG48" s="1"/>
  <c r="BH48" s="1"/>
  <c r="BF56"/>
  <c r="BG56" s="1"/>
  <c r="BH56" s="1"/>
  <c r="BF45"/>
  <c r="BG45" s="1"/>
  <c r="BH45" s="1"/>
  <c r="BF57"/>
  <c r="BG57" s="1"/>
  <c r="BH57" s="1"/>
  <c r="BF60"/>
  <c r="BG60" s="1"/>
  <c r="BH60" s="1"/>
  <c r="AP45"/>
  <c r="AQ45" s="1"/>
  <c r="AR45" s="1"/>
  <c r="AP48"/>
  <c r="AQ48" s="1"/>
  <c r="AR48" s="1"/>
  <c r="AP60"/>
  <c r="AQ60" s="1"/>
  <c r="AR60" s="1"/>
  <c r="AP44"/>
  <c r="AQ44" s="1"/>
  <c r="AR44" s="1"/>
  <c r="AP56"/>
  <c r="AQ56" s="1"/>
  <c r="AR56" s="1"/>
  <c r="AH48"/>
  <c r="AI48" s="1"/>
  <c r="AJ48" s="1"/>
  <c r="AH52"/>
  <c r="AI52" s="1"/>
  <c r="AJ52" s="1"/>
  <c r="AH49"/>
  <c r="AI49" s="1"/>
  <c r="AJ49" s="1"/>
  <c r="AH56"/>
  <c r="AI56" s="1"/>
  <c r="AJ56" s="1"/>
  <c r="AH60"/>
  <c r="AI60" s="1"/>
  <c r="AJ60" s="1"/>
  <c r="AH44"/>
  <c r="AI44" s="1"/>
  <c r="AJ44" s="1"/>
  <c r="AH57"/>
  <c r="AI57" s="1"/>
  <c r="AJ57" s="1"/>
  <c r="Z44"/>
  <c r="AA44" s="1"/>
  <c r="AB44" s="1"/>
  <c r="Z52"/>
  <c r="AA52" s="1"/>
  <c r="AB52" s="1"/>
  <c r="Z56"/>
  <c r="AA56" s="1"/>
  <c r="AB56" s="1"/>
  <c r="Z48"/>
  <c r="AA48" s="1"/>
  <c r="AB48" s="1"/>
  <c r="Z53"/>
  <c r="AA53" s="1"/>
  <c r="AB53" s="1"/>
  <c r="Z60"/>
  <c r="AA60" s="1"/>
  <c r="AB60" s="1"/>
  <c r="R60"/>
  <c r="S60" s="1"/>
  <c r="T60" s="1"/>
  <c r="R52"/>
  <c r="S52" s="1"/>
  <c r="T52" s="1"/>
  <c r="R44"/>
  <c r="S44" s="1"/>
  <c r="T44" s="1"/>
  <c r="R48"/>
  <c r="S48" s="1"/>
  <c r="T48" s="1"/>
  <c r="R56"/>
  <c r="S56" s="1"/>
  <c r="T56" s="1"/>
  <c r="R53"/>
  <c r="S53" s="1"/>
  <c r="T53" s="1"/>
  <c r="R57"/>
  <c r="S57" s="1"/>
  <c r="T57" s="1"/>
  <c r="J60"/>
  <c r="K60" s="1"/>
  <c r="L60" s="1"/>
  <c r="BI59" s="1"/>
  <c r="J44"/>
  <c r="K44" s="1"/>
  <c r="L44" s="1"/>
  <c r="J48"/>
  <c r="K48" s="1"/>
  <c r="L48" s="1"/>
  <c r="J52"/>
  <c r="K52" s="1"/>
  <c r="L52" s="1"/>
  <c r="BI51" s="1"/>
  <c r="BF26"/>
  <c r="BG26" s="1"/>
  <c r="BH26" s="1"/>
  <c r="BF22"/>
  <c r="BG22" s="1"/>
  <c r="BH22" s="1"/>
  <c r="BF18"/>
  <c r="BG18" s="1"/>
  <c r="BH18" s="1"/>
  <c r="BF14"/>
  <c r="BG14" s="1"/>
  <c r="BH14" s="1"/>
  <c r="BF10"/>
  <c r="BG10" s="1"/>
  <c r="BH10" s="1"/>
  <c r="AX26"/>
  <c r="AY26" s="1"/>
  <c r="AZ26" s="1"/>
  <c r="AX18"/>
  <c r="AY18" s="1"/>
  <c r="AZ18" s="1"/>
  <c r="AX10"/>
  <c r="AY10" s="1"/>
  <c r="AZ10" s="1"/>
  <c r="AX22"/>
  <c r="AY22" s="1"/>
  <c r="AZ22" s="1"/>
  <c r="AX14"/>
  <c r="AY14" s="1"/>
  <c r="AZ14" s="1"/>
  <c r="AX23"/>
  <c r="AY23" s="1"/>
  <c r="AZ23" s="1"/>
  <c r="AX19"/>
  <c r="AY19" s="1"/>
  <c r="AZ19" s="1"/>
  <c r="AX15"/>
  <c r="AY15" s="1"/>
  <c r="AZ15" s="1"/>
  <c r="AX11"/>
  <c r="AY11" s="1"/>
  <c r="AZ11" s="1"/>
  <c r="AP26"/>
  <c r="AQ26" s="1"/>
  <c r="AR26" s="1"/>
  <c r="AP22"/>
  <c r="AQ22" s="1"/>
  <c r="AR22" s="1"/>
  <c r="AP18"/>
  <c r="AQ18" s="1"/>
  <c r="AR18" s="1"/>
  <c r="AP14"/>
  <c r="AQ14" s="1"/>
  <c r="AR14" s="1"/>
  <c r="AP10"/>
  <c r="AQ10" s="1"/>
  <c r="AR10" s="1"/>
  <c r="AH26"/>
  <c r="AI26" s="1"/>
  <c r="AJ26" s="1"/>
  <c r="AH22"/>
  <c r="AI22" s="1"/>
  <c r="AJ22" s="1"/>
  <c r="AH18"/>
  <c r="AI18" s="1"/>
  <c r="AJ18" s="1"/>
  <c r="AH14"/>
  <c r="AI14" s="1"/>
  <c r="AJ14" s="1"/>
  <c r="AH10"/>
  <c r="AI10" s="1"/>
  <c r="AJ10" s="1"/>
  <c r="Z19"/>
  <c r="AA19" s="1"/>
  <c r="AB19" s="1"/>
  <c r="Z15"/>
  <c r="AA15" s="1"/>
  <c r="AB15" s="1"/>
  <c r="Z11"/>
  <c r="AA11" s="1"/>
  <c r="AB11" s="1"/>
  <c r="Z24"/>
  <c r="AA24" s="1"/>
  <c r="AB24" s="1"/>
  <c r="Z20"/>
  <c r="AA20" s="1"/>
  <c r="AB20" s="1"/>
  <c r="Z16"/>
  <c r="AA16" s="1"/>
  <c r="AB16" s="1"/>
  <c r="Z12"/>
  <c r="AA12" s="1"/>
  <c r="AB12" s="1"/>
  <c r="Z23"/>
  <c r="AA23" s="1"/>
  <c r="AB23" s="1"/>
  <c r="R26"/>
  <c r="S26" s="1"/>
  <c r="T26" s="1"/>
  <c r="R22"/>
  <c r="S22" s="1"/>
  <c r="T22" s="1"/>
  <c r="R18"/>
  <c r="S18" s="1"/>
  <c r="T18" s="1"/>
  <c r="R14"/>
  <c r="S14" s="1"/>
  <c r="T14" s="1"/>
  <c r="R10"/>
  <c r="S10" s="1"/>
  <c r="T10" s="1"/>
  <c r="R23"/>
  <c r="S23" s="1"/>
  <c r="T23" s="1"/>
  <c r="R19"/>
  <c r="S19" s="1"/>
  <c r="T19" s="1"/>
  <c r="R15"/>
  <c r="S15" s="1"/>
  <c r="T15" s="1"/>
  <c r="R11"/>
  <c r="S11" s="1"/>
  <c r="T11" s="1"/>
  <c r="J23"/>
  <c r="K23" s="1"/>
  <c r="L23" s="1"/>
  <c r="J19"/>
  <c r="K19" s="1"/>
  <c r="L19" s="1"/>
  <c r="J15"/>
  <c r="K15" s="1"/>
  <c r="L15" s="1"/>
  <c r="J11"/>
  <c r="K11" s="1"/>
  <c r="L11" s="1"/>
  <c r="AP43"/>
  <c r="AQ43" s="1"/>
  <c r="AR43" s="1"/>
  <c r="AH43"/>
  <c r="AI43" s="1"/>
  <c r="AJ43" s="1"/>
  <c r="R43"/>
  <c r="S43" s="1"/>
  <c r="T43" s="1"/>
  <c r="J43"/>
  <c r="K43" s="1"/>
  <c r="L43" s="1"/>
  <c r="AP9"/>
  <c r="AQ9" s="1"/>
  <c r="AR9" s="1"/>
  <c r="AH9"/>
  <c r="AI9" s="1"/>
  <c r="AJ9" s="1"/>
  <c r="AP11"/>
  <c r="AQ11" s="1"/>
  <c r="AR11" s="1"/>
  <c r="AH11"/>
  <c r="AI11" s="1"/>
  <c r="AJ11" s="1"/>
  <c r="AX9"/>
  <c r="AY9" s="1"/>
  <c r="AZ9" s="1"/>
  <c r="R9"/>
  <c r="S9" s="1"/>
  <c r="T9" s="1"/>
  <c r="BF9"/>
  <c r="BG9" s="1"/>
  <c r="BH9" s="1"/>
  <c r="Z9"/>
  <c r="AA9" s="1"/>
  <c r="AB9" s="1"/>
  <c r="J10"/>
  <c r="K10" s="1"/>
  <c r="L10" s="1"/>
  <c r="BI53" l="1"/>
  <c r="BI13"/>
  <c r="BI11"/>
  <c r="BI57"/>
  <c r="BI17"/>
  <c r="BI15"/>
  <c r="BI23"/>
  <c r="BI19"/>
  <c r="BI9"/>
  <c r="BI49"/>
  <c r="BL49" s="1"/>
  <c r="BL61" s="1"/>
  <c r="BI72" s="1"/>
  <c r="BI47"/>
  <c r="BI45"/>
  <c r="BI43"/>
  <c r="BI25"/>
  <c r="M61"/>
  <c r="E61"/>
  <c r="AS61"/>
  <c r="U61"/>
  <c r="BA27"/>
  <c r="BA70" s="1"/>
  <c r="BA68" s="1"/>
  <c r="AK61"/>
  <c r="BA61"/>
  <c r="E27"/>
  <c r="AC61"/>
  <c r="AS27"/>
  <c r="U27"/>
  <c r="U70" s="1"/>
  <c r="U68" s="1"/>
  <c r="M27"/>
  <c r="M70" s="1"/>
  <c r="M68" s="1"/>
  <c r="AC27"/>
  <c r="AC70" s="1"/>
  <c r="AC68" s="1"/>
  <c r="AK27"/>
  <c r="AK70" s="1"/>
  <c r="AK68" s="1"/>
  <c r="AS70" l="1"/>
  <c r="AS68" s="1"/>
  <c r="E70"/>
  <c r="E68" s="1"/>
  <c r="BI61"/>
  <c r="BI27"/>
  <c r="BI74" l="1"/>
</calcChain>
</file>

<file path=xl/sharedStrings.xml><?xml version="1.0" encoding="utf-8"?>
<sst xmlns="http://schemas.openxmlformats.org/spreadsheetml/2006/main" count="401" uniqueCount="91">
  <si>
    <t>S</t>
  </si>
  <si>
    <t>A</t>
  </si>
  <si>
    <t>TOTAL</t>
  </si>
  <si>
    <t>TOTAL HOURS</t>
  </si>
  <si>
    <r>
      <t xml:space="preserve">WEEK ENDING </t>
    </r>
    <r>
      <rPr>
        <sz val="7"/>
        <color theme="1"/>
        <rFont val="Calibri"/>
        <family val="2"/>
        <scheme val="minor"/>
      </rPr>
      <t>____________________________</t>
    </r>
  </si>
  <si>
    <t>STORE NUMBER ___________________________</t>
  </si>
  <si>
    <t xml:space="preserve">    THURSDAY</t>
  </si>
  <si>
    <t xml:space="preserve">                                                                                                Speedway LLC</t>
  </si>
  <si>
    <t xml:space="preserve">                                                                                                  Work Schedule/Employee Sign In &amp; Out Sheet</t>
  </si>
  <si>
    <t xml:space="preserve">     MONDAY</t>
  </si>
  <si>
    <t xml:space="preserve">      SUNDAY</t>
  </si>
  <si>
    <t xml:space="preserve">  WEDNESDAY</t>
  </si>
  <si>
    <t xml:space="preserve">      TUESDAY</t>
  </si>
  <si>
    <t xml:space="preserve">        FRIDAY</t>
  </si>
  <si>
    <t xml:space="preserve">     SATURDAY</t>
  </si>
  <si>
    <t>6A</t>
  </si>
  <si>
    <t>4P</t>
  </si>
  <si>
    <t>AARON</t>
  </si>
  <si>
    <t>DAVID</t>
  </si>
  <si>
    <t>KAYLA</t>
  </si>
  <si>
    <t>LINDA</t>
  </si>
  <si>
    <t>KARA</t>
  </si>
  <si>
    <t>PATSY</t>
  </si>
  <si>
    <t>MARIANNE</t>
  </si>
  <si>
    <t>AUSTIN</t>
  </si>
  <si>
    <t>JUSTIN</t>
  </si>
  <si>
    <t>SHARON</t>
  </si>
  <si>
    <t>SHAHIDA</t>
  </si>
  <si>
    <t>APRIL</t>
  </si>
  <si>
    <t>CRYSTAL</t>
  </si>
  <si>
    <t>9A</t>
  </si>
  <si>
    <t>7P</t>
  </si>
  <si>
    <t>2P</t>
  </si>
  <si>
    <t>12A</t>
  </si>
  <si>
    <t>5:30A</t>
  </si>
  <si>
    <t>1:30P</t>
  </si>
  <si>
    <t>12:30P</t>
  </si>
  <si>
    <t>8A</t>
  </si>
  <si>
    <t>10A</t>
  </si>
  <si>
    <t>2A</t>
  </si>
  <si>
    <t>10P</t>
  </si>
  <si>
    <t>11P</t>
  </si>
  <si>
    <t>6P</t>
  </si>
  <si>
    <t>TRAINING HOURS</t>
  </si>
  <si>
    <t>aaron</t>
  </si>
  <si>
    <t>david</t>
  </si>
  <si>
    <t>kayla</t>
  </si>
  <si>
    <t>in</t>
  </si>
  <si>
    <t>out</t>
  </si>
  <si>
    <t>aaron s2</t>
  </si>
  <si>
    <t>david s2</t>
  </si>
  <si>
    <t>kayla s2</t>
  </si>
  <si>
    <t>Thursday</t>
  </si>
  <si>
    <t>Friday</t>
  </si>
  <si>
    <t>Saturday</t>
  </si>
  <si>
    <t>Sunday</t>
  </si>
  <si>
    <t>Monday</t>
  </si>
  <si>
    <t>Tuesday</t>
  </si>
  <si>
    <t>Wednesday</t>
  </si>
  <si>
    <t>Linda</t>
  </si>
  <si>
    <t>Kara</t>
  </si>
  <si>
    <t>Patsy</t>
  </si>
  <si>
    <t>Marianne</t>
  </si>
  <si>
    <t>Austin</t>
  </si>
  <si>
    <t>Justin</t>
  </si>
  <si>
    <t>Linda s2</t>
  </si>
  <si>
    <t>Kara s2</t>
  </si>
  <si>
    <t>Patsy s2</t>
  </si>
  <si>
    <t>Marianne s2</t>
  </si>
  <si>
    <t>Austin s2</t>
  </si>
  <si>
    <t>Justin s2</t>
  </si>
  <si>
    <t>Sharon</t>
  </si>
  <si>
    <t>Shahida</t>
  </si>
  <si>
    <t>April</t>
  </si>
  <si>
    <t>Crystal</t>
  </si>
  <si>
    <t>Sharon s2</t>
  </si>
  <si>
    <t>Shahida s2</t>
  </si>
  <si>
    <t>April s2</t>
  </si>
  <si>
    <t>Crystal s2</t>
  </si>
  <si>
    <t>WEEK ENDING ____________________________</t>
  </si>
  <si>
    <t>4p</t>
  </si>
  <si>
    <t>THURSDAY</t>
  </si>
  <si>
    <t>FRIDAY</t>
  </si>
  <si>
    <t>SATURDAY</t>
  </si>
  <si>
    <t>SUNDAY</t>
  </si>
  <si>
    <t>MONDAY</t>
  </si>
  <si>
    <t>TUESDAY</t>
  </si>
  <si>
    <t>WEDNESDAY</t>
  </si>
  <si>
    <t>9P</t>
  </si>
  <si>
    <t>11A</t>
  </si>
  <si>
    <t>1P</t>
  </si>
</sst>
</file>

<file path=xl/styles.xml><?xml version="1.0" encoding="utf-8"?>
<styleSheet xmlns="http://schemas.openxmlformats.org/spreadsheetml/2006/main">
  <numFmts count="1">
    <numFmt numFmtId="164" formatCode="h:mm;@"/>
  </numFmts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Forte"/>
      <family val="4"/>
    </font>
    <font>
      <sz val="11"/>
      <color theme="0"/>
      <name val="Calibri"/>
      <family val="2"/>
      <scheme val="minor"/>
    </font>
    <font>
      <sz val="8"/>
      <color theme="1"/>
      <name val="Forte"/>
      <family val="4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left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Fill="1"/>
    <xf numFmtId="20" fontId="8" fillId="0" borderId="0" xfId="0" applyNumberFormat="1" applyFont="1" applyFill="1"/>
    <xf numFmtId="0" fontId="7" fillId="0" borderId="13" xfId="0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0" fontId="9" fillId="0" borderId="5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18" xfId="0" applyFont="1" applyBorder="1" applyAlignment="1" applyProtection="1">
      <alignment horizontal="center"/>
      <protection locked="0"/>
    </xf>
    <xf numFmtId="0" fontId="10" fillId="0" borderId="17" xfId="0" applyFont="1" applyBorder="1" applyAlignment="1">
      <alignment horizontal="center"/>
    </xf>
    <xf numFmtId="0" fontId="8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Thursday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'Management Coverage'!$B$3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Coverage'!$C$3:$D$3</c:f>
              <c:numCache>
                <c:formatCode>h:mm</c:formatCode>
                <c:ptCount val="2"/>
                <c:pt idx="0">
                  <c:v>0.25</c:v>
                </c:pt>
                <c:pt idx="1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'Management Coverage'!$B$4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Coverage'!$C$4:$D$4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Coverage'!$B$5</c:f>
              <c:strCache>
                <c:ptCount val="1"/>
                <c:pt idx="0">
                  <c:v>david</c:v>
                </c:pt>
              </c:strCache>
            </c:strRef>
          </c:tx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Coverage'!$C$5:$D$5</c:f>
              <c:numCache>
                <c:formatCode>h:mm</c:formatCode>
                <c:ptCount val="2"/>
                <c:pt idx="0">
                  <c:v>0.58333333333333337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'Management Coverage'!$B$6</c:f>
              <c:strCache>
                <c:ptCount val="1"/>
                <c:pt idx="0">
                  <c:v>david s2</c:v>
                </c:pt>
              </c:strCache>
            </c:strRef>
          </c:tx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Coverage'!$C$6:$D$6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Coverage'!$B$7</c:f>
              <c:strCache>
                <c:ptCount val="1"/>
                <c:pt idx="0">
                  <c:v>kayla</c:v>
                </c:pt>
              </c:strCache>
            </c:strRef>
          </c:tx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Coverage'!$C$7:$D$7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'Management Coverage'!$B$8</c:f>
              <c:strCache>
                <c:ptCount val="1"/>
                <c:pt idx="0">
                  <c:v>kayla s2</c:v>
                </c:pt>
              </c:strCache>
            </c:strRef>
          </c:tx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Coverage'!$C$8:$D$8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84905344"/>
        <c:axId val="84919424"/>
      </c:lineChart>
      <c:catAx>
        <c:axId val="84905344"/>
        <c:scaling>
          <c:orientation val="minMax"/>
        </c:scaling>
        <c:axPos val="b"/>
        <c:tickLblPos val="nextTo"/>
        <c:crossAx val="84919424"/>
        <c:crosses val="autoZero"/>
        <c:auto val="1"/>
        <c:lblAlgn val="ctr"/>
        <c:lblOffset val="100"/>
      </c:catAx>
      <c:valAx>
        <c:axId val="84919424"/>
        <c:scaling>
          <c:orientation val="minMax"/>
          <c:max val="1"/>
        </c:scaling>
        <c:axPos val="l"/>
        <c:majorGridlines/>
        <c:numFmt formatCode="h:mm" sourceLinked="1"/>
        <c:tickLblPos val="nextTo"/>
        <c:crossAx val="84905344"/>
        <c:crosses val="autoZero"/>
        <c:crossBetween val="between"/>
        <c:majorUnit val="4.166000000000001E-2"/>
        <c:minorUnit val="4.166000000000001E-2"/>
      </c:valAx>
    </c:plotArea>
    <c:legend>
      <c:legendPos val="r"/>
      <c:layout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view3D>
      <c:rotX val="0"/>
      <c:hPercent val="100"/>
      <c:rotY val="60"/>
      <c:depthPercent val="40"/>
      <c:perspective val="0"/>
    </c:view3D>
    <c:plotArea>
      <c:layout/>
      <c:line3DChart>
        <c:grouping val="standard"/>
        <c:ser>
          <c:idx val="0"/>
          <c:order val="0"/>
          <c:tx>
            <c:strRef>
              <c:f>'Management Coverage'!$B$42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Coverage'!$C$42:$D$42</c:f>
              <c:numCache>
                <c:formatCode>h:mm</c:formatCode>
                <c:ptCount val="2"/>
                <c:pt idx="0">
                  <c:v>0.375</c:v>
                </c:pt>
                <c:pt idx="1">
                  <c:v>0.79166666666666663</c:v>
                </c:pt>
              </c:numCache>
            </c:numRef>
          </c:val>
        </c:ser>
        <c:ser>
          <c:idx val="1"/>
          <c:order val="1"/>
          <c:tx>
            <c:strRef>
              <c:f>'Management Coverage'!$B$43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Coverage'!$C$43:$D$43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Coverage'!$B$44</c:f>
              <c:strCache>
                <c:ptCount val="1"/>
                <c:pt idx="0">
                  <c:v>david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Coverage'!$C$44:$D$44</c:f>
              <c:numCache>
                <c:formatCode>h:mm</c:formatCode>
                <c:ptCount val="2"/>
                <c:pt idx="0">
                  <c:v>0.54166666666666663</c:v>
                </c:pt>
                <c:pt idx="1">
                  <c:v>0.95833333333333337</c:v>
                </c:pt>
              </c:numCache>
            </c:numRef>
          </c:val>
        </c:ser>
        <c:ser>
          <c:idx val="3"/>
          <c:order val="3"/>
          <c:tx>
            <c:strRef>
              <c:f>'Management Coverage'!$B$45</c:f>
              <c:strCache>
                <c:ptCount val="1"/>
                <c:pt idx="0">
                  <c:v>david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Coverage'!$C$45:$D$45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Coverage'!$B$46</c:f>
              <c:strCache>
                <c:ptCount val="1"/>
                <c:pt idx="0">
                  <c:v>kayla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Coverage'!$C$46:$D$46</c:f>
              <c:numCache>
                <c:formatCode>h:mm</c:formatCode>
                <c:ptCount val="2"/>
                <c:pt idx="0">
                  <c:v>0.25</c:v>
                </c:pt>
                <c:pt idx="1">
                  <c:v>0.54166666666666663</c:v>
                </c:pt>
              </c:numCache>
            </c:numRef>
          </c:val>
        </c:ser>
        <c:ser>
          <c:idx val="5"/>
          <c:order val="5"/>
          <c:tx>
            <c:strRef>
              <c:f>'Management Coverage'!$B$47</c:f>
              <c:strCache>
                <c:ptCount val="1"/>
                <c:pt idx="0">
                  <c:v>kayla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Coverage'!$C$47:$D$47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'Management Coverage'!$B$48</c:f>
              <c:strCache>
                <c:ptCount val="1"/>
                <c:pt idx="0">
                  <c:v>Linda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Coverage'!$C$48:$D$48</c:f>
              <c:numCache>
                <c:formatCode>h:mm</c:formatCode>
                <c:ptCount val="2"/>
                <c:pt idx="0">
                  <c:v>0.22916666666666666</c:v>
                </c:pt>
                <c:pt idx="1">
                  <c:v>0.5625</c:v>
                </c:pt>
              </c:numCache>
            </c:numRef>
          </c:val>
        </c:ser>
        <c:ser>
          <c:idx val="7"/>
          <c:order val="7"/>
          <c:tx>
            <c:strRef>
              <c:f>'Management Coverage'!$B$49</c:f>
              <c:strCache>
                <c:ptCount val="1"/>
                <c:pt idx="0">
                  <c:v>Linda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Coverage'!$C$49:$D$49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'Management Coverage'!$B$50</c:f>
              <c:strCache>
                <c:ptCount val="1"/>
                <c:pt idx="0">
                  <c:v>Kara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Coverage'!$C$50:$D$50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'Management Coverage'!$B$51</c:f>
              <c:strCache>
                <c:ptCount val="1"/>
                <c:pt idx="0">
                  <c:v>Kara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Coverage'!$C$51:$D$51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'Management Coverage'!$B$52</c:f>
              <c:strCache>
                <c:ptCount val="1"/>
                <c:pt idx="0">
                  <c:v>Patsy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Coverage'!$C$52:$D$52</c:f>
              <c:numCache>
                <c:formatCode>h:mm</c:formatCode>
                <c:ptCount val="2"/>
                <c:pt idx="0">
                  <c:v>0.25</c:v>
                </c:pt>
                <c:pt idx="1">
                  <c:v>0.58333333333333337</c:v>
                </c:pt>
              </c:numCache>
            </c:numRef>
          </c:val>
        </c:ser>
        <c:ser>
          <c:idx val="11"/>
          <c:order val="11"/>
          <c:tx>
            <c:strRef>
              <c:f>'Management Coverage'!$B$53</c:f>
              <c:strCache>
                <c:ptCount val="1"/>
                <c:pt idx="0">
                  <c:v>Patsy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Coverage'!$C$53:$D$53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'Management Coverage'!$B$54</c:f>
              <c:strCache>
                <c:ptCount val="1"/>
                <c:pt idx="0">
                  <c:v>Marianne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Coverage'!$C$54:$D$54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0.41666666666666669</c:v>
                </c:pt>
              </c:numCache>
            </c:numRef>
          </c:val>
        </c:ser>
        <c:ser>
          <c:idx val="13"/>
          <c:order val="13"/>
          <c:tx>
            <c:strRef>
              <c:f>'Management Coverage'!$B$55</c:f>
              <c:strCache>
                <c:ptCount val="1"/>
                <c:pt idx="0">
                  <c:v>Marianne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Coverage'!$C$55:$D$55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'Management Coverage'!$B$56</c:f>
              <c:strCache>
                <c:ptCount val="1"/>
                <c:pt idx="0">
                  <c:v>Austin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Coverage'!$C$56:$D$56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'Management Coverage'!$B$57</c:f>
              <c:strCache>
                <c:ptCount val="1"/>
                <c:pt idx="0">
                  <c:v>Austin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Coverage'!$C$57:$D$57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'Management Coverage'!$B$58</c:f>
              <c:strCache>
                <c:ptCount val="1"/>
                <c:pt idx="0">
                  <c:v>Justin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Coverage'!$C$58:$D$58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'Management Coverage'!$B$59</c:f>
              <c:strCache>
                <c:ptCount val="1"/>
                <c:pt idx="0">
                  <c:v>Justin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Coverage'!$C$59:$D$59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'Management Coverage'!$B$60</c:f>
              <c:strCache>
                <c:ptCount val="1"/>
                <c:pt idx="0">
                  <c:v>Sharon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Coverage'!$C$60:$D$60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'Management Coverage'!$B$61</c:f>
              <c:strCache>
                <c:ptCount val="1"/>
                <c:pt idx="0">
                  <c:v>Sharon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Coverage'!$C$61:$D$61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'Management Coverage'!$B$62</c:f>
              <c:strCache>
                <c:ptCount val="1"/>
                <c:pt idx="0">
                  <c:v>Shahida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Coverage'!$C$62:$D$62</c:f>
              <c:numCache>
                <c:formatCode>h:mm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val>
        </c:ser>
        <c:ser>
          <c:idx val="21"/>
          <c:order val="21"/>
          <c:tx>
            <c:strRef>
              <c:f>'Management Coverage'!$B$63</c:f>
              <c:strCache>
                <c:ptCount val="1"/>
                <c:pt idx="0">
                  <c:v>Shahida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Coverage'!$C$63:$D$63</c:f>
              <c:numCache>
                <c:formatCode>h:mm</c:formatCode>
                <c:ptCount val="2"/>
                <c:pt idx="0">
                  <c:v>0.875</c:v>
                </c:pt>
                <c:pt idx="1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'Management Coverage'!$B$64</c:f>
              <c:strCache>
                <c:ptCount val="1"/>
                <c:pt idx="0">
                  <c:v>April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Coverage'!$C$64:$D$64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'Management Coverage'!$B$65</c:f>
              <c:strCache>
                <c:ptCount val="1"/>
                <c:pt idx="0">
                  <c:v>April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Coverage'!$C$65:$D$65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'Management Coverage'!$B$66</c:f>
              <c:strCache>
                <c:ptCount val="1"/>
                <c:pt idx="0">
                  <c:v>Crystal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Coverage'!$C$66:$D$66</c:f>
              <c:numCache>
                <c:formatCode>h:mm</c:formatCode>
                <c:ptCount val="2"/>
                <c:pt idx="0">
                  <c:v>0.58333333333333337</c:v>
                </c:pt>
                <c:pt idx="1">
                  <c:v>0.875</c:v>
                </c:pt>
              </c:numCache>
            </c:numRef>
          </c:val>
        </c:ser>
        <c:ser>
          <c:idx val="25"/>
          <c:order val="25"/>
          <c:tx>
            <c:strRef>
              <c:f>'Management Coverage'!$B$67</c:f>
              <c:strCache>
                <c:ptCount val="1"/>
                <c:pt idx="0">
                  <c:v>Crystal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Coverage'!$C$67:$D$67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16114176"/>
        <c:axId val="116115712"/>
        <c:axId val="116106112"/>
      </c:line3DChart>
      <c:catAx>
        <c:axId val="116114176"/>
        <c:scaling>
          <c:orientation val="minMax"/>
        </c:scaling>
        <c:delete val="1"/>
        <c:axPos val="b"/>
        <c:tickLblPos val="none"/>
        <c:crossAx val="116115712"/>
        <c:crosses val="autoZero"/>
        <c:auto val="1"/>
        <c:lblAlgn val="ctr"/>
        <c:lblOffset val="100"/>
      </c:catAx>
      <c:valAx>
        <c:axId val="116115712"/>
        <c:scaling>
          <c:orientation val="minMax"/>
          <c:max val="1"/>
        </c:scaling>
        <c:axPos val="l"/>
        <c:majorGridlines>
          <c:spPr>
            <a:ln w="250825">
              <a:solidFill>
                <a:schemeClr val="tx1"/>
              </a:solidFill>
            </a:ln>
            <a:effectLst/>
          </c:spPr>
        </c:majorGridlines>
        <c:numFmt formatCode="[$-409]h:mm\ AM/PM;@" sourceLinked="0"/>
        <c:tickLblPos val="nextTo"/>
        <c:crossAx val="116114176"/>
        <c:crosses val="autoZero"/>
        <c:crossBetween val="between"/>
        <c:majorUnit val="4.166000000000001E-2"/>
      </c:valAx>
      <c:serAx>
        <c:axId val="116106112"/>
        <c:scaling>
          <c:orientation val="minMax"/>
        </c:scaling>
        <c:delete val="1"/>
        <c:axPos val="b"/>
        <c:tickLblPos val="none"/>
        <c:crossAx val="116115712"/>
        <c:crosses val="autoZero"/>
      </c:serAx>
    </c:plotArea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view3D>
      <c:rotX val="0"/>
      <c:hPercent val="100"/>
      <c:rotY val="60"/>
      <c:depthPercent val="40"/>
      <c:perspective val="0"/>
    </c:view3D>
    <c:plotArea>
      <c:layout/>
      <c:line3DChart>
        <c:grouping val="standard"/>
        <c:ser>
          <c:idx val="0"/>
          <c:order val="0"/>
          <c:tx>
            <c:strRef>
              <c:f>'Management Coverage'!$B$81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Coverage'!$C$81:$D$81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'Management Coverage'!$B$82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Coverage'!$C$82:$D$82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Coverage'!$B$83</c:f>
              <c:strCache>
                <c:ptCount val="1"/>
                <c:pt idx="0">
                  <c:v>david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Coverage'!$C$83:$D$83</c:f>
              <c:numCache>
                <c:formatCode>h:mm</c:formatCode>
                <c:ptCount val="2"/>
                <c:pt idx="0">
                  <c:v>0.54166666666666663</c:v>
                </c:pt>
                <c:pt idx="1">
                  <c:v>0.95833333333333337</c:v>
                </c:pt>
              </c:numCache>
            </c:numRef>
          </c:val>
        </c:ser>
        <c:ser>
          <c:idx val="3"/>
          <c:order val="3"/>
          <c:tx>
            <c:strRef>
              <c:f>'Management Coverage'!$B$84</c:f>
              <c:strCache>
                <c:ptCount val="1"/>
                <c:pt idx="0">
                  <c:v>david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Coverage'!$C$84:$D$84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Coverage'!$B$85</c:f>
              <c:strCache>
                <c:ptCount val="1"/>
                <c:pt idx="0">
                  <c:v>kayla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Coverage'!$C$85:$D$85</c:f>
              <c:numCache>
                <c:formatCode>h:mm</c:formatCode>
                <c:ptCount val="2"/>
                <c:pt idx="0">
                  <c:v>0.25</c:v>
                </c:pt>
                <c:pt idx="1">
                  <c:v>0.54166666666666663</c:v>
                </c:pt>
              </c:numCache>
            </c:numRef>
          </c:val>
        </c:ser>
        <c:ser>
          <c:idx val="5"/>
          <c:order val="5"/>
          <c:tx>
            <c:strRef>
              <c:f>'Management Coverage'!$B$86</c:f>
              <c:strCache>
                <c:ptCount val="1"/>
                <c:pt idx="0">
                  <c:v>kayla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Coverage'!$C$86:$D$86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'Management Coverage'!$B$87</c:f>
              <c:strCache>
                <c:ptCount val="1"/>
                <c:pt idx="0">
                  <c:v>Linda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Coverage'!$C$87:$D$87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'Management Coverage'!$B$88</c:f>
              <c:strCache>
                <c:ptCount val="1"/>
                <c:pt idx="0">
                  <c:v>Linda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Coverage'!$C$88:$D$88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'Management Coverage'!$B$89</c:f>
              <c:strCache>
                <c:ptCount val="1"/>
                <c:pt idx="0">
                  <c:v>Kara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Coverage'!$C$89:$D$89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'Management Coverage'!$B$90</c:f>
              <c:strCache>
                <c:ptCount val="1"/>
                <c:pt idx="0">
                  <c:v>Kara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Coverage'!$C$90:$D$90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'Management Coverage'!$B$91</c:f>
              <c:strCache>
                <c:ptCount val="1"/>
                <c:pt idx="0">
                  <c:v>Patsy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Coverage'!$C$91:$D$91</c:f>
              <c:numCache>
                <c:formatCode>h:mm</c:formatCode>
                <c:ptCount val="2"/>
                <c:pt idx="0">
                  <c:v>0.25</c:v>
                </c:pt>
                <c:pt idx="1">
                  <c:v>0.58333333333333337</c:v>
                </c:pt>
              </c:numCache>
            </c:numRef>
          </c:val>
        </c:ser>
        <c:ser>
          <c:idx val="11"/>
          <c:order val="11"/>
          <c:tx>
            <c:strRef>
              <c:f>'Management Coverage'!$B$92</c:f>
              <c:strCache>
                <c:ptCount val="1"/>
                <c:pt idx="0">
                  <c:v>Patsy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Coverage'!$C$92:$D$92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'Management Coverage'!$B$93</c:f>
              <c:strCache>
                <c:ptCount val="1"/>
                <c:pt idx="0">
                  <c:v>Marianne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Coverage'!$C$93:$D$93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'Management Coverage'!$B$94</c:f>
              <c:strCache>
                <c:ptCount val="1"/>
                <c:pt idx="0">
                  <c:v>Marianne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Coverage'!$C$94:$D$94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'Management Coverage'!$B$95</c:f>
              <c:strCache>
                <c:ptCount val="1"/>
                <c:pt idx="0">
                  <c:v>Austin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Coverage'!$C$95:$D$95</c:f>
              <c:numCache>
                <c:formatCode>h:mm</c:formatCode>
                <c:ptCount val="2"/>
                <c:pt idx="0">
                  <c:v>0.66666666666666663</c:v>
                </c:pt>
                <c:pt idx="1">
                  <c:v>0.95833333333333337</c:v>
                </c:pt>
              </c:numCache>
            </c:numRef>
          </c:val>
        </c:ser>
        <c:ser>
          <c:idx val="15"/>
          <c:order val="15"/>
          <c:tx>
            <c:strRef>
              <c:f>'Management Coverage'!$B$96</c:f>
              <c:strCache>
                <c:ptCount val="1"/>
                <c:pt idx="0">
                  <c:v>Austin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Coverage'!$C$96:$D$96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'Management Coverage'!$B$97</c:f>
              <c:strCache>
                <c:ptCount val="1"/>
                <c:pt idx="0">
                  <c:v>Justin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Coverage'!$C$97:$D$97</c:f>
              <c:numCache>
                <c:formatCode>h:mm</c:formatCode>
                <c:ptCount val="2"/>
                <c:pt idx="0">
                  <c:v>0.95833333333333337</c:v>
                </c:pt>
                <c:pt idx="1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'Management Coverage'!$B$98</c:f>
              <c:strCache>
                <c:ptCount val="1"/>
                <c:pt idx="0">
                  <c:v>Justin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Coverage'!$C$98:$D$98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'Management Coverage'!$B$99</c:f>
              <c:strCache>
                <c:ptCount val="1"/>
                <c:pt idx="0">
                  <c:v>Sharon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Coverage'!$C$99:$D$99</c:f>
              <c:numCache>
                <c:formatCode>h:mm</c:formatCode>
                <c:ptCount val="2"/>
                <c:pt idx="0">
                  <c:v>0.375</c:v>
                </c:pt>
                <c:pt idx="1">
                  <c:v>0.66666666666666663</c:v>
                </c:pt>
              </c:numCache>
            </c:numRef>
          </c:val>
        </c:ser>
        <c:ser>
          <c:idx val="19"/>
          <c:order val="19"/>
          <c:tx>
            <c:strRef>
              <c:f>'Management Coverage'!$B$100</c:f>
              <c:strCache>
                <c:ptCount val="1"/>
                <c:pt idx="0">
                  <c:v>Sharon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Coverage'!$C$100:$D$100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'Management Coverage'!$B$101</c:f>
              <c:strCache>
                <c:ptCount val="1"/>
                <c:pt idx="0">
                  <c:v>Shahida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Coverage'!$C$101:$D$101</c:f>
              <c:numCache>
                <c:formatCode>h:mm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val>
        </c:ser>
        <c:ser>
          <c:idx val="21"/>
          <c:order val="21"/>
          <c:tx>
            <c:strRef>
              <c:f>'Management Coverage'!$B$102</c:f>
              <c:strCache>
                <c:ptCount val="1"/>
                <c:pt idx="0">
                  <c:v>Shahida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Coverage'!$C$102:$D$102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'Management Coverage'!$B$103</c:f>
              <c:strCache>
                <c:ptCount val="1"/>
                <c:pt idx="0">
                  <c:v>April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Coverage'!$C$103:$D$103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'Management Coverage'!$B$104</c:f>
              <c:strCache>
                <c:ptCount val="1"/>
                <c:pt idx="0">
                  <c:v>April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Coverage'!$C$104:$D$104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'Management Coverage'!$B$105</c:f>
              <c:strCache>
                <c:ptCount val="1"/>
                <c:pt idx="0">
                  <c:v>Crystal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Coverage'!$C$105:$D$105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'Management Coverage'!$B$106</c:f>
              <c:strCache>
                <c:ptCount val="1"/>
                <c:pt idx="0">
                  <c:v>Crystal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Coverage'!$C$106:$D$106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16218496"/>
        <c:axId val="116236672"/>
        <c:axId val="116213952"/>
      </c:line3DChart>
      <c:catAx>
        <c:axId val="116218496"/>
        <c:scaling>
          <c:orientation val="minMax"/>
        </c:scaling>
        <c:delete val="1"/>
        <c:axPos val="b"/>
        <c:tickLblPos val="none"/>
        <c:crossAx val="116236672"/>
        <c:crosses val="autoZero"/>
        <c:auto val="1"/>
        <c:lblAlgn val="ctr"/>
        <c:lblOffset val="100"/>
      </c:catAx>
      <c:valAx>
        <c:axId val="116236672"/>
        <c:scaling>
          <c:orientation val="minMax"/>
          <c:max val="1"/>
        </c:scaling>
        <c:axPos val="l"/>
        <c:majorGridlines>
          <c:spPr>
            <a:ln w="250825">
              <a:solidFill>
                <a:schemeClr val="tx1"/>
              </a:solidFill>
            </a:ln>
            <a:effectLst/>
          </c:spPr>
        </c:majorGridlines>
        <c:numFmt formatCode="[$-409]h:mm\ AM/PM;@" sourceLinked="0"/>
        <c:tickLblPos val="nextTo"/>
        <c:crossAx val="116218496"/>
        <c:crosses val="autoZero"/>
        <c:crossBetween val="between"/>
        <c:majorUnit val="4.166000000000001E-2"/>
      </c:valAx>
      <c:serAx>
        <c:axId val="116213952"/>
        <c:scaling>
          <c:orientation val="minMax"/>
        </c:scaling>
        <c:delete val="1"/>
        <c:axPos val="b"/>
        <c:tickLblPos val="none"/>
        <c:crossAx val="116236672"/>
        <c:crosses val="autoZero"/>
      </c:serAx>
    </c:plotArea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view3D>
      <c:rotX val="0"/>
      <c:hPercent val="100"/>
      <c:rotY val="60"/>
      <c:depthPercent val="40"/>
      <c:perspective val="0"/>
    </c:view3D>
    <c:plotArea>
      <c:layout/>
      <c:line3DChart>
        <c:grouping val="standard"/>
        <c:ser>
          <c:idx val="0"/>
          <c:order val="0"/>
          <c:tx>
            <c:strRef>
              <c:f>'Management Coverage'!$B$120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Coverage'!$C$120:$D$120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'Management Coverage'!$B$121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Coverage'!$C$121:$D$121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Coverage'!$B$122</c:f>
              <c:strCache>
                <c:ptCount val="1"/>
                <c:pt idx="0">
                  <c:v>david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Coverage'!$C$122:$D$122</c:f>
              <c:numCache>
                <c:formatCode>h:mm</c:formatCode>
                <c:ptCount val="2"/>
                <c:pt idx="0">
                  <c:v>0.58333333333333337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'Management Coverage'!$B$123</c:f>
              <c:strCache>
                <c:ptCount val="1"/>
                <c:pt idx="0">
                  <c:v>david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Coverage'!$C$123:$D$123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Coverage'!$B$124</c:f>
              <c:strCache>
                <c:ptCount val="1"/>
                <c:pt idx="0">
                  <c:v>kayla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Coverage'!$C$124:$D$124</c:f>
              <c:numCache>
                <c:formatCode>h:mm</c:formatCode>
                <c:ptCount val="2"/>
                <c:pt idx="0">
                  <c:v>0.25</c:v>
                </c:pt>
                <c:pt idx="1">
                  <c:v>0.58333333333333337</c:v>
                </c:pt>
              </c:numCache>
            </c:numRef>
          </c:val>
        </c:ser>
        <c:ser>
          <c:idx val="5"/>
          <c:order val="5"/>
          <c:tx>
            <c:strRef>
              <c:f>'Management Coverage'!$B$125</c:f>
              <c:strCache>
                <c:ptCount val="1"/>
                <c:pt idx="0">
                  <c:v>kayla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Coverage'!$C$125:$D$125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'Management Coverage'!$B$126</c:f>
              <c:strCache>
                <c:ptCount val="1"/>
                <c:pt idx="0">
                  <c:v>Linda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Coverage'!$C$126:$D$126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'Management Coverage'!$B$127</c:f>
              <c:strCache>
                <c:ptCount val="1"/>
                <c:pt idx="0">
                  <c:v>Linda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Coverage'!$C$127:$D$127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'Management Coverage'!$B$128</c:f>
              <c:strCache>
                <c:ptCount val="1"/>
                <c:pt idx="0">
                  <c:v>Kara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Coverage'!$C$128:$D$128</c:f>
              <c:numCache>
                <c:formatCode>h:mm</c:formatCode>
                <c:ptCount val="2"/>
                <c:pt idx="0">
                  <c:v>0.33333333333333331</c:v>
                </c:pt>
                <c:pt idx="1">
                  <c:v>0.66666666666666663</c:v>
                </c:pt>
              </c:numCache>
            </c:numRef>
          </c:val>
        </c:ser>
        <c:ser>
          <c:idx val="9"/>
          <c:order val="9"/>
          <c:tx>
            <c:strRef>
              <c:f>'Management Coverage'!$B$129</c:f>
              <c:strCache>
                <c:ptCount val="1"/>
                <c:pt idx="0">
                  <c:v>Kara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Coverage'!$C$129:$D$129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'Management Coverage'!$B$130</c:f>
              <c:strCache>
                <c:ptCount val="1"/>
                <c:pt idx="0">
                  <c:v>Patsy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Coverage'!$C$130:$D$130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'Management Coverage'!$B$131</c:f>
              <c:strCache>
                <c:ptCount val="1"/>
                <c:pt idx="0">
                  <c:v>Patsy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Coverage'!$C$131:$D$131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'Management Coverage'!$B$132</c:f>
              <c:strCache>
                <c:ptCount val="1"/>
                <c:pt idx="0">
                  <c:v>Marianne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Coverage'!$C$132:$D$132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'Management Coverage'!$B$133</c:f>
              <c:strCache>
                <c:ptCount val="1"/>
                <c:pt idx="0">
                  <c:v>Marianne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Coverage'!$C$133:$D$133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'Management Coverage'!$B$134</c:f>
              <c:strCache>
                <c:ptCount val="1"/>
                <c:pt idx="0">
                  <c:v>Austin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Coverage'!$C$134:$D$134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'Management Coverage'!$B$135</c:f>
              <c:strCache>
                <c:ptCount val="1"/>
                <c:pt idx="0">
                  <c:v>Austin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Coverage'!$C$135:$D$135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'Management Coverage'!$B$136</c:f>
              <c:strCache>
                <c:ptCount val="1"/>
                <c:pt idx="0">
                  <c:v>Justin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Coverage'!$C$136:$D$136</c:f>
              <c:numCache>
                <c:formatCode>h:mm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val>
        </c:ser>
        <c:ser>
          <c:idx val="17"/>
          <c:order val="17"/>
          <c:tx>
            <c:strRef>
              <c:f>'Management Coverage'!$B$137</c:f>
              <c:strCache>
                <c:ptCount val="1"/>
                <c:pt idx="0">
                  <c:v>Justin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Coverage'!$C$137:$D$137</c:f>
              <c:numCache>
                <c:formatCode>h:mm</c:formatCode>
                <c:ptCount val="2"/>
                <c:pt idx="0">
                  <c:v>0.91666666666666663</c:v>
                </c:pt>
                <c:pt idx="1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'Management Coverage'!$B$138</c:f>
              <c:strCache>
                <c:ptCount val="1"/>
                <c:pt idx="0">
                  <c:v>Sharon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Coverage'!$C$138:$D$138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'Management Coverage'!$B$139</c:f>
              <c:strCache>
                <c:ptCount val="1"/>
                <c:pt idx="0">
                  <c:v>Sharon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Coverage'!$C$139:$D$139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'Management Coverage'!$B$140</c:f>
              <c:strCache>
                <c:ptCount val="1"/>
                <c:pt idx="0">
                  <c:v>Shahida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Coverage'!$C$140:$D$140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'Management Coverage'!$B$141</c:f>
              <c:strCache>
                <c:ptCount val="1"/>
                <c:pt idx="0">
                  <c:v>Shahida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Coverage'!$C$141:$D$141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'Management Coverage'!$B$142</c:f>
              <c:strCache>
                <c:ptCount val="1"/>
                <c:pt idx="0">
                  <c:v>April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Coverage'!$C$142:$D$142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'Management Coverage'!$B$143</c:f>
              <c:strCache>
                <c:ptCount val="1"/>
                <c:pt idx="0">
                  <c:v>April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Coverage'!$C$143:$D$143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'Management Coverage'!$B$144</c:f>
              <c:strCache>
                <c:ptCount val="1"/>
                <c:pt idx="0">
                  <c:v>Crystal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Coverage'!$C$144:$D$144</c:f>
              <c:numCache>
                <c:formatCode>h:mm</c:formatCode>
                <c:ptCount val="2"/>
                <c:pt idx="0">
                  <c:v>0.66666666666666663</c:v>
                </c:pt>
                <c:pt idx="1">
                  <c:v>0.91666666666666663</c:v>
                </c:pt>
              </c:numCache>
            </c:numRef>
          </c:val>
        </c:ser>
        <c:ser>
          <c:idx val="25"/>
          <c:order val="25"/>
          <c:tx>
            <c:strRef>
              <c:f>'Management Coverage'!$B$145</c:f>
              <c:strCache>
                <c:ptCount val="1"/>
                <c:pt idx="0">
                  <c:v>Crystal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Coverage'!$C$145:$D$145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16834688"/>
        <c:axId val="116836224"/>
        <c:axId val="116823360"/>
      </c:line3DChart>
      <c:catAx>
        <c:axId val="116834688"/>
        <c:scaling>
          <c:orientation val="minMax"/>
        </c:scaling>
        <c:delete val="1"/>
        <c:axPos val="b"/>
        <c:tickLblPos val="none"/>
        <c:crossAx val="116836224"/>
        <c:crosses val="autoZero"/>
        <c:auto val="1"/>
        <c:lblAlgn val="ctr"/>
        <c:lblOffset val="100"/>
      </c:catAx>
      <c:valAx>
        <c:axId val="116836224"/>
        <c:scaling>
          <c:orientation val="minMax"/>
          <c:max val="1"/>
        </c:scaling>
        <c:axPos val="l"/>
        <c:majorGridlines>
          <c:spPr>
            <a:ln w="250825">
              <a:solidFill>
                <a:schemeClr val="tx1"/>
              </a:solidFill>
            </a:ln>
            <a:effectLst/>
          </c:spPr>
        </c:majorGridlines>
        <c:numFmt formatCode="[$-409]h:mm\ AM/PM;@" sourceLinked="0"/>
        <c:tickLblPos val="nextTo"/>
        <c:crossAx val="116834688"/>
        <c:crosses val="autoZero"/>
        <c:crossBetween val="between"/>
        <c:majorUnit val="4.166000000000001E-2"/>
      </c:valAx>
      <c:serAx>
        <c:axId val="116823360"/>
        <c:scaling>
          <c:orientation val="minMax"/>
        </c:scaling>
        <c:delete val="1"/>
        <c:axPos val="b"/>
        <c:tickLblPos val="none"/>
        <c:crossAx val="116836224"/>
        <c:crosses val="autoZero"/>
      </c:serAx>
    </c:plotArea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view3D>
      <c:rotX val="0"/>
      <c:hPercent val="100"/>
      <c:rotY val="60"/>
      <c:depthPercent val="40"/>
      <c:perspective val="0"/>
    </c:view3D>
    <c:plotArea>
      <c:layout/>
      <c:line3DChart>
        <c:grouping val="standard"/>
        <c:ser>
          <c:idx val="0"/>
          <c:order val="0"/>
          <c:tx>
            <c:strRef>
              <c:f>'Management Coverage'!$B$159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Coverage'!$C$159:$D$159</c:f>
              <c:numCache>
                <c:formatCode>h:mm</c:formatCode>
                <c:ptCount val="2"/>
                <c:pt idx="0">
                  <c:v>0.25</c:v>
                </c:pt>
                <c:pt idx="1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'Management Coverage'!$B$160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Coverage'!$C$160:$D$160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Coverage'!$B$161</c:f>
              <c:strCache>
                <c:ptCount val="1"/>
                <c:pt idx="0">
                  <c:v>david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Coverage'!$C$161:$D$161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'Management Coverage'!$B$162</c:f>
              <c:strCache>
                <c:ptCount val="1"/>
                <c:pt idx="0">
                  <c:v>david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Coverage'!$C$162:$D$162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Coverage'!$B$163</c:f>
              <c:strCache>
                <c:ptCount val="1"/>
                <c:pt idx="0">
                  <c:v>kayla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Coverage'!$C$163:$D$163</c:f>
              <c:numCache>
                <c:formatCode>h:mm</c:formatCode>
                <c:ptCount val="2"/>
                <c:pt idx="0">
                  <c:v>0.58333333333333337</c:v>
                </c:pt>
                <c:pt idx="1">
                  <c:v>0.91666666666666663</c:v>
                </c:pt>
              </c:numCache>
            </c:numRef>
          </c:val>
        </c:ser>
        <c:ser>
          <c:idx val="5"/>
          <c:order val="5"/>
          <c:tx>
            <c:strRef>
              <c:f>'Management Coverage'!$B$164</c:f>
              <c:strCache>
                <c:ptCount val="1"/>
                <c:pt idx="0">
                  <c:v>kayla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Coverage'!$C$164:$D$164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'Management Coverage'!$B$165</c:f>
              <c:strCache>
                <c:ptCount val="1"/>
                <c:pt idx="0">
                  <c:v>Linda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Coverage'!$C$165:$D$165</c:f>
              <c:numCache>
                <c:formatCode>h:mm</c:formatCode>
                <c:ptCount val="2"/>
                <c:pt idx="0">
                  <c:v>0.22916666666666666</c:v>
                </c:pt>
                <c:pt idx="1">
                  <c:v>0.52083333333333337</c:v>
                </c:pt>
              </c:numCache>
            </c:numRef>
          </c:val>
        </c:ser>
        <c:ser>
          <c:idx val="7"/>
          <c:order val="7"/>
          <c:tx>
            <c:strRef>
              <c:f>'Management Coverage'!$B$166</c:f>
              <c:strCache>
                <c:ptCount val="1"/>
                <c:pt idx="0">
                  <c:v>Linda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Coverage'!$C$166:$D$166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'Management Coverage'!$B$167</c:f>
              <c:strCache>
                <c:ptCount val="1"/>
                <c:pt idx="0">
                  <c:v>Kara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Coverage'!$C$167:$D$167</c:f>
              <c:numCache>
                <c:formatCode>h:mm</c:formatCode>
                <c:ptCount val="2"/>
                <c:pt idx="0">
                  <c:v>0.25</c:v>
                </c:pt>
                <c:pt idx="1">
                  <c:v>0.58333333333333337</c:v>
                </c:pt>
              </c:numCache>
            </c:numRef>
          </c:val>
        </c:ser>
        <c:ser>
          <c:idx val="9"/>
          <c:order val="9"/>
          <c:tx>
            <c:strRef>
              <c:f>'Management Coverage'!$B$168</c:f>
              <c:strCache>
                <c:ptCount val="1"/>
                <c:pt idx="0">
                  <c:v>Kara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Coverage'!$C$168:$D$168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'Management Coverage'!$B$169</c:f>
              <c:strCache>
                <c:ptCount val="1"/>
                <c:pt idx="0">
                  <c:v>Patsy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Coverage'!$C$169:$D$169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'Management Coverage'!$B$170</c:f>
              <c:strCache>
                <c:ptCount val="1"/>
                <c:pt idx="0">
                  <c:v>Patsy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Coverage'!$C$170:$D$170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'Management Coverage'!$B$171</c:f>
              <c:strCache>
                <c:ptCount val="1"/>
                <c:pt idx="0">
                  <c:v>Marianne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Coverage'!$C$171:$D$171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'Management Coverage'!$B$172</c:f>
              <c:strCache>
                <c:ptCount val="1"/>
                <c:pt idx="0">
                  <c:v>Marianne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Coverage'!$C$172:$D$172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'Management Coverage'!$B$173</c:f>
              <c:strCache>
                <c:ptCount val="1"/>
                <c:pt idx="0">
                  <c:v>Austin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Coverage'!$C$173:$D$173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'Management Coverage'!$B$174</c:f>
              <c:strCache>
                <c:ptCount val="1"/>
                <c:pt idx="0">
                  <c:v>Austin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Coverage'!$C$174:$D$174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'Management Coverage'!$B$175</c:f>
              <c:strCache>
                <c:ptCount val="1"/>
                <c:pt idx="0">
                  <c:v>Justin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Coverage'!$C$175:$D$175</c:f>
              <c:numCache>
                <c:formatCode>h:mm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val>
        </c:ser>
        <c:ser>
          <c:idx val="17"/>
          <c:order val="17"/>
          <c:tx>
            <c:strRef>
              <c:f>'Management Coverage'!$B$176</c:f>
              <c:strCache>
                <c:ptCount val="1"/>
                <c:pt idx="0">
                  <c:v>Justin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Coverage'!$C$176:$D$176</c:f>
              <c:numCache>
                <c:formatCode>h:mm</c:formatCode>
                <c:ptCount val="2"/>
                <c:pt idx="0">
                  <c:v>0.91666666666666663</c:v>
                </c:pt>
                <c:pt idx="1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'Management Coverage'!$B$177</c:f>
              <c:strCache>
                <c:ptCount val="1"/>
                <c:pt idx="0">
                  <c:v>Sharon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Coverage'!$C$177:$D$177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'Management Coverage'!$B$178</c:f>
              <c:strCache>
                <c:ptCount val="1"/>
                <c:pt idx="0">
                  <c:v>Sharon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Coverage'!$C$178:$D$178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'Management Coverage'!$B$179</c:f>
              <c:strCache>
                <c:ptCount val="1"/>
                <c:pt idx="0">
                  <c:v>Shahida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Coverage'!$C$179:$D$179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'Management Coverage'!$B$180</c:f>
              <c:strCache>
                <c:ptCount val="1"/>
                <c:pt idx="0">
                  <c:v>Shahida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Coverage'!$C$180:$D$180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'Management Coverage'!$B$181</c:f>
              <c:strCache>
                <c:ptCount val="1"/>
                <c:pt idx="0">
                  <c:v>April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Coverage'!$C$181:$D$181</c:f>
              <c:numCache>
                <c:formatCode>h:mm</c:formatCode>
                <c:ptCount val="2"/>
                <c:pt idx="0">
                  <c:v>0.58333333333333337</c:v>
                </c:pt>
                <c:pt idx="1">
                  <c:v>0.91666666666666663</c:v>
                </c:pt>
              </c:numCache>
            </c:numRef>
          </c:val>
        </c:ser>
        <c:ser>
          <c:idx val="23"/>
          <c:order val="23"/>
          <c:tx>
            <c:strRef>
              <c:f>'Management Coverage'!$B$182</c:f>
              <c:strCache>
                <c:ptCount val="1"/>
                <c:pt idx="0">
                  <c:v>April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Coverage'!$C$182:$D$182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'Management Coverage'!$B$183</c:f>
              <c:strCache>
                <c:ptCount val="1"/>
                <c:pt idx="0">
                  <c:v>Crystal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Coverage'!$C$183:$D$183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'Management Coverage'!$B$184</c:f>
              <c:strCache>
                <c:ptCount val="1"/>
                <c:pt idx="0">
                  <c:v>Crystal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Coverage'!$C$184:$D$184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17209728"/>
        <c:axId val="117223808"/>
        <c:axId val="117181056"/>
      </c:line3DChart>
      <c:catAx>
        <c:axId val="117209728"/>
        <c:scaling>
          <c:orientation val="minMax"/>
        </c:scaling>
        <c:delete val="1"/>
        <c:axPos val="b"/>
        <c:tickLblPos val="none"/>
        <c:crossAx val="117223808"/>
        <c:crosses val="autoZero"/>
        <c:auto val="1"/>
        <c:lblAlgn val="ctr"/>
        <c:lblOffset val="100"/>
      </c:catAx>
      <c:valAx>
        <c:axId val="117223808"/>
        <c:scaling>
          <c:orientation val="minMax"/>
          <c:max val="1"/>
        </c:scaling>
        <c:axPos val="l"/>
        <c:majorGridlines>
          <c:spPr>
            <a:ln w="250825">
              <a:solidFill>
                <a:schemeClr val="tx1"/>
              </a:solidFill>
            </a:ln>
            <a:effectLst/>
          </c:spPr>
        </c:majorGridlines>
        <c:numFmt formatCode="[$-409]h:mm\ AM/PM;@" sourceLinked="0"/>
        <c:tickLblPos val="nextTo"/>
        <c:crossAx val="117209728"/>
        <c:crosses val="autoZero"/>
        <c:crossBetween val="between"/>
        <c:majorUnit val="4.166000000000001E-2"/>
      </c:valAx>
      <c:serAx>
        <c:axId val="117181056"/>
        <c:scaling>
          <c:orientation val="minMax"/>
        </c:scaling>
        <c:delete val="1"/>
        <c:axPos val="b"/>
        <c:tickLblPos val="none"/>
        <c:crossAx val="117223808"/>
        <c:crosses val="autoZero"/>
      </c:serAx>
    </c:plotArea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view3D>
      <c:rotX val="0"/>
      <c:hPercent val="100"/>
      <c:rotY val="60"/>
      <c:depthPercent val="40"/>
      <c:perspective val="0"/>
    </c:view3D>
    <c:plotArea>
      <c:layout/>
      <c:line3DChart>
        <c:grouping val="standard"/>
        <c:ser>
          <c:idx val="0"/>
          <c:order val="0"/>
          <c:tx>
            <c:strRef>
              <c:f>'Management Coverage'!$B$198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Coverage'!$C$198:$D$198</c:f>
              <c:numCache>
                <c:formatCode>h:mm</c:formatCode>
                <c:ptCount val="2"/>
                <c:pt idx="0">
                  <c:v>0.25</c:v>
                </c:pt>
                <c:pt idx="1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'Management Coverage'!$B$199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Coverage'!$C$199:$D$199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Coverage'!$B$200</c:f>
              <c:strCache>
                <c:ptCount val="1"/>
                <c:pt idx="0">
                  <c:v>david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Coverage'!$C$200:$D$200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'Management Coverage'!$B$201</c:f>
              <c:strCache>
                <c:ptCount val="1"/>
                <c:pt idx="0">
                  <c:v>david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Coverage'!$C$201:$D$201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Coverage'!$B$202</c:f>
              <c:strCache>
                <c:ptCount val="1"/>
                <c:pt idx="0">
                  <c:v>kayla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Coverage'!$C$202:$D$202</c:f>
              <c:numCache>
                <c:formatCode>h:mm</c:formatCode>
                <c:ptCount val="2"/>
                <c:pt idx="0">
                  <c:v>0.58333333333333337</c:v>
                </c:pt>
                <c:pt idx="1">
                  <c:v>0.91666666666666663</c:v>
                </c:pt>
              </c:numCache>
            </c:numRef>
          </c:val>
        </c:ser>
        <c:ser>
          <c:idx val="5"/>
          <c:order val="5"/>
          <c:tx>
            <c:strRef>
              <c:f>'Management Coverage'!$B$203</c:f>
              <c:strCache>
                <c:ptCount val="1"/>
                <c:pt idx="0">
                  <c:v>kayla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Coverage'!$C$203:$D$203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'Management Coverage'!$B$204</c:f>
              <c:strCache>
                <c:ptCount val="1"/>
                <c:pt idx="0">
                  <c:v>Linda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Coverage'!$C$204:$D$204</c:f>
              <c:numCache>
                <c:formatCode>h:mm</c:formatCode>
                <c:ptCount val="2"/>
                <c:pt idx="0">
                  <c:v>0.22916666666666666</c:v>
                </c:pt>
                <c:pt idx="1">
                  <c:v>0.5625</c:v>
                </c:pt>
              </c:numCache>
            </c:numRef>
          </c:val>
        </c:ser>
        <c:ser>
          <c:idx val="7"/>
          <c:order val="7"/>
          <c:tx>
            <c:strRef>
              <c:f>'Management Coverage'!$B$205</c:f>
              <c:strCache>
                <c:ptCount val="1"/>
                <c:pt idx="0">
                  <c:v>Linda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Coverage'!$C$205:$D$205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'Management Coverage'!$B$206</c:f>
              <c:strCache>
                <c:ptCount val="1"/>
                <c:pt idx="0">
                  <c:v>Kara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Coverage'!$C$206:$D$206</c:f>
              <c:numCache>
                <c:formatCode>h:mm</c:formatCode>
                <c:ptCount val="2"/>
                <c:pt idx="0">
                  <c:v>0.54166666666666663</c:v>
                </c:pt>
                <c:pt idx="1">
                  <c:v>0.75</c:v>
                </c:pt>
              </c:numCache>
            </c:numRef>
          </c:val>
        </c:ser>
        <c:ser>
          <c:idx val="9"/>
          <c:order val="9"/>
          <c:tx>
            <c:strRef>
              <c:f>'Management Coverage'!$B$207</c:f>
              <c:strCache>
                <c:ptCount val="1"/>
                <c:pt idx="0">
                  <c:v>Kara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Coverage'!$C$207:$D$207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'Management Coverage'!$B$208</c:f>
              <c:strCache>
                <c:ptCount val="1"/>
                <c:pt idx="0">
                  <c:v>Patsy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Coverage'!$C$208:$D$208</c:f>
              <c:numCache>
                <c:formatCode>h:mm</c:formatCode>
                <c:ptCount val="2"/>
                <c:pt idx="0">
                  <c:v>0.25</c:v>
                </c:pt>
                <c:pt idx="1">
                  <c:v>0.58333333333333337</c:v>
                </c:pt>
              </c:numCache>
            </c:numRef>
          </c:val>
        </c:ser>
        <c:ser>
          <c:idx val="11"/>
          <c:order val="11"/>
          <c:tx>
            <c:strRef>
              <c:f>'Management Coverage'!$B$209</c:f>
              <c:strCache>
                <c:ptCount val="1"/>
                <c:pt idx="0">
                  <c:v>Patsy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Coverage'!$C$209:$D$209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'Management Coverage'!$B$210</c:f>
              <c:strCache>
                <c:ptCount val="1"/>
                <c:pt idx="0">
                  <c:v>Marianne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Coverage'!$C$210:$D$210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0.41666666666666669</c:v>
                </c:pt>
              </c:numCache>
            </c:numRef>
          </c:val>
        </c:ser>
        <c:ser>
          <c:idx val="13"/>
          <c:order val="13"/>
          <c:tx>
            <c:strRef>
              <c:f>'Management Coverage'!$B$211</c:f>
              <c:strCache>
                <c:ptCount val="1"/>
                <c:pt idx="0">
                  <c:v>Marianne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Coverage'!$C$211:$D$211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'Management Coverage'!$B$212</c:f>
              <c:strCache>
                <c:ptCount val="1"/>
                <c:pt idx="0">
                  <c:v>Austin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Coverage'!$C$212:$D$212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'Management Coverage'!$B$213</c:f>
              <c:strCache>
                <c:ptCount val="1"/>
                <c:pt idx="0">
                  <c:v>Austin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Coverage'!$C$213:$D$213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'Management Coverage'!$B$214</c:f>
              <c:strCache>
                <c:ptCount val="1"/>
                <c:pt idx="0">
                  <c:v>Justin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Coverage'!$C$214:$D$214</c:f>
              <c:numCache>
                <c:formatCode>h:mm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val>
        </c:ser>
        <c:ser>
          <c:idx val="17"/>
          <c:order val="17"/>
          <c:tx>
            <c:strRef>
              <c:f>'Management Coverage'!$B$215</c:f>
              <c:strCache>
                <c:ptCount val="1"/>
                <c:pt idx="0">
                  <c:v>Justin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Coverage'!$C$215:$D$215</c:f>
              <c:numCache>
                <c:formatCode>h:mm</c:formatCode>
                <c:ptCount val="2"/>
                <c:pt idx="0">
                  <c:v>0.91666666666666663</c:v>
                </c:pt>
                <c:pt idx="1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'Management Coverage'!$B$216</c:f>
              <c:strCache>
                <c:ptCount val="1"/>
                <c:pt idx="0">
                  <c:v>Sharon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Coverage'!$C$216:$D$216</c:f>
              <c:numCache>
                <c:formatCode>h:mm</c:formatCode>
                <c:ptCount val="2"/>
                <c:pt idx="0">
                  <c:v>0.75</c:v>
                </c:pt>
                <c:pt idx="1">
                  <c:v>0.91666666666666663</c:v>
                </c:pt>
              </c:numCache>
            </c:numRef>
          </c:val>
        </c:ser>
        <c:ser>
          <c:idx val="19"/>
          <c:order val="19"/>
          <c:tx>
            <c:strRef>
              <c:f>'Management Coverage'!$B$217</c:f>
              <c:strCache>
                <c:ptCount val="1"/>
                <c:pt idx="0">
                  <c:v>Sharon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Coverage'!$C$217:$D$217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'Management Coverage'!$B$218</c:f>
              <c:strCache>
                <c:ptCount val="1"/>
                <c:pt idx="0">
                  <c:v>Shahida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Coverage'!$C$218:$D$218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'Management Coverage'!$B$219</c:f>
              <c:strCache>
                <c:ptCount val="1"/>
                <c:pt idx="0">
                  <c:v>Shahida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Coverage'!$C$219:$D$219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'Management Coverage'!$B$220</c:f>
              <c:strCache>
                <c:ptCount val="1"/>
                <c:pt idx="0">
                  <c:v>April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Coverage'!$C$220:$D$220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'Management Coverage'!$B$221</c:f>
              <c:strCache>
                <c:ptCount val="1"/>
                <c:pt idx="0">
                  <c:v>April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Coverage'!$C$221:$D$221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'Management Coverage'!$B$222</c:f>
              <c:strCache>
                <c:ptCount val="1"/>
                <c:pt idx="0">
                  <c:v>Crystal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Coverage'!$C$222:$D$222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'Management Coverage'!$B$223</c:f>
              <c:strCache>
                <c:ptCount val="1"/>
                <c:pt idx="0">
                  <c:v>Crystal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Coverage'!$C$223:$D$223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18551680"/>
        <c:axId val="118553216"/>
        <c:axId val="118546432"/>
      </c:line3DChart>
      <c:catAx>
        <c:axId val="118551680"/>
        <c:scaling>
          <c:orientation val="minMax"/>
        </c:scaling>
        <c:delete val="1"/>
        <c:axPos val="b"/>
        <c:tickLblPos val="none"/>
        <c:crossAx val="118553216"/>
        <c:crosses val="autoZero"/>
        <c:auto val="1"/>
        <c:lblAlgn val="ctr"/>
        <c:lblOffset val="100"/>
      </c:catAx>
      <c:valAx>
        <c:axId val="118553216"/>
        <c:scaling>
          <c:orientation val="minMax"/>
          <c:max val="1"/>
        </c:scaling>
        <c:axPos val="l"/>
        <c:majorGridlines>
          <c:spPr>
            <a:ln w="250825">
              <a:solidFill>
                <a:schemeClr val="tx1"/>
              </a:solidFill>
            </a:ln>
            <a:effectLst/>
          </c:spPr>
        </c:majorGridlines>
        <c:numFmt formatCode="[$-409]h:mm\ AM/PM;@" sourceLinked="0"/>
        <c:tickLblPos val="nextTo"/>
        <c:crossAx val="118551680"/>
        <c:crosses val="autoZero"/>
        <c:crossBetween val="between"/>
        <c:majorUnit val="4.166000000000001E-2"/>
      </c:valAx>
      <c:serAx>
        <c:axId val="118546432"/>
        <c:scaling>
          <c:orientation val="minMax"/>
        </c:scaling>
        <c:delete val="1"/>
        <c:axPos val="b"/>
        <c:tickLblPos val="none"/>
        <c:crossAx val="118553216"/>
        <c:crosses val="autoZero"/>
      </c:serAx>
    </c:plotArea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view3D>
      <c:rotX val="0"/>
      <c:hPercent val="100"/>
      <c:rotY val="60"/>
      <c:depthPercent val="40"/>
      <c:perspective val="0"/>
    </c:view3D>
    <c:plotArea>
      <c:layout/>
      <c:line3DChart>
        <c:grouping val="standard"/>
        <c:ser>
          <c:idx val="0"/>
          <c:order val="0"/>
          <c:tx>
            <c:strRef>
              <c:f>'Management Coverage'!$B$237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Coverage'!$C$237:$D$237</c:f>
              <c:numCache>
                <c:formatCode>h:mm</c:formatCode>
                <c:ptCount val="2"/>
                <c:pt idx="0">
                  <c:v>0.25</c:v>
                </c:pt>
                <c:pt idx="1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'Management Coverage'!$B$238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Coverage'!$C$238:$D$238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Coverage'!$B$239</c:f>
              <c:strCache>
                <c:ptCount val="1"/>
                <c:pt idx="0">
                  <c:v>david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Coverage'!$C$239:$D$239</c:f>
              <c:numCache>
                <c:formatCode>h:mm</c:formatCode>
                <c:ptCount val="2"/>
                <c:pt idx="0">
                  <c:v>0.54166666666666663</c:v>
                </c:pt>
                <c:pt idx="1">
                  <c:v>0.95833333333333337</c:v>
                </c:pt>
              </c:numCache>
            </c:numRef>
          </c:val>
        </c:ser>
        <c:ser>
          <c:idx val="3"/>
          <c:order val="3"/>
          <c:tx>
            <c:strRef>
              <c:f>'Management Coverage'!$B$240</c:f>
              <c:strCache>
                <c:ptCount val="1"/>
                <c:pt idx="0">
                  <c:v>david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Coverage'!$C$240:$D$240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Coverage'!$B$241</c:f>
              <c:strCache>
                <c:ptCount val="1"/>
                <c:pt idx="0">
                  <c:v>kayla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Coverage'!$C$241:$D$241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'Management Coverage'!$B$242</c:f>
              <c:strCache>
                <c:ptCount val="1"/>
                <c:pt idx="0">
                  <c:v>kayla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Coverage'!$C$242:$D$242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'Management Coverage'!$B$243</c:f>
              <c:strCache>
                <c:ptCount val="1"/>
                <c:pt idx="0">
                  <c:v>Linda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Coverage'!$C$243:$D$243</c:f>
              <c:numCache>
                <c:formatCode>h:mm</c:formatCode>
                <c:ptCount val="2"/>
                <c:pt idx="0">
                  <c:v>0.22916666666666666</c:v>
                </c:pt>
                <c:pt idx="1">
                  <c:v>0.52083333333333337</c:v>
                </c:pt>
              </c:numCache>
            </c:numRef>
          </c:val>
        </c:ser>
        <c:ser>
          <c:idx val="7"/>
          <c:order val="7"/>
          <c:tx>
            <c:strRef>
              <c:f>'Management Coverage'!$B$244</c:f>
              <c:strCache>
                <c:ptCount val="1"/>
                <c:pt idx="0">
                  <c:v>Linda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Coverage'!$C$244:$D$244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'Management Coverage'!$B$245</c:f>
              <c:strCache>
                <c:ptCount val="1"/>
                <c:pt idx="0">
                  <c:v>Kara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Coverage'!$C$245:$D$245</c:f>
              <c:numCache>
                <c:formatCode>h:mm</c:formatCode>
                <c:ptCount val="2"/>
                <c:pt idx="0">
                  <c:v>0.45833333333333331</c:v>
                </c:pt>
                <c:pt idx="1">
                  <c:v>0.66666666666666663</c:v>
                </c:pt>
              </c:numCache>
            </c:numRef>
          </c:val>
        </c:ser>
        <c:ser>
          <c:idx val="9"/>
          <c:order val="9"/>
          <c:tx>
            <c:strRef>
              <c:f>'Management Coverage'!$B$246</c:f>
              <c:strCache>
                <c:ptCount val="1"/>
                <c:pt idx="0">
                  <c:v>Kara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Coverage'!$C$246:$D$246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'Management Coverage'!$B$247</c:f>
              <c:strCache>
                <c:ptCount val="1"/>
                <c:pt idx="0">
                  <c:v>Patsy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Coverage'!$C$247:$D$247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'Management Coverage'!$B$248</c:f>
              <c:strCache>
                <c:ptCount val="1"/>
                <c:pt idx="0">
                  <c:v>Patsy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Coverage'!$C$248:$D$248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'Management Coverage'!$B$249</c:f>
              <c:strCache>
                <c:ptCount val="1"/>
                <c:pt idx="0">
                  <c:v>Marianne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Coverage'!$C$249:$D$249</c:f>
              <c:numCache>
                <c:formatCode>h:mm</c:formatCode>
                <c:ptCount val="2"/>
                <c:pt idx="0">
                  <c:v>0.25</c:v>
                </c:pt>
                <c:pt idx="1">
                  <c:v>0.45833333333333331</c:v>
                </c:pt>
              </c:numCache>
            </c:numRef>
          </c:val>
        </c:ser>
        <c:ser>
          <c:idx val="13"/>
          <c:order val="13"/>
          <c:tx>
            <c:strRef>
              <c:f>'Management Coverage'!$B$250</c:f>
              <c:strCache>
                <c:ptCount val="1"/>
                <c:pt idx="0">
                  <c:v>Marianne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Coverage'!$C$250:$D$250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'Management Coverage'!$B$251</c:f>
              <c:strCache>
                <c:ptCount val="1"/>
                <c:pt idx="0">
                  <c:v>Austin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Coverage'!$C$251:$D$251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'Management Coverage'!$B$252</c:f>
              <c:strCache>
                <c:ptCount val="1"/>
                <c:pt idx="0">
                  <c:v>Austin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Coverage'!$C$252:$D$252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'Management Coverage'!$B$253</c:f>
              <c:strCache>
                <c:ptCount val="1"/>
                <c:pt idx="0">
                  <c:v>Justin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Coverage'!$C$253:$D$253</c:f>
              <c:numCache>
                <c:formatCode>h:mm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val>
        </c:ser>
        <c:ser>
          <c:idx val="17"/>
          <c:order val="17"/>
          <c:tx>
            <c:strRef>
              <c:f>'Management Coverage'!$B$254</c:f>
              <c:strCache>
                <c:ptCount val="1"/>
                <c:pt idx="0">
                  <c:v>Justin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Coverage'!$C$254:$D$254</c:f>
              <c:numCache>
                <c:formatCode>h:mm</c:formatCode>
                <c:ptCount val="2"/>
                <c:pt idx="0">
                  <c:v>0.91666666666666663</c:v>
                </c:pt>
                <c:pt idx="1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'Management Coverage'!$B$255</c:f>
              <c:strCache>
                <c:ptCount val="1"/>
                <c:pt idx="0">
                  <c:v>Sharon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Coverage'!$C$255:$D$255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'Management Coverage'!$B$256</c:f>
              <c:strCache>
                <c:ptCount val="1"/>
                <c:pt idx="0">
                  <c:v>Sharon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Coverage'!$C$256:$D$256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'Management Coverage'!$B$257</c:f>
              <c:strCache>
                <c:ptCount val="1"/>
                <c:pt idx="0">
                  <c:v>Shahida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Coverage'!$C$257:$D$257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'Management Coverage'!$B$258</c:f>
              <c:strCache>
                <c:ptCount val="1"/>
                <c:pt idx="0">
                  <c:v>Shahida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Coverage'!$C$258:$D$258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'Management Coverage'!$B$259</c:f>
              <c:strCache>
                <c:ptCount val="1"/>
                <c:pt idx="0">
                  <c:v>April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Coverage'!$C$259:$D$259</c:f>
              <c:numCache>
                <c:formatCode>h:mm</c:formatCode>
                <c:ptCount val="2"/>
                <c:pt idx="0">
                  <c:v>0.66666666666666663</c:v>
                </c:pt>
                <c:pt idx="1">
                  <c:v>0.91666666666666663</c:v>
                </c:pt>
              </c:numCache>
            </c:numRef>
          </c:val>
        </c:ser>
        <c:ser>
          <c:idx val="23"/>
          <c:order val="23"/>
          <c:tx>
            <c:strRef>
              <c:f>'Management Coverage'!$B$260</c:f>
              <c:strCache>
                <c:ptCount val="1"/>
                <c:pt idx="0">
                  <c:v>April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Coverage'!$C$260:$D$260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'Management Coverage'!$B$261</c:f>
              <c:strCache>
                <c:ptCount val="1"/>
                <c:pt idx="0">
                  <c:v>Crystal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Coverage'!$C$261:$D$261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'Management Coverage'!$B$262</c:f>
              <c:strCache>
                <c:ptCount val="1"/>
                <c:pt idx="0">
                  <c:v>Crystal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Coverage'!$C$262:$D$262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18664576"/>
        <c:axId val="118674560"/>
        <c:axId val="118641984"/>
      </c:line3DChart>
      <c:catAx>
        <c:axId val="118664576"/>
        <c:scaling>
          <c:orientation val="minMax"/>
        </c:scaling>
        <c:delete val="1"/>
        <c:axPos val="b"/>
        <c:tickLblPos val="none"/>
        <c:crossAx val="118674560"/>
        <c:crosses val="autoZero"/>
        <c:auto val="1"/>
        <c:lblAlgn val="ctr"/>
        <c:lblOffset val="100"/>
      </c:catAx>
      <c:valAx>
        <c:axId val="118674560"/>
        <c:scaling>
          <c:orientation val="minMax"/>
          <c:max val="1"/>
        </c:scaling>
        <c:axPos val="l"/>
        <c:majorGridlines>
          <c:spPr>
            <a:ln w="250825">
              <a:solidFill>
                <a:schemeClr val="tx1"/>
              </a:solidFill>
            </a:ln>
            <a:effectLst/>
          </c:spPr>
        </c:majorGridlines>
        <c:numFmt formatCode="[$-409]h:mm\ AM/PM;@" sourceLinked="0"/>
        <c:tickLblPos val="nextTo"/>
        <c:crossAx val="118664576"/>
        <c:crosses val="autoZero"/>
        <c:crossBetween val="between"/>
        <c:majorUnit val="4.166000000000001E-2"/>
      </c:valAx>
      <c:serAx>
        <c:axId val="118641984"/>
        <c:scaling>
          <c:orientation val="minMax"/>
        </c:scaling>
        <c:delete val="1"/>
        <c:axPos val="b"/>
        <c:tickLblPos val="none"/>
        <c:crossAx val="118674560"/>
        <c:crosses val="autoZero"/>
      </c:serAx>
    </c:plotArea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Friday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'Management Coverage'!$B$42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Coverage'!$C$42:$D$42</c:f>
              <c:numCache>
                <c:formatCode>h:mm</c:formatCode>
                <c:ptCount val="2"/>
                <c:pt idx="0">
                  <c:v>0.375</c:v>
                </c:pt>
                <c:pt idx="1">
                  <c:v>0.79166666666666663</c:v>
                </c:pt>
              </c:numCache>
            </c:numRef>
          </c:val>
        </c:ser>
        <c:ser>
          <c:idx val="1"/>
          <c:order val="1"/>
          <c:tx>
            <c:strRef>
              <c:f>'Management Coverage'!$B$43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Coverage'!$C$43:$D$43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Coverage'!$B$44</c:f>
              <c:strCache>
                <c:ptCount val="1"/>
                <c:pt idx="0">
                  <c:v>david</c:v>
                </c:pt>
              </c:strCache>
            </c:strRef>
          </c:tx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Coverage'!$C$44:$D$44</c:f>
              <c:numCache>
                <c:formatCode>h:mm</c:formatCode>
                <c:ptCount val="2"/>
                <c:pt idx="0">
                  <c:v>0.54166666666666663</c:v>
                </c:pt>
                <c:pt idx="1">
                  <c:v>0.95833333333333337</c:v>
                </c:pt>
              </c:numCache>
            </c:numRef>
          </c:val>
        </c:ser>
        <c:ser>
          <c:idx val="3"/>
          <c:order val="3"/>
          <c:tx>
            <c:strRef>
              <c:f>'Management Coverage'!$B$45</c:f>
              <c:strCache>
                <c:ptCount val="1"/>
                <c:pt idx="0">
                  <c:v>david s2</c:v>
                </c:pt>
              </c:strCache>
            </c:strRef>
          </c:tx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Coverage'!$C$45:$D$45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Coverage'!$B$46</c:f>
              <c:strCache>
                <c:ptCount val="1"/>
                <c:pt idx="0">
                  <c:v>kayla</c:v>
                </c:pt>
              </c:strCache>
            </c:strRef>
          </c:tx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Coverage'!$C$46:$D$46</c:f>
              <c:numCache>
                <c:formatCode>h:mm</c:formatCode>
                <c:ptCount val="2"/>
                <c:pt idx="0">
                  <c:v>0.25</c:v>
                </c:pt>
                <c:pt idx="1">
                  <c:v>0.54166666666666663</c:v>
                </c:pt>
              </c:numCache>
            </c:numRef>
          </c:val>
        </c:ser>
        <c:ser>
          <c:idx val="5"/>
          <c:order val="5"/>
          <c:tx>
            <c:strRef>
              <c:f>'Management Coverage'!$B$47</c:f>
              <c:strCache>
                <c:ptCount val="1"/>
                <c:pt idx="0">
                  <c:v>kayla s2</c:v>
                </c:pt>
              </c:strCache>
            </c:strRef>
          </c:tx>
          <c:cat>
            <c:strRef>
              <c:f>'Management Coverage'!$C$41:$D$41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Coverage'!$C$47:$D$47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87712512"/>
        <c:axId val="87714048"/>
      </c:lineChart>
      <c:catAx>
        <c:axId val="87712512"/>
        <c:scaling>
          <c:orientation val="minMax"/>
        </c:scaling>
        <c:axPos val="b"/>
        <c:tickLblPos val="nextTo"/>
        <c:crossAx val="87714048"/>
        <c:crosses val="autoZero"/>
        <c:auto val="1"/>
        <c:lblAlgn val="ctr"/>
        <c:lblOffset val="100"/>
      </c:catAx>
      <c:valAx>
        <c:axId val="87714048"/>
        <c:scaling>
          <c:orientation val="minMax"/>
          <c:max val="1"/>
        </c:scaling>
        <c:axPos val="l"/>
        <c:majorGridlines/>
        <c:numFmt formatCode="h:mm" sourceLinked="1"/>
        <c:tickLblPos val="nextTo"/>
        <c:crossAx val="87712512"/>
        <c:crosses val="autoZero"/>
        <c:crossBetween val="between"/>
        <c:majorUnit val="4.166000000000001E-2"/>
        <c:minorUnit val="4.166000000000001E-2"/>
      </c:valAx>
    </c:plotArea>
    <c:legend>
      <c:legendPos val="r"/>
      <c:layout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Saturday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'Management Coverage'!$B$81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Coverage'!$C$81:$D$81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'Management Coverage'!$B$82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Coverage'!$C$82:$D$82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Coverage'!$B$83</c:f>
              <c:strCache>
                <c:ptCount val="1"/>
                <c:pt idx="0">
                  <c:v>david</c:v>
                </c:pt>
              </c:strCache>
            </c:strRef>
          </c:tx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Coverage'!$C$83:$D$83</c:f>
              <c:numCache>
                <c:formatCode>h:mm</c:formatCode>
                <c:ptCount val="2"/>
                <c:pt idx="0">
                  <c:v>0.54166666666666663</c:v>
                </c:pt>
                <c:pt idx="1">
                  <c:v>0.95833333333333337</c:v>
                </c:pt>
              </c:numCache>
            </c:numRef>
          </c:val>
        </c:ser>
        <c:ser>
          <c:idx val="3"/>
          <c:order val="3"/>
          <c:tx>
            <c:strRef>
              <c:f>'Management Coverage'!$B$84</c:f>
              <c:strCache>
                <c:ptCount val="1"/>
                <c:pt idx="0">
                  <c:v>david s2</c:v>
                </c:pt>
              </c:strCache>
            </c:strRef>
          </c:tx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Coverage'!$C$84:$D$84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Coverage'!$B$85</c:f>
              <c:strCache>
                <c:ptCount val="1"/>
                <c:pt idx="0">
                  <c:v>kayla</c:v>
                </c:pt>
              </c:strCache>
            </c:strRef>
          </c:tx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Coverage'!$C$85:$D$85</c:f>
              <c:numCache>
                <c:formatCode>h:mm</c:formatCode>
                <c:ptCount val="2"/>
                <c:pt idx="0">
                  <c:v>0.25</c:v>
                </c:pt>
                <c:pt idx="1">
                  <c:v>0.54166666666666663</c:v>
                </c:pt>
              </c:numCache>
            </c:numRef>
          </c:val>
        </c:ser>
        <c:ser>
          <c:idx val="5"/>
          <c:order val="5"/>
          <c:tx>
            <c:strRef>
              <c:f>'Management Coverage'!$B$86</c:f>
              <c:strCache>
                <c:ptCount val="1"/>
                <c:pt idx="0">
                  <c:v>kayla s2</c:v>
                </c:pt>
              </c:strCache>
            </c:strRef>
          </c:tx>
          <c:cat>
            <c:strRef>
              <c:f>'Management Coverage'!$C$80:$D$80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Coverage'!$C$86:$D$86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87750528"/>
        <c:axId val="87752064"/>
      </c:lineChart>
      <c:catAx>
        <c:axId val="87750528"/>
        <c:scaling>
          <c:orientation val="minMax"/>
        </c:scaling>
        <c:axPos val="b"/>
        <c:tickLblPos val="nextTo"/>
        <c:crossAx val="87752064"/>
        <c:crosses val="autoZero"/>
        <c:auto val="1"/>
        <c:lblAlgn val="ctr"/>
        <c:lblOffset val="100"/>
      </c:catAx>
      <c:valAx>
        <c:axId val="87752064"/>
        <c:scaling>
          <c:orientation val="minMax"/>
          <c:max val="1"/>
        </c:scaling>
        <c:axPos val="l"/>
        <c:majorGridlines/>
        <c:numFmt formatCode="h:mm" sourceLinked="1"/>
        <c:tickLblPos val="nextTo"/>
        <c:crossAx val="87750528"/>
        <c:crosses val="autoZero"/>
        <c:crossBetween val="between"/>
        <c:majorUnit val="4.166000000000001E-2"/>
        <c:minorUnit val="4.166000000000001E-2"/>
      </c:valAx>
    </c:plotArea>
    <c:legend>
      <c:legendPos val="r"/>
      <c:layout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Sunday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'Management Coverage'!$B$120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Coverage'!$C$120:$D$120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'Management Coverage'!$B$121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Coverage'!$C$121:$D$121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Coverage'!$B$122</c:f>
              <c:strCache>
                <c:ptCount val="1"/>
                <c:pt idx="0">
                  <c:v>david</c:v>
                </c:pt>
              </c:strCache>
            </c:strRef>
          </c:tx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Coverage'!$C$122:$D$122</c:f>
              <c:numCache>
                <c:formatCode>h:mm</c:formatCode>
                <c:ptCount val="2"/>
                <c:pt idx="0">
                  <c:v>0.58333333333333337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'Management Coverage'!$B$123</c:f>
              <c:strCache>
                <c:ptCount val="1"/>
                <c:pt idx="0">
                  <c:v>david s2</c:v>
                </c:pt>
              </c:strCache>
            </c:strRef>
          </c:tx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Coverage'!$C$123:$D$123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Coverage'!$B$124</c:f>
              <c:strCache>
                <c:ptCount val="1"/>
                <c:pt idx="0">
                  <c:v>kayla</c:v>
                </c:pt>
              </c:strCache>
            </c:strRef>
          </c:tx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Coverage'!$C$124:$D$124</c:f>
              <c:numCache>
                <c:formatCode>h:mm</c:formatCode>
                <c:ptCount val="2"/>
                <c:pt idx="0">
                  <c:v>0.25</c:v>
                </c:pt>
                <c:pt idx="1">
                  <c:v>0.58333333333333337</c:v>
                </c:pt>
              </c:numCache>
            </c:numRef>
          </c:val>
        </c:ser>
        <c:ser>
          <c:idx val="5"/>
          <c:order val="5"/>
          <c:tx>
            <c:strRef>
              <c:f>'Management Coverage'!$B$125</c:f>
              <c:strCache>
                <c:ptCount val="1"/>
                <c:pt idx="0">
                  <c:v>kayla s2</c:v>
                </c:pt>
              </c:strCache>
            </c:strRef>
          </c:tx>
          <c:cat>
            <c:strRef>
              <c:f>'Management Coverage'!$C$119:$D$119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Coverage'!$C$125:$D$125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87074688"/>
        <c:axId val="87076224"/>
      </c:lineChart>
      <c:catAx>
        <c:axId val="87074688"/>
        <c:scaling>
          <c:orientation val="minMax"/>
        </c:scaling>
        <c:axPos val="b"/>
        <c:tickLblPos val="nextTo"/>
        <c:crossAx val="87076224"/>
        <c:crosses val="autoZero"/>
        <c:auto val="1"/>
        <c:lblAlgn val="ctr"/>
        <c:lblOffset val="100"/>
      </c:catAx>
      <c:valAx>
        <c:axId val="87076224"/>
        <c:scaling>
          <c:orientation val="minMax"/>
          <c:max val="1"/>
        </c:scaling>
        <c:axPos val="l"/>
        <c:majorGridlines/>
        <c:numFmt formatCode="h:mm" sourceLinked="1"/>
        <c:tickLblPos val="nextTo"/>
        <c:crossAx val="87074688"/>
        <c:crosses val="autoZero"/>
        <c:crossBetween val="between"/>
        <c:majorUnit val="4.166000000000001E-2"/>
        <c:minorUnit val="4.166000000000001E-2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Monday</a:t>
            </a:r>
          </a:p>
        </c:rich>
      </c:tx>
      <c:layout/>
    </c:title>
    <c:plotArea>
      <c:layout/>
      <c:lineChart>
        <c:grouping val="standard"/>
        <c:ser>
          <c:idx val="6"/>
          <c:order val="6"/>
          <c:tx>
            <c:strRef>
              <c:f>'Management Coverage'!$B$159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Coverage'!$C$159:$D$159</c:f>
              <c:numCache>
                <c:formatCode>h:mm</c:formatCode>
                <c:ptCount val="2"/>
                <c:pt idx="0">
                  <c:v>0.25</c:v>
                </c:pt>
                <c:pt idx="1">
                  <c:v>0.66666666666666663</c:v>
                </c:pt>
              </c:numCache>
            </c:numRef>
          </c:val>
        </c:ser>
        <c:ser>
          <c:idx val="7"/>
          <c:order val="7"/>
          <c:tx>
            <c:strRef>
              <c:f>'Management Coverage'!$B$160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Coverage'!$C$160:$D$160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'Management Coverage'!$B$161</c:f>
              <c:strCache>
                <c:ptCount val="1"/>
                <c:pt idx="0">
                  <c:v>david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Coverage'!$C$161:$D$161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'Management Coverage'!$B$162</c:f>
              <c:strCache>
                <c:ptCount val="1"/>
                <c:pt idx="0">
                  <c:v>david s2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Coverage'!$C$162:$D$162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'Management Coverage'!$B$163</c:f>
              <c:strCache>
                <c:ptCount val="1"/>
                <c:pt idx="0">
                  <c:v>kayla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Coverage'!$C$163:$D$163</c:f>
              <c:numCache>
                <c:formatCode>h:mm</c:formatCode>
                <c:ptCount val="2"/>
                <c:pt idx="0">
                  <c:v>0.58333333333333337</c:v>
                </c:pt>
                <c:pt idx="1">
                  <c:v>0.91666666666666663</c:v>
                </c:pt>
              </c:numCache>
            </c:numRef>
          </c:val>
        </c:ser>
        <c:ser>
          <c:idx val="11"/>
          <c:order val="11"/>
          <c:tx>
            <c:strRef>
              <c:f>'Management Coverage'!$B$164</c:f>
              <c:strCache>
                <c:ptCount val="1"/>
                <c:pt idx="0">
                  <c:v>kayla s2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Coverage'!$C$164:$D$164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0"/>
          <c:order val="0"/>
          <c:tx>
            <c:strRef>
              <c:f>'Management Coverage'!$B$159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Coverage'!$C$159:$D$159</c:f>
              <c:numCache>
                <c:formatCode>h:mm</c:formatCode>
                <c:ptCount val="2"/>
                <c:pt idx="0">
                  <c:v>0.25</c:v>
                </c:pt>
                <c:pt idx="1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'Management Coverage'!$B$160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Coverage'!$C$160:$D$160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Coverage'!$B$161</c:f>
              <c:strCache>
                <c:ptCount val="1"/>
                <c:pt idx="0">
                  <c:v>david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Coverage'!$C$161:$D$161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'Management Coverage'!$B$162</c:f>
              <c:strCache>
                <c:ptCount val="1"/>
                <c:pt idx="0">
                  <c:v>david s2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Coverage'!$C$162:$D$162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Coverage'!$B$163</c:f>
              <c:strCache>
                <c:ptCount val="1"/>
                <c:pt idx="0">
                  <c:v>kayla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Coverage'!$C$163:$D$163</c:f>
              <c:numCache>
                <c:formatCode>h:mm</c:formatCode>
                <c:ptCount val="2"/>
                <c:pt idx="0">
                  <c:v>0.58333333333333337</c:v>
                </c:pt>
                <c:pt idx="1">
                  <c:v>0.91666666666666663</c:v>
                </c:pt>
              </c:numCache>
            </c:numRef>
          </c:val>
        </c:ser>
        <c:ser>
          <c:idx val="5"/>
          <c:order val="5"/>
          <c:tx>
            <c:strRef>
              <c:f>'Management Coverage'!$B$164</c:f>
              <c:strCache>
                <c:ptCount val="1"/>
                <c:pt idx="0">
                  <c:v>kayla s2</c:v>
                </c:pt>
              </c:strCache>
            </c:strRef>
          </c:tx>
          <c:cat>
            <c:strRef>
              <c:f>'Management Coverage'!$C$158:$D$158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Coverage'!$C$164:$D$164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89915392"/>
        <c:axId val="89916928"/>
      </c:lineChart>
      <c:catAx>
        <c:axId val="89915392"/>
        <c:scaling>
          <c:orientation val="minMax"/>
        </c:scaling>
        <c:axPos val="b"/>
        <c:tickLblPos val="nextTo"/>
        <c:crossAx val="89916928"/>
        <c:crosses val="autoZero"/>
        <c:auto val="1"/>
        <c:lblAlgn val="ctr"/>
        <c:lblOffset val="100"/>
      </c:catAx>
      <c:valAx>
        <c:axId val="89916928"/>
        <c:scaling>
          <c:orientation val="minMax"/>
          <c:max val="1"/>
        </c:scaling>
        <c:axPos val="l"/>
        <c:majorGridlines/>
        <c:numFmt formatCode="h:mm" sourceLinked="1"/>
        <c:tickLblPos val="nextTo"/>
        <c:crossAx val="89915392"/>
        <c:crosses val="autoZero"/>
        <c:crossBetween val="between"/>
        <c:majorUnit val="4.166000000000001E-2"/>
        <c:minorUnit val="4.166000000000001E-2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Tuesday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'Management Coverage'!$B$198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Coverage'!$C$198:$D$198</c:f>
              <c:numCache>
                <c:formatCode>h:mm</c:formatCode>
                <c:ptCount val="2"/>
                <c:pt idx="0">
                  <c:v>0.25</c:v>
                </c:pt>
                <c:pt idx="1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'Management Coverage'!$B$199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Coverage'!$C$199:$D$199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Coverage'!$B$200</c:f>
              <c:strCache>
                <c:ptCount val="1"/>
                <c:pt idx="0">
                  <c:v>david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Coverage'!$C$200:$D$200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'Management Coverage'!$B$201</c:f>
              <c:strCache>
                <c:ptCount val="1"/>
                <c:pt idx="0">
                  <c:v>david s2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Coverage'!$C$201:$D$201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Coverage'!$B$202</c:f>
              <c:strCache>
                <c:ptCount val="1"/>
                <c:pt idx="0">
                  <c:v>kayla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Coverage'!$C$202:$D$202</c:f>
              <c:numCache>
                <c:formatCode>h:mm</c:formatCode>
                <c:ptCount val="2"/>
                <c:pt idx="0">
                  <c:v>0.58333333333333337</c:v>
                </c:pt>
                <c:pt idx="1">
                  <c:v>0.91666666666666663</c:v>
                </c:pt>
              </c:numCache>
            </c:numRef>
          </c:val>
        </c:ser>
        <c:ser>
          <c:idx val="5"/>
          <c:order val="5"/>
          <c:tx>
            <c:strRef>
              <c:f>'Management Coverage'!$B$203</c:f>
              <c:strCache>
                <c:ptCount val="1"/>
                <c:pt idx="0">
                  <c:v>kayla s2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Coverage'!$C$203:$D$203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89965696"/>
        <c:axId val="89967232"/>
      </c:lineChart>
      <c:catAx>
        <c:axId val="89965696"/>
        <c:scaling>
          <c:orientation val="minMax"/>
        </c:scaling>
        <c:axPos val="b"/>
        <c:tickLblPos val="nextTo"/>
        <c:crossAx val="89967232"/>
        <c:crosses val="autoZero"/>
        <c:auto val="1"/>
        <c:lblAlgn val="ctr"/>
        <c:lblOffset val="100"/>
      </c:catAx>
      <c:valAx>
        <c:axId val="89967232"/>
        <c:scaling>
          <c:orientation val="minMax"/>
          <c:max val="1"/>
        </c:scaling>
        <c:axPos val="l"/>
        <c:majorGridlines/>
        <c:numFmt formatCode="h:mm" sourceLinked="1"/>
        <c:tickLblPos val="nextTo"/>
        <c:crossAx val="89965696"/>
        <c:crosses val="autoZero"/>
        <c:crossBetween val="between"/>
        <c:majorUnit val="4.166000000000001E-2"/>
        <c:minorUnit val="4.166000000000001E-2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Wednesday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'Management Coverage'!$B$237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Coverage'!$C$237:$D$237</c:f>
              <c:numCache>
                <c:formatCode>h:mm</c:formatCode>
                <c:ptCount val="2"/>
                <c:pt idx="0">
                  <c:v>0.25</c:v>
                </c:pt>
                <c:pt idx="1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'Management Coverage'!$B$238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Coverage'!$C$238:$D$238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Coverage'!$B$239</c:f>
              <c:strCache>
                <c:ptCount val="1"/>
                <c:pt idx="0">
                  <c:v>david</c:v>
                </c:pt>
              </c:strCache>
            </c:strRef>
          </c:tx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Coverage'!$C$239:$D$239</c:f>
              <c:numCache>
                <c:formatCode>h:mm</c:formatCode>
                <c:ptCount val="2"/>
                <c:pt idx="0">
                  <c:v>0.54166666666666663</c:v>
                </c:pt>
                <c:pt idx="1">
                  <c:v>0.95833333333333337</c:v>
                </c:pt>
              </c:numCache>
            </c:numRef>
          </c:val>
        </c:ser>
        <c:ser>
          <c:idx val="3"/>
          <c:order val="3"/>
          <c:tx>
            <c:strRef>
              <c:f>'Management Coverage'!$B$240</c:f>
              <c:strCache>
                <c:ptCount val="1"/>
                <c:pt idx="0">
                  <c:v>david s2</c:v>
                </c:pt>
              </c:strCache>
            </c:strRef>
          </c:tx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Coverage'!$C$240:$D$240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Coverage'!$B$241</c:f>
              <c:strCache>
                <c:ptCount val="1"/>
                <c:pt idx="0">
                  <c:v>kayla</c:v>
                </c:pt>
              </c:strCache>
            </c:strRef>
          </c:tx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Coverage'!$C$241:$D$241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'Management Coverage'!$B$242</c:f>
              <c:strCache>
                <c:ptCount val="1"/>
                <c:pt idx="0">
                  <c:v>kayla s2</c:v>
                </c:pt>
              </c:strCache>
            </c:strRef>
          </c:tx>
          <c:cat>
            <c:strRef>
              <c:f>'Management Coverage'!$C$236:$D$236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Coverage'!$C$242:$D$242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97032448"/>
        <c:axId val="97038336"/>
      </c:lineChart>
      <c:catAx>
        <c:axId val="97032448"/>
        <c:scaling>
          <c:orientation val="minMax"/>
        </c:scaling>
        <c:axPos val="b"/>
        <c:tickLblPos val="nextTo"/>
        <c:crossAx val="97038336"/>
        <c:crosses val="autoZero"/>
        <c:auto val="1"/>
        <c:lblAlgn val="ctr"/>
        <c:lblOffset val="100"/>
      </c:catAx>
      <c:valAx>
        <c:axId val="97038336"/>
        <c:scaling>
          <c:orientation val="minMax"/>
          <c:max val="1"/>
        </c:scaling>
        <c:axPos val="l"/>
        <c:majorGridlines/>
        <c:numFmt formatCode="h:mm" sourceLinked="1"/>
        <c:tickLblPos val="nextTo"/>
        <c:crossAx val="97032448"/>
        <c:crosses val="autoZero"/>
        <c:crossBetween val="between"/>
        <c:majorUnit val="4.166000000000001E-2"/>
        <c:minorUnit val="4.166000000000001E-2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Tuesday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'Management Coverage'!$B$198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Coverage'!$C$198:$D$198</c:f>
              <c:numCache>
                <c:formatCode>h:mm</c:formatCode>
                <c:ptCount val="2"/>
                <c:pt idx="0">
                  <c:v>0.25</c:v>
                </c:pt>
                <c:pt idx="1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'Management Coverage'!$B$199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Coverage'!$C$199:$D$199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Coverage'!$B$200</c:f>
              <c:strCache>
                <c:ptCount val="1"/>
                <c:pt idx="0">
                  <c:v>david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Coverage'!$C$200:$D$200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'Management Coverage'!$B$201</c:f>
              <c:strCache>
                <c:ptCount val="1"/>
                <c:pt idx="0">
                  <c:v>david s2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Coverage'!$C$201:$D$201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Coverage'!$B$202</c:f>
              <c:strCache>
                <c:ptCount val="1"/>
                <c:pt idx="0">
                  <c:v>kayla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Coverage'!$C$202:$D$202</c:f>
              <c:numCache>
                <c:formatCode>h:mm</c:formatCode>
                <c:ptCount val="2"/>
                <c:pt idx="0">
                  <c:v>0.58333333333333337</c:v>
                </c:pt>
                <c:pt idx="1">
                  <c:v>0.91666666666666663</c:v>
                </c:pt>
              </c:numCache>
            </c:numRef>
          </c:val>
        </c:ser>
        <c:ser>
          <c:idx val="5"/>
          <c:order val="5"/>
          <c:tx>
            <c:strRef>
              <c:f>'Management Coverage'!$B$203</c:f>
              <c:strCache>
                <c:ptCount val="1"/>
                <c:pt idx="0">
                  <c:v>kayla s2</c:v>
                </c:pt>
              </c:strCache>
            </c:strRef>
          </c:tx>
          <c:cat>
            <c:strRef>
              <c:f>'Management Coverage'!$C$197:$D$197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Coverage'!$C$203:$D$203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112724992"/>
        <c:axId val="112755456"/>
      </c:lineChart>
      <c:catAx>
        <c:axId val="112724992"/>
        <c:scaling>
          <c:orientation val="minMax"/>
        </c:scaling>
        <c:axPos val="b"/>
        <c:tickLblPos val="nextTo"/>
        <c:crossAx val="112755456"/>
        <c:crosses val="autoZero"/>
        <c:auto val="1"/>
        <c:lblAlgn val="ctr"/>
        <c:lblOffset val="100"/>
      </c:catAx>
      <c:valAx>
        <c:axId val="112755456"/>
        <c:scaling>
          <c:orientation val="minMax"/>
          <c:max val="1"/>
        </c:scaling>
        <c:axPos val="l"/>
        <c:majorGridlines/>
        <c:numFmt formatCode="h:mm" sourceLinked="1"/>
        <c:tickLblPos val="nextTo"/>
        <c:crossAx val="112724992"/>
        <c:crosses val="autoZero"/>
        <c:crossBetween val="between"/>
        <c:majorUnit val="4.166000000000001E-2"/>
        <c:minorUnit val="4.166000000000001E-2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view3D>
      <c:rotX val="0"/>
      <c:hPercent val="100"/>
      <c:rotY val="60"/>
      <c:depthPercent val="40"/>
      <c:perspective val="0"/>
    </c:view3D>
    <c:plotArea>
      <c:layout/>
      <c:line3DChart>
        <c:grouping val="standard"/>
        <c:ser>
          <c:idx val="0"/>
          <c:order val="0"/>
          <c:tx>
            <c:strRef>
              <c:f>'Management Coverage'!$B$3</c:f>
              <c:strCache>
                <c:ptCount val="1"/>
                <c:pt idx="0">
                  <c:v>aaron</c:v>
                </c:pt>
              </c:strCache>
            </c:strRef>
          </c:tx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Coverage'!$C$3:$D$3</c:f>
              <c:numCache>
                <c:formatCode>h:mm</c:formatCode>
                <c:ptCount val="2"/>
                <c:pt idx="0">
                  <c:v>0.25</c:v>
                </c:pt>
                <c:pt idx="1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'Management Coverage'!$B$4</c:f>
              <c:strCache>
                <c:ptCount val="1"/>
                <c:pt idx="0">
                  <c:v>aaron s2</c:v>
                </c:pt>
              </c:strCache>
            </c:strRef>
          </c:tx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Coverage'!$C$4:$D$4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'Management Coverage'!$B$5</c:f>
              <c:strCache>
                <c:ptCount val="1"/>
                <c:pt idx="0">
                  <c:v>david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Coverage'!$C$5:$D$5</c:f>
              <c:numCache>
                <c:formatCode>h:mm</c:formatCode>
                <c:ptCount val="2"/>
                <c:pt idx="0">
                  <c:v>0.58333333333333337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'Management Coverage'!$B$6</c:f>
              <c:strCache>
                <c:ptCount val="1"/>
                <c:pt idx="0">
                  <c:v>david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Coverage'!$C$6:$D$6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'Management Coverage'!$B$7</c:f>
              <c:strCache>
                <c:ptCount val="1"/>
                <c:pt idx="0">
                  <c:v>kayla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Coverage'!$C$7:$D$7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'Management Coverage'!$B$8</c:f>
              <c:strCache>
                <c:ptCount val="1"/>
                <c:pt idx="0">
                  <c:v>kayla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Coverage'!$C$8:$D$8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'Management Coverage'!$B$9</c:f>
              <c:strCache>
                <c:ptCount val="1"/>
                <c:pt idx="0">
                  <c:v>Linda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Coverage'!$C$9:$D$9</c:f>
              <c:numCache>
                <c:formatCode>h:mm</c:formatCode>
                <c:ptCount val="2"/>
                <c:pt idx="0">
                  <c:v>0.22916666666666666</c:v>
                </c:pt>
                <c:pt idx="1">
                  <c:v>0.5625</c:v>
                </c:pt>
              </c:numCache>
            </c:numRef>
          </c:val>
        </c:ser>
        <c:ser>
          <c:idx val="7"/>
          <c:order val="7"/>
          <c:tx>
            <c:strRef>
              <c:f>'Management Coverage'!$B$10</c:f>
              <c:strCache>
                <c:ptCount val="1"/>
                <c:pt idx="0">
                  <c:v>Linda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Coverage'!$C$10:$D$10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'Management Coverage'!$B$11</c:f>
              <c:strCache>
                <c:ptCount val="1"/>
                <c:pt idx="0">
                  <c:v>Kara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Coverage'!$C$11:$D$11</c:f>
              <c:numCache>
                <c:formatCode>h:mm</c:formatCode>
                <c:ptCount val="2"/>
                <c:pt idx="0">
                  <c:v>0.25</c:v>
                </c:pt>
                <c:pt idx="1">
                  <c:v>0.66666666666666663</c:v>
                </c:pt>
              </c:numCache>
            </c:numRef>
          </c:val>
        </c:ser>
        <c:ser>
          <c:idx val="9"/>
          <c:order val="9"/>
          <c:tx>
            <c:strRef>
              <c:f>'Management Coverage'!$B$12</c:f>
              <c:strCache>
                <c:ptCount val="1"/>
                <c:pt idx="0">
                  <c:v>Kara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Coverage'!$C$12:$D$12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'Management Coverage'!$B$13</c:f>
              <c:strCache>
                <c:ptCount val="1"/>
                <c:pt idx="0">
                  <c:v>Patsy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Coverage'!$C$13:$D$13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'Management Coverage'!$B$14</c:f>
              <c:strCache>
                <c:ptCount val="1"/>
                <c:pt idx="0">
                  <c:v>Patsy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Coverage'!$C$14:$D$14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'Management Coverage'!$B$15</c:f>
              <c:strCache>
                <c:ptCount val="1"/>
                <c:pt idx="0">
                  <c:v>Marianne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Coverage'!$C$15:$D$15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'Management Coverage'!$B$16</c:f>
              <c:strCache>
                <c:ptCount val="1"/>
                <c:pt idx="0">
                  <c:v>Marianne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Coverage'!$C$16:$D$16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'Management Coverage'!$B$17</c:f>
              <c:strCache>
                <c:ptCount val="1"/>
                <c:pt idx="0">
                  <c:v>Austin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Coverage'!$C$17:$D$17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'Management Coverage'!$B$18</c:f>
              <c:strCache>
                <c:ptCount val="1"/>
                <c:pt idx="0">
                  <c:v>Austin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Coverage'!$C$18:$D$18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'Management Coverage'!$B$19</c:f>
              <c:strCache>
                <c:ptCount val="1"/>
                <c:pt idx="0">
                  <c:v>Justin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Coverage'!$C$19:$D$19</c:f>
              <c:numCache>
                <c:formatCode>h:mm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val>
        </c:ser>
        <c:ser>
          <c:idx val="17"/>
          <c:order val="17"/>
          <c:tx>
            <c:strRef>
              <c:f>'Management Coverage'!$B$20</c:f>
              <c:strCache>
                <c:ptCount val="1"/>
                <c:pt idx="0">
                  <c:v>Justin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Coverage'!$C$20:$D$20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'Management Coverage'!$B$21</c:f>
              <c:strCache>
                <c:ptCount val="1"/>
                <c:pt idx="0">
                  <c:v>Sharon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Coverage'!$C$21:$D$21</c:f>
              <c:numCache>
                <c:formatCode>h:mm</c:formatCode>
                <c:ptCount val="2"/>
                <c:pt idx="0">
                  <c:v>0.75</c:v>
                </c:pt>
                <c:pt idx="1">
                  <c:v>0.91666666666666663</c:v>
                </c:pt>
              </c:numCache>
            </c:numRef>
          </c:val>
        </c:ser>
        <c:ser>
          <c:idx val="19"/>
          <c:order val="19"/>
          <c:tx>
            <c:strRef>
              <c:f>'Management Coverage'!$B$22</c:f>
              <c:strCache>
                <c:ptCount val="1"/>
                <c:pt idx="0">
                  <c:v>Sharon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Coverage'!$C$22:$D$22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'Management Coverage'!$B$23</c:f>
              <c:strCache>
                <c:ptCount val="1"/>
                <c:pt idx="0">
                  <c:v>Shahida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Coverage'!$C$23:$D$23</c:f>
              <c:numCache>
                <c:formatCode>h:mm</c:formatCode>
                <c:ptCount val="2"/>
                <c:pt idx="0">
                  <c:v>0.91666666666666663</c:v>
                </c:pt>
                <c:pt idx="1">
                  <c:v>1</c:v>
                </c:pt>
              </c:numCache>
            </c:numRef>
          </c:val>
        </c:ser>
        <c:ser>
          <c:idx val="21"/>
          <c:order val="21"/>
          <c:tx>
            <c:strRef>
              <c:f>'Management Coverage'!$B$24</c:f>
              <c:strCache>
                <c:ptCount val="1"/>
                <c:pt idx="0">
                  <c:v>Shahida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Coverage'!$C$24:$D$24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'Management Coverage'!$B$25</c:f>
              <c:strCache>
                <c:ptCount val="1"/>
                <c:pt idx="0">
                  <c:v>April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Coverage'!$C$25:$D$25</c:f>
              <c:numCache>
                <c:formatCode>h:mm</c:formatCode>
                <c:ptCount val="2"/>
                <c:pt idx="0">
                  <c:v>0.41666666666666669</c:v>
                </c:pt>
                <c:pt idx="1">
                  <c:v>0.58333333333333337</c:v>
                </c:pt>
              </c:numCache>
            </c:numRef>
          </c:val>
        </c:ser>
        <c:ser>
          <c:idx val="23"/>
          <c:order val="23"/>
          <c:tx>
            <c:strRef>
              <c:f>'Management Coverage'!$B$26</c:f>
              <c:strCache>
                <c:ptCount val="1"/>
                <c:pt idx="0">
                  <c:v>April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Coverage'!$C$26:$D$26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'Management Coverage'!$B$27</c:f>
              <c:strCache>
                <c:ptCount val="1"/>
                <c:pt idx="0">
                  <c:v>Crystal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Coverage'!$C$27:$D$27</c:f>
              <c:numCache>
                <c:formatCode>h:mm</c:formatCode>
                <c:ptCount val="2"/>
                <c:pt idx="0">
                  <c:v>0.66666666666666663</c:v>
                </c:pt>
                <c:pt idx="1">
                  <c:v>0.875</c:v>
                </c:pt>
              </c:numCache>
            </c:numRef>
          </c:val>
        </c:ser>
        <c:ser>
          <c:idx val="25"/>
          <c:order val="25"/>
          <c:tx>
            <c:strRef>
              <c:f>'Management Coverage'!$B$28</c:f>
              <c:strCache>
                <c:ptCount val="1"/>
                <c:pt idx="0">
                  <c:v>Crystal s2</c:v>
                </c:pt>
              </c:strCache>
            </c:strRef>
          </c:tx>
          <c:spPr>
            <a:ln w="25400">
              <a:noFill/>
            </a:ln>
          </c:spPr>
          <c:cat>
            <c:strRef>
              <c:f>'Management Coverage'!$C$2:$D$2</c:f>
              <c:strCache>
                <c:ptCount val="2"/>
                <c:pt idx="0">
                  <c:v>in</c:v>
                </c:pt>
                <c:pt idx="1">
                  <c:v>out</c:v>
                </c:pt>
              </c:strCache>
            </c:strRef>
          </c:cat>
          <c:val>
            <c:numRef>
              <c:f>'Management Coverage'!$C$28:$D$28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12874624"/>
        <c:axId val="112876160"/>
        <c:axId val="115736064"/>
      </c:line3DChart>
      <c:catAx>
        <c:axId val="112874624"/>
        <c:scaling>
          <c:orientation val="minMax"/>
        </c:scaling>
        <c:delete val="1"/>
        <c:axPos val="b"/>
        <c:tickLblPos val="none"/>
        <c:crossAx val="112876160"/>
        <c:crosses val="autoZero"/>
        <c:auto val="1"/>
        <c:lblAlgn val="ctr"/>
        <c:lblOffset val="100"/>
      </c:catAx>
      <c:valAx>
        <c:axId val="112876160"/>
        <c:scaling>
          <c:orientation val="minMax"/>
          <c:max val="1"/>
        </c:scaling>
        <c:axPos val="l"/>
        <c:majorGridlines>
          <c:spPr>
            <a:ln w="250825">
              <a:solidFill>
                <a:schemeClr val="tx1"/>
              </a:solidFill>
            </a:ln>
            <a:effectLst/>
          </c:spPr>
        </c:majorGridlines>
        <c:numFmt formatCode="[$-409]h:mm\ AM/PM;@" sourceLinked="0"/>
        <c:tickLblPos val="nextTo"/>
        <c:crossAx val="112874624"/>
        <c:crosses val="autoZero"/>
        <c:crossBetween val="between"/>
        <c:majorUnit val="4.166000000000001E-2"/>
      </c:valAx>
      <c:serAx>
        <c:axId val="115736064"/>
        <c:scaling>
          <c:orientation val="minMax"/>
        </c:scaling>
        <c:delete val="1"/>
        <c:axPos val="b"/>
        <c:tickLblPos val="none"/>
        <c:crossAx val="112876160"/>
        <c:crosses val="autoZero"/>
      </c:serAx>
    </c:plotArea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7</xdr:row>
      <xdr:rowOff>0</xdr:rowOff>
    </xdr:from>
    <xdr:to>
      <xdr:col>10</xdr:col>
      <xdr:colOff>289560</xdr:colOff>
      <xdr:row>7</xdr:row>
      <xdr:rowOff>182880</xdr:rowOff>
    </xdr:to>
    <xdr:cxnSp macro="">
      <xdr:nvCxnSpPr>
        <xdr:cNvPr id="3" name="Straight Connector 2"/>
        <xdr:cNvCxnSpPr/>
      </xdr:nvCxnSpPr>
      <xdr:spPr>
        <a:xfrm>
          <a:off x="1661160" y="18415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283210</xdr:colOff>
      <xdr:row>7</xdr:row>
      <xdr:rowOff>0</xdr:rowOff>
    </xdr:from>
    <xdr:to>
      <xdr:col>18</xdr:col>
      <xdr:colOff>283210</xdr:colOff>
      <xdr:row>7</xdr:row>
      <xdr:rowOff>182880</xdr:rowOff>
    </xdr:to>
    <xdr:cxnSp macro="">
      <xdr:nvCxnSpPr>
        <xdr:cNvPr id="4" name="Straight Connector 3"/>
        <xdr:cNvCxnSpPr/>
      </xdr:nvCxnSpPr>
      <xdr:spPr>
        <a:xfrm>
          <a:off x="2645410" y="18415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279400</xdr:colOff>
      <xdr:row>7</xdr:row>
      <xdr:rowOff>0</xdr:rowOff>
    </xdr:from>
    <xdr:to>
      <xdr:col>26</xdr:col>
      <xdr:colOff>279400</xdr:colOff>
      <xdr:row>7</xdr:row>
      <xdr:rowOff>182880</xdr:rowOff>
    </xdr:to>
    <xdr:cxnSp macro="">
      <xdr:nvCxnSpPr>
        <xdr:cNvPr id="5" name="Straight Connector 4"/>
        <xdr:cNvCxnSpPr/>
      </xdr:nvCxnSpPr>
      <xdr:spPr>
        <a:xfrm>
          <a:off x="3632200" y="18415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7</xdr:row>
      <xdr:rowOff>0</xdr:rowOff>
    </xdr:from>
    <xdr:to>
      <xdr:col>34</xdr:col>
      <xdr:colOff>285750</xdr:colOff>
      <xdr:row>7</xdr:row>
      <xdr:rowOff>182880</xdr:rowOff>
    </xdr:to>
    <xdr:cxnSp macro="">
      <xdr:nvCxnSpPr>
        <xdr:cNvPr id="6" name="Straight Connector 5"/>
        <xdr:cNvCxnSpPr/>
      </xdr:nvCxnSpPr>
      <xdr:spPr>
        <a:xfrm>
          <a:off x="4629150" y="18415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292100</xdr:colOff>
      <xdr:row>7</xdr:row>
      <xdr:rowOff>0</xdr:rowOff>
    </xdr:from>
    <xdr:to>
      <xdr:col>42</xdr:col>
      <xdr:colOff>292100</xdr:colOff>
      <xdr:row>7</xdr:row>
      <xdr:rowOff>182880</xdr:rowOff>
    </xdr:to>
    <xdr:cxnSp macro="">
      <xdr:nvCxnSpPr>
        <xdr:cNvPr id="7" name="Straight Connector 6"/>
        <xdr:cNvCxnSpPr/>
      </xdr:nvCxnSpPr>
      <xdr:spPr>
        <a:xfrm>
          <a:off x="5626100" y="18415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285750</xdr:colOff>
      <xdr:row>7</xdr:row>
      <xdr:rowOff>0</xdr:rowOff>
    </xdr:from>
    <xdr:to>
      <xdr:col>50</xdr:col>
      <xdr:colOff>285750</xdr:colOff>
      <xdr:row>7</xdr:row>
      <xdr:rowOff>182880</xdr:rowOff>
    </xdr:to>
    <xdr:cxnSp macro="">
      <xdr:nvCxnSpPr>
        <xdr:cNvPr id="8" name="Straight Connector 7"/>
        <xdr:cNvCxnSpPr/>
      </xdr:nvCxnSpPr>
      <xdr:spPr>
        <a:xfrm>
          <a:off x="6610350" y="18415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285750</xdr:colOff>
      <xdr:row>7</xdr:row>
      <xdr:rowOff>0</xdr:rowOff>
    </xdr:from>
    <xdr:to>
      <xdr:col>58</xdr:col>
      <xdr:colOff>285750</xdr:colOff>
      <xdr:row>7</xdr:row>
      <xdr:rowOff>182880</xdr:rowOff>
    </xdr:to>
    <xdr:cxnSp macro="">
      <xdr:nvCxnSpPr>
        <xdr:cNvPr id="9" name="Straight Connector 8"/>
        <xdr:cNvCxnSpPr/>
      </xdr:nvCxnSpPr>
      <xdr:spPr>
        <a:xfrm>
          <a:off x="7600950" y="18415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325581</xdr:colOff>
      <xdr:row>5</xdr:row>
      <xdr:rowOff>165100</xdr:rowOff>
    </xdr:from>
    <xdr:to>
      <xdr:col>12</xdr:col>
      <xdr:colOff>135081</xdr:colOff>
      <xdr:row>7</xdr:row>
      <xdr:rowOff>76200</xdr:rowOff>
    </xdr:to>
    <xdr:sp macro="" textlink="">
      <xdr:nvSpPr>
        <xdr:cNvPr id="10" name="TextBox 9"/>
        <xdr:cNvSpPr txBox="1"/>
      </xdr:nvSpPr>
      <xdr:spPr>
        <a:xfrm>
          <a:off x="1898072" y="1065645"/>
          <a:ext cx="481445" cy="11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1</xdr:col>
      <xdr:colOff>671830</xdr:colOff>
      <xdr:row>7</xdr:row>
      <xdr:rowOff>76200</xdr:rowOff>
    </xdr:from>
    <xdr:to>
      <xdr:col>4</xdr:col>
      <xdr:colOff>7620</xdr:colOff>
      <xdr:row>8</xdr:row>
      <xdr:rowOff>63500</xdr:rowOff>
    </xdr:to>
    <xdr:sp macro="" textlink="">
      <xdr:nvSpPr>
        <xdr:cNvPr id="17" name="TextBox 16"/>
        <xdr:cNvSpPr txBox="1"/>
      </xdr:nvSpPr>
      <xdr:spPr>
        <a:xfrm>
          <a:off x="748030" y="647700"/>
          <a:ext cx="402590" cy="170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INT</a:t>
          </a:r>
        </a:p>
      </xdr:txBody>
    </xdr:sp>
    <xdr:clientData/>
  </xdr:twoCellAnchor>
  <xdr:twoCellAnchor>
    <xdr:from>
      <xdr:col>1</xdr:col>
      <xdr:colOff>422910</xdr:colOff>
      <xdr:row>4</xdr:row>
      <xdr:rowOff>0</xdr:rowOff>
    </xdr:from>
    <xdr:to>
      <xdr:col>1</xdr:col>
      <xdr:colOff>422910</xdr:colOff>
      <xdr:row>5</xdr:row>
      <xdr:rowOff>181610</xdr:rowOff>
    </xdr:to>
    <xdr:cxnSp macro="">
      <xdr:nvCxnSpPr>
        <xdr:cNvPr id="18" name="Straight Connector 17"/>
        <xdr:cNvCxnSpPr/>
      </xdr:nvCxnSpPr>
      <xdr:spPr>
        <a:xfrm>
          <a:off x="499110" y="182880"/>
          <a:ext cx="0" cy="36449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585470</xdr:colOff>
      <xdr:row>4</xdr:row>
      <xdr:rowOff>0</xdr:rowOff>
    </xdr:from>
    <xdr:to>
      <xdr:col>1</xdr:col>
      <xdr:colOff>585470</xdr:colOff>
      <xdr:row>5</xdr:row>
      <xdr:rowOff>181610</xdr:rowOff>
    </xdr:to>
    <xdr:cxnSp macro="">
      <xdr:nvCxnSpPr>
        <xdr:cNvPr id="21" name="Straight Connector 20"/>
        <xdr:cNvCxnSpPr/>
      </xdr:nvCxnSpPr>
      <xdr:spPr>
        <a:xfrm>
          <a:off x="661670" y="182880"/>
          <a:ext cx="0" cy="36449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101600</xdr:colOff>
      <xdr:row>4</xdr:row>
      <xdr:rowOff>0</xdr:rowOff>
    </xdr:from>
    <xdr:to>
      <xdr:col>2</xdr:col>
      <xdr:colOff>101600</xdr:colOff>
      <xdr:row>5</xdr:row>
      <xdr:rowOff>181610</xdr:rowOff>
    </xdr:to>
    <xdr:cxnSp macro="">
      <xdr:nvCxnSpPr>
        <xdr:cNvPr id="22" name="Straight Connector 21"/>
        <xdr:cNvCxnSpPr/>
      </xdr:nvCxnSpPr>
      <xdr:spPr>
        <a:xfrm>
          <a:off x="894080" y="182880"/>
          <a:ext cx="0" cy="36449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584200</xdr:colOff>
      <xdr:row>4</xdr:row>
      <xdr:rowOff>12700</xdr:rowOff>
    </xdr:from>
    <xdr:to>
      <xdr:col>1</xdr:col>
      <xdr:colOff>469900</xdr:colOff>
      <xdr:row>4</xdr:row>
      <xdr:rowOff>177800</xdr:rowOff>
    </xdr:to>
    <xdr:sp macro="" textlink="">
      <xdr:nvSpPr>
        <xdr:cNvPr id="23" name="TextBox 22"/>
        <xdr:cNvSpPr txBox="1"/>
      </xdr:nvSpPr>
      <xdr:spPr>
        <a:xfrm>
          <a:off x="584200" y="196850"/>
          <a:ext cx="49530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Scheduled</a:t>
          </a:r>
        </a:p>
      </xdr:txBody>
    </xdr:sp>
    <xdr:clientData/>
  </xdr:twoCellAnchor>
  <xdr:twoCellAnchor>
    <xdr:from>
      <xdr:col>0</xdr:col>
      <xdr:colOff>590550</xdr:colOff>
      <xdr:row>5</xdr:row>
      <xdr:rowOff>6350</xdr:rowOff>
    </xdr:from>
    <xdr:to>
      <xdr:col>1</xdr:col>
      <xdr:colOff>476250</xdr:colOff>
      <xdr:row>5</xdr:row>
      <xdr:rowOff>171450</xdr:rowOff>
    </xdr:to>
    <xdr:sp macro="" textlink="">
      <xdr:nvSpPr>
        <xdr:cNvPr id="24" name="TextBox 23"/>
        <xdr:cNvSpPr txBox="1"/>
      </xdr:nvSpPr>
      <xdr:spPr>
        <a:xfrm>
          <a:off x="590550" y="374650"/>
          <a:ext cx="49530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Actual</a:t>
          </a:r>
        </a:p>
      </xdr:txBody>
    </xdr:sp>
    <xdr:clientData/>
  </xdr:twoCellAnchor>
  <xdr:twoCellAnchor>
    <xdr:from>
      <xdr:col>1</xdr:col>
      <xdr:colOff>388620</xdr:colOff>
      <xdr:row>4</xdr:row>
      <xdr:rowOff>6350</xdr:rowOff>
    </xdr:from>
    <xdr:to>
      <xdr:col>1</xdr:col>
      <xdr:colOff>648970</xdr:colOff>
      <xdr:row>4</xdr:row>
      <xdr:rowOff>171450</xdr:rowOff>
    </xdr:to>
    <xdr:sp macro="" textlink="">
      <xdr:nvSpPr>
        <xdr:cNvPr id="25" name="TextBox 24"/>
        <xdr:cNvSpPr txBox="1"/>
      </xdr:nvSpPr>
      <xdr:spPr>
        <a:xfrm>
          <a:off x="464820" y="189230"/>
          <a:ext cx="26035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IN</a:t>
          </a:r>
        </a:p>
      </xdr:txBody>
    </xdr:sp>
    <xdr:clientData/>
  </xdr:twoCellAnchor>
  <xdr:twoCellAnchor>
    <xdr:from>
      <xdr:col>1</xdr:col>
      <xdr:colOff>389890</xdr:colOff>
      <xdr:row>5</xdr:row>
      <xdr:rowOff>6350</xdr:rowOff>
    </xdr:from>
    <xdr:to>
      <xdr:col>1</xdr:col>
      <xdr:colOff>650240</xdr:colOff>
      <xdr:row>5</xdr:row>
      <xdr:rowOff>171450</xdr:rowOff>
    </xdr:to>
    <xdr:sp macro="" textlink="">
      <xdr:nvSpPr>
        <xdr:cNvPr id="26" name="TextBox 25"/>
        <xdr:cNvSpPr txBox="1"/>
      </xdr:nvSpPr>
      <xdr:spPr>
        <a:xfrm>
          <a:off x="466090" y="372110"/>
          <a:ext cx="26035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IN</a:t>
          </a:r>
        </a:p>
      </xdr:txBody>
    </xdr:sp>
    <xdr:clientData/>
  </xdr:twoCellAnchor>
  <xdr:twoCellAnchor>
    <xdr:from>
      <xdr:col>1</xdr:col>
      <xdr:colOff>557530</xdr:colOff>
      <xdr:row>4</xdr:row>
      <xdr:rowOff>6350</xdr:rowOff>
    </xdr:from>
    <xdr:to>
      <xdr:col>3</xdr:col>
      <xdr:colOff>100330</xdr:colOff>
      <xdr:row>4</xdr:row>
      <xdr:rowOff>171450</xdr:rowOff>
    </xdr:to>
    <xdr:sp macro="" textlink="">
      <xdr:nvSpPr>
        <xdr:cNvPr id="27" name="TextBox 26"/>
        <xdr:cNvSpPr txBox="1"/>
      </xdr:nvSpPr>
      <xdr:spPr>
        <a:xfrm>
          <a:off x="633730" y="189230"/>
          <a:ext cx="43434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OUT</a:t>
          </a:r>
        </a:p>
      </xdr:txBody>
    </xdr:sp>
    <xdr:clientData/>
  </xdr:twoCellAnchor>
  <xdr:twoCellAnchor>
    <xdr:from>
      <xdr:col>1</xdr:col>
      <xdr:colOff>557530</xdr:colOff>
      <xdr:row>5</xdr:row>
      <xdr:rowOff>6350</xdr:rowOff>
    </xdr:from>
    <xdr:to>
      <xdr:col>3</xdr:col>
      <xdr:colOff>100330</xdr:colOff>
      <xdr:row>5</xdr:row>
      <xdr:rowOff>171450</xdr:rowOff>
    </xdr:to>
    <xdr:sp macro="" textlink="">
      <xdr:nvSpPr>
        <xdr:cNvPr id="28" name="TextBox 27"/>
        <xdr:cNvSpPr txBox="1"/>
      </xdr:nvSpPr>
      <xdr:spPr>
        <a:xfrm>
          <a:off x="633730" y="372110"/>
          <a:ext cx="43434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OUT</a:t>
          </a:r>
        </a:p>
      </xdr:txBody>
    </xdr:sp>
    <xdr:clientData/>
  </xdr:twoCellAnchor>
  <xdr:twoCellAnchor>
    <xdr:from>
      <xdr:col>2</xdr:col>
      <xdr:colOff>73660</xdr:colOff>
      <xdr:row>4</xdr:row>
      <xdr:rowOff>6350</xdr:rowOff>
    </xdr:from>
    <xdr:to>
      <xdr:col>4</xdr:col>
      <xdr:colOff>48260</xdr:colOff>
      <xdr:row>4</xdr:row>
      <xdr:rowOff>171450</xdr:rowOff>
    </xdr:to>
    <xdr:sp macro="" textlink="">
      <xdr:nvSpPr>
        <xdr:cNvPr id="29" name="TextBox 28"/>
        <xdr:cNvSpPr txBox="1"/>
      </xdr:nvSpPr>
      <xdr:spPr>
        <a:xfrm>
          <a:off x="866140" y="189230"/>
          <a:ext cx="32512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Total</a:t>
          </a:r>
        </a:p>
      </xdr:txBody>
    </xdr:sp>
    <xdr:clientData/>
  </xdr:twoCellAnchor>
  <xdr:twoCellAnchor>
    <xdr:from>
      <xdr:col>2</xdr:col>
      <xdr:colOff>73660</xdr:colOff>
      <xdr:row>5</xdr:row>
      <xdr:rowOff>6350</xdr:rowOff>
    </xdr:from>
    <xdr:to>
      <xdr:col>4</xdr:col>
      <xdr:colOff>48260</xdr:colOff>
      <xdr:row>5</xdr:row>
      <xdr:rowOff>171450</xdr:rowOff>
    </xdr:to>
    <xdr:sp macro="" textlink="">
      <xdr:nvSpPr>
        <xdr:cNvPr id="30" name="TextBox 29"/>
        <xdr:cNvSpPr txBox="1"/>
      </xdr:nvSpPr>
      <xdr:spPr>
        <a:xfrm>
          <a:off x="866140" y="372110"/>
          <a:ext cx="32512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Type</a:t>
          </a:r>
        </a:p>
      </xdr:txBody>
    </xdr:sp>
    <xdr:clientData/>
  </xdr:twoCellAnchor>
  <xdr:twoCellAnchor>
    <xdr:from>
      <xdr:col>1</xdr:col>
      <xdr:colOff>256540</xdr:colOff>
      <xdr:row>5</xdr:row>
      <xdr:rowOff>139700</xdr:rowOff>
    </xdr:from>
    <xdr:to>
      <xdr:col>2</xdr:col>
      <xdr:colOff>158750</xdr:colOff>
      <xdr:row>7</xdr:row>
      <xdr:rowOff>95250</xdr:rowOff>
    </xdr:to>
    <xdr:sp macro="" textlink="">
      <xdr:nvSpPr>
        <xdr:cNvPr id="31" name="TextBox 30"/>
        <xdr:cNvSpPr txBox="1"/>
      </xdr:nvSpPr>
      <xdr:spPr>
        <a:xfrm>
          <a:off x="424180" y="505460"/>
          <a:ext cx="511810" cy="161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600"/>
            <a:t>LEGEND</a:t>
          </a:r>
        </a:p>
      </xdr:txBody>
    </xdr:sp>
    <xdr:clientData/>
  </xdr:twoCellAnchor>
  <xdr:twoCellAnchor>
    <xdr:from>
      <xdr:col>55</xdr:col>
      <xdr:colOff>342900</xdr:colOff>
      <xdr:row>26</xdr:row>
      <xdr:rowOff>220980</xdr:rowOff>
    </xdr:from>
    <xdr:to>
      <xdr:col>62</xdr:col>
      <xdr:colOff>198120</xdr:colOff>
      <xdr:row>28</xdr:row>
      <xdr:rowOff>0</xdr:rowOff>
    </xdr:to>
    <xdr:sp macro="" textlink="">
      <xdr:nvSpPr>
        <xdr:cNvPr id="32" name="TextBox 31"/>
        <xdr:cNvSpPr txBox="1"/>
      </xdr:nvSpPr>
      <xdr:spPr>
        <a:xfrm>
          <a:off x="8183880" y="5227320"/>
          <a:ext cx="84582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Form</a:t>
          </a:r>
          <a:r>
            <a:rPr lang="en-US" sz="500" baseline="0"/>
            <a:t> 1000</a:t>
          </a:r>
          <a:r>
            <a:rPr lang="en-US" sz="500" i="1" baseline="0"/>
            <a:t>4</a:t>
          </a:r>
          <a:r>
            <a:rPr lang="en-US" sz="500" baseline="0"/>
            <a:t>-E 4/99</a:t>
          </a:r>
          <a:endParaRPr lang="en-US" sz="500"/>
        </a:p>
      </xdr:txBody>
    </xdr:sp>
    <xdr:clientData/>
  </xdr:twoCellAnchor>
  <xdr:twoCellAnchor>
    <xdr:from>
      <xdr:col>10</xdr:col>
      <xdr:colOff>289560</xdr:colOff>
      <xdr:row>41</xdr:row>
      <xdr:rowOff>0</xdr:rowOff>
    </xdr:from>
    <xdr:to>
      <xdr:col>10</xdr:col>
      <xdr:colOff>289560</xdr:colOff>
      <xdr:row>41</xdr:row>
      <xdr:rowOff>182880</xdr:rowOff>
    </xdr:to>
    <xdr:cxnSp macro="">
      <xdr:nvCxnSpPr>
        <xdr:cNvPr id="33" name="Straight Connector 32"/>
        <xdr:cNvCxnSpPr/>
      </xdr:nvCxnSpPr>
      <xdr:spPr>
        <a:xfrm>
          <a:off x="1866900" y="57150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283210</xdr:colOff>
      <xdr:row>41</xdr:row>
      <xdr:rowOff>0</xdr:rowOff>
    </xdr:from>
    <xdr:to>
      <xdr:col>18</xdr:col>
      <xdr:colOff>283210</xdr:colOff>
      <xdr:row>41</xdr:row>
      <xdr:rowOff>182880</xdr:rowOff>
    </xdr:to>
    <xdr:cxnSp macro="">
      <xdr:nvCxnSpPr>
        <xdr:cNvPr id="34" name="Straight Connector 33"/>
        <xdr:cNvCxnSpPr/>
      </xdr:nvCxnSpPr>
      <xdr:spPr>
        <a:xfrm>
          <a:off x="2904490" y="57150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279400</xdr:colOff>
      <xdr:row>41</xdr:row>
      <xdr:rowOff>0</xdr:rowOff>
    </xdr:from>
    <xdr:to>
      <xdr:col>26</xdr:col>
      <xdr:colOff>279400</xdr:colOff>
      <xdr:row>41</xdr:row>
      <xdr:rowOff>182880</xdr:rowOff>
    </xdr:to>
    <xdr:cxnSp macro="">
      <xdr:nvCxnSpPr>
        <xdr:cNvPr id="35" name="Straight Connector 34"/>
        <xdr:cNvCxnSpPr/>
      </xdr:nvCxnSpPr>
      <xdr:spPr>
        <a:xfrm>
          <a:off x="3944620" y="57150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41</xdr:row>
      <xdr:rowOff>0</xdr:rowOff>
    </xdr:from>
    <xdr:to>
      <xdr:col>34</xdr:col>
      <xdr:colOff>285750</xdr:colOff>
      <xdr:row>41</xdr:row>
      <xdr:rowOff>182880</xdr:rowOff>
    </xdr:to>
    <xdr:cxnSp macro="">
      <xdr:nvCxnSpPr>
        <xdr:cNvPr id="36" name="Straight Connector 35"/>
        <xdr:cNvCxnSpPr/>
      </xdr:nvCxnSpPr>
      <xdr:spPr>
        <a:xfrm>
          <a:off x="4994910" y="57150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292100</xdr:colOff>
      <xdr:row>41</xdr:row>
      <xdr:rowOff>0</xdr:rowOff>
    </xdr:from>
    <xdr:to>
      <xdr:col>42</xdr:col>
      <xdr:colOff>292100</xdr:colOff>
      <xdr:row>41</xdr:row>
      <xdr:rowOff>182880</xdr:rowOff>
    </xdr:to>
    <xdr:cxnSp macro="">
      <xdr:nvCxnSpPr>
        <xdr:cNvPr id="37" name="Straight Connector 36"/>
        <xdr:cNvCxnSpPr/>
      </xdr:nvCxnSpPr>
      <xdr:spPr>
        <a:xfrm>
          <a:off x="6045200" y="57150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285750</xdr:colOff>
      <xdr:row>41</xdr:row>
      <xdr:rowOff>0</xdr:rowOff>
    </xdr:from>
    <xdr:to>
      <xdr:col>50</xdr:col>
      <xdr:colOff>285750</xdr:colOff>
      <xdr:row>41</xdr:row>
      <xdr:rowOff>182880</xdr:rowOff>
    </xdr:to>
    <xdr:cxnSp macro="">
      <xdr:nvCxnSpPr>
        <xdr:cNvPr id="38" name="Straight Connector 37"/>
        <xdr:cNvCxnSpPr/>
      </xdr:nvCxnSpPr>
      <xdr:spPr>
        <a:xfrm>
          <a:off x="7082790" y="57150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285750</xdr:colOff>
      <xdr:row>41</xdr:row>
      <xdr:rowOff>0</xdr:rowOff>
    </xdr:from>
    <xdr:to>
      <xdr:col>58</xdr:col>
      <xdr:colOff>285750</xdr:colOff>
      <xdr:row>41</xdr:row>
      <xdr:rowOff>182880</xdr:rowOff>
    </xdr:to>
    <xdr:cxnSp macro="">
      <xdr:nvCxnSpPr>
        <xdr:cNvPr id="39" name="Straight Connector 38"/>
        <xdr:cNvCxnSpPr/>
      </xdr:nvCxnSpPr>
      <xdr:spPr>
        <a:xfrm>
          <a:off x="8126730" y="57150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671830</xdr:colOff>
      <xdr:row>41</xdr:row>
      <xdr:rowOff>76200</xdr:rowOff>
    </xdr:from>
    <xdr:to>
      <xdr:col>4</xdr:col>
      <xdr:colOff>7620</xdr:colOff>
      <xdr:row>42</xdr:row>
      <xdr:rowOff>63500</xdr:rowOff>
    </xdr:to>
    <xdr:sp macro="" textlink="">
      <xdr:nvSpPr>
        <xdr:cNvPr id="47" name="TextBox 46"/>
        <xdr:cNvSpPr txBox="1"/>
      </xdr:nvSpPr>
      <xdr:spPr>
        <a:xfrm>
          <a:off x="748030" y="647700"/>
          <a:ext cx="402590" cy="170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INT</a:t>
          </a:r>
        </a:p>
      </xdr:txBody>
    </xdr:sp>
    <xdr:clientData/>
  </xdr:twoCellAnchor>
  <xdr:twoCellAnchor>
    <xdr:from>
      <xdr:col>1</xdr:col>
      <xdr:colOff>422910</xdr:colOff>
      <xdr:row>38</xdr:row>
      <xdr:rowOff>0</xdr:rowOff>
    </xdr:from>
    <xdr:to>
      <xdr:col>1</xdr:col>
      <xdr:colOff>422910</xdr:colOff>
      <xdr:row>39</xdr:row>
      <xdr:rowOff>181610</xdr:rowOff>
    </xdr:to>
    <xdr:cxnSp macro="">
      <xdr:nvCxnSpPr>
        <xdr:cNvPr id="48" name="Straight Connector 47"/>
        <xdr:cNvCxnSpPr/>
      </xdr:nvCxnSpPr>
      <xdr:spPr>
        <a:xfrm>
          <a:off x="499110" y="182880"/>
          <a:ext cx="0" cy="36449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585470</xdr:colOff>
      <xdr:row>38</xdr:row>
      <xdr:rowOff>0</xdr:rowOff>
    </xdr:from>
    <xdr:to>
      <xdr:col>1</xdr:col>
      <xdr:colOff>585470</xdr:colOff>
      <xdr:row>39</xdr:row>
      <xdr:rowOff>181610</xdr:rowOff>
    </xdr:to>
    <xdr:cxnSp macro="">
      <xdr:nvCxnSpPr>
        <xdr:cNvPr id="49" name="Straight Connector 48"/>
        <xdr:cNvCxnSpPr/>
      </xdr:nvCxnSpPr>
      <xdr:spPr>
        <a:xfrm>
          <a:off x="661670" y="182880"/>
          <a:ext cx="0" cy="36449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101600</xdr:colOff>
      <xdr:row>38</xdr:row>
      <xdr:rowOff>0</xdr:rowOff>
    </xdr:from>
    <xdr:to>
      <xdr:col>2</xdr:col>
      <xdr:colOff>101600</xdr:colOff>
      <xdr:row>39</xdr:row>
      <xdr:rowOff>181610</xdr:rowOff>
    </xdr:to>
    <xdr:cxnSp macro="">
      <xdr:nvCxnSpPr>
        <xdr:cNvPr id="50" name="Straight Connector 49"/>
        <xdr:cNvCxnSpPr/>
      </xdr:nvCxnSpPr>
      <xdr:spPr>
        <a:xfrm>
          <a:off x="894080" y="182880"/>
          <a:ext cx="0" cy="36449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584200</xdr:colOff>
      <xdr:row>38</xdr:row>
      <xdr:rowOff>12700</xdr:rowOff>
    </xdr:from>
    <xdr:to>
      <xdr:col>1</xdr:col>
      <xdr:colOff>469900</xdr:colOff>
      <xdr:row>38</xdr:row>
      <xdr:rowOff>177800</xdr:rowOff>
    </xdr:to>
    <xdr:sp macro="" textlink="">
      <xdr:nvSpPr>
        <xdr:cNvPr id="51" name="TextBox 50"/>
        <xdr:cNvSpPr txBox="1"/>
      </xdr:nvSpPr>
      <xdr:spPr>
        <a:xfrm>
          <a:off x="73660" y="195580"/>
          <a:ext cx="47244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Scheduled</a:t>
          </a:r>
        </a:p>
      </xdr:txBody>
    </xdr:sp>
    <xdr:clientData/>
  </xdr:twoCellAnchor>
  <xdr:twoCellAnchor>
    <xdr:from>
      <xdr:col>0</xdr:col>
      <xdr:colOff>590550</xdr:colOff>
      <xdr:row>39</xdr:row>
      <xdr:rowOff>6350</xdr:rowOff>
    </xdr:from>
    <xdr:to>
      <xdr:col>1</xdr:col>
      <xdr:colOff>476250</xdr:colOff>
      <xdr:row>39</xdr:row>
      <xdr:rowOff>171450</xdr:rowOff>
    </xdr:to>
    <xdr:sp macro="" textlink="">
      <xdr:nvSpPr>
        <xdr:cNvPr id="52" name="TextBox 51"/>
        <xdr:cNvSpPr txBox="1"/>
      </xdr:nvSpPr>
      <xdr:spPr>
        <a:xfrm>
          <a:off x="72390" y="372110"/>
          <a:ext cx="48006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Actual</a:t>
          </a:r>
        </a:p>
      </xdr:txBody>
    </xdr:sp>
    <xdr:clientData/>
  </xdr:twoCellAnchor>
  <xdr:twoCellAnchor>
    <xdr:from>
      <xdr:col>1</xdr:col>
      <xdr:colOff>388620</xdr:colOff>
      <xdr:row>38</xdr:row>
      <xdr:rowOff>6350</xdr:rowOff>
    </xdr:from>
    <xdr:to>
      <xdr:col>1</xdr:col>
      <xdr:colOff>648970</xdr:colOff>
      <xdr:row>38</xdr:row>
      <xdr:rowOff>171450</xdr:rowOff>
    </xdr:to>
    <xdr:sp macro="" textlink="">
      <xdr:nvSpPr>
        <xdr:cNvPr id="53" name="TextBox 52"/>
        <xdr:cNvSpPr txBox="1"/>
      </xdr:nvSpPr>
      <xdr:spPr>
        <a:xfrm>
          <a:off x="464820" y="189230"/>
          <a:ext cx="26035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IN</a:t>
          </a:r>
        </a:p>
      </xdr:txBody>
    </xdr:sp>
    <xdr:clientData/>
  </xdr:twoCellAnchor>
  <xdr:twoCellAnchor>
    <xdr:from>
      <xdr:col>1</xdr:col>
      <xdr:colOff>389890</xdr:colOff>
      <xdr:row>39</xdr:row>
      <xdr:rowOff>6350</xdr:rowOff>
    </xdr:from>
    <xdr:to>
      <xdr:col>1</xdr:col>
      <xdr:colOff>650240</xdr:colOff>
      <xdr:row>39</xdr:row>
      <xdr:rowOff>171450</xdr:rowOff>
    </xdr:to>
    <xdr:sp macro="" textlink="">
      <xdr:nvSpPr>
        <xdr:cNvPr id="54" name="TextBox 53"/>
        <xdr:cNvSpPr txBox="1"/>
      </xdr:nvSpPr>
      <xdr:spPr>
        <a:xfrm>
          <a:off x="466090" y="372110"/>
          <a:ext cx="26035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IN</a:t>
          </a:r>
        </a:p>
      </xdr:txBody>
    </xdr:sp>
    <xdr:clientData/>
  </xdr:twoCellAnchor>
  <xdr:twoCellAnchor>
    <xdr:from>
      <xdr:col>1</xdr:col>
      <xdr:colOff>557530</xdr:colOff>
      <xdr:row>38</xdr:row>
      <xdr:rowOff>6350</xdr:rowOff>
    </xdr:from>
    <xdr:to>
      <xdr:col>3</xdr:col>
      <xdr:colOff>100330</xdr:colOff>
      <xdr:row>38</xdr:row>
      <xdr:rowOff>171450</xdr:rowOff>
    </xdr:to>
    <xdr:sp macro="" textlink="">
      <xdr:nvSpPr>
        <xdr:cNvPr id="55" name="TextBox 54"/>
        <xdr:cNvSpPr txBox="1"/>
      </xdr:nvSpPr>
      <xdr:spPr>
        <a:xfrm>
          <a:off x="633730" y="189230"/>
          <a:ext cx="43434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OUT</a:t>
          </a:r>
        </a:p>
      </xdr:txBody>
    </xdr:sp>
    <xdr:clientData/>
  </xdr:twoCellAnchor>
  <xdr:twoCellAnchor>
    <xdr:from>
      <xdr:col>1</xdr:col>
      <xdr:colOff>557530</xdr:colOff>
      <xdr:row>39</xdr:row>
      <xdr:rowOff>6350</xdr:rowOff>
    </xdr:from>
    <xdr:to>
      <xdr:col>3</xdr:col>
      <xdr:colOff>100330</xdr:colOff>
      <xdr:row>39</xdr:row>
      <xdr:rowOff>171450</xdr:rowOff>
    </xdr:to>
    <xdr:sp macro="" textlink="">
      <xdr:nvSpPr>
        <xdr:cNvPr id="56" name="TextBox 55"/>
        <xdr:cNvSpPr txBox="1"/>
      </xdr:nvSpPr>
      <xdr:spPr>
        <a:xfrm>
          <a:off x="633730" y="372110"/>
          <a:ext cx="43434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OUT</a:t>
          </a:r>
        </a:p>
      </xdr:txBody>
    </xdr:sp>
    <xdr:clientData/>
  </xdr:twoCellAnchor>
  <xdr:twoCellAnchor>
    <xdr:from>
      <xdr:col>2</xdr:col>
      <xdr:colOff>73660</xdr:colOff>
      <xdr:row>38</xdr:row>
      <xdr:rowOff>6350</xdr:rowOff>
    </xdr:from>
    <xdr:to>
      <xdr:col>4</xdr:col>
      <xdr:colOff>48260</xdr:colOff>
      <xdr:row>38</xdr:row>
      <xdr:rowOff>171450</xdr:rowOff>
    </xdr:to>
    <xdr:sp macro="" textlink="">
      <xdr:nvSpPr>
        <xdr:cNvPr id="57" name="TextBox 56"/>
        <xdr:cNvSpPr txBox="1"/>
      </xdr:nvSpPr>
      <xdr:spPr>
        <a:xfrm>
          <a:off x="866140" y="189230"/>
          <a:ext cx="32512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Total</a:t>
          </a:r>
        </a:p>
      </xdr:txBody>
    </xdr:sp>
    <xdr:clientData/>
  </xdr:twoCellAnchor>
  <xdr:twoCellAnchor>
    <xdr:from>
      <xdr:col>2</xdr:col>
      <xdr:colOff>73660</xdr:colOff>
      <xdr:row>39</xdr:row>
      <xdr:rowOff>6350</xdr:rowOff>
    </xdr:from>
    <xdr:to>
      <xdr:col>4</xdr:col>
      <xdr:colOff>48260</xdr:colOff>
      <xdr:row>39</xdr:row>
      <xdr:rowOff>171450</xdr:rowOff>
    </xdr:to>
    <xdr:sp macro="" textlink="">
      <xdr:nvSpPr>
        <xdr:cNvPr id="58" name="TextBox 57"/>
        <xdr:cNvSpPr txBox="1"/>
      </xdr:nvSpPr>
      <xdr:spPr>
        <a:xfrm>
          <a:off x="866140" y="372110"/>
          <a:ext cx="32512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Type</a:t>
          </a:r>
        </a:p>
      </xdr:txBody>
    </xdr:sp>
    <xdr:clientData/>
  </xdr:twoCellAnchor>
  <xdr:twoCellAnchor>
    <xdr:from>
      <xdr:col>1</xdr:col>
      <xdr:colOff>256540</xdr:colOff>
      <xdr:row>39</xdr:row>
      <xdr:rowOff>139700</xdr:rowOff>
    </xdr:from>
    <xdr:to>
      <xdr:col>2</xdr:col>
      <xdr:colOff>158750</xdr:colOff>
      <xdr:row>41</xdr:row>
      <xdr:rowOff>95250</xdr:rowOff>
    </xdr:to>
    <xdr:sp macro="" textlink="">
      <xdr:nvSpPr>
        <xdr:cNvPr id="59" name="TextBox 58"/>
        <xdr:cNvSpPr txBox="1"/>
      </xdr:nvSpPr>
      <xdr:spPr>
        <a:xfrm>
          <a:off x="332740" y="505460"/>
          <a:ext cx="618490" cy="161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600"/>
            <a:t>LEGEND</a:t>
          </a:r>
        </a:p>
      </xdr:txBody>
    </xdr:sp>
    <xdr:clientData/>
  </xdr:twoCellAnchor>
  <xdr:twoCellAnchor>
    <xdr:from>
      <xdr:col>55</xdr:col>
      <xdr:colOff>350520</xdr:colOff>
      <xdr:row>60</xdr:row>
      <xdr:rowOff>220980</xdr:rowOff>
    </xdr:from>
    <xdr:to>
      <xdr:col>62</xdr:col>
      <xdr:colOff>53340</xdr:colOff>
      <xdr:row>62</xdr:row>
      <xdr:rowOff>30480</xdr:rowOff>
    </xdr:to>
    <xdr:sp macro="" textlink="">
      <xdr:nvSpPr>
        <xdr:cNvPr id="60" name="TextBox 59"/>
        <xdr:cNvSpPr txBox="1"/>
      </xdr:nvSpPr>
      <xdr:spPr>
        <a:xfrm>
          <a:off x="8191500" y="11041380"/>
          <a:ext cx="6934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Form</a:t>
          </a:r>
          <a:r>
            <a:rPr lang="en-US" sz="500" baseline="0"/>
            <a:t> 1000</a:t>
          </a:r>
          <a:r>
            <a:rPr lang="en-US" sz="500" i="1" baseline="0"/>
            <a:t>4</a:t>
          </a:r>
          <a:r>
            <a:rPr lang="en-US" sz="500" baseline="0"/>
            <a:t>-E 4/99</a:t>
          </a:r>
          <a:endParaRPr lang="en-US" sz="500"/>
        </a:p>
      </xdr:txBody>
    </xdr:sp>
    <xdr:clientData/>
  </xdr:twoCellAnchor>
  <xdr:twoCellAnchor>
    <xdr:from>
      <xdr:col>15</xdr:col>
      <xdr:colOff>326274</xdr:colOff>
      <xdr:row>5</xdr:row>
      <xdr:rowOff>157480</xdr:rowOff>
    </xdr:from>
    <xdr:to>
      <xdr:col>20</xdr:col>
      <xdr:colOff>135774</xdr:colOff>
      <xdr:row>7</xdr:row>
      <xdr:rowOff>68580</xdr:rowOff>
    </xdr:to>
    <xdr:sp macro="" textlink="">
      <xdr:nvSpPr>
        <xdr:cNvPr id="61" name="TextBox 60"/>
        <xdr:cNvSpPr txBox="1"/>
      </xdr:nvSpPr>
      <xdr:spPr>
        <a:xfrm>
          <a:off x="3007129" y="1058025"/>
          <a:ext cx="453736" cy="11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23</xdr:col>
      <xdr:colOff>312420</xdr:colOff>
      <xdr:row>5</xdr:row>
      <xdr:rowOff>157480</xdr:rowOff>
    </xdr:from>
    <xdr:to>
      <xdr:col>28</xdr:col>
      <xdr:colOff>121920</xdr:colOff>
      <xdr:row>7</xdr:row>
      <xdr:rowOff>68580</xdr:rowOff>
    </xdr:to>
    <xdr:sp macro="" textlink="">
      <xdr:nvSpPr>
        <xdr:cNvPr id="62" name="TextBox 61"/>
        <xdr:cNvSpPr txBox="1"/>
      </xdr:nvSpPr>
      <xdr:spPr>
        <a:xfrm>
          <a:off x="3977640" y="1071880"/>
          <a:ext cx="419100" cy="116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31</xdr:col>
      <xdr:colOff>311727</xdr:colOff>
      <xdr:row>5</xdr:row>
      <xdr:rowOff>157480</xdr:rowOff>
    </xdr:from>
    <xdr:to>
      <xdr:col>36</xdr:col>
      <xdr:colOff>121227</xdr:colOff>
      <xdr:row>7</xdr:row>
      <xdr:rowOff>68580</xdr:rowOff>
    </xdr:to>
    <xdr:sp macro="" textlink="">
      <xdr:nvSpPr>
        <xdr:cNvPr id="63" name="TextBox 62"/>
        <xdr:cNvSpPr txBox="1"/>
      </xdr:nvSpPr>
      <xdr:spPr>
        <a:xfrm>
          <a:off x="5153891" y="1058025"/>
          <a:ext cx="453736" cy="11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39</xdr:col>
      <xdr:colOff>326274</xdr:colOff>
      <xdr:row>5</xdr:row>
      <xdr:rowOff>157480</xdr:rowOff>
    </xdr:from>
    <xdr:to>
      <xdr:col>44</xdr:col>
      <xdr:colOff>135774</xdr:colOff>
      <xdr:row>7</xdr:row>
      <xdr:rowOff>68580</xdr:rowOff>
    </xdr:to>
    <xdr:sp macro="" textlink="">
      <xdr:nvSpPr>
        <xdr:cNvPr id="64" name="TextBox 63"/>
        <xdr:cNvSpPr txBox="1"/>
      </xdr:nvSpPr>
      <xdr:spPr>
        <a:xfrm>
          <a:off x="6249092" y="1058025"/>
          <a:ext cx="453737" cy="11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47</xdr:col>
      <xdr:colOff>318654</xdr:colOff>
      <xdr:row>5</xdr:row>
      <xdr:rowOff>157480</xdr:rowOff>
    </xdr:from>
    <xdr:to>
      <xdr:col>52</xdr:col>
      <xdr:colOff>128154</xdr:colOff>
      <xdr:row>7</xdr:row>
      <xdr:rowOff>68580</xdr:rowOff>
    </xdr:to>
    <xdr:sp macro="" textlink="">
      <xdr:nvSpPr>
        <xdr:cNvPr id="65" name="TextBox 64"/>
        <xdr:cNvSpPr txBox="1"/>
      </xdr:nvSpPr>
      <xdr:spPr>
        <a:xfrm>
          <a:off x="7322127" y="1058025"/>
          <a:ext cx="453736" cy="11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55</xdr:col>
      <xdr:colOff>326274</xdr:colOff>
      <xdr:row>5</xdr:row>
      <xdr:rowOff>157480</xdr:rowOff>
    </xdr:from>
    <xdr:to>
      <xdr:col>60</xdr:col>
      <xdr:colOff>135774</xdr:colOff>
      <xdr:row>7</xdr:row>
      <xdr:rowOff>68580</xdr:rowOff>
    </xdr:to>
    <xdr:sp macro="" textlink="">
      <xdr:nvSpPr>
        <xdr:cNvPr id="66" name="TextBox 65"/>
        <xdr:cNvSpPr txBox="1"/>
      </xdr:nvSpPr>
      <xdr:spPr>
        <a:xfrm>
          <a:off x="8410401" y="1058025"/>
          <a:ext cx="453737" cy="111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7</xdr:col>
      <xdr:colOff>304800</xdr:colOff>
      <xdr:row>7</xdr:row>
      <xdr:rowOff>0</xdr:rowOff>
    </xdr:from>
    <xdr:to>
      <xdr:col>7</xdr:col>
      <xdr:colOff>304800</xdr:colOff>
      <xdr:row>8</xdr:row>
      <xdr:rowOff>0</xdr:rowOff>
    </xdr:to>
    <xdr:cxnSp macro="">
      <xdr:nvCxnSpPr>
        <xdr:cNvPr id="74" name="Straight Connector 73"/>
        <xdr:cNvCxnSpPr/>
      </xdr:nvCxnSpPr>
      <xdr:spPr>
        <a:xfrm>
          <a:off x="188214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327660</xdr:colOff>
      <xdr:row>7</xdr:row>
      <xdr:rowOff>0</xdr:rowOff>
    </xdr:from>
    <xdr:to>
      <xdr:col>15</xdr:col>
      <xdr:colOff>327660</xdr:colOff>
      <xdr:row>8</xdr:row>
      <xdr:rowOff>0</xdr:rowOff>
    </xdr:to>
    <xdr:cxnSp macro="">
      <xdr:nvCxnSpPr>
        <xdr:cNvPr id="75" name="Straight Connector 74"/>
        <xdr:cNvCxnSpPr/>
      </xdr:nvCxnSpPr>
      <xdr:spPr>
        <a:xfrm>
          <a:off x="294894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320040</xdr:colOff>
      <xdr:row>7</xdr:row>
      <xdr:rowOff>0</xdr:rowOff>
    </xdr:from>
    <xdr:to>
      <xdr:col>23</xdr:col>
      <xdr:colOff>320040</xdr:colOff>
      <xdr:row>8</xdr:row>
      <xdr:rowOff>0</xdr:rowOff>
    </xdr:to>
    <xdr:cxnSp macro="">
      <xdr:nvCxnSpPr>
        <xdr:cNvPr id="77" name="Straight Connector 76"/>
        <xdr:cNvCxnSpPr/>
      </xdr:nvCxnSpPr>
      <xdr:spPr>
        <a:xfrm>
          <a:off x="398526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320040</xdr:colOff>
      <xdr:row>7</xdr:row>
      <xdr:rowOff>0</xdr:rowOff>
    </xdr:from>
    <xdr:to>
      <xdr:col>31</xdr:col>
      <xdr:colOff>320040</xdr:colOff>
      <xdr:row>8</xdr:row>
      <xdr:rowOff>0</xdr:rowOff>
    </xdr:to>
    <xdr:cxnSp macro="">
      <xdr:nvCxnSpPr>
        <xdr:cNvPr id="78" name="Straight Connector 77"/>
        <xdr:cNvCxnSpPr/>
      </xdr:nvCxnSpPr>
      <xdr:spPr>
        <a:xfrm>
          <a:off x="502920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327660</xdr:colOff>
      <xdr:row>7</xdr:row>
      <xdr:rowOff>0</xdr:rowOff>
    </xdr:from>
    <xdr:to>
      <xdr:col>39</xdr:col>
      <xdr:colOff>327660</xdr:colOff>
      <xdr:row>8</xdr:row>
      <xdr:rowOff>0</xdr:rowOff>
    </xdr:to>
    <xdr:cxnSp macro="">
      <xdr:nvCxnSpPr>
        <xdr:cNvPr id="79" name="Straight Connector 78"/>
        <xdr:cNvCxnSpPr/>
      </xdr:nvCxnSpPr>
      <xdr:spPr>
        <a:xfrm>
          <a:off x="608076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320040</xdr:colOff>
      <xdr:row>7</xdr:row>
      <xdr:rowOff>0</xdr:rowOff>
    </xdr:from>
    <xdr:to>
      <xdr:col>47</xdr:col>
      <xdr:colOff>320040</xdr:colOff>
      <xdr:row>8</xdr:row>
      <xdr:rowOff>0</xdr:rowOff>
    </xdr:to>
    <xdr:cxnSp macro="">
      <xdr:nvCxnSpPr>
        <xdr:cNvPr id="80" name="Straight Connector 79"/>
        <xdr:cNvCxnSpPr/>
      </xdr:nvCxnSpPr>
      <xdr:spPr>
        <a:xfrm>
          <a:off x="711708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327660</xdr:colOff>
      <xdr:row>7</xdr:row>
      <xdr:rowOff>0</xdr:rowOff>
    </xdr:from>
    <xdr:to>
      <xdr:col>55</xdr:col>
      <xdr:colOff>327660</xdr:colOff>
      <xdr:row>8</xdr:row>
      <xdr:rowOff>0</xdr:rowOff>
    </xdr:to>
    <xdr:cxnSp macro="">
      <xdr:nvCxnSpPr>
        <xdr:cNvPr id="81" name="Straight Connector 80"/>
        <xdr:cNvCxnSpPr/>
      </xdr:nvCxnSpPr>
      <xdr:spPr>
        <a:xfrm>
          <a:off x="816864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289560</xdr:colOff>
      <xdr:row>41</xdr:row>
      <xdr:rowOff>0</xdr:rowOff>
    </xdr:from>
    <xdr:to>
      <xdr:col>10</xdr:col>
      <xdr:colOff>289560</xdr:colOff>
      <xdr:row>41</xdr:row>
      <xdr:rowOff>182880</xdr:rowOff>
    </xdr:to>
    <xdr:cxnSp macro="">
      <xdr:nvCxnSpPr>
        <xdr:cNvPr id="82" name="Straight Connector 81"/>
        <xdr:cNvCxnSpPr/>
      </xdr:nvCxnSpPr>
      <xdr:spPr>
        <a:xfrm>
          <a:off x="201168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283210</xdr:colOff>
      <xdr:row>41</xdr:row>
      <xdr:rowOff>0</xdr:rowOff>
    </xdr:from>
    <xdr:to>
      <xdr:col>18</xdr:col>
      <xdr:colOff>283210</xdr:colOff>
      <xdr:row>41</xdr:row>
      <xdr:rowOff>182880</xdr:rowOff>
    </xdr:to>
    <xdr:cxnSp macro="">
      <xdr:nvCxnSpPr>
        <xdr:cNvPr id="83" name="Straight Connector 82"/>
        <xdr:cNvCxnSpPr/>
      </xdr:nvCxnSpPr>
      <xdr:spPr>
        <a:xfrm>
          <a:off x="305562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279400</xdr:colOff>
      <xdr:row>41</xdr:row>
      <xdr:rowOff>0</xdr:rowOff>
    </xdr:from>
    <xdr:to>
      <xdr:col>26</xdr:col>
      <xdr:colOff>279400</xdr:colOff>
      <xdr:row>41</xdr:row>
      <xdr:rowOff>182880</xdr:rowOff>
    </xdr:to>
    <xdr:cxnSp macro="">
      <xdr:nvCxnSpPr>
        <xdr:cNvPr id="84" name="Straight Connector 83"/>
        <xdr:cNvCxnSpPr/>
      </xdr:nvCxnSpPr>
      <xdr:spPr>
        <a:xfrm>
          <a:off x="409956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41</xdr:row>
      <xdr:rowOff>0</xdr:rowOff>
    </xdr:from>
    <xdr:to>
      <xdr:col>34</xdr:col>
      <xdr:colOff>285750</xdr:colOff>
      <xdr:row>41</xdr:row>
      <xdr:rowOff>182880</xdr:rowOff>
    </xdr:to>
    <xdr:cxnSp macro="">
      <xdr:nvCxnSpPr>
        <xdr:cNvPr id="85" name="Straight Connector 84"/>
        <xdr:cNvCxnSpPr/>
      </xdr:nvCxnSpPr>
      <xdr:spPr>
        <a:xfrm>
          <a:off x="514350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292100</xdr:colOff>
      <xdr:row>41</xdr:row>
      <xdr:rowOff>0</xdr:rowOff>
    </xdr:from>
    <xdr:to>
      <xdr:col>42</xdr:col>
      <xdr:colOff>292100</xdr:colOff>
      <xdr:row>41</xdr:row>
      <xdr:rowOff>182880</xdr:rowOff>
    </xdr:to>
    <xdr:cxnSp macro="">
      <xdr:nvCxnSpPr>
        <xdr:cNvPr id="86" name="Straight Connector 85"/>
        <xdr:cNvCxnSpPr/>
      </xdr:nvCxnSpPr>
      <xdr:spPr>
        <a:xfrm>
          <a:off x="618744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285750</xdr:colOff>
      <xdr:row>41</xdr:row>
      <xdr:rowOff>0</xdr:rowOff>
    </xdr:from>
    <xdr:to>
      <xdr:col>50</xdr:col>
      <xdr:colOff>285750</xdr:colOff>
      <xdr:row>41</xdr:row>
      <xdr:rowOff>182880</xdr:rowOff>
    </xdr:to>
    <xdr:cxnSp macro="">
      <xdr:nvCxnSpPr>
        <xdr:cNvPr id="87" name="Straight Connector 86"/>
        <xdr:cNvCxnSpPr/>
      </xdr:nvCxnSpPr>
      <xdr:spPr>
        <a:xfrm>
          <a:off x="723138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285750</xdr:colOff>
      <xdr:row>41</xdr:row>
      <xdr:rowOff>0</xdr:rowOff>
    </xdr:from>
    <xdr:to>
      <xdr:col>58</xdr:col>
      <xdr:colOff>285750</xdr:colOff>
      <xdr:row>41</xdr:row>
      <xdr:rowOff>182880</xdr:rowOff>
    </xdr:to>
    <xdr:cxnSp macro="">
      <xdr:nvCxnSpPr>
        <xdr:cNvPr id="88" name="Straight Connector 87"/>
        <xdr:cNvCxnSpPr/>
      </xdr:nvCxnSpPr>
      <xdr:spPr>
        <a:xfrm>
          <a:off x="827532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325581</xdr:colOff>
      <xdr:row>39</xdr:row>
      <xdr:rowOff>165100</xdr:rowOff>
    </xdr:from>
    <xdr:to>
      <xdr:col>12</xdr:col>
      <xdr:colOff>135081</xdr:colOff>
      <xdr:row>41</xdr:row>
      <xdr:rowOff>76200</xdr:rowOff>
    </xdr:to>
    <xdr:sp macro="" textlink="">
      <xdr:nvSpPr>
        <xdr:cNvPr id="89" name="TextBox 88"/>
        <xdr:cNvSpPr txBox="1"/>
      </xdr:nvSpPr>
      <xdr:spPr>
        <a:xfrm>
          <a:off x="1898072" y="6884555"/>
          <a:ext cx="481445" cy="111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1</xdr:col>
      <xdr:colOff>671830</xdr:colOff>
      <xdr:row>41</xdr:row>
      <xdr:rowOff>76200</xdr:rowOff>
    </xdr:from>
    <xdr:to>
      <xdr:col>4</xdr:col>
      <xdr:colOff>7620</xdr:colOff>
      <xdr:row>42</xdr:row>
      <xdr:rowOff>63500</xdr:rowOff>
    </xdr:to>
    <xdr:sp macro="" textlink="">
      <xdr:nvSpPr>
        <xdr:cNvPr id="90" name="TextBox 89"/>
        <xdr:cNvSpPr txBox="1"/>
      </xdr:nvSpPr>
      <xdr:spPr>
        <a:xfrm>
          <a:off x="748030" y="1196340"/>
          <a:ext cx="402590" cy="170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INT</a:t>
          </a:r>
        </a:p>
      </xdr:txBody>
    </xdr:sp>
    <xdr:clientData/>
  </xdr:twoCellAnchor>
  <xdr:twoCellAnchor>
    <xdr:from>
      <xdr:col>1</xdr:col>
      <xdr:colOff>422910</xdr:colOff>
      <xdr:row>38</xdr:row>
      <xdr:rowOff>0</xdr:rowOff>
    </xdr:from>
    <xdr:to>
      <xdr:col>1</xdr:col>
      <xdr:colOff>422910</xdr:colOff>
      <xdr:row>39</xdr:row>
      <xdr:rowOff>181610</xdr:rowOff>
    </xdr:to>
    <xdr:cxnSp macro="">
      <xdr:nvCxnSpPr>
        <xdr:cNvPr id="91" name="Straight Connector 90"/>
        <xdr:cNvCxnSpPr/>
      </xdr:nvCxnSpPr>
      <xdr:spPr>
        <a:xfrm>
          <a:off x="499110" y="731520"/>
          <a:ext cx="0" cy="36449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585470</xdr:colOff>
      <xdr:row>38</xdr:row>
      <xdr:rowOff>0</xdr:rowOff>
    </xdr:from>
    <xdr:to>
      <xdr:col>1</xdr:col>
      <xdr:colOff>585470</xdr:colOff>
      <xdr:row>39</xdr:row>
      <xdr:rowOff>181610</xdr:rowOff>
    </xdr:to>
    <xdr:cxnSp macro="">
      <xdr:nvCxnSpPr>
        <xdr:cNvPr id="92" name="Straight Connector 91"/>
        <xdr:cNvCxnSpPr/>
      </xdr:nvCxnSpPr>
      <xdr:spPr>
        <a:xfrm>
          <a:off x="661670" y="731520"/>
          <a:ext cx="0" cy="36449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101600</xdr:colOff>
      <xdr:row>38</xdr:row>
      <xdr:rowOff>0</xdr:rowOff>
    </xdr:from>
    <xdr:to>
      <xdr:col>2</xdr:col>
      <xdr:colOff>101600</xdr:colOff>
      <xdr:row>39</xdr:row>
      <xdr:rowOff>181610</xdr:rowOff>
    </xdr:to>
    <xdr:cxnSp macro="">
      <xdr:nvCxnSpPr>
        <xdr:cNvPr id="93" name="Straight Connector 92"/>
        <xdr:cNvCxnSpPr/>
      </xdr:nvCxnSpPr>
      <xdr:spPr>
        <a:xfrm>
          <a:off x="894080" y="731520"/>
          <a:ext cx="0" cy="36449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584200</xdr:colOff>
      <xdr:row>38</xdr:row>
      <xdr:rowOff>12700</xdr:rowOff>
    </xdr:from>
    <xdr:to>
      <xdr:col>1</xdr:col>
      <xdr:colOff>469900</xdr:colOff>
      <xdr:row>38</xdr:row>
      <xdr:rowOff>177800</xdr:rowOff>
    </xdr:to>
    <xdr:sp macro="" textlink="">
      <xdr:nvSpPr>
        <xdr:cNvPr id="94" name="TextBox 93"/>
        <xdr:cNvSpPr txBox="1"/>
      </xdr:nvSpPr>
      <xdr:spPr>
        <a:xfrm>
          <a:off x="73660" y="744220"/>
          <a:ext cx="47244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Scheduled</a:t>
          </a:r>
        </a:p>
      </xdr:txBody>
    </xdr:sp>
    <xdr:clientData/>
  </xdr:twoCellAnchor>
  <xdr:twoCellAnchor>
    <xdr:from>
      <xdr:col>0</xdr:col>
      <xdr:colOff>590550</xdr:colOff>
      <xdr:row>39</xdr:row>
      <xdr:rowOff>6350</xdr:rowOff>
    </xdr:from>
    <xdr:to>
      <xdr:col>1</xdr:col>
      <xdr:colOff>476250</xdr:colOff>
      <xdr:row>39</xdr:row>
      <xdr:rowOff>171450</xdr:rowOff>
    </xdr:to>
    <xdr:sp macro="" textlink="">
      <xdr:nvSpPr>
        <xdr:cNvPr id="95" name="TextBox 94"/>
        <xdr:cNvSpPr txBox="1"/>
      </xdr:nvSpPr>
      <xdr:spPr>
        <a:xfrm>
          <a:off x="72390" y="920750"/>
          <a:ext cx="48006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Actual</a:t>
          </a:r>
        </a:p>
      </xdr:txBody>
    </xdr:sp>
    <xdr:clientData/>
  </xdr:twoCellAnchor>
  <xdr:twoCellAnchor>
    <xdr:from>
      <xdr:col>1</xdr:col>
      <xdr:colOff>388620</xdr:colOff>
      <xdr:row>38</xdr:row>
      <xdr:rowOff>6350</xdr:rowOff>
    </xdr:from>
    <xdr:to>
      <xdr:col>1</xdr:col>
      <xdr:colOff>648970</xdr:colOff>
      <xdr:row>38</xdr:row>
      <xdr:rowOff>171450</xdr:rowOff>
    </xdr:to>
    <xdr:sp macro="" textlink="">
      <xdr:nvSpPr>
        <xdr:cNvPr id="96" name="TextBox 95"/>
        <xdr:cNvSpPr txBox="1"/>
      </xdr:nvSpPr>
      <xdr:spPr>
        <a:xfrm>
          <a:off x="464820" y="737870"/>
          <a:ext cx="26035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IN</a:t>
          </a:r>
        </a:p>
      </xdr:txBody>
    </xdr:sp>
    <xdr:clientData/>
  </xdr:twoCellAnchor>
  <xdr:twoCellAnchor>
    <xdr:from>
      <xdr:col>1</xdr:col>
      <xdr:colOff>389890</xdr:colOff>
      <xdr:row>39</xdr:row>
      <xdr:rowOff>6350</xdr:rowOff>
    </xdr:from>
    <xdr:to>
      <xdr:col>1</xdr:col>
      <xdr:colOff>650240</xdr:colOff>
      <xdr:row>39</xdr:row>
      <xdr:rowOff>171450</xdr:rowOff>
    </xdr:to>
    <xdr:sp macro="" textlink="">
      <xdr:nvSpPr>
        <xdr:cNvPr id="97" name="TextBox 96"/>
        <xdr:cNvSpPr txBox="1"/>
      </xdr:nvSpPr>
      <xdr:spPr>
        <a:xfrm>
          <a:off x="466090" y="920750"/>
          <a:ext cx="26035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IN</a:t>
          </a:r>
        </a:p>
      </xdr:txBody>
    </xdr:sp>
    <xdr:clientData/>
  </xdr:twoCellAnchor>
  <xdr:twoCellAnchor>
    <xdr:from>
      <xdr:col>1</xdr:col>
      <xdr:colOff>557530</xdr:colOff>
      <xdr:row>38</xdr:row>
      <xdr:rowOff>6350</xdr:rowOff>
    </xdr:from>
    <xdr:to>
      <xdr:col>3</xdr:col>
      <xdr:colOff>100330</xdr:colOff>
      <xdr:row>38</xdr:row>
      <xdr:rowOff>171450</xdr:rowOff>
    </xdr:to>
    <xdr:sp macro="" textlink="">
      <xdr:nvSpPr>
        <xdr:cNvPr id="98" name="TextBox 97"/>
        <xdr:cNvSpPr txBox="1"/>
      </xdr:nvSpPr>
      <xdr:spPr>
        <a:xfrm>
          <a:off x="633730" y="737870"/>
          <a:ext cx="43434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OUT</a:t>
          </a:r>
        </a:p>
      </xdr:txBody>
    </xdr:sp>
    <xdr:clientData/>
  </xdr:twoCellAnchor>
  <xdr:twoCellAnchor>
    <xdr:from>
      <xdr:col>1</xdr:col>
      <xdr:colOff>557530</xdr:colOff>
      <xdr:row>39</xdr:row>
      <xdr:rowOff>6350</xdr:rowOff>
    </xdr:from>
    <xdr:to>
      <xdr:col>3</xdr:col>
      <xdr:colOff>100330</xdr:colOff>
      <xdr:row>39</xdr:row>
      <xdr:rowOff>171450</xdr:rowOff>
    </xdr:to>
    <xdr:sp macro="" textlink="">
      <xdr:nvSpPr>
        <xdr:cNvPr id="99" name="TextBox 98"/>
        <xdr:cNvSpPr txBox="1"/>
      </xdr:nvSpPr>
      <xdr:spPr>
        <a:xfrm>
          <a:off x="633730" y="920750"/>
          <a:ext cx="43434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OUT</a:t>
          </a:r>
        </a:p>
      </xdr:txBody>
    </xdr:sp>
    <xdr:clientData/>
  </xdr:twoCellAnchor>
  <xdr:twoCellAnchor>
    <xdr:from>
      <xdr:col>2</xdr:col>
      <xdr:colOff>73660</xdr:colOff>
      <xdr:row>38</xdr:row>
      <xdr:rowOff>6350</xdr:rowOff>
    </xdr:from>
    <xdr:to>
      <xdr:col>4</xdr:col>
      <xdr:colOff>48260</xdr:colOff>
      <xdr:row>38</xdr:row>
      <xdr:rowOff>171450</xdr:rowOff>
    </xdr:to>
    <xdr:sp macro="" textlink="">
      <xdr:nvSpPr>
        <xdr:cNvPr id="100" name="TextBox 99"/>
        <xdr:cNvSpPr txBox="1"/>
      </xdr:nvSpPr>
      <xdr:spPr>
        <a:xfrm>
          <a:off x="866140" y="737870"/>
          <a:ext cx="32512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Total</a:t>
          </a:r>
        </a:p>
      </xdr:txBody>
    </xdr:sp>
    <xdr:clientData/>
  </xdr:twoCellAnchor>
  <xdr:twoCellAnchor>
    <xdr:from>
      <xdr:col>2</xdr:col>
      <xdr:colOff>73660</xdr:colOff>
      <xdr:row>39</xdr:row>
      <xdr:rowOff>6350</xdr:rowOff>
    </xdr:from>
    <xdr:to>
      <xdr:col>4</xdr:col>
      <xdr:colOff>48260</xdr:colOff>
      <xdr:row>39</xdr:row>
      <xdr:rowOff>171450</xdr:rowOff>
    </xdr:to>
    <xdr:sp macro="" textlink="">
      <xdr:nvSpPr>
        <xdr:cNvPr id="101" name="TextBox 100"/>
        <xdr:cNvSpPr txBox="1"/>
      </xdr:nvSpPr>
      <xdr:spPr>
        <a:xfrm>
          <a:off x="866140" y="920750"/>
          <a:ext cx="32512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Type</a:t>
          </a:r>
        </a:p>
      </xdr:txBody>
    </xdr:sp>
    <xdr:clientData/>
  </xdr:twoCellAnchor>
  <xdr:twoCellAnchor>
    <xdr:from>
      <xdr:col>1</xdr:col>
      <xdr:colOff>256540</xdr:colOff>
      <xdr:row>39</xdr:row>
      <xdr:rowOff>139700</xdr:rowOff>
    </xdr:from>
    <xdr:to>
      <xdr:col>2</xdr:col>
      <xdr:colOff>158750</xdr:colOff>
      <xdr:row>41</xdr:row>
      <xdr:rowOff>95250</xdr:rowOff>
    </xdr:to>
    <xdr:sp macro="" textlink="">
      <xdr:nvSpPr>
        <xdr:cNvPr id="102" name="TextBox 101"/>
        <xdr:cNvSpPr txBox="1"/>
      </xdr:nvSpPr>
      <xdr:spPr>
        <a:xfrm>
          <a:off x="332740" y="1054100"/>
          <a:ext cx="618490" cy="161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600"/>
            <a:t>LEGEND</a:t>
          </a:r>
        </a:p>
      </xdr:txBody>
    </xdr:sp>
    <xdr:clientData/>
  </xdr:twoCellAnchor>
  <xdr:twoCellAnchor>
    <xdr:from>
      <xdr:col>15</xdr:col>
      <xdr:colOff>319347</xdr:colOff>
      <xdr:row>39</xdr:row>
      <xdr:rowOff>157480</xdr:rowOff>
    </xdr:from>
    <xdr:to>
      <xdr:col>20</xdr:col>
      <xdr:colOff>128847</xdr:colOff>
      <xdr:row>41</xdr:row>
      <xdr:rowOff>68580</xdr:rowOff>
    </xdr:to>
    <xdr:sp macro="" textlink="">
      <xdr:nvSpPr>
        <xdr:cNvPr id="104" name="TextBox 103"/>
        <xdr:cNvSpPr txBox="1"/>
      </xdr:nvSpPr>
      <xdr:spPr>
        <a:xfrm>
          <a:off x="3000202" y="6876935"/>
          <a:ext cx="453736" cy="111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23</xdr:col>
      <xdr:colOff>312997</xdr:colOff>
      <xdr:row>39</xdr:row>
      <xdr:rowOff>157480</xdr:rowOff>
    </xdr:from>
    <xdr:to>
      <xdr:col>28</xdr:col>
      <xdr:colOff>122497</xdr:colOff>
      <xdr:row>41</xdr:row>
      <xdr:rowOff>68580</xdr:rowOff>
    </xdr:to>
    <xdr:sp macro="" textlink="">
      <xdr:nvSpPr>
        <xdr:cNvPr id="105" name="TextBox 104"/>
        <xdr:cNvSpPr txBox="1"/>
      </xdr:nvSpPr>
      <xdr:spPr>
        <a:xfrm>
          <a:off x="4059497" y="6863080"/>
          <a:ext cx="444500" cy="120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31</xdr:col>
      <xdr:colOff>311727</xdr:colOff>
      <xdr:row>39</xdr:row>
      <xdr:rowOff>157480</xdr:rowOff>
    </xdr:from>
    <xdr:to>
      <xdr:col>36</xdr:col>
      <xdr:colOff>121227</xdr:colOff>
      <xdr:row>41</xdr:row>
      <xdr:rowOff>68580</xdr:rowOff>
    </xdr:to>
    <xdr:sp macro="" textlink="">
      <xdr:nvSpPr>
        <xdr:cNvPr id="106" name="TextBox 105"/>
        <xdr:cNvSpPr txBox="1"/>
      </xdr:nvSpPr>
      <xdr:spPr>
        <a:xfrm>
          <a:off x="5153891" y="6876935"/>
          <a:ext cx="453736" cy="111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39</xdr:col>
      <xdr:colOff>319347</xdr:colOff>
      <xdr:row>39</xdr:row>
      <xdr:rowOff>157480</xdr:rowOff>
    </xdr:from>
    <xdr:to>
      <xdr:col>44</xdr:col>
      <xdr:colOff>128847</xdr:colOff>
      <xdr:row>41</xdr:row>
      <xdr:rowOff>68580</xdr:rowOff>
    </xdr:to>
    <xdr:sp macro="" textlink="">
      <xdr:nvSpPr>
        <xdr:cNvPr id="107" name="TextBox 106"/>
        <xdr:cNvSpPr txBox="1"/>
      </xdr:nvSpPr>
      <xdr:spPr>
        <a:xfrm>
          <a:off x="6242165" y="6876935"/>
          <a:ext cx="453737" cy="111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47</xdr:col>
      <xdr:colOff>318654</xdr:colOff>
      <xdr:row>39</xdr:row>
      <xdr:rowOff>157480</xdr:rowOff>
    </xdr:from>
    <xdr:to>
      <xdr:col>52</xdr:col>
      <xdr:colOff>128154</xdr:colOff>
      <xdr:row>41</xdr:row>
      <xdr:rowOff>68580</xdr:rowOff>
    </xdr:to>
    <xdr:sp macro="" textlink="">
      <xdr:nvSpPr>
        <xdr:cNvPr id="108" name="TextBox 107"/>
        <xdr:cNvSpPr txBox="1"/>
      </xdr:nvSpPr>
      <xdr:spPr>
        <a:xfrm>
          <a:off x="7322127" y="6876935"/>
          <a:ext cx="453736" cy="111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55</xdr:col>
      <xdr:colOff>319347</xdr:colOff>
      <xdr:row>39</xdr:row>
      <xdr:rowOff>157480</xdr:rowOff>
    </xdr:from>
    <xdr:to>
      <xdr:col>60</xdr:col>
      <xdr:colOff>128847</xdr:colOff>
      <xdr:row>41</xdr:row>
      <xdr:rowOff>68580</xdr:rowOff>
    </xdr:to>
    <xdr:sp macro="" textlink="">
      <xdr:nvSpPr>
        <xdr:cNvPr id="109" name="TextBox 108"/>
        <xdr:cNvSpPr txBox="1"/>
      </xdr:nvSpPr>
      <xdr:spPr>
        <a:xfrm>
          <a:off x="8403474" y="6876935"/>
          <a:ext cx="453737" cy="111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500"/>
            <a:t>DATE</a:t>
          </a:r>
        </a:p>
      </xdr:txBody>
    </xdr:sp>
    <xdr:clientData/>
  </xdr:twoCellAnchor>
  <xdr:twoCellAnchor>
    <xdr:from>
      <xdr:col>7</xdr:col>
      <xdr:colOff>304800</xdr:colOff>
      <xdr:row>41</xdr:row>
      <xdr:rowOff>0</xdr:rowOff>
    </xdr:from>
    <xdr:to>
      <xdr:col>7</xdr:col>
      <xdr:colOff>304800</xdr:colOff>
      <xdr:row>42</xdr:row>
      <xdr:rowOff>0</xdr:rowOff>
    </xdr:to>
    <xdr:cxnSp macro="">
      <xdr:nvCxnSpPr>
        <xdr:cNvPr id="110" name="Straight Connector 109"/>
        <xdr:cNvCxnSpPr/>
      </xdr:nvCxnSpPr>
      <xdr:spPr>
        <a:xfrm>
          <a:off x="188214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327660</xdr:colOff>
      <xdr:row>41</xdr:row>
      <xdr:rowOff>0</xdr:rowOff>
    </xdr:from>
    <xdr:to>
      <xdr:col>15</xdr:col>
      <xdr:colOff>327660</xdr:colOff>
      <xdr:row>42</xdr:row>
      <xdr:rowOff>0</xdr:rowOff>
    </xdr:to>
    <xdr:cxnSp macro="">
      <xdr:nvCxnSpPr>
        <xdr:cNvPr id="111" name="Straight Connector 110"/>
        <xdr:cNvCxnSpPr/>
      </xdr:nvCxnSpPr>
      <xdr:spPr>
        <a:xfrm>
          <a:off x="294894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320040</xdr:colOff>
      <xdr:row>41</xdr:row>
      <xdr:rowOff>0</xdr:rowOff>
    </xdr:from>
    <xdr:to>
      <xdr:col>23</xdr:col>
      <xdr:colOff>320040</xdr:colOff>
      <xdr:row>42</xdr:row>
      <xdr:rowOff>0</xdr:rowOff>
    </xdr:to>
    <xdr:cxnSp macro="">
      <xdr:nvCxnSpPr>
        <xdr:cNvPr id="113" name="Straight Connector 112"/>
        <xdr:cNvCxnSpPr/>
      </xdr:nvCxnSpPr>
      <xdr:spPr>
        <a:xfrm>
          <a:off x="398526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320040</xdr:colOff>
      <xdr:row>41</xdr:row>
      <xdr:rowOff>0</xdr:rowOff>
    </xdr:from>
    <xdr:to>
      <xdr:col>31</xdr:col>
      <xdr:colOff>320040</xdr:colOff>
      <xdr:row>42</xdr:row>
      <xdr:rowOff>0</xdr:rowOff>
    </xdr:to>
    <xdr:cxnSp macro="">
      <xdr:nvCxnSpPr>
        <xdr:cNvPr id="114" name="Straight Connector 113"/>
        <xdr:cNvCxnSpPr/>
      </xdr:nvCxnSpPr>
      <xdr:spPr>
        <a:xfrm>
          <a:off x="502920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327660</xdr:colOff>
      <xdr:row>41</xdr:row>
      <xdr:rowOff>0</xdr:rowOff>
    </xdr:from>
    <xdr:to>
      <xdr:col>39</xdr:col>
      <xdr:colOff>327660</xdr:colOff>
      <xdr:row>42</xdr:row>
      <xdr:rowOff>0</xdr:rowOff>
    </xdr:to>
    <xdr:cxnSp macro="">
      <xdr:nvCxnSpPr>
        <xdr:cNvPr id="115" name="Straight Connector 114"/>
        <xdr:cNvCxnSpPr/>
      </xdr:nvCxnSpPr>
      <xdr:spPr>
        <a:xfrm>
          <a:off x="608076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320040</xdr:colOff>
      <xdr:row>41</xdr:row>
      <xdr:rowOff>0</xdr:rowOff>
    </xdr:from>
    <xdr:to>
      <xdr:col>47</xdr:col>
      <xdr:colOff>320040</xdr:colOff>
      <xdr:row>42</xdr:row>
      <xdr:rowOff>0</xdr:rowOff>
    </xdr:to>
    <xdr:cxnSp macro="">
      <xdr:nvCxnSpPr>
        <xdr:cNvPr id="116" name="Straight Connector 115"/>
        <xdr:cNvCxnSpPr/>
      </xdr:nvCxnSpPr>
      <xdr:spPr>
        <a:xfrm>
          <a:off x="711708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327660</xdr:colOff>
      <xdr:row>41</xdr:row>
      <xdr:rowOff>0</xdr:rowOff>
    </xdr:from>
    <xdr:to>
      <xdr:col>55</xdr:col>
      <xdr:colOff>327660</xdr:colOff>
      <xdr:row>42</xdr:row>
      <xdr:rowOff>0</xdr:rowOff>
    </xdr:to>
    <xdr:cxnSp macro="">
      <xdr:nvCxnSpPr>
        <xdr:cNvPr id="117" name="Straight Connector 116"/>
        <xdr:cNvCxnSpPr/>
      </xdr:nvCxnSpPr>
      <xdr:spPr>
        <a:xfrm>
          <a:off x="8168640" y="1120140"/>
          <a:ext cx="0" cy="18288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23</xdr:col>
      <xdr:colOff>0</xdr:colOff>
      <xdr:row>25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27</xdr:col>
      <xdr:colOff>0</xdr:colOff>
      <xdr:row>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9526</xdr:colOff>
      <xdr:row>1</xdr:row>
      <xdr:rowOff>0</xdr:rowOff>
    </xdr:from>
    <xdr:to>
      <xdr:col>31</xdr:col>
      <xdr:colOff>0</xdr:colOff>
      <xdr:row>25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27</xdr:col>
      <xdr:colOff>0</xdr:colOff>
      <xdr:row>25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25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25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25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25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25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25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BL74"/>
  <sheetViews>
    <sheetView showGridLines="0" tabSelected="1" zoomScaleNormal="100" workbookViewId="0">
      <pane xSplit="61" ySplit="8" topLeftCell="BJ9" activePane="bottomRight" state="frozen"/>
      <selection pane="topRight" activeCell="BJ1" sqref="BJ1"/>
      <selection pane="bottomLeft" activeCell="A9" sqref="A9"/>
      <selection pane="bottomRight" activeCell="AV18" sqref="AV18"/>
    </sheetView>
  </sheetViews>
  <sheetFormatPr defaultRowHeight="14.4"/>
  <cols>
    <col min="1" max="1" width="1.109375" customWidth="1"/>
    <col min="2" max="2" width="10.44140625" customWidth="1"/>
    <col min="3" max="3" width="2.5546875" customWidth="1"/>
    <col min="4" max="4" width="2.5546875" style="1" customWidth="1"/>
    <col min="5" max="5" width="6.33203125" customWidth="1"/>
    <col min="6" max="7" width="6.33203125" hidden="1" customWidth="1"/>
    <col min="8" max="8" width="6.33203125" customWidth="1"/>
    <col min="9" max="11" width="6.33203125" hidden="1" customWidth="1"/>
    <col min="12" max="12" width="3.44140625" bestFit="1" customWidth="1"/>
    <col min="13" max="13" width="6.33203125" customWidth="1"/>
    <col min="14" max="15" width="6.33203125" hidden="1" customWidth="1"/>
    <col min="16" max="16" width="6.33203125" customWidth="1"/>
    <col min="17" max="19" width="6.33203125" hidden="1" customWidth="1"/>
    <col min="20" max="20" width="3" customWidth="1"/>
    <col min="21" max="21" width="6.33203125" customWidth="1"/>
    <col min="22" max="23" width="6.33203125" hidden="1" customWidth="1"/>
    <col min="24" max="24" width="6.33203125" customWidth="1"/>
    <col min="25" max="27" width="6.33203125" hidden="1" customWidth="1"/>
    <col min="28" max="28" width="3" customWidth="1"/>
    <col min="29" max="29" width="6.33203125" customWidth="1"/>
    <col min="30" max="31" width="6.33203125" hidden="1" customWidth="1"/>
    <col min="32" max="32" width="6.33203125" customWidth="1"/>
    <col min="33" max="35" width="6.33203125" hidden="1" customWidth="1"/>
    <col min="36" max="36" width="3" customWidth="1"/>
    <col min="37" max="37" width="6.33203125" customWidth="1"/>
    <col min="38" max="39" width="6.33203125" hidden="1" customWidth="1"/>
    <col min="40" max="40" width="6.33203125" customWidth="1"/>
    <col min="41" max="43" width="6.33203125" hidden="1" customWidth="1"/>
    <col min="44" max="44" width="3" customWidth="1"/>
    <col min="45" max="45" width="6.33203125" customWidth="1"/>
    <col min="46" max="47" width="6.33203125" hidden="1" customWidth="1"/>
    <col min="48" max="48" width="6.33203125" customWidth="1"/>
    <col min="49" max="51" width="6.33203125" hidden="1" customWidth="1"/>
    <col min="52" max="52" width="3" customWidth="1"/>
    <col min="53" max="53" width="6.33203125" customWidth="1"/>
    <col min="54" max="55" width="6.33203125" hidden="1" customWidth="1"/>
    <col min="56" max="56" width="6.33203125" customWidth="1"/>
    <col min="57" max="59" width="6.33203125" hidden="1" customWidth="1"/>
    <col min="60" max="60" width="3" customWidth="1"/>
    <col min="61" max="61" width="4.5546875" customWidth="1"/>
    <col min="62" max="62" width="1" customWidth="1"/>
  </cols>
  <sheetData>
    <row r="5" spans="2:64">
      <c r="B5" s="9"/>
      <c r="C5" s="10"/>
      <c r="D5" s="11"/>
      <c r="E5" s="52" t="s">
        <v>7</v>
      </c>
      <c r="F5" s="53"/>
      <c r="G5" s="53"/>
      <c r="H5" s="53"/>
      <c r="I5" s="53"/>
      <c r="J5" s="53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14"/>
      <c r="AU5" s="14"/>
      <c r="AV5" s="24" t="s">
        <v>5</v>
      </c>
      <c r="AW5" s="14"/>
      <c r="AX5" s="14"/>
      <c r="AY5" s="12" t="s">
        <v>5</v>
      </c>
    </row>
    <row r="6" spans="2:64">
      <c r="B6" s="9"/>
      <c r="C6" s="10"/>
      <c r="D6" s="11"/>
      <c r="E6" s="55" t="s">
        <v>8</v>
      </c>
      <c r="F6" s="56"/>
      <c r="G6" s="56"/>
      <c r="H6" s="56"/>
      <c r="I6" s="56"/>
      <c r="J6" s="56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15"/>
      <c r="AU6" s="15"/>
      <c r="AV6" s="24" t="s">
        <v>79</v>
      </c>
      <c r="AW6" s="15"/>
      <c r="AX6" s="15"/>
      <c r="AY6" s="13" t="s">
        <v>4</v>
      </c>
    </row>
    <row r="7" spans="2:64" ht="1.95" customHeight="1"/>
    <row r="8" spans="2:64" ht="15" thickBot="1">
      <c r="B8" s="6"/>
      <c r="C8" s="6"/>
      <c r="D8" s="7"/>
      <c r="E8" s="44" t="s">
        <v>6</v>
      </c>
      <c r="F8" s="45"/>
      <c r="G8" s="45"/>
      <c r="H8" s="45"/>
      <c r="I8" s="45"/>
      <c r="J8" s="45"/>
      <c r="K8" s="45"/>
      <c r="L8" s="28">
        <v>16</v>
      </c>
      <c r="M8" s="44" t="s">
        <v>13</v>
      </c>
      <c r="N8" s="45"/>
      <c r="O8" s="45"/>
      <c r="P8" s="45"/>
      <c r="Q8" s="45"/>
      <c r="R8" s="45"/>
      <c r="S8" s="45"/>
      <c r="T8" s="28">
        <v>17</v>
      </c>
      <c r="U8" s="44" t="s">
        <v>14</v>
      </c>
      <c r="V8" s="45"/>
      <c r="W8" s="45"/>
      <c r="X8" s="45"/>
      <c r="Y8" s="45"/>
      <c r="Z8" s="45"/>
      <c r="AA8" s="45"/>
      <c r="AB8" s="28">
        <v>18</v>
      </c>
      <c r="AC8" s="44" t="s">
        <v>10</v>
      </c>
      <c r="AD8" s="45"/>
      <c r="AE8" s="45"/>
      <c r="AF8" s="45"/>
      <c r="AG8" s="45"/>
      <c r="AH8" s="45"/>
      <c r="AI8" s="45"/>
      <c r="AJ8" s="28">
        <v>19</v>
      </c>
      <c r="AK8" s="44" t="s">
        <v>9</v>
      </c>
      <c r="AL8" s="45"/>
      <c r="AM8" s="45"/>
      <c r="AN8" s="45"/>
      <c r="AO8" s="45"/>
      <c r="AP8" s="45"/>
      <c r="AQ8" s="45"/>
      <c r="AR8" s="28">
        <v>20</v>
      </c>
      <c r="AS8" s="44" t="s">
        <v>12</v>
      </c>
      <c r="AT8" s="45"/>
      <c r="AU8" s="45"/>
      <c r="AV8" s="45"/>
      <c r="AW8" s="45"/>
      <c r="AX8" s="45"/>
      <c r="AY8" s="45"/>
      <c r="AZ8" s="28">
        <v>21</v>
      </c>
      <c r="BA8" s="44" t="s">
        <v>11</v>
      </c>
      <c r="BB8" s="45"/>
      <c r="BC8" s="45"/>
      <c r="BD8" s="45"/>
      <c r="BE8" s="45"/>
      <c r="BF8" s="45"/>
      <c r="BG8" s="45"/>
      <c r="BH8" s="28">
        <v>22</v>
      </c>
      <c r="BI8" s="8" t="s">
        <v>2</v>
      </c>
    </row>
    <row r="9" spans="2:64" ht="16.5" customHeight="1" thickTop="1" thickBot="1">
      <c r="B9" s="43" t="s">
        <v>17</v>
      </c>
      <c r="C9" s="41"/>
      <c r="D9" s="2" t="s">
        <v>0</v>
      </c>
      <c r="E9" s="25" t="s">
        <v>15</v>
      </c>
      <c r="F9" s="26" t="str">
        <f>IF(E9="12:30a","0:30",IF(E9="1a","1:00",IF(E9="1:30a","1:30",IF(E9="2a","2:00",IF(E9="2:30a","2:30",IF(E9="3a","3:00",IF(E9="3:30a","3:30",IF(E9="4a","4:00",IF(E9="4:30a","4:30",IF(E9="5a","5:00",IF(E9="5:30a","5:30",IF(E9="6a","6:00",IF(E9="6:30a","6:30",IF(E9="7a","7:00",IF(E9="7:30a","7:30",IF(E9="8a","8:00",IF(E9="8:30a","8:30",IF(E9="9a","9:00",IF(E9="9:30a","9:30",IF(E9="10a","10:00",IF(E9="10:30a","10:30",IF(E9="11a","11:00",IF(E9="11:30a","11:30",IF(E9="12p","12:00",IF(E9="12:30p","12:30",IF(E9="1p","13:00",IF(E9="1:30p","13:30",IF(E9="2p","14:00",IF(E9="2:30p","14:30",IF(E9="3p","15:00",IF(E9="3:30p","15:30",IF(E9="4p","16:00",IF(E9="4:30p","16:30",IF(E9="5p","17:00",IF(E9="5:30p","17:30",IF(E9="6p","18:00",IF(E9="6:30p","18:30",IF(E9="7p","19:00",IF(E9="7:30p","19:30",IF(E9="8p","20:00",IF(E9="8:30p","20:30",IF(E9="9p","21:00",IF(E9="9:30p","21:30",IF(E9="10p","22:00",IF(E9="10:30p","22:30",IF(E9="11P","23:00",IF(E9="11:30P","23:30",IF(E9="12A","0:00","0"))))))))))))))))))))))))))))))))))))))))))))))))</f>
        <v>6:00</v>
      </c>
      <c r="G9" s="25" t="str">
        <f>IF(OR(H9="OFF", H9="", H9="INV", H9="MTG", H9="350S", H9="SR26", H9="TEAL", H9="R", H9="E"), "", "/")</f>
        <v>/</v>
      </c>
      <c r="H9" s="25" t="s">
        <v>16</v>
      </c>
      <c r="I9" s="26" t="str">
        <f>IF(H9="12:30a","0:30",IF(H9="1a","1:00",IF(H9="1:30a","1:30",IF(H9="2a","2:00",IF(H9="2:30a","2:30",IF(H9="3a","3:00",IF(H9="3:30a","3:30",IF(H9="4a","4:00",IF(H9="4:30a","4:30",IF(H9="5a","5:00",IF(H9="5:30a","5:30",IF(H9="6a","6:00",IF(H9="6:30a","6:30",IF(H9="7a","7:00",IF(H9="7:30a","7:30",IF(H9="8a","8:00",IF(H9="8:30a","8:30",IF(H9="9a","9:00",IF(H9="9:30a","9:30",IF(H9="10a","10:00",IF(H9="10:30a","10:30",IF(H9="11a","11:00",IF(H9="11:30a","11:30",IF(H9="12p","12:00",IF(H9="12:30p","12:30",IF(H9="1p","13:00",IF(H9="1:30p","13:30",IF(H9="2p","14:00",IF(H9="2:30p","14:30",IF(H9="3p","15:00",IF(H9="3:30p","15:30",IF(H9="4p","16:00",IF(H9="4:30p","16:30",IF(H9="5p","17:00",IF(H9="5:30p","17:30",IF(H9="6p","18:00",IF(H9="6:30p","18:30",IF(H9="7p","19:00",IF(H9="7:30p","19:30",IF(H9="8p","20:00",IF(H9="8:30p","20:30",IF(H9="9p","21:00",IF(H9="9:30p","21:30",IF(H9="10p","22:00",IF(H9="10:30p","22:30",IF(H9="11P","23:00",IF(H9="11:30P","23:30",IF(H9="12A","24:00","0"))))))))))))))))))))))))))))))))))))))))))))))))</f>
        <v>16:00</v>
      </c>
      <c r="J9" s="16">
        <f>I9-F9</f>
        <v>0.41666666666666663</v>
      </c>
      <c r="K9" s="16">
        <f>J9*24</f>
        <v>10</v>
      </c>
      <c r="L9" s="16">
        <f>IF(AND(K9&gt;0, E9&lt;&gt;"?"), ROUND(K9, 1), 0)</f>
        <v>10</v>
      </c>
      <c r="M9" s="25" t="s">
        <v>30</v>
      </c>
      <c r="N9" s="26" t="str">
        <f>IF(M9="12:30a","0:30",IF(M9="1a","1:00",IF(M9="1:30a","1:30",IF(M9="2a","2:00",IF(M9="2:30a","2:30",IF(M9="3a","3:00",IF(M9="3:30a","3:30",IF(M9="4a","4:00",IF(M9="4:30a","4:30",IF(M9="5a","5:00",IF(M9="5:30a","5:30",IF(M9="6a","6:00",IF(M9="6:30a","6:30",IF(M9="7a","7:00",IF(M9="7:30a","7:30",IF(M9="8a","8:00",IF(M9="8:30a","8:30",IF(M9="9a","9:00",IF(M9="9:30a","9:30",IF(M9="10a","10:00",IF(M9="10:30a","10:30",IF(M9="11a","11:00",IF(M9="11:30a","11:30",IF(M9="12p","12:00",IF(M9="12:30p","12:30",IF(M9="1p","13:00",IF(M9="1:30p","13:30",IF(M9="2p","14:00",IF(M9="2:30p","14:30",IF(M9="3p","15:00",IF(M9="3:30p","15:30",IF(M9="4p","16:00",IF(M9="4:30p","16:30",IF(M9="5p","17:00",IF(M9="5:30p","17:30",IF(M9="6p","18:00",IF(M9="6:30p","18:30",IF(M9="7p","19:00",IF(M9="7:30p","19:30",IF(M9="8p","20:00",IF(M9="8:30p","20:30",IF(M9="9p","21:00",IF(M9="9:30p","21:30",IF(M9="10p","22:00",IF(M9="10:30p","22:30",IF(M9="11P","23:00",IF(M9="11:30P","23:30",IF(M9="12A","0:00","0"))))))))))))))))))))))))))))))))))))))))))))))))</f>
        <v>9:00</v>
      </c>
      <c r="O9" s="25" t="str">
        <f>IF(OR(P9="OFF", P9="", P9="INV", P9="MTG", P9="350S", P9="SR26", P9="TEAL", P9="R", P9="E"), "", "/")</f>
        <v>/</v>
      </c>
      <c r="P9" s="25" t="s">
        <v>31</v>
      </c>
      <c r="Q9" s="26" t="str">
        <f>IF(P9="12:30a","0:30",IF(P9="1a","1:00",IF(P9="1:30a","1:30",IF(P9="2a","2:00",IF(P9="2:30a","2:30",IF(P9="3a","3:00",IF(P9="3:30a","3:30",IF(P9="4a","4:00",IF(P9="4:30a","4:30",IF(P9="5a","5:00",IF(P9="5:30a","5:30",IF(P9="6a","6:00",IF(P9="6:30a","6:30",IF(P9="7a","7:00",IF(P9="7:30a","7:30",IF(P9="8a","8:00",IF(P9="8:30a","8:30",IF(P9="9a","9:00",IF(P9="9:30a","9:30",IF(P9="10a","10:00",IF(P9="10:30a","10:30",IF(P9="11a","11:00",IF(P9="11:30a","11:30",IF(P9="12p","12:00",IF(P9="12:30p","12:30",IF(P9="1p","13:00",IF(P9="1:30p","13:30",IF(P9="2p","14:00",IF(P9="2:30p","14:30",IF(P9="3p","15:00",IF(P9="3:30p","15:30",IF(P9="4p","16:00",IF(P9="4:30p","16:30",IF(P9="5p","17:00",IF(P9="5:30p","17:30",IF(P9="6p","18:00",IF(P9="6:30p","18:30",IF(P9="7p","19:00",IF(P9="7:30p","19:30",IF(P9="8p","20:00",IF(P9="8:30p","20:30",IF(P9="9p","21:00",IF(P9="9:30p","21:30",IF(P9="10p","22:00",IF(P9="10:30p","22:30",IF(P9="11P","23:00",IF(P9="11:30P","23:30",IF(P9="12A","24:00","0"))))))))))))))))))))))))))))))))))))))))))))))))</f>
        <v>19:00</v>
      </c>
      <c r="R9" s="16">
        <f>Q9-N9</f>
        <v>0.41666666666666663</v>
      </c>
      <c r="S9" s="16">
        <f>R9*24</f>
        <v>10</v>
      </c>
      <c r="T9" s="16">
        <f>IF(AND(S9&gt;0, M9&lt;&gt;"?"), ROUND(S9, 1), 0)</f>
        <v>10</v>
      </c>
      <c r="U9" s="25"/>
      <c r="V9" s="26" t="str">
        <f>IF(U9="12:30a","0:30",IF(U9="1a","1:00",IF(U9="1:30a","1:30",IF(U9="2a","2:00",IF(U9="2:30a","2:30",IF(U9="3a","3:00",IF(U9="3:30a","3:30",IF(U9="4a","4:00",IF(U9="4:30a","4:30",IF(U9="5a","5:00",IF(U9="5:30a","5:30",IF(U9="6a","6:00",IF(U9="6:30a","6:30",IF(U9="7a","7:00",IF(U9="7:30a","7:30",IF(U9="8a","8:00",IF(U9="8:30a","8:30",IF(U9="9a","9:00",IF(U9="9:30a","9:30",IF(U9="10a","10:00",IF(U9="10:30a","10:30",IF(U9="11a","11:00",IF(U9="11:30a","11:30",IF(U9="12p","12:00",IF(U9="12:30p","12:30",IF(U9="1p","13:00",IF(U9="1:30p","13:30",IF(U9="2p","14:00",IF(U9="2:30p","14:30",IF(U9="3p","15:00",IF(U9="3:30p","15:30",IF(U9="4p","16:00",IF(U9="4:30p","16:30",IF(U9="5p","17:00",IF(U9="5:30p","17:30",IF(U9="6p","18:00",IF(U9="6:30p","18:30",IF(U9="7p","19:00",IF(U9="7:30p","19:30",IF(U9="8p","20:00",IF(U9="8:30p","20:30",IF(U9="9p","21:00",IF(U9="9:30p","21:30",IF(U9="10p","22:00",IF(U9="10:30p","22:30",IF(U9="11P","23:00",IF(U9="11:30P","23:30",IF(U9="12A","0:00","0"))))))))))))))))))))))))))))))))))))))))))))))))</f>
        <v>0</v>
      </c>
      <c r="W9" s="25" t="str">
        <f>IF(OR(X9="OFF", X9="", X9="INV", X9="MTG", X9="350S", X9="SR26", X9="TEAL", X9="R", X9="E"), "", "/")</f>
        <v/>
      </c>
      <c r="X9" s="25"/>
      <c r="Y9" s="26" t="str">
        <f>IF(X9="12:30a","0:30",IF(X9="1a","1:00",IF(X9="1:30a","1:30",IF(X9="2a","2:00",IF(X9="2:30a","2:30",IF(X9="3a","3:00",IF(X9="3:30a","3:30",IF(X9="4a","4:00",IF(X9="4:30a","4:30",IF(X9="5a","5:00",IF(X9="5:30a","5:30",IF(X9="6a","6:00",IF(X9="6:30a","6:30",IF(X9="7a","7:00",IF(X9="7:30a","7:30",IF(X9="8a","8:00",IF(X9="8:30a","8:30",IF(X9="9a","9:00",IF(X9="9:30a","9:30",IF(X9="10a","10:00",IF(X9="10:30a","10:30",IF(X9="11a","11:00",IF(X9="11:30a","11:30",IF(X9="12p","12:00",IF(X9="12:30p","12:30",IF(X9="1p","13:00",IF(X9="1:30p","13:30",IF(X9="2p","14:00",IF(X9="2:30p","14:30",IF(X9="3p","15:00",IF(X9="3:30p","15:30",IF(X9="4p","16:00",IF(X9="4:30p","16:30",IF(X9="5p","17:00",IF(X9="5:30p","17:30",IF(X9="6p","18:00",IF(X9="6:30p","18:30",IF(X9="7p","19:00",IF(X9="7:30p","19:30",IF(X9="8p","20:00",IF(X9="8:30p","20:30",IF(X9="9p","21:00",IF(X9="9:30p","21:30",IF(X9="10p","22:00",IF(X9="10:30p","22:30",IF(X9="11P","23:00",IF(X9="11:30P","23:30",IF(X9="12A","24:00","0"))))))))))))))))))))))))))))))))))))))))))))))))</f>
        <v>0</v>
      </c>
      <c r="Z9" s="16">
        <f>Y9-V9</f>
        <v>0</v>
      </c>
      <c r="AA9" s="16">
        <f>Z9*24</f>
        <v>0</v>
      </c>
      <c r="AB9" s="16">
        <f>IF(AND(AA9&gt;0, U9&lt;&gt;"?"), ROUND(AA9, 1), 0)</f>
        <v>0</v>
      </c>
      <c r="AC9" s="25"/>
      <c r="AD9" s="26" t="str">
        <f>IF(AC9="12:30a","0:30",IF(AC9="1a","1:00",IF(AC9="1:30a","1:30",IF(AC9="2a","2:00",IF(AC9="2:30a","2:30",IF(AC9="3a","3:00",IF(AC9="3:30a","3:30",IF(AC9="4a","4:00",IF(AC9="4:30a","4:30",IF(AC9="5a","5:00",IF(AC9="5:30a","5:30",IF(AC9="6a","6:00",IF(AC9="6:30a","6:30",IF(AC9="7a","7:00",IF(AC9="7:30a","7:30",IF(AC9="8a","8:00",IF(AC9="8:30a","8:30",IF(AC9="9a","9:00",IF(AC9="9:30a","9:30",IF(AC9="10a","10:00",IF(AC9="10:30a","10:30",IF(AC9="11a","11:00",IF(AC9="11:30a","11:30",IF(AC9="12p","12:00",IF(AC9="12:30p","12:30",IF(AC9="1p","13:00",IF(AC9="1:30p","13:30",IF(AC9="2p","14:00",IF(AC9="2:30p","14:30",IF(AC9="3p","15:00",IF(AC9="3:30p","15:30",IF(AC9="4p","16:00",IF(AC9="4:30p","16:30",IF(AC9="5p","17:00",IF(AC9="5:30p","17:30",IF(AC9="6p","18:00",IF(AC9="6:30p","18:30",IF(AC9="7p","19:00",IF(AC9="7:30p","19:30",IF(AC9="8p","20:00",IF(AC9="8:30p","20:30",IF(AC9="9p","21:00",IF(AC9="9:30p","21:30",IF(AC9="10p","22:00",IF(AC9="10:30p","22:30",IF(AC9="11P","23:00",IF(AC9="11:30P","23:30",IF(AC9="12A","0:00","0"))))))))))))))))))))))))))))))))))))))))))))))))</f>
        <v>0</v>
      </c>
      <c r="AE9" s="25" t="str">
        <f>IF(OR(AF9="OFF", AF9="", AF9="INV", AF9="MTG", AF9="350S", AF9="SR26", AF9="TEAL", AF9="R", AF9="E"), "", "/")</f>
        <v/>
      </c>
      <c r="AF9" s="25"/>
      <c r="AG9" s="26" t="str">
        <f>IF(AF9="12:30a","0:30",IF(AF9="1a","1:00",IF(AF9="1:30a","1:30",IF(AF9="2a","2:00",IF(AF9="2:30a","2:30",IF(AF9="3a","3:00",IF(AF9="3:30a","3:30",IF(AF9="4a","4:00",IF(AF9="4:30a","4:30",IF(AF9="5a","5:00",IF(AF9="5:30a","5:30",IF(AF9="6a","6:00",IF(AF9="6:30a","6:30",IF(AF9="7a","7:00",IF(AF9="7:30a","7:30",IF(AF9="8a","8:00",IF(AF9="8:30a","8:30",IF(AF9="9a","9:00",IF(AF9="9:30a","9:30",IF(AF9="10a","10:00",IF(AF9="10:30a","10:30",IF(AF9="11a","11:00",IF(AF9="11:30a","11:30",IF(AF9="12p","12:00",IF(AF9="12:30p","12:30",IF(AF9="1p","13:00",IF(AF9="1:30p","13:30",IF(AF9="2p","14:00",IF(AF9="2:30p","14:30",IF(AF9="3p","15:00",IF(AF9="3:30p","15:30",IF(AF9="4p","16:00",IF(AF9="4:30p","16:30",IF(AF9="5p","17:00",IF(AF9="5:30p","17:30",IF(AF9="6p","18:00",IF(AF9="6:30p","18:30",IF(AF9="7p","19:00",IF(AF9="7:30p","19:30",IF(AF9="8p","20:00",IF(AF9="8:30p","20:30",IF(AF9="9p","21:00",IF(AF9="9:30p","21:30",IF(AF9="10p","22:00",IF(AF9="10:30p","22:30",IF(AF9="11P","23:00",IF(AF9="11:30P","23:30",IF(AF9="12A","24:00","0"))))))))))))))))))))))))))))))))))))))))))))))))</f>
        <v>0</v>
      </c>
      <c r="AH9" s="16">
        <f>AG9-AD9</f>
        <v>0</v>
      </c>
      <c r="AI9" s="16">
        <f>AH9*24</f>
        <v>0</v>
      </c>
      <c r="AJ9" s="16">
        <f>IF(AND(AI9&gt;0, AC9&lt;&gt;"?"), ROUND(AI9, 1), 0)</f>
        <v>0</v>
      </c>
      <c r="AK9" s="25" t="s">
        <v>15</v>
      </c>
      <c r="AL9" s="26" t="str">
        <f>IF(AK9="12:30a","0:30",IF(AK9="1a","1:00",IF(AK9="1:30a","1:30",IF(AK9="2a","2:00",IF(AK9="2:30a","2:30",IF(AK9="3a","3:00",IF(AK9="3:30a","3:30",IF(AK9="4a","4:00",IF(AK9="4:30a","4:30",IF(AK9="5a","5:00",IF(AK9="5:30a","5:30",IF(AK9="6a","6:00",IF(AK9="6:30a","6:30",IF(AK9="7a","7:00",IF(AK9="7:30a","7:30",IF(AK9="8a","8:00",IF(AK9="8:30a","8:30",IF(AK9="9a","9:00",IF(AK9="9:30a","9:30",IF(AK9="10a","10:00",IF(AK9="10:30a","10:30",IF(AK9="11a","11:00",IF(AK9="11:30a","11:30",IF(AK9="12p","12:00",IF(AK9="12:30p","12:30",IF(AK9="1p","13:00",IF(AK9="1:30p","13:30",IF(AK9="2p","14:00",IF(AK9="2:30p","14:30",IF(AK9="3p","15:00",IF(AK9="3:30p","15:30",IF(AK9="4p","16:00",IF(AK9="4:30p","16:30",IF(AK9="5p","17:00",IF(AK9="5:30p","17:30",IF(AK9="6p","18:00",IF(AK9="6:30p","18:30",IF(AK9="7p","19:00",IF(AK9="7:30p","19:30",IF(AK9="8p","20:00",IF(AK9="8:30p","20:30",IF(AK9="9p","21:00",IF(AK9="9:30p","21:30",IF(AK9="10p","22:00",IF(AK9="10:30p","22:30",IF(AK9="11P","23:00",IF(AK9="11:30P","23:30",IF(AK9="12A","0:00","0"))))))))))))))))))))))))))))))))))))))))))))))))</f>
        <v>6:00</v>
      </c>
      <c r="AM9" s="25" t="str">
        <f>IF(OR(AN9="OFF", AN9="", AN9="INV", AN9="MTG", AN9="350S", AN9="SR26", AN9="TEAL", AN9="R", AN9="E"), "", "/")</f>
        <v>/</v>
      </c>
      <c r="AN9" s="25" t="s">
        <v>16</v>
      </c>
      <c r="AO9" s="26" t="str">
        <f>IF(AN9="12:30a","0:30",IF(AN9="1a","1:00",IF(AN9="1:30a","1:30",IF(AN9="2a","2:00",IF(AN9="2:30a","2:30",IF(AN9="3a","3:00",IF(AN9="3:30a","3:30",IF(AN9="4a","4:00",IF(AN9="4:30a","4:30",IF(AN9="5a","5:00",IF(AN9="5:30a","5:30",IF(AN9="6a","6:00",IF(AN9="6:30a","6:30",IF(AN9="7a","7:00",IF(AN9="7:30a","7:30",IF(AN9="8a","8:00",IF(AN9="8:30a","8:30",IF(AN9="9a","9:00",IF(AN9="9:30a","9:30",IF(AN9="10a","10:00",IF(AN9="10:30a","10:30",IF(AN9="11a","11:00",IF(AN9="11:30a","11:30",IF(AN9="12p","12:00",IF(AN9="12:30p","12:30",IF(AN9="1p","13:00",IF(AN9="1:30p","13:30",IF(AN9="2p","14:00",IF(AN9="2:30p","14:30",IF(AN9="3p","15:00",IF(AN9="3:30p","15:30",IF(AN9="4p","16:00",IF(AN9="4:30p","16:30",IF(AN9="5p","17:00",IF(AN9="5:30p","17:30",IF(AN9="6p","18:00",IF(AN9="6:30p","18:30",IF(AN9="7p","19:00",IF(AN9="7:30p","19:30",IF(AN9="8p","20:00",IF(AN9="8:30p","20:30",IF(AN9="9p","21:00",IF(AN9="9:30p","21:30",IF(AN9="10p","22:00",IF(AN9="10:30p","22:30",IF(AN9="11P","23:00",IF(AN9="11:30P","23:30",IF(AN9="12A","24:00","0"))))))))))))))))))))))))))))))))))))))))))))))))</f>
        <v>16:00</v>
      </c>
      <c r="AP9" s="16">
        <f>AO9-AL9</f>
        <v>0.41666666666666663</v>
      </c>
      <c r="AQ9" s="16">
        <f>AP9*24</f>
        <v>10</v>
      </c>
      <c r="AR9" s="16">
        <f>IF(AND(AQ9&gt;0, AK9&lt;&gt;"?"), ROUND(AQ9, 1), 0)</f>
        <v>10</v>
      </c>
      <c r="AS9" s="25" t="s">
        <v>15</v>
      </c>
      <c r="AT9" s="26" t="str">
        <f>IF(AS9="12:30a","0:30",IF(AS9="1a","1:00",IF(AS9="1:30a","1:30",IF(AS9="2a","2:00",IF(AS9="2:30a","2:30",IF(AS9="3a","3:00",IF(AS9="3:30a","3:30",IF(AS9="4a","4:00",IF(AS9="4:30a","4:30",IF(AS9="5a","5:00",IF(AS9="5:30a","5:30",IF(AS9="6a","6:00",IF(AS9="6:30a","6:30",IF(AS9="7a","7:00",IF(AS9="7:30a","7:30",IF(AS9="8a","8:00",IF(AS9="8:30a","8:30",IF(AS9="9a","9:00",IF(AS9="9:30a","9:30",IF(AS9="10a","10:00",IF(AS9="10:30a","10:30",IF(AS9="11a","11:00",IF(AS9="11:30a","11:30",IF(AS9="12p","12:00",IF(AS9="12:30p","12:30",IF(AS9="1p","13:00",IF(AS9="1:30p","13:30",IF(AS9="2p","14:00",IF(AS9="2:30p","14:30",IF(AS9="3p","15:00",IF(AS9="3:30p","15:30",IF(AS9="4p","16:00",IF(AS9="4:30p","16:30",IF(AS9="5p","17:00",IF(AS9="5:30p","17:30",IF(AS9="6p","18:00",IF(AS9="6:30p","18:30",IF(AS9="7p","19:00",IF(AS9="7:30p","19:30",IF(AS9="8p","20:00",IF(AS9="8:30p","20:30",IF(AS9="9p","21:00",IF(AS9="9:30p","21:30",IF(AS9="10p","22:00",IF(AS9="10:30p","22:30",IF(AS9="11P","23:00",IF(AS9="11:30P","23:30",IF(AS9="12A","0:00","0"))))))))))))))))))))))))))))))))))))))))))))))))</f>
        <v>6:00</v>
      </c>
      <c r="AU9" s="25" t="str">
        <f>IF(OR(AV9="OFF", AV9="", AV9="INV", AV9="MTG", AV9="350S", AV9="SR26", AV9="TEAL", AV9="R", AV9="E"), "", "/")</f>
        <v>/</v>
      </c>
      <c r="AV9" s="25" t="s">
        <v>16</v>
      </c>
      <c r="AW9" s="26" t="str">
        <f>IF(AV9="12:30a","0:30",IF(AV9="1a","1:00",IF(AV9="1:30a","1:30",IF(AV9="2a","2:00",IF(AV9="2:30a","2:30",IF(AV9="3a","3:00",IF(AV9="3:30a","3:30",IF(AV9="4a","4:00",IF(AV9="4:30a","4:30",IF(AV9="5a","5:00",IF(AV9="5:30a","5:30",IF(AV9="6a","6:00",IF(AV9="6:30a","6:30",IF(AV9="7a","7:00",IF(AV9="7:30a","7:30",IF(AV9="8a","8:00",IF(AV9="8:30a","8:30",IF(AV9="9a","9:00",IF(AV9="9:30a","9:30",IF(AV9="10a","10:00",IF(AV9="10:30a","10:30",IF(AV9="11a","11:00",IF(AV9="11:30a","11:30",IF(AV9="12p","12:00",IF(AV9="12:30p","12:30",IF(AV9="1p","13:00",IF(AV9="1:30p","13:30",IF(AV9="2p","14:00",IF(AV9="2:30p","14:30",IF(AV9="3p","15:00",IF(AV9="3:30p","15:30",IF(AV9="4p","16:00",IF(AV9="4:30p","16:30",IF(AV9="5p","17:00",IF(AV9="5:30p","17:30",IF(AV9="6p","18:00",IF(AV9="6:30p","18:30",IF(AV9="7p","19:00",IF(AV9="7:30p","19:30",IF(AV9="8p","20:00",IF(AV9="8:30p","20:30",IF(AV9="9p","21:00",IF(AV9="9:30p","21:30",IF(AV9="10p","22:00",IF(AV9="10:30p","22:30",IF(AV9="11P","23:00",IF(AV9="11:30P","23:30",IF(AV9="12A","24:00","0"))))))))))))))))))))))))))))))))))))))))))))))))</f>
        <v>16:00</v>
      </c>
      <c r="AX9" s="16">
        <f>AW9-AT9</f>
        <v>0.41666666666666663</v>
      </c>
      <c r="AY9" s="16">
        <f>AX9*24</f>
        <v>10</v>
      </c>
      <c r="AZ9" s="16">
        <f>IF(AND(AY9&gt;0, AS9&lt;&gt;"?"), ROUND(AY9, 1), 0)</f>
        <v>10</v>
      </c>
      <c r="BA9" s="25" t="s">
        <v>15</v>
      </c>
      <c r="BB9" s="26" t="str">
        <f>IF(BA9="12:30a","0:30",IF(BA9="1a","1:00",IF(BA9="1:30a","1:30",IF(BA9="2a","2:00",IF(BA9="2:30a","2:30",IF(BA9="3a","3:00",IF(BA9="3:30a","3:30",IF(BA9="4a","4:00",IF(BA9="4:30a","4:30",IF(BA9="5a","5:00",IF(BA9="5:30a","5:30",IF(BA9="6a","6:00",IF(BA9="6:30a","6:30",IF(BA9="7a","7:00",IF(BA9="7:30a","7:30",IF(BA9="8a","8:00",IF(BA9="8:30a","8:30",IF(BA9="9a","9:00",IF(BA9="9:30a","9:30",IF(BA9="10a","10:00",IF(BA9="10:30a","10:30",IF(BA9="11a","11:00",IF(BA9="11:30a","11:30",IF(BA9="12p","12:00",IF(BA9="12:30p","12:30",IF(BA9="1p","13:00",IF(BA9="1:30p","13:30",IF(BA9="2p","14:00",IF(BA9="2:30p","14:30",IF(BA9="3p","15:00",IF(BA9="3:30p","15:30",IF(BA9="4p","16:00",IF(BA9="4:30p","16:30",IF(BA9="5p","17:00",IF(BA9="5:30p","17:30",IF(BA9="6p","18:00",IF(BA9="6:30p","18:30",IF(BA9="7p","19:00",IF(BA9="7:30p","19:30",IF(BA9="8p","20:00",IF(BA9="8:30p","20:30",IF(BA9="9p","21:00",IF(BA9="9:30p","21:30",IF(BA9="10p","22:00",IF(BA9="10:30p","22:30",IF(BA9="11P","23:00",IF(BA9="11:30P","23:30",IF(BA9="12A","0:00","0"))))))))))))))))))))))))))))))))))))))))))))))))</f>
        <v>6:00</v>
      </c>
      <c r="BC9" s="25" t="str">
        <f>IF(OR(BD9="OFF", BD9="", BD9="INV", BD9="MTG", BD9="350S", BD9="SR26", BD9="TEAL", BD9="R", BD9="E"), "", "/")</f>
        <v>/</v>
      </c>
      <c r="BD9" s="25" t="s">
        <v>16</v>
      </c>
      <c r="BE9" s="26" t="str">
        <f>IF(BD9="12:30a","0:30",IF(BD9="1a","1:00",IF(BD9="1:30a","1:30",IF(BD9="2a","2:00",IF(BD9="2:30a","2:30",IF(BD9="3a","3:00",IF(BD9="3:30a","3:30",IF(BD9="4a","4:00",IF(BD9="4:30a","4:30",IF(BD9="5a","5:00",IF(BD9="5:30a","5:30",IF(BD9="6a","6:00",IF(BD9="6:30a","6:30",IF(BD9="7a","7:00",IF(BD9="7:30a","7:30",IF(BD9="8a","8:00",IF(BD9="8:30a","8:30",IF(BD9="9a","9:00",IF(BD9="9:30a","9:30",IF(BD9="10a","10:00",IF(BD9="10:30a","10:30",IF(BD9="11a","11:00",IF(BD9="11:30a","11:30",IF(BD9="12p","12:00",IF(BD9="12:30p","12:30",IF(BD9="1p","13:00",IF(BD9="1:30p","13:30",IF(BD9="2p","14:00",IF(BD9="2:30p","14:30",IF(BD9="3p","15:00",IF(BD9="3:30p","15:30",IF(BD9="4p","16:00",IF(BD9="4:30p","16:30",IF(BD9="5p","17:00",IF(BD9="5:30p","17:30",IF(BD9="6p","18:00",IF(BD9="6:30p","18:30",IF(BD9="7p","19:00",IF(BD9="7:30p","19:30",IF(BD9="8p","20:00",IF(BD9="8:30p","20:30",IF(BD9="9p","21:00",IF(BD9="9:30p","21:30",IF(BD9="10p","22:00",IF(BD9="10:30p","22:30",IF(BD9="11P","23:00",IF(BD9="11:30P","23:30",IF(BD9="12A","24:00","0"))))))))))))))))))))))))))))))))))))))))))))))))</f>
        <v>16:00</v>
      </c>
      <c r="BF9" s="16">
        <f>BE9-BB9</f>
        <v>0.41666666666666663</v>
      </c>
      <c r="BG9" s="16">
        <f>BF9*24</f>
        <v>10</v>
      </c>
      <c r="BH9" s="16">
        <f>IF(AND(BG9&gt;0, BA9&lt;&gt;"?"), ROUND(BG9, 1), 0)</f>
        <v>10</v>
      </c>
      <c r="BI9" s="16">
        <f>SUM(L9,T9,AB9,AJ9,AR9,AZ9,BH9,L10,T10,AB10,AJ10,AR10,AZ10,BH10)</f>
        <v>50</v>
      </c>
      <c r="BL9">
        <f>IF(C9="T",BI9,0)</f>
        <v>0</v>
      </c>
    </row>
    <row r="10" spans="2:64" ht="16.5" customHeight="1" thickTop="1" thickBot="1">
      <c r="B10" s="43"/>
      <c r="C10" s="41"/>
      <c r="D10" s="4" t="s">
        <v>1</v>
      </c>
      <c r="E10" s="27"/>
      <c r="F10" s="29" t="str">
        <f t="shared" ref="F10:F26" si="0">IF(E10="12:30a","0:30",IF(E10="1a","1:00",IF(E10="1:30a","1:30",IF(E10="2a","2:00",IF(E10="2:30a","2:30",IF(E10="3a","3:00",IF(E10="3:30a","3:30",IF(E10="4a","4:00",IF(E10="4:30a","4:30",IF(E10="5a","5:00",IF(E10="5:30a","5:30",IF(E10="6a","6:00",IF(E10="6:30a","6:30",IF(E10="7a","7:00",IF(E10="7:30a","7:30",IF(E10="8a","8:00",IF(E10="8:30a","8:30",IF(E10="9a","9:00",IF(E10="9:30a","9:30",IF(E10="10a","10:00",IF(E10="10:30a","10:30",IF(E10="11a","11:00",IF(E10="11:30a","11:30",IF(E10="12p","12:00",IF(E10="12:30p","12:30",IF(E10="1p","13:00",IF(E10="1:30p","13:30",IF(E10="2p","14:00",IF(E10="2:30p","14:30",IF(E10="3p","15:00",IF(E10="3:30p","15:30",IF(E10="4p","16:00",IF(E10="4:30p","16:30",IF(E10="5p","17:00",IF(E10="5:30p","17:30",IF(E10="6p","18:00",IF(E10="6:30p","18:30",IF(E10="7p","19:00",IF(E10="7:30p","19:30",IF(E10="8p","20:00",IF(E10="8:30p","20:30",IF(E10="9p","21:00",IF(E10="9:30p","21:30",IF(E10="10p","22:00",IF(E10="10:30p","22:30",IF(E10="11P","23:00",IF(E10="11:30P","23:30",IF(E10="12A","0:00","0"))))))))))))))))))))))))))))))))))))))))))))))))</f>
        <v>0</v>
      </c>
      <c r="G10" s="27" t="str">
        <f t="shared" ref="G10:G26" si="1">IF(OR(H10="OFF", H10="", H10="INV", H10="MTG", H10="350S", H10="SR26", H10="TEAL", H10="R", H10="E"), "", "/")</f>
        <v/>
      </c>
      <c r="H10" s="27"/>
      <c r="I10" s="29" t="str">
        <f t="shared" ref="I10:I26" si="2">IF(H10="12:30a","0:30",IF(H10="1a","1:00",IF(H10="1:30a","1:30",IF(H10="2a","2:00",IF(H10="2:30a","2:30",IF(H10="3a","3:00",IF(H10="3:30a","3:30",IF(H10="4a","4:00",IF(H10="4:30a","4:30",IF(H10="5a","5:00",IF(H10="5:30a","5:30",IF(H10="6a","6:00",IF(H10="6:30a","6:30",IF(H10="7a","7:00",IF(H10="7:30a","7:30",IF(H10="8a","8:00",IF(H10="8:30a","8:30",IF(H10="9a","9:00",IF(H10="9:30a","9:30",IF(H10="10a","10:00",IF(H10="10:30a","10:30",IF(H10="11a","11:00",IF(H10="11:30a","11:30",IF(H10="12p","12:00",IF(H10="12:30p","12:30",IF(H10="1p","13:00",IF(H10="1:30p","13:30",IF(H10="2p","14:00",IF(H10="2:30p","14:30",IF(H10="3p","15:00",IF(H10="3:30p","15:30",IF(H10="4p","16:00",IF(H10="4:30p","16:30",IF(H10="5p","17:00",IF(H10="5:30p","17:30",IF(H10="6p","18:00",IF(H10="6:30p","18:30",IF(H10="7p","19:00",IF(H10="7:30p","19:30",IF(H10="8p","20:00",IF(H10="8:30p","20:30",IF(H10="9p","21:00",IF(H10="9:30p","21:30",IF(H10="10p","22:00",IF(H10="10:30p","22:30",IF(H10="11P","23:00",IF(H10="11:30P","23:30",IF(H10="12A","24:00","0"))))))))))))))))))))))))))))))))))))))))))))))))</f>
        <v>0</v>
      </c>
      <c r="J10" s="17">
        <f t="shared" ref="J10:J26" si="3">I10-F10</f>
        <v>0</v>
      </c>
      <c r="K10" s="17">
        <f t="shared" ref="K10:K26" si="4">J10*24</f>
        <v>0</v>
      </c>
      <c r="L10" s="17">
        <f t="shared" ref="L10:L26" si="5">IF(AND(K10&gt;0, E10&lt;&gt;"?"), ROUND(K10, 1), 0)</f>
        <v>0</v>
      </c>
      <c r="M10" s="27"/>
      <c r="N10" s="29" t="str">
        <f t="shared" ref="N10:N26" si="6">IF(M10="12:30a","0:30",IF(M10="1a","1:00",IF(M10="1:30a","1:30",IF(M10="2a","2:00",IF(M10="2:30a","2:30",IF(M10="3a","3:00",IF(M10="3:30a","3:30",IF(M10="4a","4:00",IF(M10="4:30a","4:30",IF(M10="5a","5:00",IF(M10="5:30a","5:30",IF(M10="6a","6:00",IF(M10="6:30a","6:30",IF(M10="7a","7:00",IF(M10="7:30a","7:30",IF(M10="8a","8:00",IF(M10="8:30a","8:30",IF(M10="9a","9:00",IF(M10="9:30a","9:30",IF(M10="10a","10:00",IF(M10="10:30a","10:30",IF(M10="11a","11:00",IF(M10="11:30a","11:30",IF(M10="12p","12:00",IF(M10="12:30p","12:30",IF(M10="1p","13:00",IF(M10="1:30p","13:30",IF(M10="2p","14:00",IF(M10="2:30p","14:30",IF(M10="3p","15:00",IF(M10="3:30p","15:30",IF(M10="4p","16:00",IF(M10="4:30p","16:30",IF(M10="5p","17:00",IF(M10="5:30p","17:30",IF(M10="6p","18:00",IF(M10="6:30p","18:30",IF(M10="7p","19:00",IF(M10="7:30p","19:30",IF(M10="8p","20:00",IF(M10="8:30p","20:30",IF(M10="9p","21:00",IF(M10="9:30p","21:30",IF(M10="10p","22:00",IF(M10="10:30p","22:30",IF(M10="11P","23:00",IF(M10="11:30P","23:30",IF(M10="12A","0:00","0"))))))))))))))))))))))))))))))))))))))))))))))))</f>
        <v>0</v>
      </c>
      <c r="O10" s="27" t="str">
        <f t="shared" ref="O10:O26" si="7">IF(OR(P10="OFF", P10="", P10="INV", P10="MTG", P10="350S", P10="SR26", P10="TEAL", P10="R", P10="E"), "", "/")</f>
        <v/>
      </c>
      <c r="P10" s="27"/>
      <c r="Q10" s="29" t="str">
        <f t="shared" ref="Q10:Q26" si="8">IF(P10="12:30a","0:30",IF(P10="1a","1:00",IF(P10="1:30a","1:30",IF(P10="2a","2:00",IF(P10="2:30a","2:30",IF(P10="3a","3:00",IF(P10="3:30a","3:30",IF(P10="4a","4:00",IF(P10="4:30a","4:30",IF(P10="5a","5:00",IF(P10="5:30a","5:30",IF(P10="6a","6:00",IF(P10="6:30a","6:30",IF(P10="7a","7:00",IF(P10="7:30a","7:30",IF(P10="8a","8:00",IF(P10="8:30a","8:30",IF(P10="9a","9:00",IF(P10="9:30a","9:30",IF(P10="10a","10:00",IF(P10="10:30a","10:30",IF(P10="11a","11:00",IF(P10="11:30a","11:30",IF(P10="12p","12:00",IF(P10="12:30p","12:30",IF(P10="1p","13:00",IF(P10="1:30p","13:30",IF(P10="2p","14:00",IF(P10="2:30p","14:30",IF(P10="3p","15:00",IF(P10="3:30p","15:30",IF(P10="4p","16:00",IF(P10="4:30p","16:30",IF(P10="5p","17:00",IF(P10="5:30p","17:30",IF(P10="6p","18:00",IF(P10="6:30p","18:30",IF(P10="7p","19:00",IF(P10="7:30p","19:30",IF(P10="8p","20:00",IF(P10="8:30p","20:30",IF(P10="9p","21:00",IF(P10="9:30p","21:30",IF(P10="10p","22:00",IF(P10="10:30p","22:30",IF(P10="11P","23:00",IF(P10="11:30P","23:30",IF(P10="12A","24:00","0"))))))))))))))))))))))))))))))))))))))))))))))))</f>
        <v>0</v>
      </c>
      <c r="R10" s="17">
        <f t="shared" ref="R10:R26" si="9">Q10-N10</f>
        <v>0</v>
      </c>
      <c r="S10" s="17">
        <f t="shared" ref="S10:S26" si="10">R10*24</f>
        <v>0</v>
      </c>
      <c r="T10" s="17">
        <f t="shared" ref="T10:T26" si="11">IF(AND(S10&gt;0, M10&lt;&gt;"?"), ROUND(S10, 1), 0)</f>
        <v>0</v>
      </c>
      <c r="U10" s="27"/>
      <c r="V10" s="29" t="str">
        <f t="shared" ref="V10:V26" si="12">IF(U10="12:30a","0:30",IF(U10="1a","1:00",IF(U10="1:30a","1:30",IF(U10="2a","2:00",IF(U10="2:30a","2:30",IF(U10="3a","3:00",IF(U10="3:30a","3:30",IF(U10="4a","4:00",IF(U10="4:30a","4:30",IF(U10="5a","5:00",IF(U10="5:30a","5:30",IF(U10="6a","6:00",IF(U10="6:30a","6:30",IF(U10="7a","7:00",IF(U10="7:30a","7:30",IF(U10="8a","8:00",IF(U10="8:30a","8:30",IF(U10="9a","9:00",IF(U10="9:30a","9:30",IF(U10="10a","10:00",IF(U10="10:30a","10:30",IF(U10="11a","11:00",IF(U10="11:30a","11:30",IF(U10="12p","12:00",IF(U10="12:30p","12:30",IF(U10="1p","13:00",IF(U10="1:30p","13:30",IF(U10="2p","14:00",IF(U10="2:30p","14:30",IF(U10="3p","15:00",IF(U10="3:30p","15:30",IF(U10="4p","16:00",IF(U10="4:30p","16:30",IF(U10="5p","17:00",IF(U10="5:30p","17:30",IF(U10="6p","18:00",IF(U10="6:30p","18:30",IF(U10="7p","19:00",IF(U10="7:30p","19:30",IF(U10="8p","20:00",IF(U10="8:30p","20:30",IF(U10="9p","21:00",IF(U10="9:30p","21:30",IF(U10="10p","22:00",IF(U10="10:30p","22:30",IF(U10="11P","23:00",IF(U10="11:30P","23:30",IF(U10="12A","0:00","0"))))))))))))))))))))))))))))))))))))))))))))))))</f>
        <v>0</v>
      </c>
      <c r="W10" s="27" t="str">
        <f t="shared" ref="W10:W26" si="13">IF(OR(X10="OFF", X10="", X10="INV", X10="MTG", X10="350S", X10="SR26", X10="TEAL", X10="R", X10="E"), "", "/")</f>
        <v/>
      </c>
      <c r="X10" s="27"/>
      <c r="Y10" s="29" t="str">
        <f t="shared" ref="Y10:Y26" si="14">IF(X10="12:30a","0:30",IF(X10="1a","1:00",IF(X10="1:30a","1:30",IF(X10="2a","2:00",IF(X10="2:30a","2:30",IF(X10="3a","3:00",IF(X10="3:30a","3:30",IF(X10="4a","4:00",IF(X10="4:30a","4:30",IF(X10="5a","5:00",IF(X10="5:30a","5:30",IF(X10="6a","6:00",IF(X10="6:30a","6:30",IF(X10="7a","7:00",IF(X10="7:30a","7:30",IF(X10="8a","8:00",IF(X10="8:30a","8:30",IF(X10="9a","9:00",IF(X10="9:30a","9:30",IF(X10="10a","10:00",IF(X10="10:30a","10:30",IF(X10="11a","11:00",IF(X10="11:30a","11:30",IF(X10="12p","12:00",IF(X10="12:30p","12:30",IF(X10="1p","13:00",IF(X10="1:30p","13:30",IF(X10="2p","14:00",IF(X10="2:30p","14:30",IF(X10="3p","15:00",IF(X10="3:30p","15:30",IF(X10="4p","16:00",IF(X10="4:30p","16:30",IF(X10="5p","17:00",IF(X10="5:30p","17:30",IF(X10="6p","18:00",IF(X10="6:30p","18:30",IF(X10="7p","19:00",IF(X10="7:30p","19:30",IF(X10="8p","20:00",IF(X10="8:30p","20:30",IF(X10="9p","21:00",IF(X10="9:30p","21:30",IF(X10="10p","22:00",IF(X10="10:30p","22:30",IF(X10="11P","23:00",IF(X10="11:30P","23:30",IF(X10="12A","24:00","0"))))))))))))))))))))))))))))))))))))))))))))))))</f>
        <v>0</v>
      </c>
      <c r="Z10" s="17">
        <f t="shared" ref="Z10:Z26" si="15">Y10-V10</f>
        <v>0</v>
      </c>
      <c r="AA10" s="17">
        <f t="shared" ref="AA10:AA26" si="16">Z10*24</f>
        <v>0</v>
      </c>
      <c r="AB10" s="17">
        <f t="shared" ref="AB10:AB26" si="17">IF(AND(AA10&gt;0, U10&lt;&gt;"?"), ROUND(AA10, 1), 0)</f>
        <v>0</v>
      </c>
      <c r="AC10" s="27"/>
      <c r="AD10" s="29" t="str">
        <f t="shared" ref="AD10:AD26" si="18">IF(AC10="12:30a","0:30",IF(AC10="1a","1:00",IF(AC10="1:30a","1:30",IF(AC10="2a","2:00",IF(AC10="2:30a","2:30",IF(AC10="3a","3:00",IF(AC10="3:30a","3:30",IF(AC10="4a","4:00",IF(AC10="4:30a","4:30",IF(AC10="5a","5:00",IF(AC10="5:30a","5:30",IF(AC10="6a","6:00",IF(AC10="6:30a","6:30",IF(AC10="7a","7:00",IF(AC10="7:30a","7:30",IF(AC10="8a","8:00",IF(AC10="8:30a","8:30",IF(AC10="9a","9:00",IF(AC10="9:30a","9:30",IF(AC10="10a","10:00",IF(AC10="10:30a","10:30",IF(AC10="11a","11:00",IF(AC10="11:30a","11:30",IF(AC10="12p","12:00",IF(AC10="12:30p","12:30",IF(AC10="1p","13:00",IF(AC10="1:30p","13:30",IF(AC10="2p","14:00",IF(AC10="2:30p","14:30",IF(AC10="3p","15:00",IF(AC10="3:30p","15:30",IF(AC10="4p","16:00",IF(AC10="4:30p","16:30",IF(AC10="5p","17:00",IF(AC10="5:30p","17:30",IF(AC10="6p","18:00",IF(AC10="6:30p","18:30",IF(AC10="7p","19:00",IF(AC10="7:30p","19:30",IF(AC10="8p","20:00",IF(AC10="8:30p","20:30",IF(AC10="9p","21:00",IF(AC10="9:30p","21:30",IF(AC10="10p","22:00",IF(AC10="10:30p","22:30",IF(AC10="11P","23:00",IF(AC10="11:30P","23:30",IF(AC10="12A","0:00","0"))))))))))))))))))))))))))))))))))))))))))))))))</f>
        <v>0</v>
      </c>
      <c r="AE10" s="27" t="str">
        <f t="shared" ref="AE10:AE26" si="19">IF(OR(AF10="OFF", AF10="", AF10="INV", AF10="MTG", AF10="350S", AF10="SR26", AF10="TEAL", AF10="R", AF10="E"), "", "/")</f>
        <v/>
      </c>
      <c r="AF10" s="27"/>
      <c r="AG10" s="29" t="str">
        <f t="shared" ref="AG10:AG26" si="20">IF(AF10="12:30a","0:30",IF(AF10="1a","1:00",IF(AF10="1:30a","1:30",IF(AF10="2a","2:00",IF(AF10="2:30a","2:30",IF(AF10="3a","3:00",IF(AF10="3:30a","3:30",IF(AF10="4a","4:00",IF(AF10="4:30a","4:30",IF(AF10="5a","5:00",IF(AF10="5:30a","5:30",IF(AF10="6a","6:00",IF(AF10="6:30a","6:30",IF(AF10="7a","7:00",IF(AF10="7:30a","7:30",IF(AF10="8a","8:00",IF(AF10="8:30a","8:30",IF(AF10="9a","9:00",IF(AF10="9:30a","9:30",IF(AF10="10a","10:00",IF(AF10="10:30a","10:30",IF(AF10="11a","11:00",IF(AF10="11:30a","11:30",IF(AF10="12p","12:00",IF(AF10="12:30p","12:30",IF(AF10="1p","13:00",IF(AF10="1:30p","13:30",IF(AF10="2p","14:00",IF(AF10="2:30p","14:30",IF(AF10="3p","15:00",IF(AF10="3:30p","15:30",IF(AF10="4p","16:00",IF(AF10="4:30p","16:30",IF(AF10="5p","17:00",IF(AF10="5:30p","17:30",IF(AF10="6p","18:00",IF(AF10="6:30p","18:30",IF(AF10="7p","19:00",IF(AF10="7:30p","19:30",IF(AF10="8p","20:00",IF(AF10="8:30p","20:30",IF(AF10="9p","21:00",IF(AF10="9:30p","21:30",IF(AF10="10p","22:00",IF(AF10="10:30p","22:30",IF(AF10="11P","23:00",IF(AF10="11:30P","23:30",IF(AF10="12A","24:00","0"))))))))))))))))))))))))))))))))))))))))))))))))</f>
        <v>0</v>
      </c>
      <c r="AH10" s="17">
        <f t="shared" ref="AH10:AH26" si="21">AG10-AD10</f>
        <v>0</v>
      </c>
      <c r="AI10" s="17">
        <f t="shared" ref="AI10:AI26" si="22">AH10*24</f>
        <v>0</v>
      </c>
      <c r="AJ10" s="17">
        <f t="shared" ref="AJ10:AJ26" si="23">IF(AND(AI10&gt;0, AC10&lt;&gt;"?"), ROUND(AI10, 1), 0)</f>
        <v>0</v>
      </c>
      <c r="AK10" s="27"/>
      <c r="AL10" s="29" t="str">
        <f t="shared" ref="AL10:AL26" si="24">IF(AK10="12:30a","0:30",IF(AK10="1a","1:00",IF(AK10="1:30a","1:30",IF(AK10="2a","2:00",IF(AK10="2:30a","2:30",IF(AK10="3a","3:00",IF(AK10="3:30a","3:30",IF(AK10="4a","4:00",IF(AK10="4:30a","4:30",IF(AK10="5a","5:00",IF(AK10="5:30a","5:30",IF(AK10="6a","6:00",IF(AK10="6:30a","6:30",IF(AK10="7a","7:00",IF(AK10="7:30a","7:30",IF(AK10="8a","8:00",IF(AK10="8:30a","8:30",IF(AK10="9a","9:00",IF(AK10="9:30a","9:30",IF(AK10="10a","10:00",IF(AK10="10:30a","10:30",IF(AK10="11a","11:00",IF(AK10="11:30a","11:30",IF(AK10="12p","12:00",IF(AK10="12:30p","12:30",IF(AK10="1p","13:00",IF(AK10="1:30p","13:30",IF(AK10="2p","14:00",IF(AK10="2:30p","14:30",IF(AK10="3p","15:00",IF(AK10="3:30p","15:30",IF(AK10="4p","16:00",IF(AK10="4:30p","16:30",IF(AK10="5p","17:00",IF(AK10="5:30p","17:30",IF(AK10="6p","18:00",IF(AK10="6:30p","18:30",IF(AK10="7p","19:00",IF(AK10="7:30p","19:30",IF(AK10="8p","20:00",IF(AK10="8:30p","20:30",IF(AK10="9p","21:00",IF(AK10="9:30p","21:30",IF(AK10="10p","22:00",IF(AK10="10:30p","22:30",IF(AK10="11P","23:00",IF(AK10="11:30P","23:30",IF(AK10="12A","0:00","0"))))))))))))))))))))))))))))))))))))))))))))))))</f>
        <v>0</v>
      </c>
      <c r="AM10" s="27" t="str">
        <f t="shared" ref="AM10:AM26" si="25">IF(OR(AN10="OFF", AN10="", AN10="INV", AN10="MTG", AN10="350S", AN10="SR26", AN10="TEAL", AN10="R", AN10="E"), "", "/")</f>
        <v/>
      </c>
      <c r="AN10" s="27"/>
      <c r="AO10" s="29" t="str">
        <f t="shared" ref="AO10:AO26" si="26">IF(AN10="12:30a","0:30",IF(AN10="1a","1:00",IF(AN10="1:30a","1:30",IF(AN10="2a","2:00",IF(AN10="2:30a","2:30",IF(AN10="3a","3:00",IF(AN10="3:30a","3:30",IF(AN10="4a","4:00",IF(AN10="4:30a","4:30",IF(AN10="5a","5:00",IF(AN10="5:30a","5:30",IF(AN10="6a","6:00",IF(AN10="6:30a","6:30",IF(AN10="7a","7:00",IF(AN10="7:30a","7:30",IF(AN10="8a","8:00",IF(AN10="8:30a","8:30",IF(AN10="9a","9:00",IF(AN10="9:30a","9:30",IF(AN10="10a","10:00",IF(AN10="10:30a","10:30",IF(AN10="11a","11:00",IF(AN10="11:30a","11:30",IF(AN10="12p","12:00",IF(AN10="12:30p","12:30",IF(AN10="1p","13:00",IF(AN10="1:30p","13:30",IF(AN10="2p","14:00",IF(AN10="2:30p","14:30",IF(AN10="3p","15:00",IF(AN10="3:30p","15:30",IF(AN10="4p","16:00",IF(AN10="4:30p","16:30",IF(AN10="5p","17:00",IF(AN10="5:30p","17:30",IF(AN10="6p","18:00",IF(AN10="6:30p","18:30",IF(AN10="7p","19:00",IF(AN10="7:30p","19:30",IF(AN10="8p","20:00",IF(AN10="8:30p","20:30",IF(AN10="9p","21:00",IF(AN10="9:30p","21:30",IF(AN10="10p","22:00",IF(AN10="10:30p","22:30",IF(AN10="11P","23:00",IF(AN10="11:30P","23:30",IF(AN10="12A","24:00","0"))))))))))))))))))))))))))))))))))))))))))))))))</f>
        <v>0</v>
      </c>
      <c r="AP10" s="17">
        <f t="shared" ref="AP10:AP26" si="27">AO10-AL10</f>
        <v>0</v>
      </c>
      <c r="AQ10" s="17">
        <f t="shared" ref="AQ10:AQ26" si="28">AP10*24</f>
        <v>0</v>
      </c>
      <c r="AR10" s="17">
        <f t="shared" ref="AR10:AR26" si="29">IF(AND(AQ10&gt;0, AK10&lt;&gt;"?"), ROUND(AQ10, 1), 0)</f>
        <v>0</v>
      </c>
      <c r="AS10" s="27"/>
      <c r="AT10" s="29" t="str">
        <f t="shared" ref="AT10:AT26" si="30">IF(AS10="12:30a","0:30",IF(AS10="1a","1:00",IF(AS10="1:30a","1:30",IF(AS10="2a","2:00",IF(AS10="2:30a","2:30",IF(AS10="3a","3:00",IF(AS10="3:30a","3:30",IF(AS10="4a","4:00",IF(AS10="4:30a","4:30",IF(AS10="5a","5:00",IF(AS10="5:30a","5:30",IF(AS10="6a","6:00",IF(AS10="6:30a","6:30",IF(AS10="7a","7:00",IF(AS10="7:30a","7:30",IF(AS10="8a","8:00",IF(AS10="8:30a","8:30",IF(AS10="9a","9:00",IF(AS10="9:30a","9:30",IF(AS10="10a","10:00",IF(AS10="10:30a","10:30",IF(AS10="11a","11:00",IF(AS10="11:30a","11:30",IF(AS10="12p","12:00",IF(AS10="12:30p","12:30",IF(AS10="1p","13:00",IF(AS10="1:30p","13:30",IF(AS10="2p","14:00",IF(AS10="2:30p","14:30",IF(AS10="3p","15:00",IF(AS10="3:30p","15:30",IF(AS10="4p","16:00",IF(AS10="4:30p","16:30",IF(AS10="5p","17:00",IF(AS10="5:30p","17:30",IF(AS10="6p","18:00",IF(AS10="6:30p","18:30",IF(AS10="7p","19:00",IF(AS10="7:30p","19:30",IF(AS10="8p","20:00",IF(AS10="8:30p","20:30",IF(AS10="9p","21:00",IF(AS10="9:30p","21:30",IF(AS10="10p","22:00",IF(AS10="10:30p","22:30",IF(AS10="11P","23:00",IF(AS10="11:30P","23:30",IF(AS10="12A","0:00","0"))))))))))))))))))))))))))))))))))))))))))))))))</f>
        <v>0</v>
      </c>
      <c r="AU10" s="27" t="str">
        <f t="shared" ref="AU10:AU26" si="31">IF(OR(AV10="OFF", AV10="", AV10="INV", AV10="MTG", AV10="350S", AV10="SR26", AV10="TEAL", AV10="R", AV10="E"), "", "/")</f>
        <v/>
      </c>
      <c r="AV10" s="27"/>
      <c r="AW10" s="29" t="str">
        <f t="shared" ref="AW10:AW26" si="32">IF(AV10="12:30a","0:30",IF(AV10="1a","1:00",IF(AV10="1:30a","1:30",IF(AV10="2a","2:00",IF(AV10="2:30a","2:30",IF(AV10="3a","3:00",IF(AV10="3:30a","3:30",IF(AV10="4a","4:00",IF(AV10="4:30a","4:30",IF(AV10="5a","5:00",IF(AV10="5:30a","5:30",IF(AV10="6a","6:00",IF(AV10="6:30a","6:30",IF(AV10="7a","7:00",IF(AV10="7:30a","7:30",IF(AV10="8a","8:00",IF(AV10="8:30a","8:30",IF(AV10="9a","9:00",IF(AV10="9:30a","9:30",IF(AV10="10a","10:00",IF(AV10="10:30a","10:30",IF(AV10="11a","11:00",IF(AV10="11:30a","11:30",IF(AV10="12p","12:00",IF(AV10="12:30p","12:30",IF(AV10="1p","13:00",IF(AV10="1:30p","13:30",IF(AV10="2p","14:00",IF(AV10="2:30p","14:30",IF(AV10="3p","15:00",IF(AV10="3:30p","15:30",IF(AV10="4p","16:00",IF(AV10="4:30p","16:30",IF(AV10="5p","17:00",IF(AV10="5:30p","17:30",IF(AV10="6p","18:00",IF(AV10="6:30p","18:30",IF(AV10="7p","19:00",IF(AV10="7:30p","19:30",IF(AV10="8p","20:00",IF(AV10="8:30p","20:30",IF(AV10="9p","21:00",IF(AV10="9:30p","21:30",IF(AV10="10p","22:00",IF(AV10="10:30p","22:30",IF(AV10="11P","23:00",IF(AV10="11:30P","23:30",IF(AV10="12A","24:00","0"))))))))))))))))))))))))))))))))))))))))))))))))</f>
        <v>0</v>
      </c>
      <c r="AX10" s="17">
        <f t="shared" ref="AX10:AX26" si="33">AW10-AT10</f>
        <v>0</v>
      </c>
      <c r="AY10" s="17">
        <f t="shared" ref="AY10:AY26" si="34">AX10*24</f>
        <v>0</v>
      </c>
      <c r="AZ10" s="17">
        <f t="shared" ref="AZ10:AZ26" si="35">IF(AND(AY10&gt;0, AS10&lt;&gt;"?"), ROUND(AY10, 1), 0)</f>
        <v>0</v>
      </c>
      <c r="BA10" s="27"/>
      <c r="BB10" s="29" t="str">
        <f t="shared" ref="BB10:BB26" si="36">IF(BA10="12:30a","0:30",IF(BA10="1a","1:00",IF(BA10="1:30a","1:30",IF(BA10="2a","2:00",IF(BA10="2:30a","2:30",IF(BA10="3a","3:00",IF(BA10="3:30a","3:30",IF(BA10="4a","4:00",IF(BA10="4:30a","4:30",IF(BA10="5a","5:00",IF(BA10="5:30a","5:30",IF(BA10="6a","6:00",IF(BA10="6:30a","6:30",IF(BA10="7a","7:00",IF(BA10="7:30a","7:30",IF(BA10="8a","8:00",IF(BA10="8:30a","8:30",IF(BA10="9a","9:00",IF(BA10="9:30a","9:30",IF(BA10="10a","10:00",IF(BA10="10:30a","10:30",IF(BA10="11a","11:00",IF(BA10="11:30a","11:30",IF(BA10="12p","12:00",IF(BA10="12:30p","12:30",IF(BA10="1p","13:00",IF(BA10="1:30p","13:30",IF(BA10="2p","14:00",IF(BA10="2:30p","14:30",IF(BA10="3p","15:00",IF(BA10="3:30p","15:30",IF(BA10="4p","16:00",IF(BA10="4:30p","16:30",IF(BA10="5p","17:00",IF(BA10="5:30p","17:30",IF(BA10="6p","18:00",IF(BA10="6:30p","18:30",IF(BA10="7p","19:00",IF(BA10="7:30p","19:30",IF(BA10="8p","20:00",IF(BA10="8:30p","20:30",IF(BA10="9p","21:00",IF(BA10="9:30p","21:30",IF(BA10="10p","22:00",IF(BA10="10:30p","22:30",IF(BA10="11P","23:00",IF(BA10="11:30P","23:30",IF(BA10="12A","0:00","0"))))))))))))))))))))))))))))))))))))))))))))))))</f>
        <v>0</v>
      </c>
      <c r="BC10" s="27" t="str">
        <f t="shared" ref="BC10:BC26" si="37">IF(OR(BD10="OFF", BD10="", BD10="INV", BD10="MTG", BD10="350S", BD10="SR26", BD10="TEAL", BD10="R", BD10="E"), "", "/")</f>
        <v/>
      </c>
      <c r="BD10" s="27"/>
      <c r="BE10" s="29" t="str">
        <f t="shared" ref="BE10:BE26" si="38">IF(BD10="12:30a","0:30",IF(BD10="1a","1:00",IF(BD10="1:30a","1:30",IF(BD10="2a","2:00",IF(BD10="2:30a","2:30",IF(BD10="3a","3:00",IF(BD10="3:30a","3:30",IF(BD10="4a","4:00",IF(BD10="4:30a","4:30",IF(BD10="5a","5:00",IF(BD10="5:30a","5:30",IF(BD10="6a","6:00",IF(BD10="6:30a","6:30",IF(BD10="7a","7:00",IF(BD10="7:30a","7:30",IF(BD10="8a","8:00",IF(BD10="8:30a","8:30",IF(BD10="9a","9:00",IF(BD10="9:30a","9:30",IF(BD10="10a","10:00",IF(BD10="10:30a","10:30",IF(BD10="11a","11:00",IF(BD10="11:30a","11:30",IF(BD10="12p","12:00",IF(BD10="12:30p","12:30",IF(BD10="1p","13:00",IF(BD10="1:30p","13:30",IF(BD10="2p","14:00",IF(BD10="2:30p","14:30",IF(BD10="3p","15:00",IF(BD10="3:30p","15:30",IF(BD10="4p","16:00",IF(BD10="4:30p","16:30",IF(BD10="5p","17:00",IF(BD10="5:30p","17:30",IF(BD10="6p","18:00",IF(BD10="6:30p","18:30",IF(BD10="7p","19:00",IF(BD10="7:30p","19:30",IF(BD10="8p","20:00",IF(BD10="8:30p","20:30",IF(BD10="9p","21:00",IF(BD10="9:30p","21:30",IF(BD10="10p","22:00",IF(BD10="10:30p","22:30",IF(BD10="11P","23:00",IF(BD10="11:30P","23:30",IF(BD10="12A","24:00","0"))))))))))))))))))))))))))))))))))))))))))))))))</f>
        <v>0</v>
      </c>
      <c r="BF10" s="17">
        <f t="shared" ref="BF10:BF26" si="39">BE10-BB10</f>
        <v>0</v>
      </c>
      <c r="BG10" s="17">
        <f t="shared" ref="BG10:BG26" si="40">BF10*24</f>
        <v>0</v>
      </c>
      <c r="BH10" s="17">
        <f t="shared" ref="BH10:BH26" si="41">IF(AND(BG10&gt;0, BA10&lt;&gt;"?"), ROUND(BG10, 1), 0)</f>
        <v>0</v>
      </c>
      <c r="BI10" s="18"/>
    </row>
    <row r="11" spans="2:64" ht="16.5" customHeight="1" thickTop="1" thickBot="1">
      <c r="B11" s="40" t="s">
        <v>18</v>
      </c>
      <c r="C11" s="42"/>
      <c r="D11" s="3" t="s">
        <v>0</v>
      </c>
      <c r="E11" s="26" t="s">
        <v>32</v>
      </c>
      <c r="F11" s="26" t="str">
        <f t="shared" si="0"/>
        <v>14:00</v>
      </c>
      <c r="G11" s="26" t="str">
        <f t="shared" si="1"/>
        <v>/</v>
      </c>
      <c r="H11" s="26" t="s">
        <v>33</v>
      </c>
      <c r="I11" s="26" t="str">
        <f t="shared" si="2"/>
        <v>24:00</v>
      </c>
      <c r="J11" s="19">
        <f t="shared" si="3"/>
        <v>0.41666666666666663</v>
      </c>
      <c r="K11" s="19">
        <f t="shared" si="4"/>
        <v>10</v>
      </c>
      <c r="L11" s="19">
        <f t="shared" si="5"/>
        <v>10</v>
      </c>
      <c r="M11" s="26" t="s">
        <v>90</v>
      </c>
      <c r="N11" s="26" t="str">
        <f t="shared" si="6"/>
        <v>13:00</v>
      </c>
      <c r="O11" s="26" t="str">
        <f t="shared" si="7"/>
        <v>/</v>
      </c>
      <c r="P11" s="26" t="s">
        <v>41</v>
      </c>
      <c r="Q11" s="26" t="str">
        <f t="shared" si="8"/>
        <v>23:00</v>
      </c>
      <c r="R11" s="19">
        <f t="shared" si="9"/>
        <v>0.41666666666666674</v>
      </c>
      <c r="S11" s="19">
        <f t="shared" si="10"/>
        <v>10.000000000000002</v>
      </c>
      <c r="T11" s="19">
        <f t="shared" si="11"/>
        <v>10</v>
      </c>
      <c r="U11" s="26" t="s">
        <v>90</v>
      </c>
      <c r="V11" s="26" t="str">
        <f t="shared" si="12"/>
        <v>13:00</v>
      </c>
      <c r="W11" s="26" t="str">
        <f t="shared" si="13"/>
        <v>/</v>
      </c>
      <c r="X11" s="26" t="s">
        <v>41</v>
      </c>
      <c r="Y11" s="26" t="str">
        <f t="shared" si="14"/>
        <v>23:00</v>
      </c>
      <c r="Z11" s="19">
        <f t="shared" si="15"/>
        <v>0.41666666666666674</v>
      </c>
      <c r="AA11" s="19">
        <f t="shared" si="16"/>
        <v>10.000000000000002</v>
      </c>
      <c r="AB11" s="19">
        <f t="shared" si="17"/>
        <v>10</v>
      </c>
      <c r="AC11" s="26" t="s">
        <v>32</v>
      </c>
      <c r="AD11" s="26" t="str">
        <f t="shared" si="18"/>
        <v>14:00</v>
      </c>
      <c r="AE11" s="26" t="str">
        <f t="shared" si="19"/>
        <v>/</v>
      </c>
      <c r="AF11" s="26" t="s">
        <v>33</v>
      </c>
      <c r="AG11" s="26" t="str">
        <f t="shared" si="20"/>
        <v>24:00</v>
      </c>
      <c r="AH11" s="19">
        <f t="shared" si="21"/>
        <v>0.41666666666666663</v>
      </c>
      <c r="AI11" s="19">
        <f t="shared" si="22"/>
        <v>10</v>
      </c>
      <c r="AJ11" s="19">
        <f t="shared" si="23"/>
        <v>10</v>
      </c>
      <c r="AK11" s="26"/>
      <c r="AL11" s="26" t="str">
        <f t="shared" si="24"/>
        <v>0</v>
      </c>
      <c r="AM11" s="26" t="str">
        <f t="shared" si="25"/>
        <v/>
      </c>
      <c r="AN11" s="26"/>
      <c r="AO11" s="26" t="str">
        <f t="shared" si="26"/>
        <v>0</v>
      </c>
      <c r="AP11" s="19">
        <f t="shared" si="27"/>
        <v>0</v>
      </c>
      <c r="AQ11" s="19">
        <f t="shared" si="28"/>
        <v>0</v>
      </c>
      <c r="AR11" s="19">
        <f t="shared" si="29"/>
        <v>0</v>
      </c>
      <c r="AS11" s="26"/>
      <c r="AT11" s="26" t="str">
        <f t="shared" si="30"/>
        <v>0</v>
      </c>
      <c r="AU11" s="26" t="str">
        <f t="shared" si="31"/>
        <v/>
      </c>
      <c r="AV11" s="26"/>
      <c r="AW11" s="26" t="str">
        <f t="shared" si="32"/>
        <v>0</v>
      </c>
      <c r="AX11" s="19">
        <f t="shared" si="33"/>
        <v>0</v>
      </c>
      <c r="AY11" s="19">
        <f t="shared" si="34"/>
        <v>0</v>
      </c>
      <c r="AZ11" s="19">
        <f t="shared" si="35"/>
        <v>0</v>
      </c>
      <c r="BA11" s="26" t="s">
        <v>90</v>
      </c>
      <c r="BB11" s="26" t="str">
        <f t="shared" si="36"/>
        <v>13:00</v>
      </c>
      <c r="BC11" s="26" t="str">
        <f t="shared" si="37"/>
        <v>/</v>
      </c>
      <c r="BD11" s="26" t="s">
        <v>41</v>
      </c>
      <c r="BE11" s="26" t="str">
        <f t="shared" si="38"/>
        <v>23:00</v>
      </c>
      <c r="BF11" s="19">
        <f t="shared" si="39"/>
        <v>0.41666666666666674</v>
      </c>
      <c r="BG11" s="19">
        <f t="shared" si="40"/>
        <v>10.000000000000002</v>
      </c>
      <c r="BH11" s="19">
        <f t="shared" si="41"/>
        <v>10</v>
      </c>
      <c r="BI11" s="20">
        <f>SUM(L11,T11,AB11,AJ11,AR11,AZ11,BH11,L12,T12,AB12,AJ12,AR12,AZ12,BH12)</f>
        <v>50</v>
      </c>
      <c r="BL11">
        <f>IF(C11="T",BI11,0)</f>
        <v>0</v>
      </c>
    </row>
    <row r="12" spans="2:64" ht="16.5" customHeight="1" thickTop="1" thickBot="1">
      <c r="B12" s="40"/>
      <c r="C12" s="42"/>
      <c r="D12" s="4" t="s">
        <v>1</v>
      </c>
      <c r="E12" s="27"/>
      <c r="F12" s="29" t="str">
        <f t="shared" si="0"/>
        <v>0</v>
      </c>
      <c r="G12" s="27" t="str">
        <f t="shared" si="1"/>
        <v/>
      </c>
      <c r="H12" s="27"/>
      <c r="I12" s="29" t="str">
        <f t="shared" si="2"/>
        <v>0</v>
      </c>
      <c r="J12" s="17">
        <f t="shared" si="3"/>
        <v>0</v>
      </c>
      <c r="K12" s="17">
        <f t="shared" si="4"/>
        <v>0</v>
      </c>
      <c r="L12" s="17">
        <f t="shared" si="5"/>
        <v>0</v>
      </c>
      <c r="M12" s="27"/>
      <c r="N12" s="29" t="str">
        <f t="shared" si="6"/>
        <v>0</v>
      </c>
      <c r="O12" s="27" t="str">
        <f t="shared" si="7"/>
        <v/>
      </c>
      <c r="P12" s="27"/>
      <c r="Q12" s="29" t="str">
        <f t="shared" si="8"/>
        <v>0</v>
      </c>
      <c r="R12" s="17">
        <f t="shared" si="9"/>
        <v>0</v>
      </c>
      <c r="S12" s="17">
        <f t="shared" si="10"/>
        <v>0</v>
      </c>
      <c r="T12" s="17">
        <f t="shared" si="11"/>
        <v>0</v>
      </c>
      <c r="U12" s="27"/>
      <c r="V12" s="29" t="str">
        <f t="shared" si="12"/>
        <v>0</v>
      </c>
      <c r="W12" s="27" t="str">
        <f t="shared" si="13"/>
        <v/>
      </c>
      <c r="X12" s="27"/>
      <c r="Y12" s="29" t="str">
        <f t="shared" si="14"/>
        <v>0</v>
      </c>
      <c r="Z12" s="17">
        <f t="shared" si="15"/>
        <v>0</v>
      </c>
      <c r="AA12" s="17">
        <f t="shared" si="16"/>
        <v>0</v>
      </c>
      <c r="AB12" s="17">
        <f t="shared" si="17"/>
        <v>0</v>
      </c>
      <c r="AC12" s="27"/>
      <c r="AD12" s="29" t="str">
        <f t="shared" si="18"/>
        <v>0</v>
      </c>
      <c r="AE12" s="27" t="str">
        <f t="shared" si="19"/>
        <v/>
      </c>
      <c r="AF12" s="27"/>
      <c r="AG12" s="29" t="str">
        <f t="shared" si="20"/>
        <v>0</v>
      </c>
      <c r="AH12" s="17">
        <f t="shared" si="21"/>
        <v>0</v>
      </c>
      <c r="AI12" s="17">
        <f t="shared" si="22"/>
        <v>0</v>
      </c>
      <c r="AJ12" s="17">
        <f t="shared" si="23"/>
        <v>0</v>
      </c>
      <c r="AK12" s="27"/>
      <c r="AL12" s="29" t="str">
        <f t="shared" si="24"/>
        <v>0</v>
      </c>
      <c r="AM12" s="27" t="str">
        <f t="shared" si="25"/>
        <v/>
      </c>
      <c r="AN12" s="27"/>
      <c r="AO12" s="29" t="str">
        <f t="shared" si="26"/>
        <v>0</v>
      </c>
      <c r="AP12" s="17">
        <f t="shared" si="27"/>
        <v>0</v>
      </c>
      <c r="AQ12" s="17">
        <f t="shared" si="28"/>
        <v>0</v>
      </c>
      <c r="AR12" s="17">
        <f t="shared" si="29"/>
        <v>0</v>
      </c>
      <c r="AS12" s="27"/>
      <c r="AT12" s="29" t="str">
        <f t="shared" si="30"/>
        <v>0</v>
      </c>
      <c r="AU12" s="27" t="str">
        <f t="shared" si="31"/>
        <v/>
      </c>
      <c r="AV12" s="27"/>
      <c r="AW12" s="29" t="str">
        <f t="shared" si="32"/>
        <v>0</v>
      </c>
      <c r="AX12" s="17">
        <f t="shared" si="33"/>
        <v>0</v>
      </c>
      <c r="AY12" s="17">
        <f t="shared" si="34"/>
        <v>0</v>
      </c>
      <c r="AZ12" s="17">
        <f t="shared" si="35"/>
        <v>0</v>
      </c>
      <c r="BA12" s="27"/>
      <c r="BB12" s="29" t="str">
        <f t="shared" si="36"/>
        <v>0</v>
      </c>
      <c r="BC12" s="27" t="str">
        <f t="shared" si="37"/>
        <v/>
      </c>
      <c r="BD12" s="27"/>
      <c r="BE12" s="29" t="str">
        <f t="shared" si="38"/>
        <v>0</v>
      </c>
      <c r="BF12" s="17">
        <f t="shared" si="39"/>
        <v>0</v>
      </c>
      <c r="BG12" s="17">
        <f t="shared" si="40"/>
        <v>0</v>
      </c>
      <c r="BH12" s="17">
        <f t="shared" si="41"/>
        <v>0</v>
      </c>
      <c r="BI12" s="17"/>
    </row>
    <row r="13" spans="2:64" ht="16.5" customHeight="1" thickTop="1" thickBot="1">
      <c r="B13" s="40" t="s">
        <v>19</v>
      </c>
      <c r="C13" s="42"/>
      <c r="D13" s="3" t="s">
        <v>0</v>
      </c>
      <c r="E13" s="26"/>
      <c r="F13" s="26" t="str">
        <f t="shared" si="0"/>
        <v>0</v>
      </c>
      <c r="G13" s="26" t="str">
        <f t="shared" si="1"/>
        <v/>
      </c>
      <c r="H13" s="26"/>
      <c r="I13" s="26" t="str">
        <f t="shared" si="2"/>
        <v>0</v>
      </c>
      <c r="J13" s="19">
        <f t="shared" si="3"/>
        <v>0</v>
      </c>
      <c r="K13" s="19">
        <f t="shared" si="4"/>
        <v>0</v>
      </c>
      <c r="L13" s="19">
        <f t="shared" si="5"/>
        <v>0</v>
      </c>
      <c r="M13" s="26" t="s">
        <v>15</v>
      </c>
      <c r="N13" s="26" t="str">
        <f t="shared" si="6"/>
        <v>6:00</v>
      </c>
      <c r="O13" s="26" t="str">
        <f t="shared" si="7"/>
        <v>/</v>
      </c>
      <c r="P13" s="26" t="s">
        <v>90</v>
      </c>
      <c r="Q13" s="26" t="str">
        <f t="shared" si="8"/>
        <v>13:00</v>
      </c>
      <c r="R13" s="19">
        <f t="shared" si="9"/>
        <v>0.29166666666666663</v>
      </c>
      <c r="S13" s="19">
        <f t="shared" si="10"/>
        <v>6.9999999999999991</v>
      </c>
      <c r="T13" s="19">
        <f t="shared" si="11"/>
        <v>7</v>
      </c>
      <c r="U13" s="26" t="s">
        <v>15</v>
      </c>
      <c r="V13" s="26" t="str">
        <f t="shared" si="12"/>
        <v>6:00</v>
      </c>
      <c r="W13" s="26" t="str">
        <f t="shared" si="13"/>
        <v>/</v>
      </c>
      <c r="X13" s="26" t="s">
        <v>90</v>
      </c>
      <c r="Y13" s="26" t="str">
        <f t="shared" si="14"/>
        <v>13:00</v>
      </c>
      <c r="Z13" s="19">
        <f t="shared" si="15"/>
        <v>0.29166666666666663</v>
      </c>
      <c r="AA13" s="19">
        <f t="shared" si="16"/>
        <v>6.9999999999999991</v>
      </c>
      <c r="AB13" s="19">
        <f t="shared" si="17"/>
        <v>7</v>
      </c>
      <c r="AC13" s="26" t="s">
        <v>15</v>
      </c>
      <c r="AD13" s="26" t="str">
        <f t="shared" si="18"/>
        <v>6:00</v>
      </c>
      <c r="AE13" s="26" t="str">
        <f t="shared" si="19"/>
        <v>/</v>
      </c>
      <c r="AF13" s="26" t="s">
        <v>32</v>
      </c>
      <c r="AG13" s="26" t="str">
        <f t="shared" si="20"/>
        <v>14:00</v>
      </c>
      <c r="AH13" s="19">
        <f t="shared" si="21"/>
        <v>0.33333333333333337</v>
      </c>
      <c r="AI13" s="19">
        <f t="shared" si="22"/>
        <v>8</v>
      </c>
      <c r="AJ13" s="19">
        <f t="shared" si="23"/>
        <v>8</v>
      </c>
      <c r="AK13" s="26" t="s">
        <v>32</v>
      </c>
      <c r="AL13" s="26" t="str">
        <f t="shared" si="24"/>
        <v>14:00</v>
      </c>
      <c r="AM13" s="26" t="str">
        <f t="shared" si="25"/>
        <v>/</v>
      </c>
      <c r="AN13" s="26" t="s">
        <v>40</v>
      </c>
      <c r="AO13" s="26" t="str">
        <f t="shared" si="26"/>
        <v>22:00</v>
      </c>
      <c r="AP13" s="19">
        <f t="shared" si="27"/>
        <v>0.33333333333333326</v>
      </c>
      <c r="AQ13" s="19">
        <f t="shared" si="28"/>
        <v>7.9999999999999982</v>
      </c>
      <c r="AR13" s="19">
        <f t="shared" si="29"/>
        <v>8</v>
      </c>
      <c r="AS13" s="26" t="s">
        <v>32</v>
      </c>
      <c r="AT13" s="26" t="str">
        <f t="shared" si="30"/>
        <v>14:00</v>
      </c>
      <c r="AU13" s="26" t="str">
        <f t="shared" si="31"/>
        <v>/</v>
      </c>
      <c r="AV13" s="26" t="s">
        <v>40</v>
      </c>
      <c r="AW13" s="26" t="str">
        <f t="shared" si="32"/>
        <v>22:00</v>
      </c>
      <c r="AX13" s="19">
        <f t="shared" si="33"/>
        <v>0.33333333333333326</v>
      </c>
      <c r="AY13" s="19">
        <f t="shared" si="34"/>
        <v>7.9999999999999982</v>
      </c>
      <c r="AZ13" s="19">
        <f t="shared" si="35"/>
        <v>8</v>
      </c>
      <c r="BA13" s="26"/>
      <c r="BB13" s="26" t="str">
        <f t="shared" si="36"/>
        <v>0</v>
      </c>
      <c r="BC13" s="26" t="str">
        <f t="shared" si="37"/>
        <v/>
      </c>
      <c r="BD13" s="26"/>
      <c r="BE13" s="26" t="str">
        <f t="shared" si="38"/>
        <v>0</v>
      </c>
      <c r="BF13" s="19">
        <f t="shared" si="39"/>
        <v>0</v>
      </c>
      <c r="BG13" s="19">
        <f t="shared" si="40"/>
        <v>0</v>
      </c>
      <c r="BH13" s="19">
        <f t="shared" si="41"/>
        <v>0</v>
      </c>
      <c r="BI13" s="20">
        <f t="shared" ref="BI13" si="42">SUM(L13,T13,AB13,AJ13,AR13,AZ13,BH13,L14,T14,AB14,AJ14,AR14,AZ14,BH14)</f>
        <v>38</v>
      </c>
      <c r="BL13">
        <f>IF(C13="T",BI13,0)</f>
        <v>0</v>
      </c>
    </row>
    <row r="14" spans="2:64" ht="16.5" customHeight="1" thickTop="1" thickBot="1">
      <c r="B14" s="40"/>
      <c r="C14" s="42"/>
      <c r="D14" s="4" t="s">
        <v>1</v>
      </c>
      <c r="E14" s="27"/>
      <c r="F14" s="29" t="str">
        <f t="shared" si="0"/>
        <v>0</v>
      </c>
      <c r="G14" s="27" t="str">
        <f t="shared" si="1"/>
        <v/>
      </c>
      <c r="H14" s="27"/>
      <c r="I14" s="29" t="str">
        <f t="shared" si="2"/>
        <v>0</v>
      </c>
      <c r="J14" s="17">
        <f t="shared" si="3"/>
        <v>0</v>
      </c>
      <c r="K14" s="17">
        <f t="shared" si="4"/>
        <v>0</v>
      </c>
      <c r="L14" s="17">
        <f t="shared" si="5"/>
        <v>0</v>
      </c>
      <c r="M14" s="27"/>
      <c r="N14" s="29" t="str">
        <f t="shared" si="6"/>
        <v>0</v>
      </c>
      <c r="O14" s="27" t="str">
        <f t="shared" si="7"/>
        <v/>
      </c>
      <c r="P14" s="27"/>
      <c r="Q14" s="29" t="str">
        <f t="shared" si="8"/>
        <v>0</v>
      </c>
      <c r="R14" s="17">
        <f t="shared" si="9"/>
        <v>0</v>
      </c>
      <c r="S14" s="17">
        <f t="shared" si="10"/>
        <v>0</v>
      </c>
      <c r="T14" s="17">
        <f t="shared" si="11"/>
        <v>0</v>
      </c>
      <c r="U14" s="27"/>
      <c r="V14" s="29" t="str">
        <f t="shared" si="12"/>
        <v>0</v>
      </c>
      <c r="W14" s="27" t="str">
        <f t="shared" si="13"/>
        <v/>
      </c>
      <c r="X14" s="27"/>
      <c r="Y14" s="29" t="str">
        <f t="shared" si="14"/>
        <v>0</v>
      </c>
      <c r="Z14" s="17">
        <f t="shared" si="15"/>
        <v>0</v>
      </c>
      <c r="AA14" s="17">
        <f t="shared" si="16"/>
        <v>0</v>
      </c>
      <c r="AB14" s="17">
        <f t="shared" si="17"/>
        <v>0</v>
      </c>
      <c r="AC14" s="27"/>
      <c r="AD14" s="29" t="str">
        <f t="shared" si="18"/>
        <v>0</v>
      </c>
      <c r="AE14" s="27" t="str">
        <f t="shared" si="19"/>
        <v/>
      </c>
      <c r="AF14" s="27"/>
      <c r="AG14" s="29" t="str">
        <f t="shared" si="20"/>
        <v>0</v>
      </c>
      <c r="AH14" s="17">
        <f t="shared" si="21"/>
        <v>0</v>
      </c>
      <c r="AI14" s="17">
        <f t="shared" si="22"/>
        <v>0</v>
      </c>
      <c r="AJ14" s="17">
        <f t="shared" si="23"/>
        <v>0</v>
      </c>
      <c r="AK14" s="27"/>
      <c r="AL14" s="29" t="str">
        <f t="shared" si="24"/>
        <v>0</v>
      </c>
      <c r="AM14" s="27" t="str">
        <f t="shared" si="25"/>
        <v/>
      </c>
      <c r="AN14" s="27"/>
      <c r="AO14" s="29" t="str">
        <f t="shared" si="26"/>
        <v>0</v>
      </c>
      <c r="AP14" s="17">
        <f t="shared" si="27"/>
        <v>0</v>
      </c>
      <c r="AQ14" s="17">
        <f t="shared" si="28"/>
        <v>0</v>
      </c>
      <c r="AR14" s="17">
        <f t="shared" si="29"/>
        <v>0</v>
      </c>
      <c r="AS14" s="27"/>
      <c r="AT14" s="29" t="str">
        <f t="shared" si="30"/>
        <v>0</v>
      </c>
      <c r="AU14" s="27" t="str">
        <f t="shared" si="31"/>
        <v/>
      </c>
      <c r="AV14" s="27"/>
      <c r="AW14" s="29" t="str">
        <f t="shared" si="32"/>
        <v>0</v>
      </c>
      <c r="AX14" s="17">
        <f t="shared" si="33"/>
        <v>0</v>
      </c>
      <c r="AY14" s="17">
        <f t="shared" si="34"/>
        <v>0</v>
      </c>
      <c r="AZ14" s="17">
        <f t="shared" si="35"/>
        <v>0</v>
      </c>
      <c r="BA14" s="27"/>
      <c r="BB14" s="29" t="str">
        <f t="shared" si="36"/>
        <v>0</v>
      </c>
      <c r="BC14" s="27" t="str">
        <f t="shared" si="37"/>
        <v/>
      </c>
      <c r="BD14" s="27"/>
      <c r="BE14" s="29" t="str">
        <f t="shared" si="38"/>
        <v>0</v>
      </c>
      <c r="BF14" s="17">
        <f t="shared" si="39"/>
        <v>0</v>
      </c>
      <c r="BG14" s="17">
        <f t="shared" si="40"/>
        <v>0</v>
      </c>
      <c r="BH14" s="17">
        <f t="shared" si="41"/>
        <v>0</v>
      </c>
      <c r="BI14" s="17"/>
    </row>
    <row r="15" spans="2:64" ht="16.5" customHeight="1" thickTop="1" thickBot="1">
      <c r="B15" s="40" t="s">
        <v>20</v>
      </c>
      <c r="C15" s="42"/>
      <c r="D15" s="3" t="s">
        <v>0</v>
      </c>
      <c r="E15" s="26" t="s">
        <v>34</v>
      </c>
      <c r="F15" s="26" t="str">
        <f t="shared" si="0"/>
        <v>5:30</v>
      </c>
      <c r="G15" s="26" t="str">
        <f t="shared" si="1"/>
        <v>/</v>
      </c>
      <c r="H15" s="26" t="s">
        <v>35</v>
      </c>
      <c r="I15" s="26" t="str">
        <f t="shared" si="2"/>
        <v>13:30</v>
      </c>
      <c r="J15" s="19">
        <f t="shared" si="3"/>
        <v>0.33333333333333337</v>
      </c>
      <c r="K15" s="19">
        <f t="shared" si="4"/>
        <v>8</v>
      </c>
      <c r="L15" s="19">
        <f t="shared" si="5"/>
        <v>8</v>
      </c>
      <c r="M15" s="26" t="s">
        <v>34</v>
      </c>
      <c r="N15" s="26" t="str">
        <f t="shared" si="6"/>
        <v>5:30</v>
      </c>
      <c r="O15" s="26" t="str">
        <f t="shared" si="7"/>
        <v>/</v>
      </c>
      <c r="P15" s="26" t="s">
        <v>35</v>
      </c>
      <c r="Q15" s="26" t="str">
        <f t="shared" si="8"/>
        <v>13:30</v>
      </c>
      <c r="R15" s="19">
        <f t="shared" si="9"/>
        <v>0.33333333333333337</v>
      </c>
      <c r="S15" s="19">
        <f t="shared" si="10"/>
        <v>8</v>
      </c>
      <c r="T15" s="19">
        <f t="shared" si="11"/>
        <v>8</v>
      </c>
      <c r="U15" s="26"/>
      <c r="V15" s="26" t="str">
        <f t="shared" si="12"/>
        <v>0</v>
      </c>
      <c r="W15" s="26" t="str">
        <f t="shared" si="13"/>
        <v/>
      </c>
      <c r="X15" s="26"/>
      <c r="Y15" s="26" t="str">
        <f t="shared" si="14"/>
        <v>0</v>
      </c>
      <c r="Z15" s="19">
        <f t="shared" si="15"/>
        <v>0</v>
      </c>
      <c r="AA15" s="19">
        <f t="shared" si="16"/>
        <v>0</v>
      </c>
      <c r="AB15" s="19">
        <f t="shared" si="17"/>
        <v>0</v>
      </c>
      <c r="AC15" s="26"/>
      <c r="AD15" s="26" t="str">
        <f t="shared" si="18"/>
        <v>0</v>
      </c>
      <c r="AE15" s="26" t="str">
        <f t="shared" si="19"/>
        <v/>
      </c>
      <c r="AF15" s="26"/>
      <c r="AG15" s="26" t="str">
        <f t="shared" si="20"/>
        <v>0</v>
      </c>
      <c r="AH15" s="19">
        <f t="shared" si="21"/>
        <v>0</v>
      </c>
      <c r="AI15" s="19">
        <f t="shared" si="22"/>
        <v>0</v>
      </c>
      <c r="AJ15" s="19">
        <f t="shared" si="23"/>
        <v>0</v>
      </c>
      <c r="AK15" s="26" t="s">
        <v>34</v>
      </c>
      <c r="AL15" s="26" t="str">
        <f t="shared" si="24"/>
        <v>5:30</v>
      </c>
      <c r="AM15" s="26" t="str">
        <f t="shared" si="25"/>
        <v>/</v>
      </c>
      <c r="AN15" s="26" t="s">
        <v>36</v>
      </c>
      <c r="AO15" s="26" t="str">
        <f t="shared" si="26"/>
        <v>12:30</v>
      </c>
      <c r="AP15" s="19">
        <f t="shared" si="27"/>
        <v>0.29166666666666674</v>
      </c>
      <c r="AQ15" s="19">
        <f t="shared" si="28"/>
        <v>7.0000000000000018</v>
      </c>
      <c r="AR15" s="19">
        <f t="shared" si="29"/>
        <v>7</v>
      </c>
      <c r="AS15" s="26" t="s">
        <v>34</v>
      </c>
      <c r="AT15" s="26" t="str">
        <f t="shared" si="30"/>
        <v>5:30</v>
      </c>
      <c r="AU15" s="26" t="str">
        <f t="shared" si="31"/>
        <v>/</v>
      </c>
      <c r="AV15" s="26" t="s">
        <v>35</v>
      </c>
      <c r="AW15" s="26" t="str">
        <f t="shared" si="32"/>
        <v>13:30</v>
      </c>
      <c r="AX15" s="19">
        <f t="shared" si="33"/>
        <v>0.33333333333333337</v>
      </c>
      <c r="AY15" s="19">
        <f t="shared" si="34"/>
        <v>8</v>
      </c>
      <c r="AZ15" s="19">
        <f t="shared" si="35"/>
        <v>8</v>
      </c>
      <c r="BA15" s="26" t="s">
        <v>34</v>
      </c>
      <c r="BB15" s="26" t="str">
        <f t="shared" si="36"/>
        <v>5:30</v>
      </c>
      <c r="BC15" s="26" t="str">
        <f t="shared" si="37"/>
        <v>/</v>
      </c>
      <c r="BD15" s="26" t="s">
        <v>36</v>
      </c>
      <c r="BE15" s="26" t="str">
        <f t="shared" si="38"/>
        <v>12:30</v>
      </c>
      <c r="BF15" s="19">
        <f t="shared" si="39"/>
        <v>0.29166666666666674</v>
      </c>
      <c r="BG15" s="19">
        <f t="shared" si="40"/>
        <v>7.0000000000000018</v>
      </c>
      <c r="BH15" s="19">
        <f t="shared" si="41"/>
        <v>7</v>
      </c>
      <c r="BI15" s="20">
        <f t="shared" ref="BI15" si="43">SUM(L15,T15,AB15,AJ15,AR15,AZ15,BH15,L16,T16,AB16,AJ16,AR16,AZ16,BH16)</f>
        <v>38</v>
      </c>
      <c r="BL15">
        <f>IF(C15="T",BI15,0)</f>
        <v>0</v>
      </c>
    </row>
    <row r="16" spans="2:64" ht="16.5" customHeight="1" thickTop="1" thickBot="1">
      <c r="B16" s="40"/>
      <c r="C16" s="42"/>
      <c r="D16" s="4" t="s">
        <v>1</v>
      </c>
      <c r="E16" s="27"/>
      <c r="F16" s="29" t="str">
        <f t="shared" si="0"/>
        <v>0</v>
      </c>
      <c r="G16" s="27" t="str">
        <f t="shared" si="1"/>
        <v/>
      </c>
      <c r="H16" s="27"/>
      <c r="I16" s="29" t="str">
        <f t="shared" si="2"/>
        <v>0</v>
      </c>
      <c r="J16" s="17">
        <f t="shared" si="3"/>
        <v>0</v>
      </c>
      <c r="K16" s="17">
        <f t="shared" si="4"/>
        <v>0</v>
      </c>
      <c r="L16" s="17">
        <f t="shared" si="5"/>
        <v>0</v>
      </c>
      <c r="M16" s="27"/>
      <c r="N16" s="29" t="str">
        <f t="shared" si="6"/>
        <v>0</v>
      </c>
      <c r="O16" s="27" t="str">
        <f t="shared" si="7"/>
        <v/>
      </c>
      <c r="P16" s="27"/>
      <c r="Q16" s="29" t="str">
        <f t="shared" si="8"/>
        <v>0</v>
      </c>
      <c r="R16" s="17">
        <f t="shared" si="9"/>
        <v>0</v>
      </c>
      <c r="S16" s="17">
        <f t="shared" si="10"/>
        <v>0</v>
      </c>
      <c r="T16" s="17">
        <f t="shared" si="11"/>
        <v>0</v>
      </c>
      <c r="U16" s="27"/>
      <c r="V16" s="29" t="str">
        <f t="shared" si="12"/>
        <v>0</v>
      </c>
      <c r="W16" s="27" t="str">
        <f t="shared" si="13"/>
        <v/>
      </c>
      <c r="X16" s="27"/>
      <c r="Y16" s="29" t="str">
        <f t="shared" si="14"/>
        <v>0</v>
      </c>
      <c r="Z16" s="17">
        <f t="shared" si="15"/>
        <v>0</v>
      </c>
      <c r="AA16" s="17">
        <f t="shared" si="16"/>
        <v>0</v>
      </c>
      <c r="AB16" s="17">
        <f t="shared" si="17"/>
        <v>0</v>
      </c>
      <c r="AC16" s="27"/>
      <c r="AD16" s="29" t="str">
        <f t="shared" si="18"/>
        <v>0</v>
      </c>
      <c r="AE16" s="27" t="str">
        <f t="shared" si="19"/>
        <v/>
      </c>
      <c r="AF16" s="27"/>
      <c r="AG16" s="29" t="str">
        <f t="shared" si="20"/>
        <v>0</v>
      </c>
      <c r="AH16" s="17">
        <f t="shared" si="21"/>
        <v>0</v>
      </c>
      <c r="AI16" s="17">
        <f t="shared" si="22"/>
        <v>0</v>
      </c>
      <c r="AJ16" s="17">
        <f t="shared" si="23"/>
        <v>0</v>
      </c>
      <c r="AK16" s="27"/>
      <c r="AL16" s="29" t="str">
        <f t="shared" si="24"/>
        <v>0</v>
      </c>
      <c r="AM16" s="27" t="str">
        <f t="shared" si="25"/>
        <v/>
      </c>
      <c r="AN16" s="27"/>
      <c r="AO16" s="29" t="str">
        <f t="shared" si="26"/>
        <v>0</v>
      </c>
      <c r="AP16" s="17">
        <f t="shared" si="27"/>
        <v>0</v>
      </c>
      <c r="AQ16" s="17">
        <f t="shared" si="28"/>
        <v>0</v>
      </c>
      <c r="AR16" s="17">
        <f t="shared" si="29"/>
        <v>0</v>
      </c>
      <c r="AS16" s="27"/>
      <c r="AT16" s="29" t="str">
        <f t="shared" si="30"/>
        <v>0</v>
      </c>
      <c r="AU16" s="27" t="str">
        <f t="shared" si="31"/>
        <v/>
      </c>
      <c r="AV16" s="27"/>
      <c r="AW16" s="29" t="str">
        <f t="shared" si="32"/>
        <v>0</v>
      </c>
      <c r="AX16" s="17">
        <f t="shared" si="33"/>
        <v>0</v>
      </c>
      <c r="AY16" s="17">
        <f t="shared" si="34"/>
        <v>0</v>
      </c>
      <c r="AZ16" s="17">
        <f t="shared" si="35"/>
        <v>0</v>
      </c>
      <c r="BA16" s="27"/>
      <c r="BB16" s="29" t="str">
        <f t="shared" si="36"/>
        <v>0</v>
      </c>
      <c r="BC16" s="27" t="str">
        <f t="shared" si="37"/>
        <v/>
      </c>
      <c r="BD16" s="27"/>
      <c r="BE16" s="29" t="str">
        <f t="shared" si="38"/>
        <v>0</v>
      </c>
      <c r="BF16" s="17">
        <f t="shared" si="39"/>
        <v>0</v>
      </c>
      <c r="BG16" s="17">
        <f t="shared" si="40"/>
        <v>0</v>
      </c>
      <c r="BH16" s="17">
        <f t="shared" si="41"/>
        <v>0</v>
      </c>
      <c r="BI16" s="17"/>
    </row>
    <row r="17" spans="2:64" ht="16.5" customHeight="1" thickTop="1" thickBot="1">
      <c r="B17" s="40" t="s">
        <v>21</v>
      </c>
      <c r="C17" s="42"/>
      <c r="D17" s="3" t="s">
        <v>0</v>
      </c>
      <c r="E17" s="26" t="s">
        <v>15</v>
      </c>
      <c r="F17" s="26" t="str">
        <f t="shared" si="0"/>
        <v>6:00</v>
      </c>
      <c r="G17" s="26" t="str">
        <f t="shared" si="1"/>
        <v>/</v>
      </c>
      <c r="H17" s="26" t="s">
        <v>16</v>
      </c>
      <c r="I17" s="26" t="str">
        <f t="shared" si="2"/>
        <v>16:00</v>
      </c>
      <c r="J17" s="19">
        <f t="shared" si="3"/>
        <v>0.41666666666666663</v>
      </c>
      <c r="K17" s="19">
        <f t="shared" si="4"/>
        <v>10</v>
      </c>
      <c r="L17" s="19">
        <f t="shared" si="5"/>
        <v>10</v>
      </c>
      <c r="M17" s="26"/>
      <c r="N17" s="26" t="str">
        <f t="shared" si="6"/>
        <v>0</v>
      </c>
      <c r="O17" s="26" t="str">
        <f t="shared" si="7"/>
        <v/>
      </c>
      <c r="P17" s="26"/>
      <c r="Q17" s="26" t="str">
        <f t="shared" si="8"/>
        <v>0</v>
      </c>
      <c r="R17" s="19">
        <f t="shared" si="9"/>
        <v>0</v>
      </c>
      <c r="S17" s="19">
        <f t="shared" si="10"/>
        <v>0</v>
      </c>
      <c r="T17" s="19">
        <f t="shared" si="11"/>
        <v>0</v>
      </c>
      <c r="U17" s="26"/>
      <c r="V17" s="26" t="str">
        <f t="shared" si="12"/>
        <v>0</v>
      </c>
      <c r="W17" s="26" t="str">
        <f t="shared" si="13"/>
        <v/>
      </c>
      <c r="X17" s="26"/>
      <c r="Y17" s="26" t="str">
        <f t="shared" si="14"/>
        <v>0</v>
      </c>
      <c r="Z17" s="19">
        <f t="shared" si="15"/>
        <v>0</v>
      </c>
      <c r="AA17" s="19">
        <f t="shared" si="16"/>
        <v>0</v>
      </c>
      <c r="AB17" s="19">
        <f t="shared" si="17"/>
        <v>0</v>
      </c>
      <c r="AC17" s="26" t="s">
        <v>37</v>
      </c>
      <c r="AD17" s="26" t="str">
        <f t="shared" si="18"/>
        <v>8:00</v>
      </c>
      <c r="AE17" s="26" t="str">
        <f t="shared" si="19"/>
        <v>/</v>
      </c>
      <c r="AF17" s="26" t="s">
        <v>16</v>
      </c>
      <c r="AG17" s="26" t="str">
        <f t="shared" si="20"/>
        <v>16:00</v>
      </c>
      <c r="AH17" s="19">
        <f t="shared" si="21"/>
        <v>0.33333333333333331</v>
      </c>
      <c r="AI17" s="19">
        <f t="shared" si="22"/>
        <v>8</v>
      </c>
      <c r="AJ17" s="19">
        <f t="shared" si="23"/>
        <v>8</v>
      </c>
      <c r="AK17" s="26" t="s">
        <v>15</v>
      </c>
      <c r="AL17" s="26" t="str">
        <f t="shared" si="24"/>
        <v>6:00</v>
      </c>
      <c r="AM17" s="26" t="str">
        <f t="shared" si="25"/>
        <v>/</v>
      </c>
      <c r="AN17" s="26" t="s">
        <v>32</v>
      </c>
      <c r="AO17" s="26" t="str">
        <f t="shared" si="26"/>
        <v>14:00</v>
      </c>
      <c r="AP17" s="19">
        <f t="shared" si="27"/>
        <v>0.33333333333333337</v>
      </c>
      <c r="AQ17" s="19">
        <f t="shared" si="28"/>
        <v>8</v>
      </c>
      <c r="AR17" s="19">
        <f t="shared" si="29"/>
        <v>8</v>
      </c>
      <c r="AS17" s="26" t="s">
        <v>90</v>
      </c>
      <c r="AT17" s="26" t="str">
        <f t="shared" si="30"/>
        <v>13:00</v>
      </c>
      <c r="AU17" s="26" t="str">
        <f t="shared" si="31"/>
        <v>/</v>
      </c>
      <c r="AV17" s="26" t="s">
        <v>42</v>
      </c>
      <c r="AW17" s="26" t="str">
        <f t="shared" si="32"/>
        <v>18:00</v>
      </c>
      <c r="AX17" s="19">
        <f t="shared" si="33"/>
        <v>0.20833333333333337</v>
      </c>
      <c r="AY17" s="19">
        <f t="shared" si="34"/>
        <v>5.0000000000000009</v>
      </c>
      <c r="AZ17" s="19">
        <f t="shared" si="35"/>
        <v>5</v>
      </c>
      <c r="BA17" s="26" t="s">
        <v>89</v>
      </c>
      <c r="BB17" s="26" t="str">
        <f t="shared" si="36"/>
        <v>11:00</v>
      </c>
      <c r="BC17" s="26" t="str">
        <f t="shared" si="37"/>
        <v>/</v>
      </c>
      <c r="BD17" s="26" t="s">
        <v>16</v>
      </c>
      <c r="BE17" s="26" t="str">
        <f t="shared" si="38"/>
        <v>16:00</v>
      </c>
      <c r="BF17" s="19">
        <f t="shared" si="39"/>
        <v>0.20833333333333331</v>
      </c>
      <c r="BG17" s="19">
        <f t="shared" si="40"/>
        <v>5</v>
      </c>
      <c r="BH17" s="19">
        <f t="shared" si="41"/>
        <v>5</v>
      </c>
      <c r="BI17" s="20">
        <f t="shared" ref="BI17" si="44">SUM(L17,T17,AB17,AJ17,AR17,AZ17,BH17,L18,T18,AB18,AJ18,AR18,AZ18,BH18)</f>
        <v>36</v>
      </c>
      <c r="BL17">
        <f>IF(C17="T",BI17,0)</f>
        <v>0</v>
      </c>
    </row>
    <row r="18" spans="2:64" ht="16.5" customHeight="1" thickTop="1" thickBot="1">
      <c r="B18" s="40"/>
      <c r="C18" s="42"/>
      <c r="D18" s="4" t="s">
        <v>1</v>
      </c>
      <c r="E18" s="27"/>
      <c r="F18" s="29" t="str">
        <f t="shared" si="0"/>
        <v>0</v>
      </c>
      <c r="G18" s="27" t="str">
        <f t="shared" si="1"/>
        <v/>
      </c>
      <c r="H18" s="27"/>
      <c r="I18" s="29" t="str">
        <f t="shared" si="2"/>
        <v>0</v>
      </c>
      <c r="J18" s="17">
        <f t="shared" si="3"/>
        <v>0</v>
      </c>
      <c r="K18" s="17">
        <f t="shared" si="4"/>
        <v>0</v>
      </c>
      <c r="L18" s="17">
        <f t="shared" si="5"/>
        <v>0</v>
      </c>
      <c r="M18" s="27"/>
      <c r="N18" s="29" t="str">
        <f t="shared" si="6"/>
        <v>0</v>
      </c>
      <c r="O18" s="27" t="str">
        <f t="shared" si="7"/>
        <v/>
      </c>
      <c r="P18" s="27"/>
      <c r="Q18" s="29" t="str">
        <f t="shared" si="8"/>
        <v>0</v>
      </c>
      <c r="R18" s="17">
        <f t="shared" si="9"/>
        <v>0</v>
      </c>
      <c r="S18" s="17">
        <f t="shared" si="10"/>
        <v>0</v>
      </c>
      <c r="T18" s="17">
        <f t="shared" si="11"/>
        <v>0</v>
      </c>
      <c r="U18" s="27"/>
      <c r="V18" s="29" t="str">
        <f t="shared" si="12"/>
        <v>0</v>
      </c>
      <c r="W18" s="27" t="str">
        <f t="shared" si="13"/>
        <v/>
      </c>
      <c r="X18" s="27"/>
      <c r="Y18" s="29" t="str">
        <f t="shared" si="14"/>
        <v>0</v>
      </c>
      <c r="Z18" s="17">
        <f t="shared" si="15"/>
        <v>0</v>
      </c>
      <c r="AA18" s="17">
        <f t="shared" si="16"/>
        <v>0</v>
      </c>
      <c r="AB18" s="17">
        <f t="shared" si="17"/>
        <v>0</v>
      </c>
      <c r="AC18" s="27"/>
      <c r="AD18" s="29" t="str">
        <f t="shared" si="18"/>
        <v>0</v>
      </c>
      <c r="AE18" s="27" t="str">
        <f t="shared" si="19"/>
        <v/>
      </c>
      <c r="AF18" s="27"/>
      <c r="AG18" s="29" t="str">
        <f t="shared" si="20"/>
        <v>0</v>
      </c>
      <c r="AH18" s="17">
        <f t="shared" si="21"/>
        <v>0</v>
      </c>
      <c r="AI18" s="17">
        <f t="shared" si="22"/>
        <v>0</v>
      </c>
      <c r="AJ18" s="17">
        <f t="shared" si="23"/>
        <v>0</v>
      </c>
      <c r="AK18" s="27"/>
      <c r="AL18" s="29" t="str">
        <f t="shared" si="24"/>
        <v>0</v>
      </c>
      <c r="AM18" s="27" t="str">
        <f t="shared" si="25"/>
        <v/>
      </c>
      <c r="AN18" s="27"/>
      <c r="AO18" s="29" t="str">
        <f t="shared" si="26"/>
        <v>0</v>
      </c>
      <c r="AP18" s="17">
        <f t="shared" si="27"/>
        <v>0</v>
      </c>
      <c r="AQ18" s="17">
        <f t="shared" si="28"/>
        <v>0</v>
      </c>
      <c r="AR18" s="17">
        <f t="shared" si="29"/>
        <v>0</v>
      </c>
      <c r="AS18" s="27"/>
      <c r="AT18" s="29" t="str">
        <f t="shared" si="30"/>
        <v>0</v>
      </c>
      <c r="AU18" s="27" t="str">
        <f t="shared" si="31"/>
        <v/>
      </c>
      <c r="AV18" s="27"/>
      <c r="AW18" s="29" t="str">
        <f t="shared" si="32"/>
        <v>0</v>
      </c>
      <c r="AX18" s="17">
        <f t="shared" si="33"/>
        <v>0</v>
      </c>
      <c r="AY18" s="17">
        <f t="shared" si="34"/>
        <v>0</v>
      </c>
      <c r="AZ18" s="17">
        <f t="shared" si="35"/>
        <v>0</v>
      </c>
      <c r="BA18" s="27"/>
      <c r="BB18" s="29" t="str">
        <f t="shared" si="36"/>
        <v>0</v>
      </c>
      <c r="BC18" s="27" t="str">
        <f t="shared" si="37"/>
        <v/>
      </c>
      <c r="BD18" s="27"/>
      <c r="BE18" s="29" t="str">
        <f t="shared" si="38"/>
        <v>0</v>
      </c>
      <c r="BF18" s="17">
        <f t="shared" si="39"/>
        <v>0</v>
      </c>
      <c r="BG18" s="17">
        <f t="shared" si="40"/>
        <v>0</v>
      </c>
      <c r="BH18" s="17">
        <f t="shared" si="41"/>
        <v>0</v>
      </c>
      <c r="BI18" s="17"/>
    </row>
    <row r="19" spans="2:64" ht="16.5" customHeight="1" thickTop="1" thickBot="1">
      <c r="B19" s="40" t="s">
        <v>22</v>
      </c>
      <c r="C19" s="42"/>
      <c r="D19" s="3" t="s">
        <v>0</v>
      </c>
      <c r="E19" s="26"/>
      <c r="F19" s="26" t="str">
        <f t="shared" si="0"/>
        <v>0</v>
      </c>
      <c r="G19" s="26" t="str">
        <f t="shared" si="1"/>
        <v/>
      </c>
      <c r="H19" s="26"/>
      <c r="I19" s="26" t="str">
        <f t="shared" si="2"/>
        <v>0</v>
      </c>
      <c r="J19" s="19">
        <f t="shared" si="3"/>
        <v>0</v>
      </c>
      <c r="K19" s="19">
        <f t="shared" si="4"/>
        <v>0</v>
      </c>
      <c r="L19" s="19">
        <f t="shared" si="5"/>
        <v>0</v>
      </c>
      <c r="M19" s="26" t="s">
        <v>15</v>
      </c>
      <c r="N19" s="26" t="str">
        <f t="shared" si="6"/>
        <v>6:00</v>
      </c>
      <c r="O19" s="26" t="str">
        <f t="shared" si="7"/>
        <v>/</v>
      </c>
      <c r="P19" s="26" t="s">
        <v>32</v>
      </c>
      <c r="Q19" s="26" t="str">
        <f t="shared" si="8"/>
        <v>14:00</v>
      </c>
      <c r="R19" s="19">
        <f t="shared" si="9"/>
        <v>0.33333333333333337</v>
      </c>
      <c r="S19" s="19">
        <f t="shared" si="10"/>
        <v>8</v>
      </c>
      <c r="T19" s="19">
        <f t="shared" si="11"/>
        <v>8</v>
      </c>
      <c r="U19" s="26" t="s">
        <v>15</v>
      </c>
      <c r="V19" s="26" t="str">
        <f t="shared" si="12"/>
        <v>6:00</v>
      </c>
      <c r="W19" s="26" t="str">
        <f t="shared" si="13"/>
        <v>/</v>
      </c>
      <c r="X19" s="26" t="s">
        <v>32</v>
      </c>
      <c r="Y19" s="26" t="str">
        <f t="shared" si="14"/>
        <v>14:00</v>
      </c>
      <c r="Z19" s="19">
        <f t="shared" si="15"/>
        <v>0.33333333333333337</v>
      </c>
      <c r="AA19" s="19">
        <f t="shared" si="16"/>
        <v>8</v>
      </c>
      <c r="AB19" s="19">
        <f t="shared" si="17"/>
        <v>8</v>
      </c>
      <c r="AC19" s="26"/>
      <c r="AD19" s="26" t="str">
        <f t="shared" si="18"/>
        <v>0</v>
      </c>
      <c r="AE19" s="26" t="str">
        <f t="shared" si="19"/>
        <v/>
      </c>
      <c r="AF19" s="26"/>
      <c r="AG19" s="26" t="str">
        <f t="shared" si="20"/>
        <v>0</v>
      </c>
      <c r="AH19" s="19">
        <f t="shared" si="21"/>
        <v>0</v>
      </c>
      <c r="AI19" s="19">
        <f t="shared" si="22"/>
        <v>0</v>
      </c>
      <c r="AJ19" s="19">
        <f t="shared" si="23"/>
        <v>0</v>
      </c>
      <c r="AK19" s="26"/>
      <c r="AL19" s="26" t="str">
        <f t="shared" si="24"/>
        <v>0</v>
      </c>
      <c r="AM19" s="26" t="str">
        <f t="shared" si="25"/>
        <v/>
      </c>
      <c r="AN19" s="26"/>
      <c r="AO19" s="26" t="str">
        <f t="shared" si="26"/>
        <v>0</v>
      </c>
      <c r="AP19" s="19">
        <f t="shared" si="27"/>
        <v>0</v>
      </c>
      <c r="AQ19" s="19">
        <f t="shared" si="28"/>
        <v>0</v>
      </c>
      <c r="AR19" s="19">
        <f t="shared" si="29"/>
        <v>0</v>
      </c>
      <c r="AS19" s="26" t="s">
        <v>15</v>
      </c>
      <c r="AT19" s="26" t="str">
        <f t="shared" si="30"/>
        <v>6:00</v>
      </c>
      <c r="AU19" s="26" t="str">
        <f t="shared" si="31"/>
        <v>/</v>
      </c>
      <c r="AV19" s="26" t="s">
        <v>32</v>
      </c>
      <c r="AW19" s="26" t="str">
        <f t="shared" si="32"/>
        <v>14:00</v>
      </c>
      <c r="AX19" s="19">
        <f t="shared" si="33"/>
        <v>0.33333333333333337</v>
      </c>
      <c r="AY19" s="19">
        <f t="shared" si="34"/>
        <v>8</v>
      </c>
      <c r="AZ19" s="19">
        <f t="shared" si="35"/>
        <v>8</v>
      </c>
      <c r="BA19" s="26"/>
      <c r="BB19" s="26" t="str">
        <f t="shared" si="36"/>
        <v>0</v>
      </c>
      <c r="BC19" s="26" t="str">
        <f t="shared" si="37"/>
        <v/>
      </c>
      <c r="BD19" s="26"/>
      <c r="BE19" s="26" t="str">
        <f t="shared" si="38"/>
        <v>0</v>
      </c>
      <c r="BF19" s="19">
        <f t="shared" si="39"/>
        <v>0</v>
      </c>
      <c r="BG19" s="19">
        <f t="shared" si="40"/>
        <v>0</v>
      </c>
      <c r="BH19" s="19">
        <f t="shared" si="41"/>
        <v>0</v>
      </c>
      <c r="BI19" s="20">
        <f t="shared" ref="BI19" si="45">SUM(L19,T19,AB19,AJ19,AR19,AZ19,BH19,L20,T20,AB20,AJ20,AR20,AZ20,BH20)</f>
        <v>24</v>
      </c>
      <c r="BL19">
        <f>IF(C19="T",BI19,0)</f>
        <v>0</v>
      </c>
    </row>
    <row r="20" spans="2:64" ht="16.5" customHeight="1" thickTop="1" thickBot="1">
      <c r="B20" s="40"/>
      <c r="C20" s="42"/>
      <c r="D20" s="4" t="s">
        <v>1</v>
      </c>
      <c r="E20" s="27"/>
      <c r="F20" s="26" t="str">
        <f t="shared" si="0"/>
        <v>0</v>
      </c>
      <c r="G20" s="27" t="str">
        <f t="shared" si="1"/>
        <v/>
      </c>
      <c r="H20" s="27"/>
      <c r="I20" s="29" t="str">
        <f t="shared" si="2"/>
        <v>0</v>
      </c>
      <c r="J20" s="17">
        <f t="shared" si="3"/>
        <v>0</v>
      </c>
      <c r="K20" s="17">
        <f t="shared" si="4"/>
        <v>0</v>
      </c>
      <c r="L20" s="17">
        <f t="shared" si="5"/>
        <v>0</v>
      </c>
      <c r="M20" s="27"/>
      <c r="N20" s="29" t="str">
        <f t="shared" si="6"/>
        <v>0</v>
      </c>
      <c r="O20" s="27" t="str">
        <f t="shared" si="7"/>
        <v/>
      </c>
      <c r="P20" s="27"/>
      <c r="Q20" s="29" t="str">
        <f t="shared" si="8"/>
        <v>0</v>
      </c>
      <c r="R20" s="17">
        <f t="shared" si="9"/>
        <v>0</v>
      </c>
      <c r="S20" s="17">
        <f t="shared" si="10"/>
        <v>0</v>
      </c>
      <c r="T20" s="17">
        <f t="shared" si="11"/>
        <v>0</v>
      </c>
      <c r="U20" s="27"/>
      <c r="V20" s="29" t="str">
        <f t="shared" si="12"/>
        <v>0</v>
      </c>
      <c r="W20" s="27" t="str">
        <f t="shared" si="13"/>
        <v/>
      </c>
      <c r="X20" s="27"/>
      <c r="Y20" s="29" t="str">
        <f t="shared" si="14"/>
        <v>0</v>
      </c>
      <c r="Z20" s="17">
        <f t="shared" si="15"/>
        <v>0</v>
      </c>
      <c r="AA20" s="17">
        <f t="shared" si="16"/>
        <v>0</v>
      </c>
      <c r="AB20" s="17">
        <f t="shared" si="17"/>
        <v>0</v>
      </c>
      <c r="AC20" s="27"/>
      <c r="AD20" s="29" t="str">
        <f t="shared" si="18"/>
        <v>0</v>
      </c>
      <c r="AE20" s="27" t="str">
        <f t="shared" si="19"/>
        <v/>
      </c>
      <c r="AF20" s="27"/>
      <c r="AG20" s="29" t="str">
        <f t="shared" si="20"/>
        <v>0</v>
      </c>
      <c r="AH20" s="17">
        <f t="shared" si="21"/>
        <v>0</v>
      </c>
      <c r="AI20" s="17">
        <f t="shared" si="22"/>
        <v>0</v>
      </c>
      <c r="AJ20" s="17">
        <f t="shared" si="23"/>
        <v>0</v>
      </c>
      <c r="AK20" s="27"/>
      <c r="AL20" s="29" t="str">
        <f t="shared" si="24"/>
        <v>0</v>
      </c>
      <c r="AM20" s="27" t="str">
        <f t="shared" si="25"/>
        <v/>
      </c>
      <c r="AN20" s="27"/>
      <c r="AO20" s="29" t="str">
        <f t="shared" si="26"/>
        <v>0</v>
      </c>
      <c r="AP20" s="17">
        <f t="shared" si="27"/>
        <v>0</v>
      </c>
      <c r="AQ20" s="17">
        <f t="shared" si="28"/>
        <v>0</v>
      </c>
      <c r="AR20" s="17">
        <f t="shared" si="29"/>
        <v>0</v>
      </c>
      <c r="AS20" s="27"/>
      <c r="AT20" s="29" t="str">
        <f t="shared" si="30"/>
        <v>0</v>
      </c>
      <c r="AU20" s="27" t="str">
        <f t="shared" si="31"/>
        <v/>
      </c>
      <c r="AV20" s="27"/>
      <c r="AW20" s="29" t="str">
        <f t="shared" si="32"/>
        <v>0</v>
      </c>
      <c r="AX20" s="17">
        <f t="shared" si="33"/>
        <v>0</v>
      </c>
      <c r="AY20" s="17">
        <f t="shared" si="34"/>
        <v>0</v>
      </c>
      <c r="AZ20" s="17">
        <f t="shared" si="35"/>
        <v>0</v>
      </c>
      <c r="BA20" s="27"/>
      <c r="BB20" s="29" t="str">
        <f t="shared" si="36"/>
        <v>0</v>
      </c>
      <c r="BC20" s="27" t="str">
        <f t="shared" si="37"/>
        <v/>
      </c>
      <c r="BD20" s="27"/>
      <c r="BE20" s="29" t="str">
        <f t="shared" si="38"/>
        <v>0</v>
      </c>
      <c r="BF20" s="17">
        <f t="shared" si="39"/>
        <v>0</v>
      </c>
      <c r="BG20" s="17">
        <f t="shared" si="40"/>
        <v>0</v>
      </c>
      <c r="BH20" s="17">
        <f t="shared" si="41"/>
        <v>0</v>
      </c>
      <c r="BI20" s="17"/>
    </row>
    <row r="21" spans="2:64" ht="16.5" customHeight="1" thickTop="1" thickBot="1">
      <c r="B21" s="39" t="s">
        <v>23</v>
      </c>
      <c r="C21" s="42"/>
      <c r="D21" s="3" t="s">
        <v>0</v>
      </c>
      <c r="E21" s="26"/>
      <c r="F21" s="26" t="str">
        <f t="shared" si="0"/>
        <v>0</v>
      </c>
      <c r="G21" s="26" t="str">
        <f t="shared" si="1"/>
        <v/>
      </c>
      <c r="H21" s="26"/>
      <c r="I21" s="26" t="str">
        <f t="shared" si="2"/>
        <v>0</v>
      </c>
      <c r="J21" s="19">
        <f t="shared" si="3"/>
        <v>0</v>
      </c>
      <c r="K21" s="19">
        <f t="shared" si="4"/>
        <v>0</v>
      </c>
      <c r="L21" s="19">
        <f t="shared" si="5"/>
        <v>0</v>
      </c>
      <c r="M21" s="26" t="s">
        <v>39</v>
      </c>
      <c r="N21" s="26" t="str">
        <f t="shared" si="6"/>
        <v>2:00</v>
      </c>
      <c r="O21" s="26" t="str">
        <f t="shared" si="7"/>
        <v>/</v>
      </c>
      <c r="P21" s="26" t="s">
        <v>38</v>
      </c>
      <c r="Q21" s="26" t="str">
        <f t="shared" si="8"/>
        <v>10:00</v>
      </c>
      <c r="R21" s="19">
        <f t="shared" si="9"/>
        <v>0.33333333333333337</v>
      </c>
      <c r="S21" s="19">
        <f t="shared" si="10"/>
        <v>8</v>
      </c>
      <c r="T21" s="19">
        <f t="shared" si="11"/>
        <v>8</v>
      </c>
      <c r="U21" s="26"/>
      <c r="V21" s="26" t="str">
        <f t="shared" si="12"/>
        <v>0</v>
      </c>
      <c r="W21" s="26" t="str">
        <f t="shared" si="13"/>
        <v/>
      </c>
      <c r="X21" s="26"/>
      <c r="Y21" s="26" t="str">
        <f t="shared" si="14"/>
        <v>0</v>
      </c>
      <c r="Z21" s="19">
        <f t="shared" si="15"/>
        <v>0</v>
      </c>
      <c r="AA21" s="19">
        <f t="shared" si="16"/>
        <v>0</v>
      </c>
      <c r="AB21" s="19">
        <f t="shared" si="17"/>
        <v>0</v>
      </c>
      <c r="AC21" s="26"/>
      <c r="AD21" s="26" t="str">
        <f t="shared" si="18"/>
        <v>0</v>
      </c>
      <c r="AE21" s="26" t="str">
        <f t="shared" si="19"/>
        <v/>
      </c>
      <c r="AF21" s="26"/>
      <c r="AG21" s="26" t="str">
        <f t="shared" si="20"/>
        <v>0</v>
      </c>
      <c r="AH21" s="19">
        <f t="shared" si="21"/>
        <v>0</v>
      </c>
      <c r="AI21" s="19">
        <f t="shared" si="22"/>
        <v>0</v>
      </c>
      <c r="AJ21" s="19">
        <f t="shared" si="23"/>
        <v>0</v>
      </c>
      <c r="AK21" s="26"/>
      <c r="AL21" s="26" t="str">
        <f t="shared" si="24"/>
        <v>0</v>
      </c>
      <c r="AM21" s="26" t="str">
        <f t="shared" si="25"/>
        <v/>
      </c>
      <c r="AN21" s="26"/>
      <c r="AO21" s="26" t="str">
        <f t="shared" si="26"/>
        <v>0</v>
      </c>
      <c r="AP21" s="19">
        <f t="shared" si="27"/>
        <v>0</v>
      </c>
      <c r="AQ21" s="19">
        <f t="shared" si="28"/>
        <v>0</v>
      </c>
      <c r="AR21" s="19">
        <f t="shared" si="29"/>
        <v>0</v>
      </c>
      <c r="AS21" s="26" t="s">
        <v>39</v>
      </c>
      <c r="AT21" s="26" t="str">
        <f t="shared" si="30"/>
        <v>2:00</v>
      </c>
      <c r="AU21" s="26" t="str">
        <f t="shared" si="31"/>
        <v>/</v>
      </c>
      <c r="AV21" s="26" t="s">
        <v>38</v>
      </c>
      <c r="AW21" s="26" t="str">
        <f t="shared" si="32"/>
        <v>10:00</v>
      </c>
      <c r="AX21" s="19">
        <f t="shared" si="33"/>
        <v>0.33333333333333337</v>
      </c>
      <c r="AY21" s="19">
        <f t="shared" si="34"/>
        <v>8</v>
      </c>
      <c r="AZ21" s="19">
        <f t="shared" si="35"/>
        <v>8</v>
      </c>
      <c r="BA21" s="26" t="s">
        <v>15</v>
      </c>
      <c r="BB21" s="26" t="str">
        <f t="shared" si="36"/>
        <v>6:00</v>
      </c>
      <c r="BC21" s="26" t="str">
        <f t="shared" si="37"/>
        <v>/</v>
      </c>
      <c r="BD21" s="26" t="s">
        <v>89</v>
      </c>
      <c r="BE21" s="26" t="str">
        <f t="shared" si="38"/>
        <v>11:00</v>
      </c>
      <c r="BF21" s="19">
        <f t="shared" si="39"/>
        <v>0.20833333333333331</v>
      </c>
      <c r="BG21" s="19">
        <f t="shared" si="40"/>
        <v>5</v>
      </c>
      <c r="BH21" s="19">
        <f t="shared" si="41"/>
        <v>5</v>
      </c>
      <c r="BI21" s="20">
        <f t="shared" ref="BI21" si="46">SUM(L21,T21,AB21,AJ21,AR21,AZ21,BH21,L22,T22,AB22,AJ22,AR22,AZ22,BH22)</f>
        <v>21</v>
      </c>
      <c r="BL21">
        <f>IF(C21="T",BI21,0)</f>
        <v>0</v>
      </c>
    </row>
    <row r="22" spans="2:64" ht="16.5" customHeight="1" thickTop="1" thickBot="1">
      <c r="B22" s="39"/>
      <c r="C22" s="42"/>
      <c r="D22" s="4" t="s">
        <v>1</v>
      </c>
      <c r="E22" s="27"/>
      <c r="F22" s="29" t="str">
        <f t="shared" si="0"/>
        <v>0</v>
      </c>
      <c r="G22" s="27" t="str">
        <f t="shared" si="1"/>
        <v/>
      </c>
      <c r="H22" s="27"/>
      <c r="I22" s="29" t="str">
        <f t="shared" si="2"/>
        <v>0</v>
      </c>
      <c r="J22" s="17">
        <f t="shared" si="3"/>
        <v>0</v>
      </c>
      <c r="K22" s="17">
        <f t="shared" si="4"/>
        <v>0</v>
      </c>
      <c r="L22" s="17">
        <f t="shared" si="5"/>
        <v>0</v>
      </c>
      <c r="M22" s="27"/>
      <c r="N22" s="29" t="str">
        <f t="shared" si="6"/>
        <v>0</v>
      </c>
      <c r="O22" s="27" t="str">
        <f t="shared" si="7"/>
        <v/>
      </c>
      <c r="P22" s="27"/>
      <c r="Q22" s="29" t="str">
        <f t="shared" si="8"/>
        <v>0</v>
      </c>
      <c r="R22" s="17">
        <f t="shared" si="9"/>
        <v>0</v>
      </c>
      <c r="S22" s="17">
        <f t="shared" si="10"/>
        <v>0</v>
      </c>
      <c r="T22" s="17">
        <f t="shared" si="11"/>
        <v>0</v>
      </c>
      <c r="U22" s="27"/>
      <c r="V22" s="29" t="str">
        <f t="shared" si="12"/>
        <v>0</v>
      </c>
      <c r="W22" s="27" t="str">
        <f t="shared" si="13"/>
        <v/>
      </c>
      <c r="X22" s="27"/>
      <c r="Y22" s="29" t="str">
        <f t="shared" si="14"/>
        <v>0</v>
      </c>
      <c r="Z22" s="17">
        <f t="shared" si="15"/>
        <v>0</v>
      </c>
      <c r="AA22" s="17">
        <f t="shared" si="16"/>
        <v>0</v>
      </c>
      <c r="AB22" s="17">
        <f t="shared" si="17"/>
        <v>0</v>
      </c>
      <c r="AC22" s="27"/>
      <c r="AD22" s="29" t="str">
        <f t="shared" si="18"/>
        <v>0</v>
      </c>
      <c r="AE22" s="27" t="str">
        <f t="shared" si="19"/>
        <v/>
      </c>
      <c r="AF22" s="27"/>
      <c r="AG22" s="29" t="str">
        <f t="shared" si="20"/>
        <v>0</v>
      </c>
      <c r="AH22" s="17">
        <f t="shared" si="21"/>
        <v>0</v>
      </c>
      <c r="AI22" s="17">
        <f t="shared" si="22"/>
        <v>0</v>
      </c>
      <c r="AJ22" s="17">
        <f t="shared" si="23"/>
        <v>0</v>
      </c>
      <c r="AK22" s="27"/>
      <c r="AL22" s="29" t="str">
        <f t="shared" si="24"/>
        <v>0</v>
      </c>
      <c r="AM22" s="27" t="str">
        <f t="shared" si="25"/>
        <v/>
      </c>
      <c r="AN22" s="27"/>
      <c r="AO22" s="29" t="str">
        <f t="shared" si="26"/>
        <v>0</v>
      </c>
      <c r="AP22" s="17">
        <f t="shared" si="27"/>
        <v>0</v>
      </c>
      <c r="AQ22" s="17">
        <f t="shared" si="28"/>
        <v>0</v>
      </c>
      <c r="AR22" s="17">
        <f t="shared" si="29"/>
        <v>0</v>
      </c>
      <c r="AS22" s="27"/>
      <c r="AT22" s="29" t="str">
        <f t="shared" si="30"/>
        <v>0</v>
      </c>
      <c r="AU22" s="27" t="str">
        <f t="shared" si="31"/>
        <v/>
      </c>
      <c r="AV22" s="27"/>
      <c r="AW22" s="29" t="str">
        <f t="shared" si="32"/>
        <v>0</v>
      </c>
      <c r="AX22" s="17">
        <f t="shared" si="33"/>
        <v>0</v>
      </c>
      <c r="AY22" s="17">
        <f t="shared" si="34"/>
        <v>0</v>
      </c>
      <c r="AZ22" s="17">
        <f t="shared" si="35"/>
        <v>0</v>
      </c>
      <c r="BA22" s="27"/>
      <c r="BB22" s="29" t="str">
        <f t="shared" si="36"/>
        <v>0</v>
      </c>
      <c r="BC22" s="27" t="str">
        <f t="shared" si="37"/>
        <v/>
      </c>
      <c r="BD22" s="27"/>
      <c r="BE22" s="29" t="str">
        <f t="shared" si="38"/>
        <v>0</v>
      </c>
      <c r="BF22" s="17">
        <f t="shared" si="39"/>
        <v>0</v>
      </c>
      <c r="BG22" s="17">
        <f t="shared" si="40"/>
        <v>0</v>
      </c>
      <c r="BH22" s="17">
        <f t="shared" si="41"/>
        <v>0</v>
      </c>
      <c r="BI22" s="17"/>
    </row>
    <row r="23" spans="2:64" ht="16.5" customHeight="1" thickTop="1" thickBot="1">
      <c r="B23" s="40" t="s">
        <v>24</v>
      </c>
      <c r="C23" s="42"/>
      <c r="D23" s="3" t="s">
        <v>0</v>
      </c>
      <c r="E23" s="26"/>
      <c r="F23" s="26" t="str">
        <f t="shared" si="0"/>
        <v>0</v>
      </c>
      <c r="G23" s="26" t="str">
        <f t="shared" si="1"/>
        <v/>
      </c>
      <c r="H23" s="26"/>
      <c r="I23" s="26" t="str">
        <f t="shared" si="2"/>
        <v>0</v>
      </c>
      <c r="J23" s="19">
        <f t="shared" si="3"/>
        <v>0</v>
      </c>
      <c r="K23" s="19">
        <f t="shared" si="4"/>
        <v>0</v>
      </c>
      <c r="L23" s="19">
        <f t="shared" si="5"/>
        <v>0</v>
      </c>
      <c r="M23" s="26"/>
      <c r="N23" s="26" t="str">
        <f t="shared" si="6"/>
        <v>0</v>
      </c>
      <c r="O23" s="26" t="str">
        <f t="shared" si="7"/>
        <v/>
      </c>
      <c r="P23" s="26"/>
      <c r="Q23" s="26" t="str">
        <f t="shared" si="8"/>
        <v>0</v>
      </c>
      <c r="R23" s="19">
        <f t="shared" si="9"/>
        <v>0</v>
      </c>
      <c r="S23" s="19">
        <f t="shared" si="10"/>
        <v>0</v>
      </c>
      <c r="T23" s="19">
        <f t="shared" si="11"/>
        <v>0</v>
      </c>
      <c r="U23" s="26" t="s">
        <v>16</v>
      </c>
      <c r="V23" s="26" t="str">
        <f t="shared" si="12"/>
        <v>16:00</v>
      </c>
      <c r="W23" s="26" t="str">
        <f t="shared" si="13"/>
        <v>/</v>
      </c>
      <c r="X23" s="26" t="s">
        <v>41</v>
      </c>
      <c r="Y23" s="26" t="str">
        <f t="shared" si="14"/>
        <v>23:00</v>
      </c>
      <c r="Z23" s="19">
        <f t="shared" si="15"/>
        <v>0.29166666666666674</v>
      </c>
      <c r="AA23" s="19">
        <f t="shared" si="16"/>
        <v>7.0000000000000018</v>
      </c>
      <c r="AB23" s="19">
        <f t="shared" si="17"/>
        <v>7</v>
      </c>
      <c r="AC23" s="26"/>
      <c r="AD23" s="26" t="str">
        <f t="shared" si="18"/>
        <v>0</v>
      </c>
      <c r="AE23" s="26" t="str">
        <f t="shared" si="19"/>
        <v/>
      </c>
      <c r="AF23" s="26"/>
      <c r="AG23" s="26" t="str">
        <f t="shared" si="20"/>
        <v>0</v>
      </c>
      <c r="AH23" s="19">
        <f t="shared" si="21"/>
        <v>0</v>
      </c>
      <c r="AI23" s="19">
        <f t="shared" si="22"/>
        <v>0</v>
      </c>
      <c r="AJ23" s="19">
        <f t="shared" si="23"/>
        <v>0</v>
      </c>
      <c r="AK23" s="26"/>
      <c r="AL23" s="26" t="str">
        <f t="shared" si="24"/>
        <v>0</v>
      </c>
      <c r="AM23" s="26" t="str">
        <f t="shared" si="25"/>
        <v/>
      </c>
      <c r="AN23" s="26"/>
      <c r="AO23" s="26" t="str">
        <f t="shared" si="26"/>
        <v>0</v>
      </c>
      <c r="AP23" s="19">
        <f t="shared" si="27"/>
        <v>0</v>
      </c>
      <c r="AQ23" s="19">
        <f t="shared" si="28"/>
        <v>0</v>
      </c>
      <c r="AR23" s="19">
        <f t="shared" si="29"/>
        <v>0</v>
      </c>
      <c r="AS23" s="26"/>
      <c r="AT23" s="26" t="str">
        <f t="shared" si="30"/>
        <v>0</v>
      </c>
      <c r="AU23" s="26" t="str">
        <f t="shared" si="31"/>
        <v/>
      </c>
      <c r="AV23" s="26"/>
      <c r="AW23" s="26" t="str">
        <f t="shared" si="32"/>
        <v>0</v>
      </c>
      <c r="AX23" s="19">
        <f t="shared" si="33"/>
        <v>0</v>
      </c>
      <c r="AY23" s="19">
        <f t="shared" si="34"/>
        <v>0</v>
      </c>
      <c r="AZ23" s="19">
        <f t="shared" si="35"/>
        <v>0</v>
      </c>
      <c r="BA23" s="26"/>
      <c r="BB23" s="26" t="str">
        <f t="shared" si="36"/>
        <v>0</v>
      </c>
      <c r="BC23" s="26" t="str">
        <f t="shared" si="37"/>
        <v/>
      </c>
      <c r="BD23" s="26"/>
      <c r="BE23" s="26" t="str">
        <f t="shared" si="38"/>
        <v>0</v>
      </c>
      <c r="BF23" s="19">
        <f t="shared" si="39"/>
        <v>0</v>
      </c>
      <c r="BG23" s="19">
        <f t="shared" si="40"/>
        <v>0</v>
      </c>
      <c r="BH23" s="19">
        <f t="shared" si="41"/>
        <v>0</v>
      </c>
      <c r="BI23" s="20">
        <f t="shared" ref="BI23" si="47">SUM(L23,T23,AB23,AJ23,AR23,AZ23,BH23,L24,T24,AB24,AJ24,AR24,AZ24,BH24)</f>
        <v>7</v>
      </c>
      <c r="BL23">
        <f>IF(C23="T",BI23,0)</f>
        <v>0</v>
      </c>
    </row>
    <row r="24" spans="2:64" ht="16.5" customHeight="1" thickTop="1" thickBot="1">
      <c r="B24" s="40"/>
      <c r="C24" s="42"/>
      <c r="D24" s="4" t="s">
        <v>1</v>
      </c>
      <c r="E24" s="27"/>
      <c r="F24" s="29" t="str">
        <f t="shared" si="0"/>
        <v>0</v>
      </c>
      <c r="G24" s="27" t="str">
        <f t="shared" si="1"/>
        <v/>
      </c>
      <c r="H24" s="27"/>
      <c r="I24" s="29" t="str">
        <f t="shared" si="2"/>
        <v>0</v>
      </c>
      <c r="J24" s="17">
        <f t="shared" si="3"/>
        <v>0</v>
      </c>
      <c r="K24" s="17">
        <f t="shared" si="4"/>
        <v>0</v>
      </c>
      <c r="L24" s="17">
        <f t="shared" si="5"/>
        <v>0</v>
      </c>
      <c r="M24" s="27"/>
      <c r="N24" s="29" t="str">
        <f t="shared" si="6"/>
        <v>0</v>
      </c>
      <c r="O24" s="27" t="str">
        <f t="shared" si="7"/>
        <v/>
      </c>
      <c r="P24" s="27"/>
      <c r="Q24" s="29" t="str">
        <f t="shared" si="8"/>
        <v>0</v>
      </c>
      <c r="R24" s="17">
        <f t="shared" si="9"/>
        <v>0</v>
      </c>
      <c r="S24" s="17">
        <f t="shared" si="10"/>
        <v>0</v>
      </c>
      <c r="T24" s="17">
        <f t="shared" si="11"/>
        <v>0</v>
      </c>
      <c r="U24" s="27"/>
      <c r="V24" s="29" t="str">
        <f t="shared" si="12"/>
        <v>0</v>
      </c>
      <c r="W24" s="27" t="str">
        <f t="shared" si="13"/>
        <v/>
      </c>
      <c r="X24" s="27"/>
      <c r="Y24" s="29" t="str">
        <f t="shared" si="14"/>
        <v>0</v>
      </c>
      <c r="Z24" s="17">
        <f t="shared" si="15"/>
        <v>0</v>
      </c>
      <c r="AA24" s="17">
        <f t="shared" si="16"/>
        <v>0</v>
      </c>
      <c r="AB24" s="17">
        <f t="shared" si="17"/>
        <v>0</v>
      </c>
      <c r="AC24" s="27"/>
      <c r="AD24" s="29" t="str">
        <f t="shared" si="18"/>
        <v>0</v>
      </c>
      <c r="AE24" s="27" t="str">
        <f t="shared" si="19"/>
        <v/>
      </c>
      <c r="AF24" s="27"/>
      <c r="AG24" s="29" t="str">
        <f t="shared" si="20"/>
        <v>0</v>
      </c>
      <c r="AH24" s="17">
        <f t="shared" si="21"/>
        <v>0</v>
      </c>
      <c r="AI24" s="17">
        <f t="shared" si="22"/>
        <v>0</v>
      </c>
      <c r="AJ24" s="17">
        <f t="shared" si="23"/>
        <v>0</v>
      </c>
      <c r="AK24" s="27"/>
      <c r="AL24" s="29" t="str">
        <f t="shared" si="24"/>
        <v>0</v>
      </c>
      <c r="AM24" s="27" t="str">
        <f t="shared" si="25"/>
        <v/>
      </c>
      <c r="AN24" s="27"/>
      <c r="AO24" s="29" t="str">
        <f t="shared" si="26"/>
        <v>0</v>
      </c>
      <c r="AP24" s="17">
        <f t="shared" si="27"/>
        <v>0</v>
      </c>
      <c r="AQ24" s="17">
        <f t="shared" si="28"/>
        <v>0</v>
      </c>
      <c r="AR24" s="17">
        <f t="shared" si="29"/>
        <v>0</v>
      </c>
      <c r="AS24" s="27"/>
      <c r="AT24" s="29" t="str">
        <f t="shared" si="30"/>
        <v>0</v>
      </c>
      <c r="AU24" s="27" t="str">
        <f t="shared" si="31"/>
        <v/>
      </c>
      <c r="AV24" s="27"/>
      <c r="AW24" s="29" t="str">
        <f t="shared" si="32"/>
        <v>0</v>
      </c>
      <c r="AX24" s="17">
        <f t="shared" si="33"/>
        <v>0</v>
      </c>
      <c r="AY24" s="17">
        <f t="shared" si="34"/>
        <v>0</v>
      </c>
      <c r="AZ24" s="17">
        <f t="shared" si="35"/>
        <v>0</v>
      </c>
      <c r="BA24" s="27"/>
      <c r="BB24" s="29" t="str">
        <f t="shared" si="36"/>
        <v>0</v>
      </c>
      <c r="BC24" s="27" t="str">
        <f t="shared" si="37"/>
        <v/>
      </c>
      <c r="BD24" s="27"/>
      <c r="BE24" s="29" t="str">
        <f t="shared" si="38"/>
        <v>0</v>
      </c>
      <c r="BF24" s="17">
        <f t="shared" si="39"/>
        <v>0</v>
      </c>
      <c r="BG24" s="17">
        <f t="shared" si="40"/>
        <v>0</v>
      </c>
      <c r="BH24" s="17">
        <f t="shared" si="41"/>
        <v>0</v>
      </c>
      <c r="BI24" s="17"/>
    </row>
    <row r="25" spans="2:64" ht="16.5" customHeight="1" thickTop="1" thickBot="1">
      <c r="B25" s="40" t="s">
        <v>25</v>
      </c>
      <c r="C25" s="42"/>
      <c r="D25" s="3" t="s">
        <v>0</v>
      </c>
      <c r="E25" s="26" t="s">
        <v>33</v>
      </c>
      <c r="F25" s="26" t="str">
        <f t="shared" si="0"/>
        <v>0:00</v>
      </c>
      <c r="G25" s="26" t="str">
        <f t="shared" si="1"/>
        <v>/</v>
      </c>
      <c r="H25" s="26" t="s">
        <v>15</v>
      </c>
      <c r="I25" s="26" t="str">
        <f t="shared" si="2"/>
        <v>6:00</v>
      </c>
      <c r="J25" s="19">
        <f t="shared" si="3"/>
        <v>0.25</v>
      </c>
      <c r="K25" s="19">
        <f t="shared" si="4"/>
        <v>6</v>
      </c>
      <c r="L25" s="19">
        <f t="shared" si="5"/>
        <v>6</v>
      </c>
      <c r="M25" s="26"/>
      <c r="N25" s="26" t="str">
        <f t="shared" si="6"/>
        <v>0</v>
      </c>
      <c r="O25" s="26" t="str">
        <f t="shared" si="7"/>
        <v/>
      </c>
      <c r="P25" s="26"/>
      <c r="Q25" s="26" t="str">
        <f t="shared" si="8"/>
        <v>0</v>
      </c>
      <c r="R25" s="19">
        <f t="shared" si="9"/>
        <v>0</v>
      </c>
      <c r="S25" s="19">
        <f t="shared" si="10"/>
        <v>0</v>
      </c>
      <c r="T25" s="19">
        <f t="shared" si="11"/>
        <v>0</v>
      </c>
      <c r="U25" s="26" t="s">
        <v>41</v>
      </c>
      <c r="V25" s="26" t="str">
        <f t="shared" si="12"/>
        <v>23:00</v>
      </c>
      <c r="W25" s="26" t="str">
        <f t="shared" si="13"/>
        <v>/</v>
      </c>
      <c r="X25" s="26" t="s">
        <v>33</v>
      </c>
      <c r="Y25" s="26" t="str">
        <f t="shared" si="14"/>
        <v>24:00</v>
      </c>
      <c r="Z25" s="19">
        <f t="shared" si="15"/>
        <v>4.166666666666663E-2</v>
      </c>
      <c r="AA25" s="19">
        <f t="shared" si="16"/>
        <v>0.99999999999999911</v>
      </c>
      <c r="AB25" s="19">
        <f t="shared" si="17"/>
        <v>1</v>
      </c>
      <c r="AC25" s="26" t="s">
        <v>33</v>
      </c>
      <c r="AD25" s="26" t="str">
        <f t="shared" si="18"/>
        <v>0:00</v>
      </c>
      <c r="AE25" s="26" t="str">
        <f t="shared" si="19"/>
        <v>/</v>
      </c>
      <c r="AF25" s="26" t="s">
        <v>15</v>
      </c>
      <c r="AG25" s="26" t="str">
        <f t="shared" si="20"/>
        <v>6:00</v>
      </c>
      <c r="AH25" s="19">
        <f t="shared" si="21"/>
        <v>0.25</v>
      </c>
      <c r="AI25" s="19">
        <f t="shared" si="22"/>
        <v>6</v>
      </c>
      <c r="AJ25" s="19">
        <f t="shared" si="23"/>
        <v>6</v>
      </c>
      <c r="AK25" s="26" t="s">
        <v>33</v>
      </c>
      <c r="AL25" s="26" t="str">
        <f t="shared" si="24"/>
        <v>0:00</v>
      </c>
      <c r="AM25" s="26" t="str">
        <f t="shared" si="25"/>
        <v>/</v>
      </c>
      <c r="AN25" s="26" t="s">
        <v>15</v>
      </c>
      <c r="AO25" s="26" t="str">
        <f t="shared" si="26"/>
        <v>6:00</v>
      </c>
      <c r="AP25" s="19">
        <f t="shared" si="27"/>
        <v>0.25</v>
      </c>
      <c r="AQ25" s="19">
        <f t="shared" si="28"/>
        <v>6</v>
      </c>
      <c r="AR25" s="19">
        <f t="shared" si="29"/>
        <v>6</v>
      </c>
      <c r="AS25" s="26" t="s">
        <v>33</v>
      </c>
      <c r="AT25" s="26" t="str">
        <f t="shared" si="30"/>
        <v>0:00</v>
      </c>
      <c r="AU25" s="26" t="str">
        <f t="shared" si="31"/>
        <v>/</v>
      </c>
      <c r="AV25" s="26" t="s">
        <v>15</v>
      </c>
      <c r="AW25" s="26" t="str">
        <f t="shared" si="32"/>
        <v>6:00</v>
      </c>
      <c r="AX25" s="19">
        <f t="shared" si="33"/>
        <v>0.25</v>
      </c>
      <c r="AY25" s="19">
        <f t="shared" si="34"/>
        <v>6</v>
      </c>
      <c r="AZ25" s="19">
        <f t="shared" si="35"/>
        <v>6</v>
      </c>
      <c r="BA25" s="26" t="s">
        <v>33</v>
      </c>
      <c r="BB25" s="26" t="str">
        <f t="shared" si="36"/>
        <v>0:00</v>
      </c>
      <c r="BC25" s="26" t="str">
        <f t="shared" si="37"/>
        <v>/</v>
      </c>
      <c r="BD25" s="26" t="s">
        <v>15</v>
      </c>
      <c r="BE25" s="26" t="str">
        <f t="shared" si="38"/>
        <v>6:00</v>
      </c>
      <c r="BF25" s="19">
        <f t="shared" si="39"/>
        <v>0.25</v>
      </c>
      <c r="BG25" s="19">
        <f t="shared" si="40"/>
        <v>6</v>
      </c>
      <c r="BH25" s="19">
        <f t="shared" si="41"/>
        <v>6</v>
      </c>
      <c r="BI25" s="20">
        <f t="shared" ref="BI25" si="48">SUM(L25,T25,AB25,AJ25,AR25,AZ25,BH25,L26,T26,AB26,AJ26,AR26,AZ26,BH26)</f>
        <v>39</v>
      </c>
      <c r="BL25">
        <f>IF(C25="T",BI25,0)</f>
        <v>0</v>
      </c>
    </row>
    <row r="26" spans="2:64" ht="16.5" customHeight="1" thickTop="1" thickBot="1">
      <c r="B26" s="40"/>
      <c r="C26" s="42"/>
      <c r="D26" s="4" t="s">
        <v>1</v>
      </c>
      <c r="E26" s="25"/>
      <c r="F26" s="26" t="str">
        <f t="shared" si="0"/>
        <v>0</v>
      </c>
      <c r="G26" s="25" t="str">
        <f t="shared" si="1"/>
        <v/>
      </c>
      <c r="H26" s="25"/>
      <c r="I26" s="26" t="str">
        <f t="shared" si="2"/>
        <v>0</v>
      </c>
      <c r="J26" s="16">
        <f t="shared" si="3"/>
        <v>0</v>
      </c>
      <c r="K26" s="16">
        <f t="shared" si="4"/>
        <v>0</v>
      </c>
      <c r="L26" s="16">
        <f t="shared" si="5"/>
        <v>0</v>
      </c>
      <c r="M26" s="25"/>
      <c r="N26" s="26" t="str">
        <f t="shared" si="6"/>
        <v>0</v>
      </c>
      <c r="O26" s="25" t="str">
        <f t="shared" si="7"/>
        <v/>
      </c>
      <c r="P26" s="25"/>
      <c r="Q26" s="26" t="str">
        <f t="shared" si="8"/>
        <v>0</v>
      </c>
      <c r="R26" s="16">
        <f t="shared" si="9"/>
        <v>0</v>
      </c>
      <c r="S26" s="16">
        <f t="shared" si="10"/>
        <v>0</v>
      </c>
      <c r="T26" s="16">
        <f t="shared" si="11"/>
        <v>0</v>
      </c>
      <c r="U26" s="25"/>
      <c r="V26" s="26" t="str">
        <f t="shared" si="12"/>
        <v>0</v>
      </c>
      <c r="W26" s="25" t="str">
        <f t="shared" si="13"/>
        <v/>
      </c>
      <c r="X26" s="25"/>
      <c r="Y26" s="26" t="str">
        <f t="shared" si="14"/>
        <v>0</v>
      </c>
      <c r="Z26" s="16">
        <f t="shared" si="15"/>
        <v>0</v>
      </c>
      <c r="AA26" s="16">
        <f t="shared" si="16"/>
        <v>0</v>
      </c>
      <c r="AB26" s="16">
        <f t="shared" si="17"/>
        <v>0</v>
      </c>
      <c r="AC26" s="25" t="s">
        <v>40</v>
      </c>
      <c r="AD26" s="26" t="str">
        <f t="shared" si="18"/>
        <v>22:00</v>
      </c>
      <c r="AE26" s="25" t="str">
        <f t="shared" si="19"/>
        <v>/</v>
      </c>
      <c r="AF26" s="25" t="s">
        <v>33</v>
      </c>
      <c r="AG26" s="26" t="str">
        <f t="shared" si="20"/>
        <v>24:00</v>
      </c>
      <c r="AH26" s="16">
        <f t="shared" si="21"/>
        <v>8.333333333333337E-2</v>
      </c>
      <c r="AI26" s="16">
        <f t="shared" si="22"/>
        <v>2.0000000000000009</v>
      </c>
      <c r="AJ26" s="16">
        <f t="shared" si="23"/>
        <v>2</v>
      </c>
      <c r="AK26" s="25" t="s">
        <v>40</v>
      </c>
      <c r="AL26" s="26" t="str">
        <f t="shared" si="24"/>
        <v>22:00</v>
      </c>
      <c r="AM26" s="25" t="str">
        <f t="shared" si="25"/>
        <v>/</v>
      </c>
      <c r="AN26" s="25" t="s">
        <v>33</v>
      </c>
      <c r="AO26" s="26" t="str">
        <f t="shared" si="26"/>
        <v>24:00</v>
      </c>
      <c r="AP26" s="16">
        <f t="shared" si="27"/>
        <v>8.333333333333337E-2</v>
      </c>
      <c r="AQ26" s="16">
        <f t="shared" si="28"/>
        <v>2.0000000000000009</v>
      </c>
      <c r="AR26" s="16">
        <f t="shared" si="29"/>
        <v>2</v>
      </c>
      <c r="AS26" s="25" t="s">
        <v>40</v>
      </c>
      <c r="AT26" s="26" t="str">
        <f t="shared" si="30"/>
        <v>22:00</v>
      </c>
      <c r="AU26" s="25" t="str">
        <f t="shared" si="31"/>
        <v>/</v>
      </c>
      <c r="AV26" s="25" t="s">
        <v>33</v>
      </c>
      <c r="AW26" s="26" t="str">
        <f t="shared" si="32"/>
        <v>24:00</v>
      </c>
      <c r="AX26" s="16">
        <f t="shared" si="33"/>
        <v>8.333333333333337E-2</v>
      </c>
      <c r="AY26" s="16">
        <f t="shared" si="34"/>
        <v>2.0000000000000009</v>
      </c>
      <c r="AZ26" s="16">
        <f t="shared" si="35"/>
        <v>2</v>
      </c>
      <c r="BA26" s="25" t="s">
        <v>40</v>
      </c>
      <c r="BB26" s="26" t="str">
        <f t="shared" si="36"/>
        <v>22:00</v>
      </c>
      <c r="BC26" s="25" t="str">
        <f t="shared" si="37"/>
        <v>/</v>
      </c>
      <c r="BD26" s="25" t="s">
        <v>33</v>
      </c>
      <c r="BE26" s="26" t="str">
        <f t="shared" si="38"/>
        <v>24:00</v>
      </c>
      <c r="BF26" s="16">
        <f t="shared" si="39"/>
        <v>8.333333333333337E-2</v>
      </c>
      <c r="BG26" s="16">
        <f t="shared" si="40"/>
        <v>2.0000000000000009</v>
      </c>
      <c r="BH26" s="16">
        <f t="shared" si="41"/>
        <v>2</v>
      </c>
      <c r="BI26" s="21"/>
    </row>
    <row r="27" spans="2:64" ht="20.399999999999999" customHeight="1" thickTop="1">
      <c r="B27" s="46" t="s">
        <v>3</v>
      </c>
      <c r="C27" s="47"/>
      <c r="D27" s="48"/>
      <c r="E27" s="49">
        <f>SUM(L9:L26)</f>
        <v>44</v>
      </c>
      <c r="F27" s="50"/>
      <c r="G27" s="50"/>
      <c r="H27" s="50"/>
      <c r="I27" s="50"/>
      <c r="J27" s="50"/>
      <c r="K27" s="50"/>
      <c r="L27" s="51"/>
      <c r="M27" s="49">
        <f>SUM(T9:T26)</f>
        <v>51</v>
      </c>
      <c r="N27" s="50"/>
      <c r="O27" s="50"/>
      <c r="P27" s="50"/>
      <c r="Q27" s="50"/>
      <c r="R27" s="50"/>
      <c r="S27" s="50"/>
      <c r="T27" s="51"/>
      <c r="U27" s="49">
        <f>SUM(AB9:AB26)</f>
        <v>33</v>
      </c>
      <c r="V27" s="50"/>
      <c r="W27" s="50"/>
      <c r="X27" s="50"/>
      <c r="Y27" s="50"/>
      <c r="Z27" s="50"/>
      <c r="AA27" s="50"/>
      <c r="AB27" s="51"/>
      <c r="AC27" s="49">
        <f t="shared" ref="AC27" si="49">SUM(AJ9:AJ26)</f>
        <v>34</v>
      </c>
      <c r="AD27" s="50"/>
      <c r="AE27" s="50"/>
      <c r="AF27" s="50"/>
      <c r="AG27" s="50"/>
      <c r="AH27" s="50"/>
      <c r="AI27" s="50"/>
      <c r="AJ27" s="51"/>
      <c r="AK27" s="49">
        <f t="shared" ref="AK27" si="50">SUM(AR9:AR26)</f>
        <v>41</v>
      </c>
      <c r="AL27" s="50"/>
      <c r="AM27" s="50"/>
      <c r="AN27" s="50"/>
      <c r="AO27" s="50"/>
      <c r="AP27" s="50"/>
      <c r="AQ27" s="50"/>
      <c r="AR27" s="51"/>
      <c r="AS27" s="49">
        <f t="shared" ref="AS27" si="51">SUM(AZ9:AZ26)</f>
        <v>55</v>
      </c>
      <c r="AT27" s="50"/>
      <c r="AU27" s="50"/>
      <c r="AV27" s="50"/>
      <c r="AW27" s="50"/>
      <c r="AX27" s="50"/>
      <c r="AY27" s="50"/>
      <c r="AZ27" s="51"/>
      <c r="BA27" s="49">
        <f t="shared" ref="BA27" si="52">SUM(BH9:BH26)</f>
        <v>45</v>
      </c>
      <c r="BB27" s="50"/>
      <c r="BC27" s="50"/>
      <c r="BD27" s="50"/>
      <c r="BE27" s="50"/>
      <c r="BF27" s="50"/>
      <c r="BG27" s="50"/>
      <c r="BH27" s="51"/>
      <c r="BI27" s="22">
        <f>SUM(BI9:BI26)</f>
        <v>303</v>
      </c>
    </row>
    <row r="34" spans="2:64">
      <c r="D34" s="34"/>
    </row>
    <row r="35" spans="2:64">
      <c r="D35" s="34"/>
    </row>
    <row r="36" spans="2:64">
      <c r="D36" s="34"/>
    </row>
    <row r="37" spans="2:64">
      <c r="D37" s="34"/>
    </row>
    <row r="39" spans="2:64">
      <c r="B39" s="9"/>
      <c r="C39" s="10"/>
      <c r="D39" s="11"/>
      <c r="E39" s="52" t="s">
        <v>7</v>
      </c>
      <c r="F39" s="53"/>
      <c r="G39" s="53"/>
      <c r="H39" s="53"/>
      <c r="I39" s="53"/>
      <c r="J39" s="53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14"/>
      <c r="AU39" s="14"/>
      <c r="AV39" s="24" t="s">
        <v>5</v>
      </c>
      <c r="AW39" s="14"/>
      <c r="AX39" s="14"/>
      <c r="AY39" s="12" t="s">
        <v>5</v>
      </c>
    </row>
    <row r="40" spans="2:64">
      <c r="B40" s="9"/>
      <c r="C40" s="10"/>
      <c r="D40" s="11"/>
      <c r="E40" s="55" t="s">
        <v>8</v>
      </c>
      <c r="F40" s="56"/>
      <c r="G40" s="56"/>
      <c r="H40" s="56"/>
      <c r="I40" s="56"/>
      <c r="J40" s="56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15"/>
      <c r="AU40" s="15"/>
      <c r="AV40" s="24" t="s">
        <v>79</v>
      </c>
      <c r="AW40" s="15"/>
      <c r="AX40" s="15"/>
      <c r="AY40" s="13" t="s">
        <v>4</v>
      </c>
    </row>
    <row r="41" spans="2:64" ht="1.95" customHeight="1"/>
    <row r="42" spans="2:64" ht="15" thickBot="1">
      <c r="B42" s="6"/>
      <c r="C42" s="6"/>
      <c r="D42" s="7"/>
      <c r="E42" s="44" t="s">
        <v>6</v>
      </c>
      <c r="F42" s="45"/>
      <c r="G42" s="45"/>
      <c r="H42" s="45"/>
      <c r="I42" s="45"/>
      <c r="J42" s="45"/>
      <c r="K42" s="45"/>
      <c r="L42" s="37">
        <f>L8</f>
        <v>16</v>
      </c>
      <c r="M42" s="44" t="s">
        <v>13</v>
      </c>
      <c r="N42" s="45"/>
      <c r="O42" s="45"/>
      <c r="P42" s="45"/>
      <c r="Q42" s="45"/>
      <c r="R42" s="45"/>
      <c r="S42" s="45"/>
      <c r="T42" s="37">
        <f>T8</f>
        <v>17</v>
      </c>
      <c r="U42" s="44" t="s">
        <v>14</v>
      </c>
      <c r="V42" s="45"/>
      <c r="W42" s="45"/>
      <c r="X42" s="45"/>
      <c r="Y42" s="45"/>
      <c r="Z42" s="45"/>
      <c r="AA42" s="45"/>
      <c r="AB42" s="37">
        <f>AB8</f>
        <v>18</v>
      </c>
      <c r="AC42" s="44" t="s">
        <v>10</v>
      </c>
      <c r="AD42" s="45"/>
      <c r="AE42" s="45"/>
      <c r="AF42" s="45"/>
      <c r="AG42" s="45"/>
      <c r="AH42" s="45"/>
      <c r="AI42" s="45"/>
      <c r="AJ42" s="37">
        <f>AJ8</f>
        <v>19</v>
      </c>
      <c r="AK42" s="44" t="s">
        <v>9</v>
      </c>
      <c r="AL42" s="45"/>
      <c r="AM42" s="45"/>
      <c r="AN42" s="45"/>
      <c r="AO42" s="45"/>
      <c r="AP42" s="45"/>
      <c r="AQ42" s="45"/>
      <c r="AR42" s="37">
        <f>AR8</f>
        <v>20</v>
      </c>
      <c r="AS42" s="44" t="s">
        <v>12</v>
      </c>
      <c r="AT42" s="45"/>
      <c r="AU42" s="45"/>
      <c r="AV42" s="45"/>
      <c r="AW42" s="45"/>
      <c r="AX42" s="45"/>
      <c r="AY42" s="45"/>
      <c r="AZ42" s="37">
        <f>AZ8</f>
        <v>21</v>
      </c>
      <c r="BA42" s="44" t="s">
        <v>11</v>
      </c>
      <c r="BB42" s="45"/>
      <c r="BC42" s="45"/>
      <c r="BD42" s="45"/>
      <c r="BE42" s="45"/>
      <c r="BF42" s="45"/>
      <c r="BG42" s="45"/>
      <c r="BH42" s="37">
        <f>BH8</f>
        <v>22</v>
      </c>
      <c r="BI42" s="8" t="s">
        <v>2</v>
      </c>
    </row>
    <row r="43" spans="2:64" ht="16.5" customHeight="1" thickTop="1" thickBot="1">
      <c r="B43" s="43" t="s">
        <v>26</v>
      </c>
      <c r="C43" s="41"/>
      <c r="D43" s="2" t="s">
        <v>0</v>
      </c>
      <c r="E43" s="25" t="s">
        <v>42</v>
      </c>
      <c r="F43" s="26" t="str">
        <f>IF(E43="12:30a","0:30",IF(E43="1a","1:00",IF(E43="1:30a","1:30",IF(E43="2a","2:00",IF(E43="2:30a","2:30",IF(E43="3a","3:00",IF(E43="3:30a","3:30",IF(E43="4a","4:00",IF(E43="4:30a","4:30",IF(E43="5a","5:00",IF(E43="5:30a","5:30",IF(E43="6a","6:00",IF(E43="6:30a","6:30",IF(E43="7a","7:00",IF(E43="7:30a","7:30",IF(E43="8a","8:00",IF(E43="8:30a","8:30",IF(E43="9a","9:00",IF(E43="9:30a","9:30",IF(E43="10a","10:00",IF(E43="10:30a","10:30",IF(E43="11a","11:00",IF(E43="11:30a","11:30",IF(E43="12p","12:00",IF(E43="12:30p","12:30",IF(E43="1p","13:00",IF(E43="1:30p","13:30",IF(E43="2p","14:00",IF(E43="2:30p","14:30",IF(E43="3p","15:00",IF(E43="3:30p","15:30",IF(E43="4p","16:00",IF(E43="4:30p","16:30",IF(E43="5p","17:00",IF(E43="5:30p","17:30",IF(E43="6p","18:00",IF(E43="6:30p","18:30",IF(E43="7p","19:00",IF(E43="7:30p","19:30",IF(E43="8p","20:00",IF(E43="8:30p","20:30",IF(E43="9p","21:00",IF(E43="9:30p","21:30",IF(E43="10p","22:00",IF(E43="10:30p","22:30",IF(E43="11P","23:00",IF(E43="11:30P","23:30",IF(E43="12A","0:00","0"))))))))))))))))))))))))))))))))))))))))))))))))</f>
        <v>18:00</v>
      </c>
      <c r="G43" s="25" t="str">
        <f>IF(OR(H43="OFF", H43="", H43="INV", H43="MTG", H43="350S", H43="SR26", H43="TEAL", H43="R", H43="E"), "", "/")</f>
        <v>/</v>
      </c>
      <c r="H43" s="25" t="s">
        <v>40</v>
      </c>
      <c r="I43" s="26" t="str">
        <f>IF(H43="12:30a","0:30",IF(H43="1a","1:00",IF(H43="1:30a","1:30",IF(H43="2a","2:00",IF(H43="2:30a","2:30",IF(H43="3a","3:00",IF(H43="3:30a","3:30",IF(H43="4a","4:00",IF(H43="4:30a","4:30",IF(H43="5a","5:00",IF(H43="5:30a","5:30",IF(H43="6a","6:00",IF(H43="6:30a","6:30",IF(H43="7a","7:00",IF(H43="7:30a","7:30",IF(H43="8a","8:00",IF(H43="8:30a","8:30",IF(H43="9a","9:00",IF(H43="9:30a","9:30",IF(H43="10a","10:00",IF(H43="10:30a","10:30",IF(H43="11a","11:00",IF(H43="11:30a","11:30",IF(H43="12p","12:00",IF(H43="12:30p","12:30",IF(H43="1p","13:00",IF(H43="1:30p","13:30",IF(H43="2p","14:00",IF(H43="2:30p","14:30",IF(H43="3p","15:00",IF(H43="3:30p","15:30",IF(H43="4p","16:00",IF(H43="4:30p","16:30",IF(H43="5p","17:00",IF(H43="5:30p","17:30",IF(H43="6p","18:00",IF(H43="6:30p","18:30",IF(H43="7p","19:00",IF(H43="7:30p","19:30",IF(H43="8p","20:00",IF(H43="8:30p","20:30",IF(H43="9p","21:00",IF(H43="9:30p","21:30",IF(H43="10p","22:00",IF(H43="10:30p","22:30",IF(H43="11P","23:00",IF(H43="11:30P","23:30",IF(H43="12A","24:00","0"))))))))))))))))))))))))))))))))))))))))))))))))</f>
        <v>22:00</v>
      </c>
      <c r="J43" s="16">
        <f>I43-F43</f>
        <v>0.16666666666666663</v>
      </c>
      <c r="K43" s="16">
        <f>J43*24</f>
        <v>3.9999999999999991</v>
      </c>
      <c r="L43" s="16">
        <f>IF(AND(K43&gt;0, E43&lt;&gt;"?"), ROUND(K43, 1), 0)</f>
        <v>4</v>
      </c>
      <c r="M43" s="25"/>
      <c r="N43" s="26" t="str">
        <f>IF(M43="12:30a","0:30",IF(M43="1a","1:00",IF(M43="1:30a","1:30",IF(M43="2a","2:00",IF(M43="2:30a","2:30",IF(M43="3a","3:00",IF(M43="3:30a","3:30",IF(M43="4a","4:00",IF(M43="4:30a","4:30",IF(M43="5a","5:00",IF(M43="5:30a","5:30",IF(M43="6a","6:00",IF(M43="6:30a","6:30",IF(M43="7a","7:00",IF(M43="7:30a","7:30",IF(M43="8a","8:00",IF(M43="8:30a","8:30",IF(M43="9a","9:00",IF(M43="9:30a","9:30",IF(M43="10a","10:00",IF(M43="10:30a","10:30",IF(M43="11a","11:00",IF(M43="11:30a","11:30",IF(M43="12p","12:00",IF(M43="12:30p","12:30",IF(M43="1p","13:00",IF(M43="1:30p","13:30",IF(M43="2p","14:00",IF(M43="2:30p","14:30",IF(M43="3p","15:00",IF(M43="3:30p","15:30",IF(M43="4p","16:00",IF(M43="4:30p","16:30",IF(M43="5p","17:00",IF(M43="5:30p","17:30",IF(M43="6p","18:00",IF(M43="6:30p","18:30",IF(M43="7p","19:00",IF(M43="7:30p","19:30",IF(M43="8p","20:00",IF(M43="8:30p","20:30",IF(M43="9p","21:00",IF(M43="9:30p","21:30",IF(M43="10p","22:00",IF(M43="10:30p","22:30",IF(M43="11P","23:00",IF(M43="11:30P","23:30",IF(M43="12A","0:00","0"))))))))))))))))))))))))))))))))))))))))))))))))</f>
        <v>0</v>
      </c>
      <c r="O43" s="25" t="str">
        <f>IF(OR(P43="OFF", P43="", P43="INV", P43="MTG", P43="350S", P43="SR26", P43="TEAL", P43="R", P43="E"), "", "/")</f>
        <v/>
      </c>
      <c r="P43" s="25"/>
      <c r="Q43" s="26" t="str">
        <f>IF(P43="12:30a","0:30",IF(P43="1a","1:00",IF(P43="1:30a","1:30",IF(P43="2a","2:00",IF(P43="2:30a","2:30",IF(P43="3a","3:00",IF(P43="3:30a","3:30",IF(P43="4a","4:00",IF(P43="4:30a","4:30",IF(P43="5a","5:00",IF(P43="5:30a","5:30",IF(P43="6a","6:00",IF(P43="6:30a","6:30",IF(P43="7a","7:00",IF(P43="7:30a","7:30",IF(P43="8a","8:00",IF(P43="8:30a","8:30",IF(P43="9a","9:00",IF(P43="9:30a","9:30",IF(P43="10a","10:00",IF(P43="10:30a","10:30",IF(P43="11a","11:00",IF(P43="11:30a","11:30",IF(P43="12p","12:00",IF(P43="12:30p","12:30",IF(P43="1p","13:00",IF(P43="1:30p","13:30",IF(P43="2p","14:00",IF(P43="2:30p","14:30",IF(P43="3p","15:00",IF(P43="3:30p","15:30",IF(P43="4p","16:00",IF(P43="4:30p","16:30",IF(P43="5p","17:00",IF(P43="5:30p","17:30",IF(P43="6p","18:00",IF(P43="6:30p","18:30",IF(P43="7p","19:00",IF(P43="7:30p","19:30",IF(P43="8p","20:00",IF(P43="8:30p","20:30",IF(P43="9p","21:00",IF(P43="9:30p","21:30",IF(P43="10p","22:00",IF(P43="10:30p","22:30",IF(P43="11P","23:00",IF(P43="11:30P","23:30",IF(P43="12A","24:00","0"))))))))))))))))))))))))))))))))))))))))))))))))</f>
        <v>0</v>
      </c>
      <c r="R43" s="16">
        <f>Q43-N43</f>
        <v>0</v>
      </c>
      <c r="S43" s="16">
        <f>R43*24</f>
        <v>0</v>
      </c>
      <c r="T43" s="16">
        <f>IF(AND(S43&gt;0, M43&lt;&gt;"?"), ROUND(S43, 1), 0)</f>
        <v>0</v>
      </c>
      <c r="U43" s="25" t="s">
        <v>30</v>
      </c>
      <c r="V43" s="26" t="str">
        <f>IF(U43="12:30a","0:30",IF(U43="1a","1:00",IF(U43="1:30a","1:30",IF(U43="2a","2:00",IF(U43="2:30a","2:30",IF(U43="3a","3:00",IF(U43="3:30a","3:30",IF(U43="4a","4:00",IF(U43="4:30a","4:30",IF(U43="5a","5:00",IF(U43="5:30a","5:30",IF(U43="6a","6:00",IF(U43="6:30a","6:30",IF(U43="7a","7:00",IF(U43="7:30a","7:30",IF(U43="8a","8:00",IF(U43="8:30a","8:30",IF(U43="9a","9:00",IF(U43="9:30a","9:30",IF(U43="10a","10:00",IF(U43="10:30a","10:30",IF(U43="11a","11:00",IF(U43="11:30a","11:30",IF(U43="12p","12:00",IF(U43="12:30p","12:30",IF(U43="1p","13:00",IF(U43="1:30p","13:30",IF(U43="2p","14:00",IF(U43="2:30p","14:30",IF(U43="3p","15:00",IF(U43="3:30p","15:30",IF(U43="4p","16:00",IF(U43="4:30p","16:30",IF(U43="5p","17:00",IF(U43="5:30p","17:30",IF(U43="6p","18:00",IF(U43="6:30p","18:30",IF(U43="7p","19:00",IF(U43="7:30p","19:30",IF(U43="8p","20:00",IF(U43="8:30p","20:30",IF(U43="9p","21:00",IF(U43="9:30p","21:30",IF(U43="10p","22:00",IF(U43="10:30p","22:30",IF(U43="11P","23:00",IF(U43="11:30P","23:30",IF(U43="12A","0:00","0"))))))))))))))))))))))))))))))))))))))))))))))))</f>
        <v>9:00</v>
      </c>
      <c r="W43" s="25" t="str">
        <f>IF(OR(X43="OFF", X43="", X43="INV", X43="MTG", X43="350S", X43="SR26", X43="TEAL", X43="R", X43="E"), "", "/")</f>
        <v>/</v>
      </c>
      <c r="X43" s="25" t="s">
        <v>80</v>
      </c>
      <c r="Y43" s="26" t="str">
        <f>IF(X43="12:30a","0:30",IF(X43="1a","1:00",IF(X43="1:30a","1:30",IF(X43="2a","2:00",IF(X43="2:30a","2:30",IF(X43="3a","3:00",IF(X43="3:30a","3:30",IF(X43="4a","4:00",IF(X43="4:30a","4:30",IF(X43="5a","5:00",IF(X43="5:30a","5:30",IF(X43="6a","6:00",IF(X43="6:30a","6:30",IF(X43="7a","7:00",IF(X43="7:30a","7:30",IF(X43="8a","8:00",IF(X43="8:30a","8:30",IF(X43="9a","9:00",IF(X43="9:30a","9:30",IF(X43="10a","10:00",IF(X43="10:30a","10:30",IF(X43="11a","11:00",IF(X43="11:30a","11:30",IF(X43="12p","12:00",IF(X43="12:30p","12:30",IF(X43="1p","13:00",IF(X43="1:30p","13:30",IF(X43="2p","14:00",IF(X43="2:30p","14:30",IF(X43="3p","15:00",IF(X43="3:30p","15:30",IF(X43="4p","16:00",IF(X43="4:30p","16:30",IF(X43="5p","17:00",IF(X43="5:30p","17:30",IF(X43="6p","18:00",IF(X43="6:30p","18:30",IF(X43="7p","19:00",IF(X43="7:30p","19:30",IF(X43="8p","20:00",IF(X43="8:30p","20:30",IF(X43="9p","21:00",IF(X43="9:30p","21:30",IF(X43="10p","22:00",IF(X43="10:30p","22:30",IF(X43="11P","23:00",IF(X43="11:30P","23:30",IF(X43="12A","24:00","0"))))))))))))))))))))))))))))))))))))))))))))))))</f>
        <v>16:00</v>
      </c>
      <c r="Z43" s="16">
        <f>Y43-V43</f>
        <v>0.29166666666666663</v>
      </c>
      <c r="AA43" s="16">
        <f>Z43*24</f>
        <v>6.9999999999999991</v>
      </c>
      <c r="AB43" s="16">
        <f>IF(AND(AA43&gt;0, U43&lt;&gt;"?"), ROUND(AA43, 1), 0)</f>
        <v>7</v>
      </c>
      <c r="AC43" s="25"/>
      <c r="AD43" s="26" t="str">
        <f>IF(AC43="12:30a","0:30",IF(AC43="1a","1:00",IF(AC43="1:30a","1:30",IF(AC43="2a","2:00",IF(AC43="2:30a","2:30",IF(AC43="3a","3:00",IF(AC43="3:30a","3:30",IF(AC43="4a","4:00",IF(AC43="4:30a","4:30",IF(AC43="5a","5:00",IF(AC43="5:30a","5:30",IF(AC43="6a","6:00",IF(AC43="6:30a","6:30",IF(AC43="7a","7:00",IF(AC43="7:30a","7:30",IF(AC43="8a","8:00",IF(AC43="8:30a","8:30",IF(AC43="9a","9:00",IF(AC43="9:30a","9:30",IF(AC43="10a","10:00",IF(AC43="10:30a","10:30",IF(AC43="11a","11:00",IF(AC43="11:30a","11:30",IF(AC43="12p","12:00",IF(AC43="12:30p","12:30",IF(AC43="1p","13:00",IF(AC43="1:30p","13:30",IF(AC43="2p","14:00",IF(AC43="2:30p","14:30",IF(AC43="3p","15:00",IF(AC43="3:30p","15:30",IF(AC43="4p","16:00",IF(AC43="4:30p","16:30",IF(AC43="5p","17:00",IF(AC43="5:30p","17:30",IF(AC43="6p","18:00",IF(AC43="6:30p","18:30",IF(AC43="7p","19:00",IF(AC43="7:30p","19:30",IF(AC43="8p","20:00",IF(AC43="8:30p","20:30",IF(AC43="9p","21:00",IF(AC43="9:30p","21:30",IF(AC43="10p","22:00",IF(AC43="10:30p","22:30",IF(AC43="11P","23:00",IF(AC43="11:30P","23:30",IF(AC43="12A","0:00","0"))))))))))))))))))))))))))))))))))))))))))))))))</f>
        <v>0</v>
      </c>
      <c r="AE43" s="25" t="str">
        <f>IF(OR(AF43="OFF", AF43="", AF43="INV", AF43="MTG", AF43="350S", AF43="SR26", AF43="TEAL", AF43="R", AF43="E"), "", "/")</f>
        <v/>
      </c>
      <c r="AF43" s="25"/>
      <c r="AG43" s="26" t="str">
        <f>IF(AF43="12:30a","0:30",IF(AF43="1a","1:00",IF(AF43="1:30a","1:30",IF(AF43="2a","2:00",IF(AF43="2:30a","2:30",IF(AF43="3a","3:00",IF(AF43="3:30a","3:30",IF(AF43="4a","4:00",IF(AF43="4:30a","4:30",IF(AF43="5a","5:00",IF(AF43="5:30a","5:30",IF(AF43="6a","6:00",IF(AF43="6:30a","6:30",IF(AF43="7a","7:00",IF(AF43="7:30a","7:30",IF(AF43="8a","8:00",IF(AF43="8:30a","8:30",IF(AF43="9a","9:00",IF(AF43="9:30a","9:30",IF(AF43="10a","10:00",IF(AF43="10:30a","10:30",IF(AF43="11a","11:00",IF(AF43="11:30a","11:30",IF(AF43="12p","12:00",IF(AF43="12:30p","12:30",IF(AF43="1p","13:00",IF(AF43="1:30p","13:30",IF(AF43="2p","14:00",IF(AF43="2:30p","14:30",IF(AF43="3p","15:00",IF(AF43="3:30p","15:30",IF(AF43="4p","16:00",IF(AF43="4:30p","16:30",IF(AF43="5p","17:00",IF(AF43="5:30p","17:30",IF(AF43="6p","18:00",IF(AF43="6:30p","18:30",IF(AF43="7p","19:00",IF(AF43="7:30p","19:30",IF(AF43="8p","20:00",IF(AF43="8:30p","20:30",IF(AF43="9p","21:00",IF(AF43="9:30p","21:30",IF(AF43="10p","22:00",IF(AF43="10:30p","22:30",IF(AF43="11P","23:00",IF(AF43="11:30P","23:30",IF(AF43="12A","24:00","0"))))))))))))))))))))))))))))))))))))))))))))))))</f>
        <v>0</v>
      </c>
      <c r="AH43" s="16">
        <f>AG43-AD43</f>
        <v>0</v>
      </c>
      <c r="AI43" s="16">
        <f>AH43*24</f>
        <v>0</v>
      </c>
      <c r="AJ43" s="16">
        <f>IF(AND(AI43&gt;0, AC43&lt;&gt;"?"), ROUND(AI43, 1), 0)</f>
        <v>0</v>
      </c>
      <c r="AK43" s="25"/>
      <c r="AL43" s="26" t="str">
        <f>IF(AK43="12:30a","0:30",IF(AK43="1a","1:00",IF(AK43="1:30a","1:30",IF(AK43="2a","2:00",IF(AK43="2:30a","2:30",IF(AK43="3a","3:00",IF(AK43="3:30a","3:30",IF(AK43="4a","4:00",IF(AK43="4:30a","4:30",IF(AK43="5a","5:00",IF(AK43="5:30a","5:30",IF(AK43="6a","6:00",IF(AK43="6:30a","6:30",IF(AK43="7a","7:00",IF(AK43="7:30a","7:30",IF(AK43="8a","8:00",IF(AK43="8:30a","8:30",IF(AK43="9a","9:00",IF(AK43="9:30a","9:30",IF(AK43="10a","10:00",IF(AK43="10:30a","10:30",IF(AK43="11a","11:00",IF(AK43="11:30a","11:30",IF(AK43="12p","12:00",IF(AK43="12:30p","12:30",IF(AK43="1p","13:00",IF(AK43="1:30p","13:30",IF(AK43="2p","14:00",IF(AK43="2:30p","14:30",IF(AK43="3p","15:00",IF(AK43="3:30p","15:30",IF(AK43="4p","16:00",IF(AK43="4:30p","16:30",IF(AK43="5p","17:00",IF(AK43="5:30p","17:30",IF(AK43="6p","18:00",IF(AK43="6:30p","18:30",IF(AK43="7p","19:00",IF(AK43="7:30p","19:30",IF(AK43="8p","20:00",IF(AK43="8:30p","20:30",IF(AK43="9p","21:00",IF(AK43="9:30p","21:30",IF(AK43="10p","22:00",IF(AK43="10:30p","22:30",IF(AK43="11P","23:00",IF(AK43="11:30P","23:30",IF(AK43="12A","0:00","0"))))))))))))))))))))))))))))))))))))))))))))))))</f>
        <v>0</v>
      </c>
      <c r="AM43" s="25" t="str">
        <f>IF(OR(AN43="OFF", AN43="", AN43="INV", AN43="MTG", AN43="350S", AN43="SR26", AN43="TEAL", AN43="R", AN43="E"), "", "/")</f>
        <v/>
      </c>
      <c r="AN43" s="25"/>
      <c r="AO43" s="26" t="str">
        <f>IF(AN43="12:30a","0:30",IF(AN43="1a","1:00",IF(AN43="1:30a","1:30",IF(AN43="2a","2:00",IF(AN43="2:30a","2:30",IF(AN43="3a","3:00",IF(AN43="3:30a","3:30",IF(AN43="4a","4:00",IF(AN43="4:30a","4:30",IF(AN43="5a","5:00",IF(AN43="5:30a","5:30",IF(AN43="6a","6:00",IF(AN43="6:30a","6:30",IF(AN43="7a","7:00",IF(AN43="7:30a","7:30",IF(AN43="8a","8:00",IF(AN43="8:30a","8:30",IF(AN43="9a","9:00",IF(AN43="9:30a","9:30",IF(AN43="10a","10:00",IF(AN43="10:30a","10:30",IF(AN43="11a","11:00",IF(AN43="11:30a","11:30",IF(AN43="12p","12:00",IF(AN43="12:30p","12:30",IF(AN43="1p","13:00",IF(AN43="1:30p","13:30",IF(AN43="2p","14:00",IF(AN43="2:30p","14:30",IF(AN43="3p","15:00",IF(AN43="3:30p","15:30",IF(AN43="4p","16:00",IF(AN43="4:30p","16:30",IF(AN43="5p","17:00",IF(AN43="5:30p","17:30",IF(AN43="6p","18:00",IF(AN43="6:30p","18:30",IF(AN43="7p","19:00",IF(AN43="7:30p","19:30",IF(AN43="8p","20:00",IF(AN43="8:30p","20:30",IF(AN43="9p","21:00",IF(AN43="9:30p","21:30",IF(AN43="10p","22:00",IF(AN43="10:30p","22:30",IF(AN43="11P","23:00",IF(AN43="11:30P","23:30",IF(AN43="12A","24:00","0"))))))))))))))))))))))))))))))))))))))))))))))))</f>
        <v>0</v>
      </c>
      <c r="AP43" s="16">
        <f>AO43-AL43</f>
        <v>0</v>
      </c>
      <c r="AQ43" s="16">
        <f>AP43*24</f>
        <v>0</v>
      </c>
      <c r="AR43" s="16">
        <f>IF(AND(AQ43&gt;0, AK43&lt;&gt;"?"), ROUND(AQ43, 1), 0)</f>
        <v>0</v>
      </c>
      <c r="AS43" s="25" t="s">
        <v>42</v>
      </c>
      <c r="AT43" s="26" t="str">
        <f>IF(AS43="12:30a","0:30",IF(AS43="1a","1:00",IF(AS43="1:30a","1:30",IF(AS43="2a","2:00",IF(AS43="2:30a","2:30",IF(AS43="3a","3:00",IF(AS43="3:30a","3:30",IF(AS43="4a","4:00",IF(AS43="4:30a","4:30",IF(AS43="5a","5:00",IF(AS43="5:30a","5:30",IF(AS43="6a","6:00",IF(AS43="6:30a","6:30",IF(AS43="7a","7:00",IF(AS43="7:30a","7:30",IF(AS43="8a","8:00",IF(AS43="8:30a","8:30",IF(AS43="9a","9:00",IF(AS43="9:30a","9:30",IF(AS43="10a","10:00",IF(AS43="10:30a","10:30",IF(AS43="11a","11:00",IF(AS43="11:30a","11:30",IF(AS43="12p","12:00",IF(AS43="12:30p","12:30",IF(AS43="1p","13:00",IF(AS43="1:30p","13:30",IF(AS43="2p","14:00",IF(AS43="2:30p","14:30",IF(AS43="3p","15:00",IF(AS43="3:30p","15:30",IF(AS43="4p","16:00",IF(AS43="4:30p","16:30",IF(AS43="5p","17:00",IF(AS43="5:30p","17:30",IF(AS43="6p","18:00",IF(AS43="6:30p","18:30",IF(AS43="7p","19:00",IF(AS43="7:30p","19:30",IF(AS43="8p","20:00",IF(AS43="8:30p","20:30",IF(AS43="9p","21:00",IF(AS43="9:30p","21:30",IF(AS43="10p","22:00",IF(AS43="10:30p","22:30",IF(AS43="11P","23:00",IF(AS43="11:30P","23:30",IF(AS43="12A","0:00","0"))))))))))))))))))))))))))))))))))))))))))))))))</f>
        <v>18:00</v>
      </c>
      <c r="AU43" s="25" t="str">
        <f>IF(OR(AV43="OFF", AV43="", AV43="INV", AV43="MTG", AV43="350S", AV43="SR26", AV43="TEAL", AV43="R", AV43="E"), "", "/")</f>
        <v>/</v>
      </c>
      <c r="AV43" s="25" t="s">
        <v>40</v>
      </c>
      <c r="AW43" s="26" t="str">
        <f>IF(AV43="12:30a","0:30",IF(AV43="1a","1:00",IF(AV43="1:30a","1:30",IF(AV43="2a","2:00",IF(AV43="2:30a","2:30",IF(AV43="3a","3:00",IF(AV43="3:30a","3:30",IF(AV43="4a","4:00",IF(AV43="4:30a","4:30",IF(AV43="5a","5:00",IF(AV43="5:30a","5:30",IF(AV43="6a","6:00",IF(AV43="6:30a","6:30",IF(AV43="7a","7:00",IF(AV43="7:30a","7:30",IF(AV43="8a","8:00",IF(AV43="8:30a","8:30",IF(AV43="9a","9:00",IF(AV43="9:30a","9:30",IF(AV43="10a","10:00",IF(AV43="10:30a","10:30",IF(AV43="11a","11:00",IF(AV43="11:30a","11:30",IF(AV43="12p","12:00",IF(AV43="12:30p","12:30",IF(AV43="1p","13:00",IF(AV43="1:30p","13:30",IF(AV43="2p","14:00",IF(AV43="2:30p","14:30",IF(AV43="3p","15:00",IF(AV43="3:30p","15:30",IF(AV43="4p","16:00",IF(AV43="4:30p","16:30",IF(AV43="5p","17:00",IF(AV43="5:30p","17:30",IF(AV43="6p","18:00",IF(AV43="6:30p","18:30",IF(AV43="7p","19:00",IF(AV43="7:30p","19:30",IF(AV43="8p","20:00",IF(AV43="8:30p","20:30",IF(AV43="9p","21:00",IF(AV43="9:30p","21:30",IF(AV43="10p","22:00",IF(AV43="10:30p","22:30",IF(AV43="11P","23:00",IF(AV43="11:30P","23:30",IF(AV43="12A","24:00","0"))))))))))))))))))))))))))))))))))))))))))))))))</f>
        <v>22:00</v>
      </c>
      <c r="AX43" s="16">
        <f>AW43-AT43</f>
        <v>0.16666666666666663</v>
      </c>
      <c r="AY43" s="16">
        <f>AX43*24</f>
        <v>3.9999999999999991</v>
      </c>
      <c r="AZ43" s="16">
        <f>IF(AND(AY43&gt;0, AS43&lt;&gt;"?"), ROUND(AY43, 1), 0)</f>
        <v>4</v>
      </c>
      <c r="BA43" s="25"/>
      <c r="BB43" s="26" t="str">
        <f>IF(BA43="12:30a","0:30",IF(BA43="1a","1:00",IF(BA43="1:30a","1:30",IF(BA43="2a","2:00",IF(BA43="2:30a","2:30",IF(BA43="3a","3:00",IF(BA43="3:30a","3:30",IF(BA43="4a","4:00",IF(BA43="4:30a","4:30",IF(BA43="5a","5:00",IF(BA43="5:30a","5:30",IF(BA43="6a","6:00",IF(BA43="6:30a","6:30",IF(BA43="7a","7:00",IF(BA43="7:30a","7:30",IF(BA43="8a","8:00",IF(BA43="8:30a","8:30",IF(BA43="9a","9:00",IF(BA43="9:30a","9:30",IF(BA43="10a","10:00",IF(BA43="10:30a","10:30",IF(BA43="11a","11:00",IF(BA43="11:30a","11:30",IF(BA43="12p","12:00",IF(BA43="12:30p","12:30",IF(BA43="1p","13:00",IF(BA43="1:30p","13:30",IF(BA43="2p","14:00",IF(BA43="2:30p","14:30",IF(BA43="3p","15:00",IF(BA43="3:30p","15:30",IF(BA43="4p","16:00",IF(BA43="4:30p","16:30",IF(BA43="5p","17:00",IF(BA43="5:30p","17:30",IF(BA43="6p","18:00",IF(BA43="6:30p","18:30",IF(BA43="7p","19:00",IF(BA43="7:30p","19:30",IF(BA43="8p","20:00",IF(BA43="8:30p","20:30",IF(BA43="9p","21:00",IF(BA43="9:30p","21:30",IF(BA43="10p","22:00",IF(BA43="10:30p","22:30",IF(BA43="11P","23:00",IF(BA43="11:30P","23:30",IF(BA43="12A","0:00","0"))))))))))))))))))))))))))))))))))))))))))))))))</f>
        <v>0</v>
      </c>
      <c r="BC43" s="25" t="str">
        <f>IF(OR(BD43="OFF", BD43="", BD43="INV", BD43="MTG", BD43="350S", BD43="SR26", BD43="TEAL", BD43="R", BD43="E"), "", "/")</f>
        <v/>
      </c>
      <c r="BD43" s="25"/>
      <c r="BE43" s="26" t="str">
        <f>IF(BD43="12:30a","0:30",IF(BD43="1a","1:00",IF(BD43="1:30a","1:30",IF(BD43="2a","2:00",IF(BD43="2:30a","2:30",IF(BD43="3a","3:00",IF(BD43="3:30a","3:30",IF(BD43="4a","4:00",IF(BD43="4:30a","4:30",IF(BD43="5a","5:00",IF(BD43="5:30a","5:30",IF(BD43="6a","6:00",IF(BD43="6:30a","6:30",IF(BD43="7a","7:00",IF(BD43="7:30a","7:30",IF(BD43="8a","8:00",IF(BD43="8:30a","8:30",IF(BD43="9a","9:00",IF(BD43="9:30a","9:30",IF(BD43="10a","10:00",IF(BD43="10:30a","10:30",IF(BD43="11a","11:00",IF(BD43="11:30a","11:30",IF(BD43="12p","12:00",IF(BD43="12:30p","12:30",IF(BD43="1p","13:00",IF(BD43="1:30p","13:30",IF(BD43="2p","14:00",IF(BD43="2:30p","14:30",IF(BD43="3p","15:00",IF(BD43="3:30p","15:30",IF(BD43="4p","16:00",IF(BD43="4:30p","16:30",IF(BD43="5p","17:00",IF(BD43="5:30p","17:30",IF(BD43="6p","18:00",IF(BD43="6:30p","18:30",IF(BD43="7p","19:00",IF(BD43="7:30p","19:30",IF(BD43="8p","20:00",IF(BD43="8:30p","20:30",IF(BD43="9p","21:00",IF(BD43="9:30p","21:30",IF(BD43="10p","22:00",IF(BD43="10:30p","22:30",IF(BD43="11P","23:00",IF(BD43="11:30P","23:30",IF(BD43="12A","24:00","0"))))))))))))))))))))))))))))))))))))))))))))))))</f>
        <v>0</v>
      </c>
      <c r="BF43" s="16">
        <f>BE43-BB43</f>
        <v>0</v>
      </c>
      <c r="BG43" s="16">
        <f>BF43*24</f>
        <v>0</v>
      </c>
      <c r="BH43" s="16">
        <f>IF(AND(BG43&gt;0, BA43&lt;&gt;"?"), ROUND(BG43, 1), 0)</f>
        <v>0</v>
      </c>
      <c r="BI43" s="16">
        <f>SUM(L43,T43,AB43,AJ43,AR43,AZ43,BH43,L44,T44,AB44,AJ44,AR44,AZ44,BH44)</f>
        <v>15</v>
      </c>
      <c r="BL43">
        <f>IF(C43="T",BI43,0)</f>
        <v>0</v>
      </c>
    </row>
    <row r="44" spans="2:64" ht="16.5" customHeight="1" thickTop="1" thickBot="1">
      <c r="B44" s="43"/>
      <c r="C44" s="41"/>
      <c r="D44" s="4" t="s">
        <v>1</v>
      </c>
      <c r="E44" s="27"/>
      <c r="F44" s="29" t="str">
        <f t="shared" ref="F44:F60" si="53">IF(E44="12:30a","0:30",IF(E44="1a","1:00",IF(E44="1:30a","1:30",IF(E44="2a","2:00",IF(E44="2:30a","2:30",IF(E44="3a","3:00",IF(E44="3:30a","3:30",IF(E44="4a","4:00",IF(E44="4:30a","4:30",IF(E44="5a","5:00",IF(E44="5:30a","5:30",IF(E44="6a","6:00",IF(E44="6:30a","6:30",IF(E44="7a","7:00",IF(E44="7:30a","7:30",IF(E44="8a","8:00",IF(E44="8:30a","8:30",IF(E44="9a","9:00",IF(E44="9:30a","9:30",IF(E44="10a","10:00",IF(E44="10:30a","10:30",IF(E44="11a","11:00",IF(E44="11:30a","11:30",IF(E44="12p","12:00",IF(E44="12:30p","12:30",IF(E44="1p","13:00",IF(E44="1:30p","13:30",IF(E44="2p","14:00",IF(E44="2:30p","14:30",IF(E44="3p","15:00",IF(E44="3:30p","15:30",IF(E44="4p","16:00",IF(E44="4:30p","16:30",IF(E44="5p","17:00",IF(E44="5:30p","17:30",IF(E44="6p","18:00",IF(E44="6:30p","18:30",IF(E44="7p","19:00",IF(E44="7:30p","19:30",IF(E44="8p","20:00",IF(E44="8:30p","20:30",IF(E44="9p","21:00",IF(E44="9:30p","21:30",IF(E44="10p","22:00",IF(E44="10:30p","22:30",IF(E44="11P","23:00",IF(E44="11:30P","23:30",IF(E44="12A","0:00","0"))))))))))))))))))))))))))))))))))))))))))))))))</f>
        <v>0</v>
      </c>
      <c r="G44" s="27" t="str">
        <f t="shared" ref="G44:G60" si="54">IF(OR(H44="OFF", H44="", H44="INV", H44="MTG", H44="350S", H44="SR26", H44="TEAL", H44="R", H44="E"), "", "/")</f>
        <v/>
      </c>
      <c r="H44" s="27"/>
      <c r="I44" s="29" t="str">
        <f t="shared" ref="I44:I60" si="55">IF(H44="12:30a","0:30",IF(H44="1a","1:00",IF(H44="1:30a","1:30",IF(H44="2a","2:00",IF(H44="2:30a","2:30",IF(H44="3a","3:00",IF(H44="3:30a","3:30",IF(H44="4a","4:00",IF(H44="4:30a","4:30",IF(H44="5a","5:00",IF(H44="5:30a","5:30",IF(H44="6a","6:00",IF(H44="6:30a","6:30",IF(H44="7a","7:00",IF(H44="7:30a","7:30",IF(H44="8a","8:00",IF(H44="8:30a","8:30",IF(H44="9a","9:00",IF(H44="9:30a","9:30",IF(H44="10a","10:00",IF(H44="10:30a","10:30",IF(H44="11a","11:00",IF(H44="11:30a","11:30",IF(H44="12p","12:00",IF(H44="12:30p","12:30",IF(H44="1p","13:00",IF(H44="1:30p","13:30",IF(H44="2p","14:00",IF(H44="2:30p","14:30",IF(H44="3p","15:00",IF(H44="3:30p","15:30",IF(H44="4p","16:00",IF(H44="4:30p","16:30",IF(H44="5p","17:00",IF(H44="5:30p","17:30",IF(H44="6p","18:00",IF(H44="6:30p","18:30",IF(H44="7p","19:00",IF(H44="7:30p","19:30",IF(H44="8p","20:00",IF(H44="8:30p","20:30",IF(H44="9p","21:00",IF(H44="9:30p","21:30",IF(H44="10p","22:00",IF(H44="10:30p","22:30",IF(H44="11P","23:00",IF(H44="11:30P","23:30",IF(H44="12A","24:00","0"))))))))))))))))))))))))))))))))))))))))))))))))</f>
        <v>0</v>
      </c>
      <c r="J44" s="17">
        <f t="shared" ref="J44:J60" si="56">I44-F44</f>
        <v>0</v>
      </c>
      <c r="K44" s="17">
        <f t="shared" ref="K44:K60" si="57">J44*24</f>
        <v>0</v>
      </c>
      <c r="L44" s="17">
        <f t="shared" ref="L44:L60" si="58">IF(AND(K44&gt;0, E44&lt;&gt;"?"), ROUND(K44, 1), 0)</f>
        <v>0</v>
      </c>
      <c r="M44" s="27"/>
      <c r="N44" s="29" t="str">
        <f t="shared" ref="N44:N60" si="59">IF(M44="12:30a","0:30",IF(M44="1a","1:00",IF(M44="1:30a","1:30",IF(M44="2a","2:00",IF(M44="2:30a","2:30",IF(M44="3a","3:00",IF(M44="3:30a","3:30",IF(M44="4a","4:00",IF(M44="4:30a","4:30",IF(M44="5a","5:00",IF(M44="5:30a","5:30",IF(M44="6a","6:00",IF(M44="6:30a","6:30",IF(M44="7a","7:00",IF(M44="7:30a","7:30",IF(M44="8a","8:00",IF(M44="8:30a","8:30",IF(M44="9a","9:00",IF(M44="9:30a","9:30",IF(M44="10a","10:00",IF(M44="10:30a","10:30",IF(M44="11a","11:00",IF(M44="11:30a","11:30",IF(M44="12p","12:00",IF(M44="12:30p","12:30",IF(M44="1p","13:00",IF(M44="1:30p","13:30",IF(M44="2p","14:00",IF(M44="2:30p","14:30",IF(M44="3p","15:00",IF(M44="3:30p","15:30",IF(M44="4p","16:00",IF(M44="4:30p","16:30",IF(M44="5p","17:00",IF(M44="5:30p","17:30",IF(M44="6p","18:00",IF(M44="6:30p","18:30",IF(M44="7p","19:00",IF(M44="7:30p","19:30",IF(M44="8p","20:00",IF(M44="8:30p","20:30",IF(M44="9p","21:00",IF(M44="9:30p","21:30",IF(M44="10p","22:00",IF(M44="10:30p","22:30",IF(M44="11P","23:00",IF(M44="11:30P","23:30",IF(M44="12A","0:00","0"))))))))))))))))))))))))))))))))))))))))))))))))</f>
        <v>0</v>
      </c>
      <c r="O44" s="27" t="str">
        <f t="shared" ref="O44:O60" si="60">IF(OR(P44="OFF", P44="", P44="INV", P44="MTG", P44="350S", P44="SR26", P44="TEAL", P44="R", P44="E"), "", "/")</f>
        <v/>
      </c>
      <c r="P44" s="27"/>
      <c r="Q44" s="29" t="str">
        <f t="shared" ref="Q44:Q60" si="61">IF(P44="12:30a","0:30",IF(P44="1a","1:00",IF(P44="1:30a","1:30",IF(P44="2a","2:00",IF(P44="2:30a","2:30",IF(P44="3a","3:00",IF(P44="3:30a","3:30",IF(P44="4a","4:00",IF(P44="4:30a","4:30",IF(P44="5a","5:00",IF(P44="5:30a","5:30",IF(P44="6a","6:00",IF(P44="6:30a","6:30",IF(P44="7a","7:00",IF(P44="7:30a","7:30",IF(P44="8a","8:00",IF(P44="8:30a","8:30",IF(P44="9a","9:00",IF(P44="9:30a","9:30",IF(P44="10a","10:00",IF(P44="10:30a","10:30",IF(P44="11a","11:00",IF(P44="11:30a","11:30",IF(P44="12p","12:00",IF(P44="12:30p","12:30",IF(P44="1p","13:00",IF(P44="1:30p","13:30",IF(P44="2p","14:00",IF(P44="2:30p","14:30",IF(P44="3p","15:00",IF(P44="3:30p","15:30",IF(P44="4p","16:00",IF(P44="4:30p","16:30",IF(P44="5p","17:00",IF(P44="5:30p","17:30",IF(P44="6p","18:00",IF(P44="6:30p","18:30",IF(P44="7p","19:00",IF(P44="7:30p","19:30",IF(P44="8p","20:00",IF(P44="8:30p","20:30",IF(P44="9p","21:00",IF(P44="9:30p","21:30",IF(P44="10p","22:00",IF(P44="10:30p","22:30",IF(P44="11P","23:00",IF(P44="11:30P","23:30",IF(P44="12A","24:00","0"))))))))))))))))))))))))))))))))))))))))))))))))</f>
        <v>0</v>
      </c>
      <c r="R44" s="17">
        <f t="shared" ref="R44:R60" si="62">Q44-N44</f>
        <v>0</v>
      </c>
      <c r="S44" s="17">
        <f t="shared" ref="S44:S60" si="63">R44*24</f>
        <v>0</v>
      </c>
      <c r="T44" s="17">
        <f t="shared" ref="T44:T60" si="64">IF(AND(S44&gt;0, M44&lt;&gt;"?"), ROUND(S44, 1), 0)</f>
        <v>0</v>
      </c>
      <c r="U44" s="27"/>
      <c r="V44" s="29" t="str">
        <f t="shared" ref="V44:V60" si="65">IF(U44="12:30a","0:30",IF(U44="1a","1:00",IF(U44="1:30a","1:30",IF(U44="2a","2:00",IF(U44="2:30a","2:30",IF(U44="3a","3:00",IF(U44="3:30a","3:30",IF(U44="4a","4:00",IF(U44="4:30a","4:30",IF(U44="5a","5:00",IF(U44="5:30a","5:30",IF(U44="6a","6:00",IF(U44="6:30a","6:30",IF(U44="7a","7:00",IF(U44="7:30a","7:30",IF(U44="8a","8:00",IF(U44="8:30a","8:30",IF(U44="9a","9:00",IF(U44="9:30a","9:30",IF(U44="10a","10:00",IF(U44="10:30a","10:30",IF(U44="11a","11:00",IF(U44="11:30a","11:30",IF(U44="12p","12:00",IF(U44="12:30p","12:30",IF(U44="1p","13:00",IF(U44="1:30p","13:30",IF(U44="2p","14:00",IF(U44="2:30p","14:30",IF(U44="3p","15:00",IF(U44="3:30p","15:30",IF(U44="4p","16:00",IF(U44="4:30p","16:30",IF(U44="5p","17:00",IF(U44="5:30p","17:30",IF(U44="6p","18:00",IF(U44="6:30p","18:30",IF(U44="7p","19:00",IF(U44="7:30p","19:30",IF(U44="8p","20:00",IF(U44="8:30p","20:30",IF(U44="9p","21:00",IF(U44="9:30p","21:30",IF(U44="10p","22:00",IF(U44="10:30p","22:30",IF(U44="11P","23:00",IF(U44="11:30P","23:30",IF(U44="12A","0:00","0"))))))))))))))))))))))))))))))))))))))))))))))))</f>
        <v>0</v>
      </c>
      <c r="W44" s="27" t="str">
        <f t="shared" ref="W44:W60" si="66">IF(OR(X44="OFF", X44="", X44="INV", X44="MTG", X44="350S", X44="SR26", X44="TEAL", X44="R", X44="E"), "", "/")</f>
        <v/>
      </c>
      <c r="X44" s="27"/>
      <c r="Y44" s="29" t="str">
        <f t="shared" ref="Y44:Y60" si="67">IF(X44="12:30a","0:30",IF(X44="1a","1:00",IF(X44="1:30a","1:30",IF(X44="2a","2:00",IF(X44="2:30a","2:30",IF(X44="3a","3:00",IF(X44="3:30a","3:30",IF(X44="4a","4:00",IF(X44="4:30a","4:30",IF(X44="5a","5:00",IF(X44="5:30a","5:30",IF(X44="6a","6:00",IF(X44="6:30a","6:30",IF(X44="7a","7:00",IF(X44="7:30a","7:30",IF(X44="8a","8:00",IF(X44="8:30a","8:30",IF(X44="9a","9:00",IF(X44="9:30a","9:30",IF(X44="10a","10:00",IF(X44="10:30a","10:30",IF(X44="11a","11:00",IF(X44="11:30a","11:30",IF(X44="12p","12:00",IF(X44="12:30p","12:30",IF(X44="1p","13:00",IF(X44="1:30p","13:30",IF(X44="2p","14:00",IF(X44="2:30p","14:30",IF(X44="3p","15:00",IF(X44="3:30p","15:30",IF(X44="4p","16:00",IF(X44="4:30p","16:30",IF(X44="5p","17:00",IF(X44="5:30p","17:30",IF(X44="6p","18:00",IF(X44="6:30p","18:30",IF(X44="7p","19:00",IF(X44="7:30p","19:30",IF(X44="8p","20:00",IF(X44="8:30p","20:30",IF(X44="9p","21:00",IF(X44="9:30p","21:30",IF(X44="10p","22:00",IF(X44="10:30p","22:30",IF(X44="11P","23:00",IF(X44="11:30P","23:30",IF(X44="12A","24:00","0"))))))))))))))))))))))))))))))))))))))))))))))))</f>
        <v>0</v>
      </c>
      <c r="Z44" s="17">
        <f t="shared" ref="Z44:Z60" si="68">Y44-V44</f>
        <v>0</v>
      </c>
      <c r="AA44" s="17">
        <f t="shared" ref="AA44:AA60" si="69">Z44*24</f>
        <v>0</v>
      </c>
      <c r="AB44" s="17">
        <f t="shared" ref="AB44:AB60" si="70">IF(AND(AA44&gt;0, U44&lt;&gt;"?"), ROUND(AA44, 1), 0)</f>
        <v>0</v>
      </c>
      <c r="AC44" s="27"/>
      <c r="AD44" s="29" t="str">
        <f t="shared" ref="AD44:AD60" si="71">IF(AC44="12:30a","0:30",IF(AC44="1a","1:00",IF(AC44="1:30a","1:30",IF(AC44="2a","2:00",IF(AC44="2:30a","2:30",IF(AC44="3a","3:00",IF(AC44="3:30a","3:30",IF(AC44="4a","4:00",IF(AC44="4:30a","4:30",IF(AC44="5a","5:00",IF(AC44="5:30a","5:30",IF(AC44="6a","6:00",IF(AC44="6:30a","6:30",IF(AC44="7a","7:00",IF(AC44="7:30a","7:30",IF(AC44="8a","8:00",IF(AC44="8:30a","8:30",IF(AC44="9a","9:00",IF(AC44="9:30a","9:30",IF(AC44="10a","10:00",IF(AC44="10:30a","10:30",IF(AC44="11a","11:00",IF(AC44="11:30a","11:30",IF(AC44="12p","12:00",IF(AC44="12:30p","12:30",IF(AC44="1p","13:00",IF(AC44="1:30p","13:30",IF(AC44="2p","14:00",IF(AC44="2:30p","14:30",IF(AC44="3p","15:00",IF(AC44="3:30p","15:30",IF(AC44="4p","16:00",IF(AC44="4:30p","16:30",IF(AC44="5p","17:00",IF(AC44="5:30p","17:30",IF(AC44="6p","18:00",IF(AC44="6:30p","18:30",IF(AC44="7p","19:00",IF(AC44="7:30p","19:30",IF(AC44="8p","20:00",IF(AC44="8:30p","20:30",IF(AC44="9p","21:00",IF(AC44="9:30p","21:30",IF(AC44="10p","22:00",IF(AC44="10:30p","22:30",IF(AC44="11P","23:00",IF(AC44="11:30P","23:30",IF(AC44="12A","0:00","0"))))))))))))))))))))))))))))))))))))))))))))))))</f>
        <v>0</v>
      </c>
      <c r="AE44" s="27" t="str">
        <f t="shared" ref="AE44:AE60" si="72">IF(OR(AF44="OFF", AF44="", AF44="INV", AF44="MTG", AF44="350S", AF44="SR26", AF44="TEAL", AF44="R", AF44="E"), "", "/")</f>
        <v/>
      </c>
      <c r="AF44" s="27"/>
      <c r="AG44" s="29" t="str">
        <f t="shared" ref="AG44:AG60" si="73">IF(AF44="12:30a","0:30",IF(AF44="1a","1:00",IF(AF44="1:30a","1:30",IF(AF44="2a","2:00",IF(AF44="2:30a","2:30",IF(AF44="3a","3:00",IF(AF44="3:30a","3:30",IF(AF44="4a","4:00",IF(AF44="4:30a","4:30",IF(AF44="5a","5:00",IF(AF44="5:30a","5:30",IF(AF44="6a","6:00",IF(AF44="6:30a","6:30",IF(AF44="7a","7:00",IF(AF44="7:30a","7:30",IF(AF44="8a","8:00",IF(AF44="8:30a","8:30",IF(AF44="9a","9:00",IF(AF44="9:30a","9:30",IF(AF44="10a","10:00",IF(AF44="10:30a","10:30",IF(AF44="11a","11:00",IF(AF44="11:30a","11:30",IF(AF44="12p","12:00",IF(AF44="12:30p","12:30",IF(AF44="1p","13:00",IF(AF44="1:30p","13:30",IF(AF44="2p","14:00",IF(AF44="2:30p","14:30",IF(AF44="3p","15:00",IF(AF44="3:30p","15:30",IF(AF44="4p","16:00",IF(AF44="4:30p","16:30",IF(AF44="5p","17:00",IF(AF44="5:30p","17:30",IF(AF44="6p","18:00",IF(AF44="6:30p","18:30",IF(AF44="7p","19:00",IF(AF44="7:30p","19:30",IF(AF44="8p","20:00",IF(AF44="8:30p","20:30",IF(AF44="9p","21:00",IF(AF44="9:30p","21:30",IF(AF44="10p","22:00",IF(AF44="10:30p","22:30",IF(AF44="11P","23:00",IF(AF44="11:30P","23:30",IF(AF44="12A","24:00","0"))))))))))))))))))))))))))))))))))))))))))))))))</f>
        <v>0</v>
      </c>
      <c r="AH44" s="17">
        <f t="shared" ref="AH44:AH60" si="74">AG44-AD44</f>
        <v>0</v>
      </c>
      <c r="AI44" s="17">
        <f t="shared" ref="AI44:AI60" si="75">AH44*24</f>
        <v>0</v>
      </c>
      <c r="AJ44" s="17">
        <f t="shared" ref="AJ44:AJ60" si="76">IF(AND(AI44&gt;0, AC44&lt;&gt;"?"), ROUND(AI44, 1), 0)</f>
        <v>0</v>
      </c>
      <c r="AK44" s="27"/>
      <c r="AL44" s="29" t="str">
        <f t="shared" ref="AL44:AL60" si="77">IF(AK44="12:30a","0:30",IF(AK44="1a","1:00",IF(AK44="1:30a","1:30",IF(AK44="2a","2:00",IF(AK44="2:30a","2:30",IF(AK44="3a","3:00",IF(AK44="3:30a","3:30",IF(AK44="4a","4:00",IF(AK44="4:30a","4:30",IF(AK44="5a","5:00",IF(AK44="5:30a","5:30",IF(AK44="6a","6:00",IF(AK44="6:30a","6:30",IF(AK44="7a","7:00",IF(AK44="7:30a","7:30",IF(AK44="8a","8:00",IF(AK44="8:30a","8:30",IF(AK44="9a","9:00",IF(AK44="9:30a","9:30",IF(AK44="10a","10:00",IF(AK44="10:30a","10:30",IF(AK44="11a","11:00",IF(AK44="11:30a","11:30",IF(AK44="12p","12:00",IF(AK44="12:30p","12:30",IF(AK44="1p","13:00",IF(AK44="1:30p","13:30",IF(AK44="2p","14:00",IF(AK44="2:30p","14:30",IF(AK44="3p","15:00",IF(AK44="3:30p","15:30",IF(AK44="4p","16:00",IF(AK44="4:30p","16:30",IF(AK44="5p","17:00",IF(AK44="5:30p","17:30",IF(AK44="6p","18:00",IF(AK44="6:30p","18:30",IF(AK44="7p","19:00",IF(AK44="7:30p","19:30",IF(AK44="8p","20:00",IF(AK44="8:30p","20:30",IF(AK44="9p","21:00",IF(AK44="9:30p","21:30",IF(AK44="10p","22:00",IF(AK44="10:30p","22:30",IF(AK44="11P","23:00",IF(AK44="11:30P","23:30",IF(AK44="12A","0:00","0"))))))))))))))))))))))))))))))))))))))))))))))))</f>
        <v>0</v>
      </c>
      <c r="AM44" s="27" t="str">
        <f t="shared" ref="AM44:AM60" si="78">IF(OR(AN44="OFF", AN44="", AN44="INV", AN44="MTG", AN44="350S", AN44="SR26", AN44="TEAL", AN44="R", AN44="E"), "", "/")</f>
        <v/>
      </c>
      <c r="AN44" s="27"/>
      <c r="AO44" s="29" t="str">
        <f t="shared" ref="AO44:AO60" si="79">IF(AN44="12:30a","0:30",IF(AN44="1a","1:00",IF(AN44="1:30a","1:30",IF(AN44="2a","2:00",IF(AN44="2:30a","2:30",IF(AN44="3a","3:00",IF(AN44="3:30a","3:30",IF(AN44="4a","4:00",IF(AN44="4:30a","4:30",IF(AN44="5a","5:00",IF(AN44="5:30a","5:30",IF(AN44="6a","6:00",IF(AN44="6:30a","6:30",IF(AN44="7a","7:00",IF(AN44="7:30a","7:30",IF(AN44="8a","8:00",IF(AN44="8:30a","8:30",IF(AN44="9a","9:00",IF(AN44="9:30a","9:30",IF(AN44="10a","10:00",IF(AN44="10:30a","10:30",IF(AN44="11a","11:00",IF(AN44="11:30a","11:30",IF(AN44="12p","12:00",IF(AN44="12:30p","12:30",IF(AN44="1p","13:00",IF(AN44="1:30p","13:30",IF(AN44="2p","14:00",IF(AN44="2:30p","14:30",IF(AN44="3p","15:00",IF(AN44="3:30p","15:30",IF(AN44="4p","16:00",IF(AN44="4:30p","16:30",IF(AN44="5p","17:00",IF(AN44="5:30p","17:30",IF(AN44="6p","18:00",IF(AN44="6:30p","18:30",IF(AN44="7p","19:00",IF(AN44="7:30p","19:30",IF(AN44="8p","20:00",IF(AN44="8:30p","20:30",IF(AN44="9p","21:00",IF(AN44="9:30p","21:30",IF(AN44="10p","22:00",IF(AN44="10:30p","22:30",IF(AN44="11P","23:00",IF(AN44="11:30P","23:30",IF(AN44="12A","24:00","0"))))))))))))))))))))))))))))))))))))))))))))))))</f>
        <v>0</v>
      </c>
      <c r="AP44" s="17">
        <f t="shared" ref="AP44:AP60" si="80">AO44-AL44</f>
        <v>0</v>
      </c>
      <c r="AQ44" s="17">
        <f t="shared" ref="AQ44:AQ60" si="81">AP44*24</f>
        <v>0</v>
      </c>
      <c r="AR44" s="17">
        <f t="shared" ref="AR44:AR60" si="82">IF(AND(AQ44&gt;0, AK44&lt;&gt;"?"), ROUND(AQ44, 1), 0)</f>
        <v>0</v>
      </c>
      <c r="AS44" s="27"/>
      <c r="AT44" s="29" t="str">
        <f t="shared" ref="AT44:AT60" si="83">IF(AS44="12:30a","0:30",IF(AS44="1a","1:00",IF(AS44="1:30a","1:30",IF(AS44="2a","2:00",IF(AS44="2:30a","2:30",IF(AS44="3a","3:00",IF(AS44="3:30a","3:30",IF(AS44="4a","4:00",IF(AS44="4:30a","4:30",IF(AS44="5a","5:00",IF(AS44="5:30a","5:30",IF(AS44="6a","6:00",IF(AS44="6:30a","6:30",IF(AS44="7a","7:00",IF(AS44="7:30a","7:30",IF(AS44="8a","8:00",IF(AS44="8:30a","8:30",IF(AS44="9a","9:00",IF(AS44="9:30a","9:30",IF(AS44="10a","10:00",IF(AS44="10:30a","10:30",IF(AS44="11a","11:00",IF(AS44="11:30a","11:30",IF(AS44="12p","12:00",IF(AS44="12:30p","12:30",IF(AS44="1p","13:00",IF(AS44="1:30p","13:30",IF(AS44="2p","14:00",IF(AS44="2:30p","14:30",IF(AS44="3p","15:00",IF(AS44="3:30p","15:30",IF(AS44="4p","16:00",IF(AS44="4:30p","16:30",IF(AS44="5p","17:00",IF(AS44="5:30p","17:30",IF(AS44="6p","18:00",IF(AS44="6:30p","18:30",IF(AS44="7p","19:00",IF(AS44="7:30p","19:30",IF(AS44="8p","20:00",IF(AS44="8:30p","20:30",IF(AS44="9p","21:00",IF(AS44="9:30p","21:30",IF(AS44="10p","22:00",IF(AS44="10:30p","22:30",IF(AS44="11P","23:00",IF(AS44="11:30P","23:30",IF(AS44="12A","0:00","0"))))))))))))))))))))))))))))))))))))))))))))))))</f>
        <v>0</v>
      </c>
      <c r="AU44" s="27" t="str">
        <f t="shared" ref="AU44:AU60" si="84">IF(OR(AV44="OFF", AV44="", AV44="INV", AV44="MTG", AV44="350S", AV44="SR26", AV44="TEAL", AV44="R", AV44="E"), "", "/")</f>
        <v/>
      </c>
      <c r="AV44" s="27"/>
      <c r="AW44" s="29" t="str">
        <f t="shared" ref="AW44:AW60" si="85">IF(AV44="12:30a","0:30",IF(AV44="1a","1:00",IF(AV44="1:30a","1:30",IF(AV44="2a","2:00",IF(AV44="2:30a","2:30",IF(AV44="3a","3:00",IF(AV44="3:30a","3:30",IF(AV44="4a","4:00",IF(AV44="4:30a","4:30",IF(AV44="5a","5:00",IF(AV44="5:30a","5:30",IF(AV44="6a","6:00",IF(AV44="6:30a","6:30",IF(AV44="7a","7:00",IF(AV44="7:30a","7:30",IF(AV44="8a","8:00",IF(AV44="8:30a","8:30",IF(AV44="9a","9:00",IF(AV44="9:30a","9:30",IF(AV44="10a","10:00",IF(AV44="10:30a","10:30",IF(AV44="11a","11:00",IF(AV44="11:30a","11:30",IF(AV44="12p","12:00",IF(AV44="12:30p","12:30",IF(AV44="1p","13:00",IF(AV44="1:30p","13:30",IF(AV44="2p","14:00",IF(AV44="2:30p","14:30",IF(AV44="3p","15:00",IF(AV44="3:30p","15:30",IF(AV44="4p","16:00",IF(AV44="4:30p","16:30",IF(AV44="5p","17:00",IF(AV44="5:30p","17:30",IF(AV44="6p","18:00",IF(AV44="6:30p","18:30",IF(AV44="7p","19:00",IF(AV44="7:30p","19:30",IF(AV44="8p","20:00",IF(AV44="8:30p","20:30",IF(AV44="9p","21:00",IF(AV44="9:30p","21:30",IF(AV44="10p","22:00",IF(AV44="10:30p","22:30",IF(AV44="11P","23:00",IF(AV44="11:30P","23:30",IF(AV44="12A","24:00","0"))))))))))))))))))))))))))))))))))))))))))))))))</f>
        <v>0</v>
      </c>
      <c r="AX44" s="17">
        <f t="shared" ref="AX44:AX60" si="86">AW44-AT44</f>
        <v>0</v>
      </c>
      <c r="AY44" s="17">
        <f t="shared" ref="AY44:AY60" si="87">AX44*24</f>
        <v>0</v>
      </c>
      <c r="AZ44" s="17">
        <f t="shared" ref="AZ44:AZ60" si="88">IF(AND(AY44&gt;0, AS44&lt;&gt;"?"), ROUND(AY44, 1), 0)</f>
        <v>0</v>
      </c>
      <c r="BA44" s="27"/>
      <c r="BB44" s="29" t="str">
        <f t="shared" ref="BB44:BB60" si="89">IF(BA44="12:30a","0:30",IF(BA44="1a","1:00",IF(BA44="1:30a","1:30",IF(BA44="2a","2:00",IF(BA44="2:30a","2:30",IF(BA44="3a","3:00",IF(BA44="3:30a","3:30",IF(BA44="4a","4:00",IF(BA44="4:30a","4:30",IF(BA44="5a","5:00",IF(BA44="5:30a","5:30",IF(BA44="6a","6:00",IF(BA44="6:30a","6:30",IF(BA44="7a","7:00",IF(BA44="7:30a","7:30",IF(BA44="8a","8:00",IF(BA44="8:30a","8:30",IF(BA44="9a","9:00",IF(BA44="9:30a","9:30",IF(BA44="10a","10:00",IF(BA44="10:30a","10:30",IF(BA44="11a","11:00",IF(BA44="11:30a","11:30",IF(BA44="12p","12:00",IF(BA44="12:30p","12:30",IF(BA44="1p","13:00",IF(BA44="1:30p","13:30",IF(BA44="2p","14:00",IF(BA44="2:30p","14:30",IF(BA44="3p","15:00",IF(BA44="3:30p","15:30",IF(BA44="4p","16:00",IF(BA44="4:30p","16:30",IF(BA44="5p","17:00",IF(BA44="5:30p","17:30",IF(BA44="6p","18:00",IF(BA44="6:30p","18:30",IF(BA44="7p","19:00",IF(BA44="7:30p","19:30",IF(BA44="8p","20:00",IF(BA44="8:30p","20:30",IF(BA44="9p","21:00",IF(BA44="9:30p","21:30",IF(BA44="10p","22:00",IF(BA44="10:30p","22:30",IF(BA44="11P","23:00",IF(BA44="11:30P","23:30",IF(BA44="12A","0:00","0"))))))))))))))))))))))))))))))))))))))))))))))))</f>
        <v>0</v>
      </c>
      <c r="BC44" s="27" t="str">
        <f t="shared" ref="BC44:BC60" si="90">IF(OR(BD44="OFF", BD44="", BD44="INV", BD44="MTG", BD44="350S", BD44="SR26", BD44="TEAL", BD44="R", BD44="E"), "", "/")</f>
        <v/>
      </c>
      <c r="BD44" s="27"/>
      <c r="BE44" s="29" t="str">
        <f t="shared" ref="BE44:BE60" si="91">IF(BD44="12:30a","0:30",IF(BD44="1a","1:00",IF(BD44="1:30a","1:30",IF(BD44="2a","2:00",IF(BD44="2:30a","2:30",IF(BD44="3a","3:00",IF(BD44="3:30a","3:30",IF(BD44="4a","4:00",IF(BD44="4:30a","4:30",IF(BD44="5a","5:00",IF(BD44="5:30a","5:30",IF(BD44="6a","6:00",IF(BD44="6:30a","6:30",IF(BD44="7a","7:00",IF(BD44="7:30a","7:30",IF(BD44="8a","8:00",IF(BD44="8:30a","8:30",IF(BD44="9a","9:00",IF(BD44="9:30a","9:30",IF(BD44="10a","10:00",IF(BD44="10:30a","10:30",IF(BD44="11a","11:00",IF(BD44="11:30a","11:30",IF(BD44="12p","12:00",IF(BD44="12:30p","12:30",IF(BD44="1p","13:00",IF(BD44="1:30p","13:30",IF(BD44="2p","14:00",IF(BD44="2:30p","14:30",IF(BD44="3p","15:00",IF(BD44="3:30p","15:30",IF(BD44="4p","16:00",IF(BD44="4:30p","16:30",IF(BD44="5p","17:00",IF(BD44="5:30p","17:30",IF(BD44="6p","18:00",IF(BD44="6:30p","18:30",IF(BD44="7p","19:00",IF(BD44="7:30p","19:30",IF(BD44="8p","20:00",IF(BD44="8:30p","20:30",IF(BD44="9p","21:00",IF(BD44="9:30p","21:30",IF(BD44="10p","22:00",IF(BD44="10:30p","22:30",IF(BD44="11P","23:00",IF(BD44="11:30P","23:30",IF(BD44="12A","24:00","0"))))))))))))))))))))))))))))))))))))))))))))))))</f>
        <v>0</v>
      </c>
      <c r="BF44" s="17">
        <f t="shared" ref="BF44:BF60" si="92">BE44-BB44</f>
        <v>0</v>
      </c>
      <c r="BG44" s="17">
        <f t="shared" ref="BG44:BG60" si="93">BF44*24</f>
        <v>0</v>
      </c>
      <c r="BH44" s="17">
        <f t="shared" ref="BH44:BH60" si="94">IF(AND(BG44&gt;0, BA44&lt;&gt;"?"), ROUND(BG44, 1), 0)</f>
        <v>0</v>
      </c>
      <c r="BI44" s="18"/>
    </row>
    <row r="45" spans="2:64" ht="16.5" customHeight="1" thickTop="1" thickBot="1">
      <c r="B45" s="40" t="s">
        <v>27</v>
      </c>
      <c r="C45" s="42"/>
      <c r="D45" s="3" t="s">
        <v>0</v>
      </c>
      <c r="E45" s="26" t="s">
        <v>40</v>
      </c>
      <c r="F45" s="26" t="str">
        <f t="shared" si="53"/>
        <v>22:00</v>
      </c>
      <c r="G45" s="26" t="str">
        <f t="shared" si="54"/>
        <v>/</v>
      </c>
      <c r="H45" s="26" t="s">
        <v>33</v>
      </c>
      <c r="I45" s="26" t="str">
        <f t="shared" si="55"/>
        <v>24:00</v>
      </c>
      <c r="J45" s="19">
        <f t="shared" si="56"/>
        <v>8.333333333333337E-2</v>
      </c>
      <c r="K45" s="19">
        <f t="shared" si="57"/>
        <v>2.0000000000000009</v>
      </c>
      <c r="L45" s="19">
        <f t="shared" si="58"/>
        <v>2</v>
      </c>
      <c r="M45" s="26" t="s">
        <v>33</v>
      </c>
      <c r="N45" s="26" t="str">
        <f t="shared" si="59"/>
        <v>0:00</v>
      </c>
      <c r="O45" s="26" t="str">
        <f t="shared" si="60"/>
        <v>/</v>
      </c>
      <c r="P45" s="26" t="s">
        <v>15</v>
      </c>
      <c r="Q45" s="26" t="str">
        <f t="shared" si="61"/>
        <v>6:00</v>
      </c>
      <c r="R45" s="19">
        <f t="shared" si="62"/>
        <v>0.25</v>
      </c>
      <c r="S45" s="19">
        <f t="shared" si="63"/>
        <v>6</v>
      </c>
      <c r="T45" s="19">
        <f t="shared" si="64"/>
        <v>6</v>
      </c>
      <c r="U45" s="26" t="s">
        <v>33</v>
      </c>
      <c r="V45" s="26" t="str">
        <f t="shared" si="65"/>
        <v>0:00</v>
      </c>
      <c r="W45" s="26" t="str">
        <f t="shared" si="66"/>
        <v>/</v>
      </c>
      <c r="X45" s="26" t="s">
        <v>15</v>
      </c>
      <c r="Y45" s="26" t="str">
        <f t="shared" si="67"/>
        <v>6:00</v>
      </c>
      <c r="Z45" s="19">
        <f t="shared" si="68"/>
        <v>0.25</v>
      </c>
      <c r="AA45" s="19">
        <f t="shared" si="69"/>
        <v>6</v>
      </c>
      <c r="AB45" s="19">
        <f t="shared" si="70"/>
        <v>6</v>
      </c>
      <c r="AC45" s="26"/>
      <c r="AD45" s="26" t="str">
        <f t="shared" si="71"/>
        <v>0</v>
      </c>
      <c r="AE45" s="26" t="str">
        <f t="shared" si="72"/>
        <v/>
      </c>
      <c r="AF45" s="26"/>
      <c r="AG45" s="26" t="str">
        <f t="shared" si="73"/>
        <v>0</v>
      </c>
      <c r="AH45" s="19">
        <f t="shared" si="74"/>
        <v>0</v>
      </c>
      <c r="AI45" s="19">
        <f t="shared" si="75"/>
        <v>0</v>
      </c>
      <c r="AJ45" s="19">
        <f t="shared" si="76"/>
        <v>0</v>
      </c>
      <c r="AK45" s="26"/>
      <c r="AL45" s="26" t="str">
        <f t="shared" si="77"/>
        <v>0</v>
      </c>
      <c r="AM45" s="26" t="str">
        <f t="shared" si="78"/>
        <v/>
      </c>
      <c r="AN45" s="26"/>
      <c r="AO45" s="26" t="str">
        <f t="shared" si="79"/>
        <v>0</v>
      </c>
      <c r="AP45" s="19">
        <f t="shared" si="80"/>
        <v>0</v>
      </c>
      <c r="AQ45" s="19">
        <f t="shared" si="81"/>
        <v>0</v>
      </c>
      <c r="AR45" s="19">
        <f t="shared" si="82"/>
        <v>0</v>
      </c>
      <c r="AS45" s="26"/>
      <c r="AT45" s="26" t="str">
        <f t="shared" si="83"/>
        <v>0</v>
      </c>
      <c r="AU45" s="26" t="str">
        <f t="shared" si="84"/>
        <v/>
      </c>
      <c r="AV45" s="26"/>
      <c r="AW45" s="26" t="str">
        <f t="shared" si="85"/>
        <v>0</v>
      </c>
      <c r="AX45" s="19">
        <f t="shared" si="86"/>
        <v>0</v>
      </c>
      <c r="AY45" s="19">
        <f t="shared" si="87"/>
        <v>0</v>
      </c>
      <c r="AZ45" s="19">
        <f t="shared" si="88"/>
        <v>0</v>
      </c>
      <c r="BA45" s="26"/>
      <c r="BB45" s="26" t="str">
        <f t="shared" si="89"/>
        <v>0</v>
      </c>
      <c r="BC45" s="26" t="str">
        <f t="shared" si="90"/>
        <v/>
      </c>
      <c r="BD45" s="26"/>
      <c r="BE45" s="26" t="str">
        <f t="shared" si="91"/>
        <v>0</v>
      </c>
      <c r="BF45" s="19">
        <f t="shared" si="92"/>
        <v>0</v>
      </c>
      <c r="BG45" s="19">
        <f t="shared" si="93"/>
        <v>0</v>
      </c>
      <c r="BH45" s="19">
        <f t="shared" si="94"/>
        <v>0</v>
      </c>
      <c r="BI45" s="20">
        <f>SUM(L45,T45,AB45,AJ45,AR45,AZ45,BH45,L46,T46,AB46,AJ46,AR46,AZ46,BH46)</f>
        <v>17</v>
      </c>
      <c r="BL45">
        <f>IF(C45="T",BI45,0)</f>
        <v>0</v>
      </c>
    </row>
    <row r="46" spans="2:64" ht="16.5" customHeight="1" thickTop="1" thickBot="1">
      <c r="B46" s="40"/>
      <c r="C46" s="42"/>
      <c r="D46" s="4" t="s">
        <v>1</v>
      </c>
      <c r="E46" s="27"/>
      <c r="F46" s="29" t="str">
        <f t="shared" si="53"/>
        <v>0</v>
      </c>
      <c r="G46" s="27" t="str">
        <f t="shared" si="54"/>
        <v/>
      </c>
      <c r="H46" s="27"/>
      <c r="I46" s="29" t="str">
        <f t="shared" si="55"/>
        <v>0</v>
      </c>
      <c r="J46" s="17">
        <f t="shared" si="56"/>
        <v>0</v>
      </c>
      <c r="K46" s="17">
        <f t="shared" si="57"/>
        <v>0</v>
      </c>
      <c r="L46" s="17">
        <f t="shared" si="58"/>
        <v>0</v>
      </c>
      <c r="M46" s="27" t="s">
        <v>88</v>
      </c>
      <c r="N46" s="29" t="str">
        <f t="shared" si="59"/>
        <v>21:00</v>
      </c>
      <c r="O46" s="27" t="str">
        <f t="shared" si="60"/>
        <v>/</v>
      </c>
      <c r="P46" s="27" t="s">
        <v>33</v>
      </c>
      <c r="Q46" s="29" t="str">
        <f t="shared" si="61"/>
        <v>24:00</v>
      </c>
      <c r="R46" s="17">
        <f t="shared" si="62"/>
        <v>0.125</v>
      </c>
      <c r="S46" s="17">
        <f t="shared" si="63"/>
        <v>3</v>
      </c>
      <c r="T46" s="17">
        <f t="shared" si="64"/>
        <v>3</v>
      </c>
      <c r="U46" s="27"/>
      <c r="V46" s="29" t="str">
        <f t="shared" si="65"/>
        <v>0</v>
      </c>
      <c r="W46" s="27" t="str">
        <f t="shared" si="66"/>
        <v/>
      </c>
      <c r="X46" s="27"/>
      <c r="Y46" s="29" t="str">
        <f t="shared" si="67"/>
        <v>0</v>
      </c>
      <c r="Z46" s="17">
        <f t="shared" si="68"/>
        <v>0</v>
      </c>
      <c r="AA46" s="17">
        <f t="shared" si="69"/>
        <v>0</v>
      </c>
      <c r="AB46" s="17">
        <f t="shared" si="70"/>
        <v>0</v>
      </c>
      <c r="AC46" s="27"/>
      <c r="AD46" s="29" t="str">
        <f t="shared" si="71"/>
        <v>0</v>
      </c>
      <c r="AE46" s="27" t="str">
        <f t="shared" si="72"/>
        <v/>
      </c>
      <c r="AF46" s="27"/>
      <c r="AG46" s="29" t="str">
        <f t="shared" si="73"/>
        <v>0</v>
      </c>
      <c r="AH46" s="17">
        <f t="shared" si="74"/>
        <v>0</v>
      </c>
      <c r="AI46" s="17">
        <f t="shared" si="75"/>
        <v>0</v>
      </c>
      <c r="AJ46" s="17">
        <f t="shared" si="76"/>
        <v>0</v>
      </c>
      <c r="AK46" s="27"/>
      <c r="AL46" s="29" t="str">
        <f t="shared" si="77"/>
        <v>0</v>
      </c>
      <c r="AM46" s="27" t="str">
        <f t="shared" si="78"/>
        <v/>
      </c>
      <c r="AN46" s="27"/>
      <c r="AO46" s="29" t="str">
        <f t="shared" si="79"/>
        <v>0</v>
      </c>
      <c r="AP46" s="17">
        <f t="shared" si="80"/>
        <v>0</v>
      </c>
      <c r="AQ46" s="17">
        <f t="shared" si="81"/>
        <v>0</v>
      </c>
      <c r="AR46" s="17">
        <f t="shared" si="82"/>
        <v>0</v>
      </c>
      <c r="AS46" s="27"/>
      <c r="AT46" s="29" t="str">
        <f t="shared" si="83"/>
        <v>0</v>
      </c>
      <c r="AU46" s="27" t="str">
        <f t="shared" si="84"/>
        <v/>
      </c>
      <c r="AV46" s="27"/>
      <c r="AW46" s="29" t="str">
        <f t="shared" si="85"/>
        <v>0</v>
      </c>
      <c r="AX46" s="17">
        <f t="shared" si="86"/>
        <v>0</v>
      </c>
      <c r="AY46" s="17">
        <f t="shared" si="87"/>
        <v>0</v>
      </c>
      <c r="AZ46" s="17">
        <f t="shared" si="88"/>
        <v>0</v>
      </c>
      <c r="BA46" s="27"/>
      <c r="BB46" s="29" t="str">
        <f t="shared" si="89"/>
        <v>0</v>
      </c>
      <c r="BC46" s="27" t="str">
        <f t="shared" si="90"/>
        <v/>
      </c>
      <c r="BD46" s="27"/>
      <c r="BE46" s="29" t="str">
        <f t="shared" si="91"/>
        <v>0</v>
      </c>
      <c r="BF46" s="17">
        <f t="shared" si="92"/>
        <v>0</v>
      </c>
      <c r="BG46" s="17">
        <f t="shared" si="93"/>
        <v>0</v>
      </c>
      <c r="BH46" s="17">
        <f t="shared" si="94"/>
        <v>0</v>
      </c>
      <c r="BI46" s="17"/>
    </row>
    <row r="47" spans="2:64" ht="16.5" customHeight="1" thickTop="1" thickBot="1">
      <c r="B47" s="40" t="s">
        <v>28</v>
      </c>
      <c r="C47" s="42"/>
      <c r="D47" s="3" t="s">
        <v>0</v>
      </c>
      <c r="E47" s="26" t="s">
        <v>38</v>
      </c>
      <c r="F47" s="26" t="str">
        <f t="shared" si="53"/>
        <v>10:00</v>
      </c>
      <c r="G47" s="26" t="str">
        <f t="shared" si="54"/>
        <v>/</v>
      </c>
      <c r="H47" s="26" t="s">
        <v>32</v>
      </c>
      <c r="I47" s="26" t="str">
        <f t="shared" si="55"/>
        <v>14:00</v>
      </c>
      <c r="J47" s="19">
        <f t="shared" si="56"/>
        <v>0.16666666666666669</v>
      </c>
      <c r="K47" s="19">
        <f t="shared" si="57"/>
        <v>4</v>
      </c>
      <c r="L47" s="19">
        <f t="shared" si="58"/>
        <v>4</v>
      </c>
      <c r="M47" s="26"/>
      <c r="N47" s="26" t="str">
        <f t="shared" si="59"/>
        <v>0</v>
      </c>
      <c r="O47" s="26" t="str">
        <f t="shared" si="60"/>
        <v/>
      </c>
      <c r="P47" s="26"/>
      <c r="Q47" s="26" t="str">
        <f t="shared" si="61"/>
        <v>0</v>
      </c>
      <c r="R47" s="19">
        <f t="shared" si="62"/>
        <v>0</v>
      </c>
      <c r="S47" s="19">
        <f t="shared" si="63"/>
        <v>0</v>
      </c>
      <c r="T47" s="19">
        <f t="shared" si="64"/>
        <v>0</v>
      </c>
      <c r="U47" s="26"/>
      <c r="V47" s="26" t="str">
        <f t="shared" si="65"/>
        <v>0</v>
      </c>
      <c r="W47" s="26" t="str">
        <f t="shared" si="66"/>
        <v/>
      </c>
      <c r="X47" s="26"/>
      <c r="Y47" s="26" t="str">
        <f t="shared" si="67"/>
        <v>0</v>
      </c>
      <c r="Z47" s="19">
        <f t="shared" si="68"/>
        <v>0</v>
      </c>
      <c r="AA47" s="19">
        <f t="shared" si="69"/>
        <v>0</v>
      </c>
      <c r="AB47" s="19">
        <f t="shared" si="70"/>
        <v>0</v>
      </c>
      <c r="AC47" s="26"/>
      <c r="AD47" s="26" t="str">
        <f t="shared" si="71"/>
        <v>0</v>
      </c>
      <c r="AE47" s="26" t="str">
        <f t="shared" si="72"/>
        <v/>
      </c>
      <c r="AF47" s="26"/>
      <c r="AG47" s="26" t="str">
        <f t="shared" si="73"/>
        <v>0</v>
      </c>
      <c r="AH47" s="19">
        <f t="shared" si="74"/>
        <v>0</v>
      </c>
      <c r="AI47" s="19">
        <f t="shared" si="75"/>
        <v>0</v>
      </c>
      <c r="AJ47" s="19">
        <f t="shared" si="76"/>
        <v>0</v>
      </c>
      <c r="AK47" s="26" t="s">
        <v>32</v>
      </c>
      <c r="AL47" s="26" t="str">
        <f t="shared" si="77"/>
        <v>14:00</v>
      </c>
      <c r="AM47" s="26" t="str">
        <f t="shared" si="78"/>
        <v>/</v>
      </c>
      <c r="AN47" s="26" t="s">
        <v>40</v>
      </c>
      <c r="AO47" s="26" t="str">
        <f t="shared" si="79"/>
        <v>22:00</v>
      </c>
      <c r="AP47" s="19">
        <f t="shared" si="80"/>
        <v>0.33333333333333326</v>
      </c>
      <c r="AQ47" s="19">
        <f t="shared" si="81"/>
        <v>7.9999999999999982</v>
      </c>
      <c r="AR47" s="19">
        <f t="shared" si="82"/>
        <v>8</v>
      </c>
      <c r="AS47" s="26"/>
      <c r="AT47" s="26" t="str">
        <f t="shared" si="83"/>
        <v>0</v>
      </c>
      <c r="AU47" s="26" t="str">
        <f t="shared" si="84"/>
        <v/>
      </c>
      <c r="AV47" s="26"/>
      <c r="AW47" s="26" t="str">
        <f t="shared" si="85"/>
        <v>0</v>
      </c>
      <c r="AX47" s="19">
        <f t="shared" si="86"/>
        <v>0</v>
      </c>
      <c r="AY47" s="19">
        <f t="shared" si="87"/>
        <v>0</v>
      </c>
      <c r="AZ47" s="19">
        <f t="shared" si="88"/>
        <v>0</v>
      </c>
      <c r="BA47" s="26" t="s">
        <v>16</v>
      </c>
      <c r="BB47" s="26" t="str">
        <f t="shared" si="89"/>
        <v>16:00</v>
      </c>
      <c r="BC47" s="26" t="str">
        <f t="shared" si="90"/>
        <v>/</v>
      </c>
      <c r="BD47" s="26" t="s">
        <v>40</v>
      </c>
      <c r="BE47" s="26" t="str">
        <f t="shared" si="91"/>
        <v>22:00</v>
      </c>
      <c r="BF47" s="19">
        <f t="shared" si="92"/>
        <v>0.25</v>
      </c>
      <c r="BG47" s="19">
        <f t="shared" si="93"/>
        <v>6</v>
      </c>
      <c r="BH47" s="19">
        <f t="shared" si="94"/>
        <v>6</v>
      </c>
      <c r="BI47" s="20">
        <f t="shared" ref="BI47" si="95">SUM(L47,T47,AB47,AJ47,AR47,AZ47,BH47,L48,T48,AB48,AJ48,AR48,AZ48,BH48)</f>
        <v>18</v>
      </c>
      <c r="BL47">
        <f>IF(C47="T",BI47,0)</f>
        <v>0</v>
      </c>
    </row>
    <row r="48" spans="2:64" ht="16.5" customHeight="1" thickTop="1" thickBot="1">
      <c r="B48" s="40"/>
      <c r="C48" s="42"/>
      <c r="D48" s="4" t="s">
        <v>1</v>
      </c>
      <c r="E48" s="27"/>
      <c r="F48" s="29" t="str">
        <f t="shared" si="53"/>
        <v>0</v>
      </c>
      <c r="G48" s="27" t="str">
        <f t="shared" si="54"/>
        <v/>
      </c>
      <c r="H48" s="27"/>
      <c r="I48" s="29" t="str">
        <f t="shared" si="55"/>
        <v>0</v>
      </c>
      <c r="J48" s="17">
        <f t="shared" si="56"/>
        <v>0</v>
      </c>
      <c r="K48" s="17">
        <f t="shared" si="57"/>
        <v>0</v>
      </c>
      <c r="L48" s="17">
        <f t="shared" si="58"/>
        <v>0</v>
      </c>
      <c r="M48" s="27"/>
      <c r="N48" s="29" t="str">
        <f t="shared" si="59"/>
        <v>0</v>
      </c>
      <c r="O48" s="27" t="str">
        <f t="shared" si="60"/>
        <v/>
      </c>
      <c r="P48" s="27"/>
      <c r="Q48" s="29" t="str">
        <f t="shared" si="61"/>
        <v>0</v>
      </c>
      <c r="R48" s="17">
        <f t="shared" si="62"/>
        <v>0</v>
      </c>
      <c r="S48" s="17">
        <f t="shared" si="63"/>
        <v>0</v>
      </c>
      <c r="T48" s="17">
        <f t="shared" si="64"/>
        <v>0</v>
      </c>
      <c r="U48" s="27"/>
      <c r="V48" s="29" t="str">
        <f t="shared" si="65"/>
        <v>0</v>
      </c>
      <c r="W48" s="27" t="str">
        <f t="shared" si="66"/>
        <v/>
      </c>
      <c r="X48" s="27"/>
      <c r="Y48" s="29" t="str">
        <f t="shared" si="67"/>
        <v>0</v>
      </c>
      <c r="Z48" s="17">
        <f t="shared" si="68"/>
        <v>0</v>
      </c>
      <c r="AA48" s="17">
        <f t="shared" si="69"/>
        <v>0</v>
      </c>
      <c r="AB48" s="17">
        <f t="shared" si="70"/>
        <v>0</v>
      </c>
      <c r="AC48" s="27"/>
      <c r="AD48" s="29" t="str">
        <f t="shared" si="71"/>
        <v>0</v>
      </c>
      <c r="AE48" s="27" t="str">
        <f t="shared" si="72"/>
        <v/>
      </c>
      <c r="AF48" s="27"/>
      <c r="AG48" s="29" t="str">
        <f t="shared" si="73"/>
        <v>0</v>
      </c>
      <c r="AH48" s="17">
        <f t="shared" si="74"/>
        <v>0</v>
      </c>
      <c r="AI48" s="17">
        <f t="shared" si="75"/>
        <v>0</v>
      </c>
      <c r="AJ48" s="17">
        <f t="shared" si="76"/>
        <v>0</v>
      </c>
      <c r="AK48" s="27"/>
      <c r="AL48" s="29" t="str">
        <f t="shared" si="77"/>
        <v>0</v>
      </c>
      <c r="AM48" s="27" t="str">
        <f t="shared" si="78"/>
        <v/>
      </c>
      <c r="AN48" s="27"/>
      <c r="AO48" s="29" t="str">
        <f t="shared" si="79"/>
        <v>0</v>
      </c>
      <c r="AP48" s="17">
        <f t="shared" si="80"/>
        <v>0</v>
      </c>
      <c r="AQ48" s="17">
        <f t="shared" si="81"/>
        <v>0</v>
      </c>
      <c r="AR48" s="17">
        <f t="shared" si="82"/>
        <v>0</v>
      </c>
      <c r="AS48" s="27"/>
      <c r="AT48" s="29" t="str">
        <f t="shared" si="83"/>
        <v>0</v>
      </c>
      <c r="AU48" s="27" t="str">
        <f t="shared" si="84"/>
        <v/>
      </c>
      <c r="AV48" s="27"/>
      <c r="AW48" s="29" t="str">
        <f t="shared" si="85"/>
        <v>0</v>
      </c>
      <c r="AX48" s="17">
        <f t="shared" si="86"/>
        <v>0</v>
      </c>
      <c r="AY48" s="17">
        <f t="shared" si="87"/>
        <v>0</v>
      </c>
      <c r="AZ48" s="17">
        <f t="shared" si="88"/>
        <v>0</v>
      </c>
      <c r="BA48" s="27"/>
      <c r="BB48" s="29" t="str">
        <f t="shared" si="89"/>
        <v>0</v>
      </c>
      <c r="BC48" s="27" t="str">
        <f t="shared" si="90"/>
        <v/>
      </c>
      <c r="BD48" s="27"/>
      <c r="BE48" s="29" t="str">
        <f t="shared" si="91"/>
        <v>0</v>
      </c>
      <c r="BF48" s="17">
        <f t="shared" si="92"/>
        <v>0</v>
      </c>
      <c r="BG48" s="17">
        <f t="shared" si="93"/>
        <v>0</v>
      </c>
      <c r="BH48" s="17">
        <f t="shared" si="94"/>
        <v>0</v>
      </c>
      <c r="BI48" s="17"/>
    </row>
    <row r="49" spans="2:64" ht="16.5" customHeight="1" thickTop="1" thickBot="1">
      <c r="B49" s="40" t="s">
        <v>29</v>
      </c>
      <c r="C49" s="42"/>
      <c r="D49" s="3" t="s">
        <v>0</v>
      </c>
      <c r="E49" s="26" t="s">
        <v>16</v>
      </c>
      <c r="F49" s="26" t="str">
        <f t="shared" si="53"/>
        <v>16:00</v>
      </c>
      <c r="G49" s="26" t="str">
        <f t="shared" si="54"/>
        <v>/</v>
      </c>
      <c r="H49" s="26" t="s">
        <v>88</v>
      </c>
      <c r="I49" s="26" t="str">
        <f t="shared" si="55"/>
        <v>21:00</v>
      </c>
      <c r="J49" s="19">
        <f t="shared" si="56"/>
        <v>0.20833333333333337</v>
      </c>
      <c r="K49" s="19">
        <f t="shared" si="57"/>
        <v>5.0000000000000009</v>
      </c>
      <c r="L49" s="19">
        <f t="shared" si="58"/>
        <v>5</v>
      </c>
      <c r="M49" s="26" t="s">
        <v>32</v>
      </c>
      <c r="N49" s="26" t="str">
        <f t="shared" si="59"/>
        <v>14:00</v>
      </c>
      <c r="O49" s="26" t="str">
        <f t="shared" si="60"/>
        <v>/</v>
      </c>
      <c r="P49" s="26" t="s">
        <v>88</v>
      </c>
      <c r="Q49" s="26" t="str">
        <f t="shared" si="61"/>
        <v>21:00</v>
      </c>
      <c r="R49" s="19">
        <f t="shared" si="62"/>
        <v>0.29166666666666663</v>
      </c>
      <c r="S49" s="19">
        <f t="shared" si="63"/>
        <v>6.9999999999999991</v>
      </c>
      <c r="T49" s="19">
        <f t="shared" si="64"/>
        <v>7</v>
      </c>
      <c r="U49" s="26"/>
      <c r="V49" s="26" t="str">
        <f t="shared" si="65"/>
        <v>0</v>
      </c>
      <c r="W49" s="26" t="str">
        <f t="shared" si="66"/>
        <v/>
      </c>
      <c r="X49" s="26"/>
      <c r="Y49" s="26" t="str">
        <f t="shared" si="67"/>
        <v>0</v>
      </c>
      <c r="Z49" s="19">
        <f t="shared" si="68"/>
        <v>0</v>
      </c>
      <c r="AA49" s="19">
        <f t="shared" si="69"/>
        <v>0</v>
      </c>
      <c r="AB49" s="19">
        <f t="shared" si="70"/>
        <v>0</v>
      </c>
      <c r="AC49" s="26" t="s">
        <v>16</v>
      </c>
      <c r="AD49" s="26" t="str">
        <f t="shared" si="71"/>
        <v>16:00</v>
      </c>
      <c r="AE49" s="26" t="str">
        <f t="shared" si="72"/>
        <v>/</v>
      </c>
      <c r="AF49" s="26" t="s">
        <v>40</v>
      </c>
      <c r="AG49" s="26" t="str">
        <f t="shared" si="73"/>
        <v>22:00</v>
      </c>
      <c r="AH49" s="19">
        <f t="shared" si="74"/>
        <v>0.25</v>
      </c>
      <c r="AI49" s="19">
        <f t="shared" si="75"/>
        <v>6</v>
      </c>
      <c r="AJ49" s="19">
        <f t="shared" si="76"/>
        <v>6</v>
      </c>
      <c r="AK49" s="26"/>
      <c r="AL49" s="26" t="str">
        <f t="shared" si="77"/>
        <v>0</v>
      </c>
      <c r="AM49" s="26" t="str">
        <f t="shared" si="78"/>
        <v/>
      </c>
      <c r="AN49" s="26"/>
      <c r="AO49" s="26" t="str">
        <f t="shared" si="79"/>
        <v>0</v>
      </c>
      <c r="AP49" s="19">
        <f t="shared" si="80"/>
        <v>0</v>
      </c>
      <c r="AQ49" s="19">
        <f t="shared" si="81"/>
        <v>0</v>
      </c>
      <c r="AR49" s="19">
        <f t="shared" si="82"/>
        <v>0</v>
      </c>
      <c r="AS49" s="26"/>
      <c r="AT49" s="26" t="str">
        <f t="shared" si="83"/>
        <v>0</v>
      </c>
      <c r="AU49" s="26" t="str">
        <f t="shared" si="84"/>
        <v/>
      </c>
      <c r="AV49" s="26"/>
      <c r="AW49" s="26" t="str">
        <f t="shared" si="85"/>
        <v>0</v>
      </c>
      <c r="AX49" s="19">
        <f t="shared" si="86"/>
        <v>0</v>
      </c>
      <c r="AY49" s="19">
        <f t="shared" si="87"/>
        <v>0</v>
      </c>
      <c r="AZ49" s="19">
        <f t="shared" si="88"/>
        <v>0</v>
      </c>
      <c r="BA49" s="26"/>
      <c r="BB49" s="26" t="str">
        <f t="shared" si="89"/>
        <v>0</v>
      </c>
      <c r="BC49" s="26" t="str">
        <f t="shared" si="90"/>
        <v/>
      </c>
      <c r="BD49" s="26"/>
      <c r="BE49" s="26" t="str">
        <f t="shared" si="91"/>
        <v>0</v>
      </c>
      <c r="BF49" s="19">
        <f t="shared" si="92"/>
        <v>0</v>
      </c>
      <c r="BG49" s="19">
        <f t="shared" si="93"/>
        <v>0</v>
      </c>
      <c r="BH49" s="19">
        <f t="shared" si="94"/>
        <v>0</v>
      </c>
      <c r="BI49" s="20">
        <f t="shared" ref="BI49" si="96">SUM(L49,T49,AB49,AJ49,AR49,AZ49,BH49,L50,T50,AB50,AJ50,AR50,AZ50,BH50)</f>
        <v>18</v>
      </c>
      <c r="BL49">
        <f>IF(C49="T",BI49,0)</f>
        <v>0</v>
      </c>
    </row>
    <row r="50" spans="2:64" ht="16.5" customHeight="1" thickTop="1" thickBot="1">
      <c r="B50" s="40"/>
      <c r="C50" s="42"/>
      <c r="D50" s="4" t="s">
        <v>1</v>
      </c>
      <c r="E50" s="27"/>
      <c r="F50" s="29" t="str">
        <f t="shared" si="53"/>
        <v>0</v>
      </c>
      <c r="G50" s="27" t="str">
        <f t="shared" si="54"/>
        <v/>
      </c>
      <c r="H50" s="27"/>
      <c r="I50" s="29" t="str">
        <f t="shared" si="55"/>
        <v>0</v>
      </c>
      <c r="J50" s="17">
        <f t="shared" si="56"/>
        <v>0</v>
      </c>
      <c r="K50" s="17">
        <f t="shared" si="57"/>
        <v>0</v>
      </c>
      <c r="L50" s="17">
        <f t="shared" si="58"/>
        <v>0</v>
      </c>
      <c r="M50" s="27"/>
      <c r="N50" s="29" t="str">
        <f t="shared" si="59"/>
        <v>0</v>
      </c>
      <c r="O50" s="27" t="str">
        <f t="shared" si="60"/>
        <v/>
      </c>
      <c r="P50" s="27"/>
      <c r="Q50" s="29" t="str">
        <f t="shared" si="61"/>
        <v>0</v>
      </c>
      <c r="R50" s="17">
        <f t="shared" si="62"/>
        <v>0</v>
      </c>
      <c r="S50" s="17">
        <f t="shared" si="63"/>
        <v>0</v>
      </c>
      <c r="T50" s="17">
        <f t="shared" si="64"/>
        <v>0</v>
      </c>
      <c r="U50" s="27"/>
      <c r="V50" s="29" t="str">
        <f t="shared" si="65"/>
        <v>0</v>
      </c>
      <c r="W50" s="27" t="str">
        <f t="shared" si="66"/>
        <v/>
      </c>
      <c r="X50" s="27"/>
      <c r="Y50" s="29" t="str">
        <f t="shared" si="67"/>
        <v>0</v>
      </c>
      <c r="Z50" s="17">
        <f t="shared" si="68"/>
        <v>0</v>
      </c>
      <c r="AA50" s="17">
        <f t="shared" si="69"/>
        <v>0</v>
      </c>
      <c r="AB50" s="17">
        <f t="shared" si="70"/>
        <v>0</v>
      </c>
      <c r="AC50" s="27"/>
      <c r="AD50" s="29" t="str">
        <f t="shared" si="71"/>
        <v>0</v>
      </c>
      <c r="AE50" s="27" t="str">
        <f t="shared" si="72"/>
        <v/>
      </c>
      <c r="AF50" s="27"/>
      <c r="AG50" s="29" t="str">
        <f t="shared" si="73"/>
        <v>0</v>
      </c>
      <c r="AH50" s="17">
        <f t="shared" si="74"/>
        <v>0</v>
      </c>
      <c r="AI50" s="17">
        <f t="shared" si="75"/>
        <v>0</v>
      </c>
      <c r="AJ50" s="17">
        <f t="shared" si="76"/>
        <v>0</v>
      </c>
      <c r="AK50" s="27"/>
      <c r="AL50" s="29" t="str">
        <f t="shared" si="77"/>
        <v>0</v>
      </c>
      <c r="AM50" s="27" t="str">
        <f t="shared" si="78"/>
        <v/>
      </c>
      <c r="AN50" s="27"/>
      <c r="AO50" s="29" t="str">
        <f t="shared" si="79"/>
        <v>0</v>
      </c>
      <c r="AP50" s="17">
        <f t="shared" si="80"/>
        <v>0</v>
      </c>
      <c r="AQ50" s="17">
        <f t="shared" si="81"/>
        <v>0</v>
      </c>
      <c r="AR50" s="17">
        <f t="shared" si="82"/>
        <v>0</v>
      </c>
      <c r="AS50" s="27"/>
      <c r="AT50" s="29" t="str">
        <f t="shared" si="83"/>
        <v>0</v>
      </c>
      <c r="AU50" s="27" t="str">
        <f t="shared" si="84"/>
        <v/>
      </c>
      <c r="AV50" s="27"/>
      <c r="AW50" s="29" t="str">
        <f t="shared" si="85"/>
        <v>0</v>
      </c>
      <c r="AX50" s="17">
        <f t="shared" si="86"/>
        <v>0</v>
      </c>
      <c r="AY50" s="17">
        <f t="shared" si="87"/>
        <v>0</v>
      </c>
      <c r="AZ50" s="17">
        <f t="shared" si="88"/>
        <v>0</v>
      </c>
      <c r="BA50" s="27"/>
      <c r="BB50" s="29" t="str">
        <f t="shared" si="89"/>
        <v>0</v>
      </c>
      <c r="BC50" s="27" t="str">
        <f t="shared" si="90"/>
        <v/>
      </c>
      <c r="BD50" s="27"/>
      <c r="BE50" s="29" t="str">
        <f t="shared" si="91"/>
        <v>0</v>
      </c>
      <c r="BF50" s="17">
        <f t="shared" si="92"/>
        <v>0</v>
      </c>
      <c r="BG50" s="17">
        <f t="shared" si="93"/>
        <v>0</v>
      </c>
      <c r="BH50" s="17">
        <f t="shared" si="94"/>
        <v>0</v>
      </c>
      <c r="BI50" s="17"/>
    </row>
    <row r="51" spans="2:64" ht="16.5" customHeight="1" thickTop="1" thickBot="1">
      <c r="B51" s="40"/>
      <c r="C51" s="42"/>
      <c r="D51" s="3" t="s">
        <v>0</v>
      </c>
      <c r="E51" s="26"/>
      <c r="F51" s="26" t="str">
        <f t="shared" si="53"/>
        <v>0</v>
      </c>
      <c r="G51" s="26" t="str">
        <f t="shared" si="54"/>
        <v/>
      </c>
      <c r="H51" s="26"/>
      <c r="I51" s="26" t="str">
        <f t="shared" si="55"/>
        <v>0</v>
      </c>
      <c r="J51" s="19">
        <f t="shared" si="56"/>
        <v>0</v>
      </c>
      <c r="K51" s="19">
        <f t="shared" si="57"/>
        <v>0</v>
      </c>
      <c r="L51" s="19">
        <f t="shared" si="58"/>
        <v>0</v>
      </c>
      <c r="M51" s="26"/>
      <c r="N51" s="26" t="str">
        <f t="shared" si="59"/>
        <v>0</v>
      </c>
      <c r="O51" s="26" t="str">
        <f t="shared" si="60"/>
        <v/>
      </c>
      <c r="P51" s="26"/>
      <c r="Q51" s="26" t="str">
        <f t="shared" si="61"/>
        <v>0</v>
      </c>
      <c r="R51" s="19">
        <f t="shared" si="62"/>
        <v>0</v>
      </c>
      <c r="S51" s="19">
        <f t="shared" si="63"/>
        <v>0</v>
      </c>
      <c r="T51" s="19">
        <f t="shared" si="64"/>
        <v>0</v>
      </c>
      <c r="U51" s="26"/>
      <c r="V51" s="26" t="str">
        <f t="shared" si="65"/>
        <v>0</v>
      </c>
      <c r="W51" s="26" t="str">
        <f t="shared" si="66"/>
        <v/>
      </c>
      <c r="X51" s="26"/>
      <c r="Y51" s="26" t="str">
        <f t="shared" si="67"/>
        <v>0</v>
      </c>
      <c r="Z51" s="19">
        <f t="shared" si="68"/>
        <v>0</v>
      </c>
      <c r="AA51" s="19">
        <f t="shared" si="69"/>
        <v>0</v>
      </c>
      <c r="AB51" s="19">
        <f t="shared" si="70"/>
        <v>0</v>
      </c>
      <c r="AC51" s="26"/>
      <c r="AD51" s="26" t="str">
        <f t="shared" si="71"/>
        <v>0</v>
      </c>
      <c r="AE51" s="26" t="str">
        <f t="shared" si="72"/>
        <v/>
      </c>
      <c r="AF51" s="26"/>
      <c r="AG51" s="26" t="str">
        <f t="shared" si="73"/>
        <v>0</v>
      </c>
      <c r="AH51" s="19">
        <f t="shared" si="74"/>
        <v>0</v>
      </c>
      <c r="AI51" s="19">
        <f t="shared" si="75"/>
        <v>0</v>
      </c>
      <c r="AJ51" s="19">
        <f t="shared" si="76"/>
        <v>0</v>
      </c>
      <c r="AK51" s="26"/>
      <c r="AL51" s="26" t="str">
        <f t="shared" si="77"/>
        <v>0</v>
      </c>
      <c r="AM51" s="26" t="str">
        <f t="shared" si="78"/>
        <v/>
      </c>
      <c r="AN51" s="26"/>
      <c r="AO51" s="26" t="str">
        <f t="shared" si="79"/>
        <v>0</v>
      </c>
      <c r="AP51" s="19">
        <f t="shared" si="80"/>
        <v>0</v>
      </c>
      <c r="AQ51" s="19">
        <f t="shared" si="81"/>
        <v>0</v>
      </c>
      <c r="AR51" s="19">
        <f t="shared" si="82"/>
        <v>0</v>
      </c>
      <c r="AS51" s="26"/>
      <c r="AT51" s="26" t="str">
        <f t="shared" si="83"/>
        <v>0</v>
      </c>
      <c r="AU51" s="26" t="str">
        <f t="shared" si="84"/>
        <v/>
      </c>
      <c r="AV51" s="26"/>
      <c r="AW51" s="26" t="str">
        <f t="shared" si="85"/>
        <v>0</v>
      </c>
      <c r="AX51" s="19">
        <f t="shared" si="86"/>
        <v>0</v>
      </c>
      <c r="AY51" s="19">
        <f t="shared" si="87"/>
        <v>0</v>
      </c>
      <c r="AZ51" s="19">
        <f t="shared" si="88"/>
        <v>0</v>
      </c>
      <c r="BA51" s="26"/>
      <c r="BB51" s="26" t="str">
        <f t="shared" si="89"/>
        <v>0</v>
      </c>
      <c r="BC51" s="26" t="str">
        <f t="shared" si="90"/>
        <v/>
      </c>
      <c r="BD51" s="26"/>
      <c r="BE51" s="26" t="str">
        <f t="shared" si="91"/>
        <v>0</v>
      </c>
      <c r="BF51" s="19">
        <f t="shared" si="92"/>
        <v>0</v>
      </c>
      <c r="BG51" s="19">
        <f t="shared" si="93"/>
        <v>0</v>
      </c>
      <c r="BH51" s="19">
        <f t="shared" si="94"/>
        <v>0</v>
      </c>
      <c r="BI51" s="20">
        <f t="shared" ref="BI51" si="97">SUM(L51,T51,AB51,AJ51,AR51,AZ51,BH51,L52,T52,AB52,AJ52,AR52,AZ52,BH52)</f>
        <v>0</v>
      </c>
      <c r="BL51">
        <f>IF(C51="T",BI51,0)</f>
        <v>0</v>
      </c>
    </row>
    <row r="52" spans="2:64" ht="16.5" customHeight="1" thickTop="1" thickBot="1">
      <c r="B52" s="40"/>
      <c r="C52" s="42"/>
      <c r="D52" s="4" t="s">
        <v>1</v>
      </c>
      <c r="E52" s="27"/>
      <c r="F52" s="29" t="str">
        <f t="shared" si="53"/>
        <v>0</v>
      </c>
      <c r="G52" s="27" t="str">
        <f t="shared" si="54"/>
        <v/>
      </c>
      <c r="H52" s="27"/>
      <c r="I52" s="29" t="str">
        <f t="shared" si="55"/>
        <v>0</v>
      </c>
      <c r="J52" s="17">
        <f t="shared" si="56"/>
        <v>0</v>
      </c>
      <c r="K52" s="17">
        <f t="shared" si="57"/>
        <v>0</v>
      </c>
      <c r="L52" s="17">
        <f t="shared" si="58"/>
        <v>0</v>
      </c>
      <c r="M52" s="27"/>
      <c r="N52" s="29" t="str">
        <f t="shared" si="59"/>
        <v>0</v>
      </c>
      <c r="O52" s="27" t="str">
        <f t="shared" si="60"/>
        <v/>
      </c>
      <c r="P52" s="27"/>
      <c r="Q52" s="29" t="str">
        <f t="shared" si="61"/>
        <v>0</v>
      </c>
      <c r="R52" s="17">
        <f t="shared" si="62"/>
        <v>0</v>
      </c>
      <c r="S52" s="17">
        <f t="shared" si="63"/>
        <v>0</v>
      </c>
      <c r="T52" s="17">
        <f t="shared" si="64"/>
        <v>0</v>
      </c>
      <c r="U52" s="27"/>
      <c r="V52" s="29" t="str">
        <f t="shared" si="65"/>
        <v>0</v>
      </c>
      <c r="W52" s="27" t="str">
        <f t="shared" si="66"/>
        <v/>
      </c>
      <c r="X52" s="27"/>
      <c r="Y52" s="29" t="str">
        <f t="shared" si="67"/>
        <v>0</v>
      </c>
      <c r="Z52" s="17">
        <f t="shared" si="68"/>
        <v>0</v>
      </c>
      <c r="AA52" s="17">
        <f t="shared" si="69"/>
        <v>0</v>
      </c>
      <c r="AB52" s="17">
        <f t="shared" si="70"/>
        <v>0</v>
      </c>
      <c r="AC52" s="27"/>
      <c r="AD52" s="29" t="str">
        <f t="shared" si="71"/>
        <v>0</v>
      </c>
      <c r="AE52" s="27" t="str">
        <f t="shared" si="72"/>
        <v/>
      </c>
      <c r="AF52" s="27"/>
      <c r="AG52" s="29" t="str">
        <f t="shared" si="73"/>
        <v>0</v>
      </c>
      <c r="AH52" s="17">
        <f t="shared" si="74"/>
        <v>0</v>
      </c>
      <c r="AI52" s="17">
        <f t="shared" si="75"/>
        <v>0</v>
      </c>
      <c r="AJ52" s="17">
        <f t="shared" si="76"/>
        <v>0</v>
      </c>
      <c r="AK52" s="27"/>
      <c r="AL52" s="29" t="str">
        <f t="shared" si="77"/>
        <v>0</v>
      </c>
      <c r="AM52" s="27" t="str">
        <f t="shared" si="78"/>
        <v/>
      </c>
      <c r="AN52" s="27"/>
      <c r="AO52" s="29" t="str">
        <f t="shared" si="79"/>
        <v>0</v>
      </c>
      <c r="AP52" s="17">
        <f t="shared" si="80"/>
        <v>0</v>
      </c>
      <c r="AQ52" s="17">
        <f t="shared" si="81"/>
        <v>0</v>
      </c>
      <c r="AR52" s="17">
        <f t="shared" si="82"/>
        <v>0</v>
      </c>
      <c r="AS52" s="27"/>
      <c r="AT52" s="29" t="str">
        <f t="shared" si="83"/>
        <v>0</v>
      </c>
      <c r="AU52" s="27" t="str">
        <f t="shared" si="84"/>
        <v/>
      </c>
      <c r="AV52" s="27"/>
      <c r="AW52" s="29" t="str">
        <f t="shared" si="85"/>
        <v>0</v>
      </c>
      <c r="AX52" s="17">
        <f t="shared" si="86"/>
        <v>0</v>
      </c>
      <c r="AY52" s="17">
        <f t="shared" si="87"/>
        <v>0</v>
      </c>
      <c r="AZ52" s="17">
        <f t="shared" si="88"/>
        <v>0</v>
      </c>
      <c r="BA52" s="27"/>
      <c r="BB52" s="29" t="str">
        <f t="shared" si="89"/>
        <v>0</v>
      </c>
      <c r="BC52" s="27" t="str">
        <f t="shared" si="90"/>
        <v/>
      </c>
      <c r="BD52" s="27"/>
      <c r="BE52" s="29" t="str">
        <f t="shared" si="91"/>
        <v>0</v>
      </c>
      <c r="BF52" s="17">
        <f t="shared" si="92"/>
        <v>0</v>
      </c>
      <c r="BG52" s="17">
        <f t="shared" si="93"/>
        <v>0</v>
      </c>
      <c r="BH52" s="17">
        <f t="shared" si="94"/>
        <v>0</v>
      </c>
      <c r="BI52" s="17"/>
    </row>
    <row r="53" spans="2:64" ht="16.5" customHeight="1" thickTop="1" thickBot="1">
      <c r="B53" s="40"/>
      <c r="C53" s="42"/>
      <c r="D53" s="3" t="s">
        <v>0</v>
      </c>
      <c r="E53" s="26"/>
      <c r="F53" s="26" t="str">
        <f t="shared" si="53"/>
        <v>0</v>
      </c>
      <c r="G53" s="26" t="str">
        <f t="shared" si="54"/>
        <v/>
      </c>
      <c r="H53" s="26"/>
      <c r="I53" s="26" t="str">
        <f t="shared" si="55"/>
        <v>0</v>
      </c>
      <c r="J53" s="19">
        <f t="shared" si="56"/>
        <v>0</v>
      </c>
      <c r="K53" s="19">
        <f t="shared" si="57"/>
        <v>0</v>
      </c>
      <c r="L53" s="19">
        <f t="shared" si="58"/>
        <v>0</v>
      </c>
      <c r="M53" s="26"/>
      <c r="N53" s="26" t="str">
        <f t="shared" si="59"/>
        <v>0</v>
      </c>
      <c r="O53" s="26" t="str">
        <f t="shared" si="60"/>
        <v/>
      </c>
      <c r="P53" s="26"/>
      <c r="Q53" s="26" t="str">
        <f t="shared" si="61"/>
        <v>0</v>
      </c>
      <c r="R53" s="19">
        <f t="shared" si="62"/>
        <v>0</v>
      </c>
      <c r="S53" s="19">
        <f t="shared" si="63"/>
        <v>0</v>
      </c>
      <c r="T53" s="19">
        <f t="shared" si="64"/>
        <v>0</v>
      </c>
      <c r="U53" s="26"/>
      <c r="V53" s="26" t="str">
        <f t="shared" si="65"/>
        <v>0</v>
      </c>
      <c r="W53" s="26" t="str">
        <f t="shared" si="66"/>
        <v/>
      </c>
      <c r="X53" s="26"/>
      <c r="Y53" s="26" t="str">
        <f t="shared" si="67"/>
        <v>0</v>
      </c>
      <c r="Z53" s="19">
        <f t="shared" si="68"/>
        <v>0</v>
      </c>
      <c r="AA53" s="19">
        <f t="shared" si="69"/>
        <v>0</v>
      </c>
      <c r="AB53" s="19">
        <f t="shared" si="70"/>
        <v>0</v>
      </c>
      <c r="AC53" s="26"/>
      <c r="AD53" s="26" t="str">
        <f t="shared" si="71"/>
        <v>0</v>
      </c>
      <c r="AE53" s="26" t="str">
        <f t="shared" si="72"/>
        <v/>
      </c>
      <c r="AF53" s="26"/>
      <c r="AG53" s="26" t="str">
        <f t="shared" si="73"/>
        <v>0</v>
      </c>
      <c r="AH53" s="19">
        <f t="shared" si="74"/>
        <v>0</v>
      </c>
      <c r="AI53" s="19">
        <f t="shared" si="75"/>
        <v>0</v>
      </c>
      <c r="AJ53" s="19">
        <f t="shared" si="76"/>
        <v>0</v>
      </c>
      <c r="AK53" s="26"/>
      <c r="AL53" s="26" t="str">
        <f t="shared" si="77"/>
        <v>0</v>
      </c>
      <c r="AM53" s="26" t="str">
        <f t="shared" si="78"/>
        <v/>
      </c>
      <c r="AN53" s="26"/>
      <c r="AO53" s="26" t="str">
        <f t="shared" si="79"/>
        <v>0</v>
      </c>
      <c r="AP53" s="19">
        <f t="shared" si="80"/>
        <v>0</v>
      </c>
      <c r="AQ53" s="19">
        <f t="shared" si="81"/>
        <v>0</v>
      </c>
      <c r="AR53" s="19">
        <f t="shared" si="82"/>
        <v>0</v>
      </c>
      <c r="AS53" s="26"/>
      <c r="AT53" s="26" t="str">
        <f t="shared" si="83"/>
        <v>0</v>
      </c>
      <c r="AU53" s="26" t="str">
        <f t="shared" si="84"/>
        <v/>
      </c>
      <c r="AV53" s="26"/>
      <c r="AW53" s="26" t="str">
        <f t="shared" si="85"/>
        <v>0</v>
      </c>
      <c r="AX53" s="19">
        <f t="shared" si="86"/>
        <v>0</v>
      </c>
      <c r="AY53" s="19">
        <f t="shared" si="87"/>
        <v>0</v>
      </c>
      <c r="AZ53" s="19">
        <f t="shared" si="88"/>
        <v>0</v>
      </c>
      <c r="BA53" s="26"/>
      <c r="BB53" s="26" t="str">
        <f t="shared" si="89"/>
        <v>0</v>
      </c>
      <c r="BC53" s="26" t="str">
        <f t="shared" si="90"/>
        <v/>
      </c>
      <c r="BD53" s="26"/>
      <c r="BE53" s="26" t="str">
        <f t="shared" si="91"/>
        <v>0</v>
      </c>
      <c r="BF53" s="19">
        <f t="shared" si="92"/>
        <v>0</v>
      </c>
      <c r="BG53" s="19">
        <f t="shared" si="93"/>
        <v>0</v>
      </c>
      <c r="BH53" s="19">
        <f t="shared" si="94"/>
        <v>0</v>
      </c>
      <c r="BI53" s="20">
        <f t="shared" ref="BI53" si="98">SUM(L53,T53,AB53,AJ53,AR53,AZ53,BH53,L54,T54,AB54,AJ54,AR54,AZ54,BH54)</f>
        <v>0</v>
      </c>
      <c r="BL53">
        <f>IF(C53="T",BI53,0)</f>
        <v>0</v>
      </c>
    </row>
    <row r="54" spans="2:64" ht="16.5" customHeight="1" thickTop="1" thickBot="1">
      <c r="B54" s="40"/>
      <c r="C54" s="42"/>
      <c r="D54" s="4" t="s">
        <v>1</v>
      </c>
      <c r="E54" s="27"/>
      <c r="F54" s="29" t="str">
        <f t="shared" si="53"/>
        <v>0</v>
      </c>
      <c r="G54" s="27" t="str">
        <f t="shared" si="54"/>
        <v/>
      </c>
      <c r="H54" s="27"/>
      <c r="I54" s="29" t="str">
        <f t="shared" si="55"/>
        <v>0</v>
      </c>
      <c r="J54" s="17">
        <f t="shared" si="56"/>
        <v>0</v>
      </c>
      <c r="K54" s="17">
        <f t="shared" si="57"/>
        <v>0</v>
      </c>
      <c r="L54" s="17">
        <f t="shared" si="58"/>
        <v>0</v>
      </c>
      <c r="M54" s="27"/>
      <c r="N54" s="29" t="str">
        <f t="shared" si="59"/>
        <v>0</v>
      </c>
      <c r="O54" s="27" t="str">
        <f t="shared" si="60"/>
        <v/>
      </c>
      <c r="P54" s="27"/>
      <c r="Q54" s="29" t="str">
        <f t="shared" si="61"/>
        <v>0</v>
      </c>
      <c r="R54" s="17">
        <f t="shared" si="62"/>
        <v>0</v>
      </c>
      <c r="S54" s="17">
        <f t="shared" si="63"/>
        <v>0</v>
      </c>
      <c r="T54" s="17">
        <f t="shared" si="64"/>
        <v>0</v>
      </c>
      <c r="U54" s="27"/>
      <c r="V54" s="29" t="str">
        <f t="shared" si="65"/>
        <v>0</v>
      </c>
      <c r="W54" s="27" t="str">
        <f t="shared" si="66"/>
        <v/>
      </c>
      <c r="X54" s="27"/>
      <c r="Y54" s="29" t="str">
        <f t="shared" si="67"/>
        <v>0</v>
      </c>
      <c r="Z54" s="17">
        <f t="shared" si="68"/>
        <v>0</v>
      </c>
      <c r="AA54" s="17">
        <f t="shared" si="69"/>
        <v>0</v>
      </c>
      <c r="AB54" s="17">
        <f t="shared" si="70"/>
        <v>0</v>
      </c>
      <c r="AC54" s="27"/>
      <c r="AD54" s="29" t="str">
        <f t="shared" si="71"/>
        <v>0</v>
      </c>
      <c r="AE54" s="27" t="str">
        <f t="shared" si="72"/>
        <v/>
      </c>
      <c r="AF54" s="27"/>
      <c r="AG54" s="29" t="str">
        <f t="shared" si="73"/>
        <v>0</v>
      </c>
      <c r="AH54" s="17">
        <f t="shared" si="74"/>
        <v>0</v>
      </c>
      <c r="AI54" s="17">
        <f t="shared" si="75"/>
        <v>0</v>
      </c>
      <c r="AJ54" s="17">
        <f t="shared" si="76"/>
        <v>0</v>
      </c>
      <c r="AK54" s="27"/>
      <c r="AL54" s="29" t="str">
        <f t="shared" si="77"/>
        <v>0</v>
      </c>
      <c r="AM54" s="27" t="str">
        <f t="shared" si="78"/>
        <v/>
      </c>
      <c r="AN54" s="27"/>
      <c r="AO54" s="29" t="str">
        <f t="shared" si="79"/>
        <v>0</v>
      </c>
      <c r="AP54" s="17">
        <f t="shared" si="80"/>
        <v>0</v>
      </c>
      <c r="AQ54" s="17">
        <f t="shared" si="81"/>
        <v>0</v>
      </c>
      <c r="AR54" s="17">
        <f t="shared" si="82"/>
        <v>0</v>
      </c>
      <c r="AS54" s="27"/>
      <c r="AT54" s="29" t="str">
        <f t="shared" si="83"/>
        <v>0</v>
      </c>
      <c r="AU54" s="27" t="str">
        <f t="shared" si="84"/>
        <v/>
      </c>
      <c r="AV54" s="27"/>
      <c r="AW54" s="29" t="str">
        <f t="shared" si="85"/>
        <v>0</v>
      </c>
      <c r="AX54" s="17">
        <f t="shared" si="86"/>
        <v>0</v>
      </c>
      <c r="AY54" s="17">
        <f t="shared" si="87"/>
        <v>0</v>
      </c>
      <c r="AZ54" s="17">
        <f t="shared" si="88"/>
        <v>0</v>
      </c>
      <c r="BA54" s="27"/>
      <c r="BB54" s="29" t="str">
        <f t="shared" si="89"/>
        <v>0</v>
      </c>
      <c r="BC54" s="27" t="str">
        <f t="shared" si="90"/>
        <v/>
      </c>
      <c r="BD54" s="27"/>
      <c r="BE54" s="29" t="str">
        <f t="shared" si="91"/>
        <v>0</v>
      </c>
      <c r="BF54" s="17">
        <f t="shared" si="92"/>
        <v>0</v>
      </c>
      <c r="BG54" s="17">
        <f t="shared" si="93"/>
        <v>0</v>
      </c>
      <c r="BH54" s="17">
        <f t="shared" si="94"/>
        <v>0</v>
      </c>
      <c r="BI54" s="17"/>
    </row>
    <row r="55" spans="2:64" ht="16.5" customHeight="1" thickTop="1" thickBot="1">
      <c r="B55" s="40"/>
      <c r="C55" s="42"/>
      <c r="D55" s="3" t="s">
        <v>0</v>
      </c>
      <c r="E55" s="26"/>
      <c r="F55" s="26" t="str">
        <f t="shared" si="53"/>
        <v>0</v>
      </c>
      <c r="G55" s="26" t="str">
        <f t="shared" si="54"/>
        <v/>
      </c>
      <c r="H55" s="26"/>
      <c r="I55" s="26" t="str">
        <f t="shared" si="55"/>
        <v>0</v>
      </c>
      <c r="J55" s="19">
        <f t="shared" si="56"/>
        <v>0</v>
      </c>
      <c r="K55" s="19">
        <f t="shared" si="57"/>
        <v>0</v>
      </c>
      <c r="L55" s="19">
        <f t="shared" si="58"/>
        <v>0</v>
      </c>
      <c r="M55" s="26"/>
      <c r="N55" s="26" t="str">
        <f t="shared" si="59"/>
        <v>0</v>
      </c>
      <c r="O55" s="26" t="str">
        <f t="shared" si="60"/>
        <v/>
      </c>
      <c r="P55" s="26"/>
      <c r="Q55" s="26" t="str">
        <f t="shared" si="61"/>
        <v>0</v>
      </c>
      <c r="R55" s="19">
        <f t="shared" si="62"/>
        <v>0</v>
      </c>
      <c r="S55" s="19">
        <f t="shared" si="63"/>
        <v>0</v>
      </c>
      <c r="T55" s="19">
        <f t="shared" si="64"/>
        <v>0</v>
      </c>
      <c r="U55" s="26"/>
      <c r="V55" s="26" t="str">
        <f t="shared" si="65"/>
        <v>0</v>
      </c>
      <c r="W55" s="26" t="str">
        <f t="shared" si="66"/>
        <v/>
      </c>
      <c r="X55" s="26"/>
      <c r="Y55" s="26" t="str">
        <f t="shared" si="67"/>
        <v>0</v>
      </c>
      <c r="Z55" s="19">
        <f t="shared" si="68"/>
        <v>0</v>
      </c>
      <c r="AA55" s="19">
        <f t="shared" si="69"/>
        <v>0</v>
      </c>
      <c r="AB55" s="19">
        <f t="shared" si="70"/>
        <v>0</v>
      </c>
      <c r="AC55" s="26"/>
      <c r="AD55" s="26" t="str">
        <f t="shared" si="71"/>
        <v>0</v>
      </c>
      <c r="AE55" s="26" t="str">
        <f t="shared" si="72"/>
        <v/>
      </c>
      <c r="AF55" s="26"/>
      <c r="AG55" s="26" t="str">
        <f t="shared" si="73"/>
        <v>0</v>
      </c>
      <c r="AH55" s="19">
        <f t="shared" si="74"/>
        <v>0</v>
      </c>
      <c r="AI55" s="19">
        <f t="shared" si="75"/>
        <v>0</v>
      </c>
      <c r="AJ55" s="19">
        <f t="shared" si="76"/>
        <v>0</v>
      </c>
      <c r="AK55" s="26"/>
      <c r="AL55" s="26" t="str">
        <f t="shared" si="77"/>
        <v>0</v>
      </c>
      <c r="AM55" s="26" t="str">
        <f t="shared" si="78"/>
        <v/>
      </c>
      <c r="AN55" s="26"/>
      <c r="AO55" s="26" t="str">
        <f t="shared" si="79"/>
        <v>0</v>
      </c>
      <c r="AP55" s="19">
        <f t="shared" si="80"/>
        <v>0</v>
      </c>
      <c r="AQ55" s="19">
        <f t="shared" si="81"/>
        <v>0</v>
      </c>
      <c r="AR55" s="19">
        <f t="shared" si="82"/>
        <v>0</v>
      </c>
      <c r="AS55" s="26"/>
      <c r="AT55" s="26" t="str">
        <f t="shared" si="83"/>
        <v>0</v>
      </c>
      <c r="AU55" s="26" t="str">
        <f t="shared" si="84"/>
        <v/>
      </c>
      <c r="AV55" s="26"/>
      <c r="AW55" s="26" t="str">
        <f t="shared" si="85"/>
        <v>0</v>
      </c>
      <c r="AX55" s="19">
        <f t="shared" si="86"/>
        <v>0</v>
      </c>
      <c r="AY55" s="19">
        <f t="shared" si="87"/>
        <v>0</v>
      </c>
      <c r="AZ55" s="19">
        <f t="shared" si="88"/>
        <v>0</v>
      </c>
      <c r="BA55" s="26"/>
      <c r="BB55" s="26" t="str">
        <f t="shared" si="89"/>
        <v>0</v>
      </c>
      <c r="BC55" s="26" t="str">
        <f t="shared" si="90"/>
        <v/>
      </c>
      <c r="BD55" s="26"/>
      <c r="BE55" s="26" t="str">
        <f t="shared" si="91"/>
        <v>0</v>
      </c>
      <c r="BF55" s="19">
        <f t="shared" si="92"/>
        <v>0</v>
      </c>
      <c r="BG55" s="19">
        <f t="shared" si="93"/>
        <v>0</v>
      </c>
      <c r="BH55" s="19">
        <f t="shared" si="94"/>
        <v>0</v>
      </c>
      <c r="BI55" s="20">
        <f t="shared" ref="BI55" si="99">SUM(L55,T55,AB55,AJ55,AR55,AZ55,BH55,L56,T56,AB56,AJ56,AR56,AZ56,BH56)</f>
        <v>0</v>
      </c>
      <c r="BL55">
        <f>IF(C55="T",BI55,0)</f>
        <v>0</v>
      </c>
    </row>
    <row r="56" spans="2:64" ht="16.5" customHeight="1" thickTop="1" thickBot="1">
      <c r="B56" s="40"/>
      <c r="C56" s="42"/>
      <c r="D56" s="4" t="s">
        <v>1</v>
      </c>
      <c r="E56" s="27"/>
      <c r="F56" s="29" t="str">
        <f t="shared" si="53"/>
        <v>0</v>
      </c>
      <c r="G56" s="27" t="str">
        <f t="shared" si="54"/>
        <v/>
      </c>
      <c r="H56" s="27"/>
      <c r="I56" s="29" t="str">
        <f t="shared" si="55"/>
        <v>0</v>
      </c>
      <c r="J56" s="17">
        <f t="shared" si="56"/>
        <v>0</v>
      </c>
      <c r="K56" s="17">
        <f t="shared" si="57"/>
        <v>0</v>
      </c>
      <c r="L56" s="17">
        <f t="shared" si="58"/>
        <v>0</v>
      </c>
      <c r="M56" s="27"/>
      <c r="N56" s="29" t="str">
        <f t="shared" si="59"/>
        <v>0</v>
      </c>
      <c r="O56" s="27" t="str">
        <f t="shared" si="60"/>
        <v/>
      </c>
      <c r="P56" s="27"/>
      <c r="Q56" s="29" t="str">
        <f t="shared" si="61"/>
        <v>0</v>
      </c>
      <c r="R56" s="17">
        <f t="shared" si="62"/>
        <v>0</v>
      </c>
      <c r="S56" s="17">
        <f t="shared" si="63"/>
        <v>0</v>
      </c>
      <c r="T56" s="17">
        <f t="shared" si="64"/>
        <v>0</v>
      </c>
      <c r="U56" s="27"/>
      <c r="V56" s="29" t="str">
        <f t="shared" si="65"/>
        <v>0</v>
      </c>
      <c r="W56" s="27" t="str">
        <f t="shared" si="66"/>
        <v/>
      </c>
      <c r="X56" s="27"/>
      <c r="Y56" s="29" t="str">
        <f t="shared" si="67"/>
        <v>0</v>
      </c>
      <c r="Z56" s="17">
        <f t="shared" si="68"/>
        <v>0</v>
      </c>
      <c r="AA56" s="17">
        <f t="shared" si="69"/>
        <v>0</v>
      </c>
      <c r="AB56" s="17">
        <f t="shared" si="70"/>
        <v>0</v>
      </c>
      <c r="AC56" s="27"/>
      <c r="AD56" s="29" t="str">
        <f t="shared" si="71"/>
        <v>0</v>
      </c>
      <c r="AE56" s="27" t="str">
        <f t="shared" si="72"/>
        <v/>
      </c>
      <c r="AF56" s="27"/>
      <c r="AG56" s="29" t="str">
        <f t="shared" si="73"/>
        <v>0</v>
      </c>
      <c r="AH56" s="17">
        <f t="shared" si="74"/>
        <v>0</v>
      </c>
      <c r="AI56" s="17">
        <f t="shared" si="75"/>
        <v>0</v>
      </c>
      <c r="AJ56" s="17">
        <f t="shared" si="76"/>
        <v>0</v>
      </c>
      <c r="AK56" s="27"/>
      <c r="AL56" s="29" t="str">
        <f t="shared" si="77"/>
        <v>0</v>
      </c>
      <c r="AM56" s="27" t="str">
        <f t="shared" si="78"/>
        <v/>
      </c>
      <c r="AN56" s="27"/>
      <c r="AO56" s="29" t="str">
        <f t="shared" si="79"/>
        <v>0</v>
      </c>
      <c r="AP56" s="17">
        <f t="shared" si="80"/>
        <v>0</v>
      </c>
      <c r="AQ56" s="17">
        <f t="shared" si="81"/>
        <v>0</v>
      </c>
      <c r="AR56" s="17">
        <f t="shared" si="82"/>
        <v>0</v>
      </c>
      <c r="AS56" s="27"/>
      <c r="AT56" s="29" t="str">
        <f t="shared" si="83"/>
        <v>0</v>
      </c>
      <c r="AU56" s="27" t="str">
        <f t="shared" si="84"/>
        <v/>
      </c>
      <c r="AV56" s="27"/>
      <c r="AW56" s="29" t="str">
        <f t="shared" si="85"/>
        <v>0</v>
      </c>
      <c r="AX56" s="17">
        <f t="shared" si="86"/>
        <v>0</v>
      </c>
      <c r="AY56" s="17">
        <f t="shared" si="87"/>
        <v>0</v>
      </c>
      <c r="AZ56" s="17">
        <f t="shared" si="88"/>
        <v>0</v>
      </c>
      <c r="BA56" s="27"/>
      <c r="BB56" s="29" t="str">
        <f t="shared" si="89"/>
        <v>0</v>
      </c>
      <c r="BC56" s="27" t="str">
        <f t="shared" si="90"/>
        <v/>
      </c>
      <c r="BD56" s="27"/>
      <c r="BE56" s="29" t="str">
        <f t="shared" si="91"/>
        <v>0</v>
      </c>
      <c r="BF56" s="17">
        <f t="shared" si="92"/>
        <v>0</v>
      </c>
      <c r="BG56" s="17">
        <f t="shared" si="93"/>
        <v>0</v>
      </c>
      <c r="BH56" s="17">
        <f t="shared" si="94"/>
        <v>0</v>
      </c>
      <c r="BI56" s="17"/>
    </row>
    <row r="57" spans="2:64" ht="16.5" customHeight="1" thickTop="1" thickBot="1">
      <c r="B57" s="40"/>
      <c r="C57" s="42"/>
      <c r="D57" s="3" t="s">
        <v>0</v>
      </c>
      <c r="E57" s="26"/>
      <c r="F57" s="26" t="str">
        <f t="shared" si="53"/>
        <v>0</v>
      </c>
      <c r="G57" s="26" t="str">
        <f t="shared" si="54"/>
        <v/>
      </c>
      <c r="H57" s="26"/>
      <c r="I57" s="26" t="str">
        <f t="shared" si="55"/>
        <v>0</v>
      </c>
      <c r="J57" s="19">
        <f t="shared" si="56"/>
        <v>0</v>
      </c>
      <c r="K57" s="19">
        <f t="shared" si="57"/>
        <v>0</v>
      </c>
      <c r="L57" s="19">
        <f t="shared" si="58"/>
        <v>0</v>
      </c>
      <c r="M57" s="26"/>
      <c r="N57" s="26" t="str">
        <f t="shared" si="59"/>
        <v>0</v>
      </c>
      <c r="O57" s="26" t="str">
        <f t="shared" si="60"/>
        <v/>
      </c>
      <c r="P57" s="26"/>
      <c r="Q57" s="26" t="str">
        <f t="shared" si="61"/>
        <v>0</v>
      </c>
      <c r="R57" s="19">
        <f t="shared" si="62"/>
        <v>0</v>
      </c>
      <c r="S57" s="19">
        <f t="shared" si="63"/>
        <v>0</v>
      </c>
      <c r="T57" s="19">
        <f t="shared" si="64"/>
        <v>0</v>
      </c>
      <c r="U57" s="26"/>
      <c r="V57" s="26" t="str">
        <f t="shared" si="65"/>
        <v>0</v>
      </c>
      <c r="W57" s="26" t="str">
        <f t="shared" si="66"/>
        <v/>
      </c>
      <c r="X57" s="26"/>
      <c r="Y57" s="26" t="str">
        <f t="shared" si="67"/>
        <v>0</v>
      </c>
      <c r="Z57" s="19">
        <f t="shared" si="68"/>
        <v>0</v>
      </c>
      <c r="AA57" s="19">
        <f t="shared" si="69"/>
        <v>0</v>
      </c>
      <c r="AB57" s="19">
        <f t="shared" si="70"/>
        <v>0</v>
      </c>
      <c r="AC57" s="26"/>
      <c r="AD57" s="26" t="str">
        <f t="shared" si="71"/>
        <v>0</v>
      </c>
      <c r="AE57" s="26" t="str">
        <f t="shared" si="72"/>
        <v/>
      </c>
      <c r="AF57" s="26"/>
      <c r="AG57" s="26" t="str">
        <f t="shared" si="73"/>
        <v>0</v>
      </c>
      <c r="AH57" s="19">
        <f t="shared" si="74"/>
        <v>0</v>
      </c>
      <c r="AI57" s="19">
        <f t="shared" si="75"/>
        <v>0</v>
      </c>
      <c r="AJ57" s="19">
        <f t="shared" si="76"/>
        <v>0</v>
      </c>
      <c r="AK57" s="26"/>
      <c r="AL57" s="26" t="str">
        <f t="shared" si="77"/>
        <v>0</v>
      </c>
      <c r="AM57" s="26" t="str">
        <f t="shared" si="78"/>
        <v/>
      </c>
      <c r="AN57" s="26"/>
      <c r="AO57" s="26" t="str">
        <f t="shared" si="79"/>
        <v>0</v>
      </c>
      <c r="AP57" s="19">
        <f t="shared" si="80"/>
        <v>0</v>
      </c>
      <c r="AQ57" s="19">
        <f t="shared" si="81"/>
        <v>0</v>
      </c>
      <c r="AR57" s="19">
        <f t="shared" si="82"/>
        <v>0</v>
      </c>
      <c r="AS57" s="26"/>
      <c r="AT57" s="26" t="str">
        <f t="shared" si="83"/>
        <v>0</v>
      </c>
      <c r="AU57" s="26" t="str">
        <f t="shared" si="84"/>
        <v/>
      </c>
      <c r="AV57" s="26"/>
      <c r="AW57" s="26" t="str">
        <f t="shared" si="85"/>
        <v>0</v>
      </c>
      <c r="AX57" s="19">
        <f t="shared" si="86"/>
        <v>0</v>
      </c>
      <c r="AY57" s="19">
        <f t="shared" si="87"/>
        <v>0</v>
      </c>
      <c r="AZ57" s="19">
        <f t="shared" si="88"/>
        <v>0</v>
      </c>
      <c r="BA57" s="26"/>
      <c r="BB57" s="26" t="str">
        <f t="shared" si="89"/>
        <v>0</v>
      </c>
      <c r="BC57" s="26" t="str">
        <f t="shared" si="90"/>
        <v/>
      </c>
      <c r="BD57" s="26"/>
      <c r="BE57" s="26" t="str">
        <f t="shared" si="91"/>
        <v>0</v>
      </c>
      <c r="BF57" s="19">
        <f t="shared" si="92"/>
        <v>0</v>
      </c>
      <c r="BG57" s="19">
        <f t="shared" si="93"/>
        <v>0</v>
      </c>
      <c r="BH57" s="19">
        <f t="shared" si="94"/>
        <v>0</v>
      </c>
      <c r="BI57" s="20">
        <f t="shared" ref="BI57" si="100">SUM(L57,T57,AB57,AJ57,AR57,AZ57,BH57,L58,T58,AB58,AJ58,AR58,AZ58,BH58)</f>
        <v>0</v>
      </c>
      <c r="BL57">
        <f>IF(C57="T",BI57,0)</f>
        <v>0</v>
      </c>
    </row>
    <row r="58" spans="2:64" ht="16.5" customHeight="1" thickTop="1" thickBot="1">
      <c r="B58" s="40"/>
      <c r="C58" s="42"/>
      <c r="D58" s="4" t="s">
        <v>1</v>
      </c>
      <c r="E58" s="27"/>
      <c r="F58" s="29" t="str">
        <f t="shared" si="53"/>
        <v>0</v>
      </c>
      <c r="G58" s="27" t="str">
        <f t="shared" si="54"/>
        <v/>
      </c>
      <c r="H58" s="27"/>
      <c r="I58" s="29" t="str">
        <f t="shared" si="55"/>
        <v>0</v>
      </c>
      <c r="J58" s="17">
        <f t="shared" si="56"/>
        <v>0</v>
      </c>
      <c r="K58" s="17">
        <f t="shared" si="57"/>
        <v>0</v>
      </c>
      <c r="L58" s="17">
        <f t="shared" si="58"/>
        <v>0</v>
      </c>
      <c r="M58" s="27"/>
      <c r="N58" s="29" t="str">
        <f t="shared" si="59"/>
        <v>0</v>
      </c>
      <c r="O58" s="27" t="str">
        <f t="shared" si="60"/>
        <v/>
      </c>
      <c r="P58" s="27"/>
      <c r="Q58" s="29" t="str">
        <f t="shared" si="61"/>
        <v>0</v>
      </c>
      <c r="R58" s="17">
        <f t="shared" si="62"/>
        <v>0</v>
      </c>
      <c r="S58" s="17">
        <f t="shared" si="63"/>
        <v>0</v>
      </c>
      <c r="T58" s="17">
        <f t="shared" si="64"/>
        <v>0</v>
      </c>
      <c r="U58" s="27"/>
      <c r="V58" s="29" t="str">
        <f t="shared" si="65"/>
        <v>0</v>
      </c>
      <c r="W58" s="27" t="str">
        <f t="shared" si="66"/>
        <v/>
      </c>
      <c r="X58" s="27"/>
      <c r="Y58" s="29" t="str">
        <f t="shared" si="67"/>
        <v>0</v>
      </c>
      <c r="Z58" s="17">
        <f t="shared" si="68"/>
        <v>0</v>
      </c>
      <c r="AA58" s="17">
        <f t="shared" si="69"/>
        <v>0</v>
      </c>
      <c r="AB58" s="17">
        <f t="shared" si="70"/>
        <v>0</v>
      </c>
      <c r="AC58" s="27"/>
      <c r="AD58" s="29" t="str">
        <f t="shared" si="71"/>
        <v>0</v>
      </c>
      <c r="AE58" s="27" t="str">
        <f t="shared" si="72"/>
        <v/>
      </c>
      <c r="AF58" s="27"/>
      <c r="AG58" s="29" t="str">
        <f t="shared" si="73"/>
        <v>0</v>
      </c>
      <c r="AH58" s="17">
        <f t="shared" si="74"/>
        <v>0</v>
      </c>
      <c r="AI58" s="17">
        <f t="shared" si="75"/>
        <v>0</v>
      </c>
      <c r="AJ58" s="17">
        <f t="shared" si="76"/>
        <v>0</v>
      </c>
      <c r="AK58" s="27"/>
      <c r="AL58" s="29" t="str">
        <f t="shared" si="77"/>
        <v>0</v>
      </c>
      <c r="AM58" s="27" t="str">
        <f t="shared" si="78"/>
        <v/>
      </c>
      <c r="AN58" s="27"/>
      <c r="AO58" s="29" t="str">
        <f t="shared" si="79"/>
        <v>0</v>
      </c>
      <c r="AP58" s="17">
        <f t="shared" si="80"/>
        <v>0</v>
      </c>
      <c r="AQ58" s="17">
        <f t="shared" si="81"/>
        <v>0</v>
      </c>
      <c r="AR58" s="17">
        <f t="shared" si="82"/>
        <v>0</v>
      </c>
      <c r="AS58" s="27"/>
      <c r="AT58" s="29" t="str">
        <f t="shared" si="83"/>
        <v>0</v>
      </c>
      <c r="AU58" s="27" t="str">
        <f t="shared" si="84"/>
        <v/>
      </c>
      <c r="AV58" s="27"/>
      <c r="AW58" s="29" t="str">
        <f t="shared" si="85"/>
        <v>0</v>
      </c>
      <c r="AX58" s="17">
        <f t="shared" si="86"/>
        <v>0</v>
      </c>
      <c r="AY58" s="17">
        <f t="shared" si="87"/>
        <v>0</v>
      </c>
      <c r="AZ58" s="17">
        <f t="shared" si="88"/>
        <v>0</v>
      </c>
      <c r="BA58" s="27"/>
      <c r="BB58" s="29" t="str">
        <f t="shared" si="89"/>
        <v>0</v>
      </c>
      <c r="BC58" s="27" t="str">
        <f t="shared" si="90"/>
        <v/>
      </c>
      <c r="BD58" s="27"/>
      <c r="BE58" s="29" t="str">
        <f t="shared" si="91"/>
        <v>0</v>
      </c>
      <c r="BF58" s="17">
        <f t="shared" si="92"/>
        <v>0</v>
      </c>
      <c r="BG58" s="17">
        <f t="shared" si="93"/>
        <v>0</v>
      </c>
      <c r="BH58" s="17">
        <f t="shared" si="94"/>
        <v>0</v>
      </c>
      <c r="BI58" s="17"/>
    </row>
    <row r="59" spans="2:64" ht="16.5" customHeight="1" thickTop="1" thickBot="1">
      <c r="B59" s="40"/>
      <c r="C59" s="42"/>
      <c r="D59" s="3" t="s">
        <v>0</v>
      </c>
      <c r="E59" s="26"/>
      <c r="F59" s="26" t="str">
        <f t="shared" si="53"/>
        <v>0</v>
      </c>
      <c r="G59" s="26" t="str">
        <f t="shared" si="54"/>
        <v/>
      </c>
      <c r="H59" s="26"/>
      <c r="I59" s="26" t="str">
        <f t="shared" si="55"/>
        <v>0</v>
      </c>
      <c r="J59" s="19">
        <f t="shared" si="56"/>
        <v>0</v>
      </c>
      <c r="K59" s="19">
        <f t="shared" si="57"/>
        <v>0</v>
      </c>
      <c r="L59" s="19">
        <f t="shared" si="58"/>
        <v>0</v>
      </c>
      <c r="M59" s="26"/>
      <c r="N59" s="26" t="str">
        <f t="shared" si="59"/>
        <v>0</v>
      </c>
      <c r="O59" s="26" t="str">
        <f t="shared" si="60"/>
        <v/>
      </c>
      <c r="P59" s="26"/>
      <c r="Q59" s="26" t="str">
        <f t="shared" si="61"/>
        <v>0</v>
      </c>
      <c r="R59" s="19">
        <f t="shared" si="62"/>
        <v>0</v>
      </c>
      <c r="S59" s="19">
        <f t="shared" si="63"/>
        <v>0</v>
      </c>
      <c r="T59" s="19">
        <f t="shared" si="64"/>
        <v>0</v>
      </c>
      <c r="U59" s="26"/>
      <c r="V59" s="26" t="str">
        <f t="shared" si="65"/>
        <v>0</v>
      </c>
      <c r="W59" s="26" t="str">
        <f t="shared" si="66"/>
        <v/>
      </c>
      <c r="X59" s="26"/>
      <c r="Y59" s="26" t="str">
        <f t="shared" si="67"/>
        <v>0</v>
      </c>
      <c r="Z59" s="19">
        <f t="shared" si="68"/>
        <v>0</v>
      </c>
      <c r="AA59" s="19">
        <f t="shared" si="69"/>
        <v>0</v>
      </c>
      <c r="AB59" s="19">
        <f t="shared" si="70"/>
        <v>0</v>
      </c>
      <c r="AC59" s="26"/>
      <c r="AD59" s="26" t="str">
        <f t="shared" si="71"/>
        <v>0</v>
      </c>
      <c r="AE59" s="26" t="str">
        <f t="shared" si="72"/>
        <v/>
      </c>
      <c r="AF59" s="26"/>
      <c r="AG59" s="26" t="str">
        <f t="shared" si="73"/>
        <v>0</v>
      </c>
      <c r="AH59" s="19">
        <f t="shared" si="74"/>
        <v>0</v>
      </c>
      <c r="AI59" s="19">
        <f t="shared" si="75"/>
        <v>0</v>
      </c>
      <c r="AJ59" s="19">
        <f t="shared" si="76"/>
        <v>0</v>
      </c>
      <c r="AK59" s="26"/>
      <c r="AL59" s="26" t="str">
        <f t="shared" si="77"/>
        <v>0</v>
      </c>
      <c r="AM59" s="26" t="str">
        <f t="shared" si="78"/>
        <v/>
      </c>
      <c r="AN59" s="26"/>
      <c r="AO59" s="26" t="str">
        <f t="shared" si="79"/>
        <v>0</v>
      </c>
      <c r="AP59" s="19">
        <f t="shared" si="80"/>
        <v>0</v>
      </c>
      <c r="AQ59" s="19">
        <f t="shared" si="81"/>
        <v>0</v>
      </c>
      <c r="AR59" s="19">
        <f t="shared" si="82"/>
        <v>0</v>
      </c>
      <c r="AS59" s="26"/>
      <c r="AT59" s="26" t="str">
        <f t="shared" si="83"/>
        <v>0</v>
      </c>
      <c r="AU59" s="26" t="str">
        <f t="shared" si="84"/>
        <v/>
      </c>
      <c r="AV59" s="26"/>
      <c r="AW59" s="26" t="str">
        <f t="shared" si="85"/>
        <v>0</v>
      </c>
      <c r="AX59" s="19">
        <f t="shared" si="86"/>
        <v>0</v>
      </c>
      <c r="AY59" s="19">
        <f t="shared" si="87"/>
        <v>0</v>
      </c>
      <c r="AZ59" s="19">
        <f t="shared" si="88"/>
        <v>0</v>
      </c>
      <c r="BA59" s="26"/>
      <c r="BB59" s="26" t="str">
        <f t="shared" si="89"/>
        <v>0</v>
      </c>
      <c r="BC59" s="26" t="str">
        <f t="shared" si="90"/>
        <v/>
      </c>
      <c r="BD59" s="26"/>
      <c r="BE59" s="26" t="str">
        <f t="shared" si="91"/>
        <v>0</v>
      </c>
      <c r="BF59" s="19">
        <f t="shared" si="92"/>
        <v>0</v>
      </c>
      <c r="BG59" s="19">
        <f t="shared" si="93"/>
        <v>0</v>
      </c>
      <c r="BH59" s="19">
        <f t="shared" si="94"/>
        <v>0</v>
      </c>
      <c r="BI59" s="20">
        <f t="shared" ref="BI59" si="101">SUM(L59,T59,AB59,AJ59,AR59,AZ59,BH59,L60,T60,AB60,AJ60,AR60,AZ60,BH60)</f>
        <v>0</v>
      </c>
      <c r="BL59">
        <f>IF(C59="T",BI59,0)</f>
        <v>0</v>
      </c>
    </row>
    <row r="60" spans="2:64" ht="16.5" customHeight="1" thickTop="1" thickBot="1">
      <c r="B60" s="40"/>
      <c r="C60" s="42"/>
      <c r="D60" s="4" t="s">
        <v>1</v>
      </c>
      <c r="E60" s="25"/>
      <c r="F60" s="26" t="str">
        <f t="shared" si="53"/>
        <v>0</v>
      </c>
      <c r="G60" s="25" t="str">
        <f t="shared" si="54"/>
        <v/>
      </c>
      <c r="H60" s="25"/>
      <c r="I60" s="26" t="str">
        <f t="shared" si="55"/>
        <v>0</v>
      </c>
      <c r="J60" s="16">
        <f t="shared" si="56"/>
        <v>0</v>
      </c>
      <c r="K60" s="16">
        <f t="shared" si="57"/>
        <v>0</v>
      </c>
      <c r="L60" s="16">
        <f t="shared" si="58"/>
        <v>0</v>
      </c>
      <c r="M60" s="25"/>
      <c r="N60" s="26" t="str">
        <f t="shared" si="59"/>
        <v>0</v>
      </c>
      <c r="O60" s="25" t="str">
        <f t="shared" si="60"/>
        <v/>
      </c>
      <c r="P60" s="25"/>
      <c r="Q60" s="26" t="str">
        <f t="shared" si="61"/>
        <v>0</v>
      </c>
      <c r="R60" s="16">
        <f t="shared" si="62"/>
        <v>0</v>
      </c>
      <c r="S60" s="16">
        <f t="shared" si="63"/>
        <v>0</v>
      </c>
      <c r="T60" s="16">
        <f t="shared" si="64"/>
        <v>0</v>
      </c>
      <c r="U60" s="25"/>
      <c r="V60" s="26" t="str">
        <f t="shared" si="65"/>
        <v>0</v>
      </c>
      <c r="W60" s="25" t="str">
        <f t="shared" si="66"/>
        <v/>
      </c>
      <c r="X60" s="25"/>
      <c r="Y60" s="26" t="str">
        <f t="shared" si="67"/>
        <v>0</v>
      </c>
      <c r="Z60" s="16">
        <f t="shared" si="68"/>
        <v>0</v>
      </c>
      <c r="AA60" s="16">
        <f t="shared" si="69"/>
        <v>0</v>
      </c>
      <c r="AB60" s="16">
        <f t="shared" si="70"/>
        <v>0</v>
      </c>
      <c r="AC60" s="25"/>
      <c r="AD60" s="26" t="str">
        <f t="shared" si="71"/>
        <v>0</v>
      </c>
      <c r="AE60" s="25" t="str">
        <f t="shared" si="72"/>
        <v/>
      </c>
      <c r="AF60" s="25"/>
      <c r="AG60" s="26" t="str">
        <f t="shared" si="73"/>
        <v>0</v>
      </c>
      <c r="AH60" s="16">
        <f t="shared" si="74"/>
        <v>0</v>
      </c>
      <c r="AI60" s="16">
        <f t="shared" si="75"/>
        <v>0</v>
      </c>
      <c r="AJ60" s="16">
        <f t="shared" si="76"/>
        <v>0</v>
      </c>
      <c r="AK60" s="25"/>
      <c r="AL60" s="26" t="str">
        <f t="shared" si="77"/>
        <v>0</v>
      </c>
      <c r="AM60" s="25" t="str">
        <f t="shared" si="78"/>
        <v/>
      </c>
      <c r="AN60" s="25"/>
      <c r="AO60" s="26" t="str">
        <f t="shared" si="79"/>
        <v>0</v>
      </c>
      <c r="AP60" s="16">
        <f t="shared" si="80"/>
        <v>0</v>
      </c>
      <c r="AQ60" s="16">
        <f t="shared" si="81"/>
        <v>0</v>
      </c>
      <c r="AR60" s="16">
        <f t="shared" si="82"/>
        <v>0</v>
      </c>
      <c r="AS60" s="25"/>
      <c r="AT60" s="26" t="str">
        <f t="shared" si="83"/>
        <v>0</v>
      </c>
      <c r="AU60" s="25" t="str">
        <f t="shared" si="84"/>
        <v/>
      </c>
      <c r="AV60" s="25"/>
      <c r="AW60" s="26" t="str">
        <f t="shared" si="85"/>
        <v>0</v>
      </c>
      <c r="AX60" s="16">
        <f t="shared" si="86"/>
        <v>0</v>
      </c>
      <c r="AY60" s="16">
        <f t="shared" si="87"/>
        <v>0</v>
      </c>
      <c r="AZ60" s="16">
        <f t="shared" si="88"/>
        <v>0</v>
      </c>
      <c r="BA60" s="25"/>
      <c r="BB60" s="26" t="str">
        <f t="shared" si="89"/>
        <v>0</v>
      </c>
      <c r="BC60" s="25" t="str">
        <f t="shared" si="90"/>
        <v/>
      </c>
      <c r="BD60" s="25"/>
      <c r="BE60" s="26" t="str">
        <f t="shared" si="91"/>
        <v>0</v>
      </c>
      <c r="BF60" s="16">
        <f t="shared" si="92"/>
        <v>0</v>
      </c>
      <c r="BG60" s="16">
        <f t="shared" si="93"/>
        <v>0</v>
      </c>
      <c r="BH60" s="16">
        <f t="shared" si="94"/>
        <v>0</v>
      </c>
      <c r="BI60" s="21"/>
    </row>
    <row r="61" spans="2:64" ht="20.399999999999999" customHeight="1" thickTop="1">
      <c r="B61" s="46" t="s">
        <v>3</v>
      </c>
      <c r="C61" s="47"/>
      <c r="D61" s="48"/>
      <c r="E61" s="49">
        <f>SUM(L43:L60)</f>
        <v>15</v>
      </c>
      <c r="F61" s="50"/>
      <c r="G61" s="50"/>
      <c r="H61" s="50"/>
      <c r="I61" s="50"/>
      <c r="J61" s="50"/>
      <c r="K61" s="50"/>
      <c r="L61" s="51"/>
      <c r="M61" s="49">
        <f t="shared" ref="M61" si="102">SUM(T43:T60)</f>
        <v>16</v>
      </c>
      <c r="N61" s="50"/>
      <c r="O61" s="50"/>
      <c r="P61" s="50"/>
      <c r="Q61" s="50"/>
      <c r="R61" s="50"/>
      <c r="S61" s="50"/>
      <c r="T61" s="51"/>
      <c r="U61" s="49">
        <f t="shared" ref="U61" si="103">SUM(AB43:AB60)</f>
        <v>13</v>
      </c>
      <c r="V61" s="50"/>
      <c r="W61" s="50"/>
      <c r="X61" s="50"/>
      <c r="Y61" s="50"/>
      <c r="Z61" s="50"/>
      <c r="AA61" s="50"/>
      <c r="AB61" s="51"/>
      <c r="AC61" s="49">
        <f t="shared" ref="AC61" si="104">SUM(AJ43:AJ60)</f>
        <v>6</v>
      </c>
      <c r="AD61" s="50"/>
      <c r="AE61" s="50"/>
      <c r="AF61" s="50"/>
      <c r="AG61" s="50"/>
      <c r="AH61" s="50"/>
      <c r="AI61" s="50"/>
      <c r="AJ61" s="51"/>
      <c r="AK61" s="49">
        <f t="shared" ref="AK61" si="105">SUM(AR43:AR60)</f>
        <v>8</v>
      </c>
      <c r="AL61" s="50"/>
      <c r="AM61" s="50"/>
      <c r="AN61" s="50"/>
      <c r="AO61" s="50"/>
      <c r="AP61" s="50"/>
      <c r="AQ61" s="50"/>
      <c r="AR61" s="51"/>
      <c r="AS61" s="49">
        <f t="shared" ref="AS61" si="106">SUM(AZ43:AZ60)</f>
        <v>4</v>
      </c>
      <c r="AT61" s="50"/>
      <c r="AU61" s="50"/>
      <c r="AV61" s="50"/>
      <c r="AW61" s="50"/>
      <c r="AX61" s="50"/>
      <c r="AY61" s="50"/>
      <c r="AZ61" s="51"/>
      <c r="BA61" s="49">
        <f t="shared" ref="BA61" si="107">SUM(BH43:BH60)</f>
        <v>6</v>
      </c>
      <c r="BB61" s="50"/>
      <c r="BC61" s="50"/>
      <c r="BD61" s="50"/>
      <c r="BE61" s="50"/>
      <c r="BF61" s="50"/>
      <c r="BG61" s="50"/>
      <c r="BH61" s="51"/>
      <c r="BI61" s="23">
        <f>SUM(BI43:BI60)</f>
        <v>68</v>
      </c>
      <c r="BL61">
        <f>SUM(BL9:BL60)</f>
        <v>0</v>
      </c>
    </row>
    <row r="68" spans="5:61" ht="15" thickBot="1">
      <c r="E68" s="59">
        <f>E70-E69</f>
        <v>59</v>
      </c>
      <c r="F68" s="59"/>
      <c r="G68" s="59"/>
      <c r="H68" s="59"/>
      <c r="I68" s="59"/>
      <c r="J68" s="59"/>
      <c r="K68" s="59"/>
      <c r="L68" s="59"/>
      <c r="M68" s="59">
        <f t="shared" ref="M68" si="108">M70-M69</f>
        <v>67</v>
      </c>
      <c r="N68" s="59"/>
      <c r="O68" s="59"/>
      <c r="P68" s="59"/>
      <c r="Q68" s="59"/>
      <c r="R68" s="59"/>
      <c r="S68" s="59"/>
      <c r="T68" s="59"/>
      <c r="U68" s="59">
        <f t="shared" ref="U68" si="109">U70-U69</f>
        <v>46</v>
      </c>
      <c r="V68" s="59"/>
      <c r="W68" s="59"/>
      <c r="X68" s="59"/>
      <c r="Y68" s="59"/>
      <c r="Z68" s="59"/>
      <c r="AA68" s="59"/>
      <c r="AB68" s="59"/>
      <c r="AC68" s="59">
        <f t="shared" ref="AC68" si="110">AC70-AC69</f>
        <v>40</v>
      </c>
      <c r="AD68" s="59"/>
      <c r="AE68" s="59"/>
      <c r="AF68" s="59"/>
      <c r="AG68" s="59"/>
      <c r="AH68" s="59"/>
      <c r="AI68" s="59"/>
      <c r="AJ68" s="59"/>
      <c r="AK68" s="59">
        <f t="shared" ref="AK68" si="111">AK70-AK69</f>
        <v>49</v>
      </c>
      <c r="AL68" s="59"/>
      <c r="AM68" s="59"/>
      <c r="AN68" s="59"/>
      <c r="AO68" s="59"/>
      <c r="AP68" s="59"/>
      <c r="AQ68" s="59"/>
      <c r="AR68" s="59"/>
      <c r="AS68" s="59">
        <f t="shared" ref="AS68" si="112">AS70-AS69</f>
        <v>59</v>
      </c>
      <c r="AT68" s="59"/>
      <c r="AU68" s="59"/>
      <c r="AV68" s="59"/>
      <c r="AW68" s="59"/>
      <c r="AX68" s="59"/>
      <c r="AY68" s="59"/>
      <c r="AZ68" s="59"/>
      <c r="BA68" s="59">
        <f t="shared" ref="BA68" si="113">BA70-BA69</f>
        <v>51</v>
      </c>
      <c r="BB68" s="59"/>
      <c r="BC68" s="59"/>
      <c r="BD68" s="59"/>
      <c r="BE68" s="59"/>
      <c r="BF68" s="59"/>
      <c r="BG68" s="59"/>
      <c r="BH68" s="59"/>
    </row>
    <row r="69" spans="5:61"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</row>
    <row r="70" spans="5:61">
      <c r="E70" s="38">
        <f>SUM(E61,E27)</f>
        <v>59</v>
      </c>
      <c r="F70" s="38"/>
      <c r="G70" s="38"/>
      <c r="H70" s="38"/>
      <c r="I70" s="38"/>
      <c r="J70" s="38"/>
      <c r="K70" s="38"/>
      <c r="L70" s="38"/>
      <c r="M70" s="38">
        <f t="shared" ref="M70" si="114">SUM(M61,M27)</f>
        <v>67</v>
      </c>
      <c r="N70" s="38"/>
      <c r="O70" s="38"/>
      <c r="P70" s="38"/>
      <c r="Q70" s="38"/>
      <c r="R70" s="38"/>
      <c r="S70" s="38"/>
      <c r="T70" s="38"/>
      <c r="U70" s="38">
        <f t="shared" ref="U70" si="115">SUM(U61,U27)</f>
        <v>46</v>
      </c>
      <c r="V70" s="38"/>
      <c r="W70" s="38"/>
      <c r="X70" s="38"/>
      <c r="Y70" s="38"/>
      <c r="Z70" s="38"/>
      <c r="AA70" s="38"/>
      <c r="AB70" s="38"/>
      <c r="AC70" s="38">
        <f t="shared" ref="AC70" si="116">SUM(AC61,AC27)</f>
        <v>40</v>
      </c>
      <c r="AD70" s="38"/>
      <c r="AE70" s="38"/>
      <c r="AF70" s="38"/>
      <c r="AG70" s="38"/>
      <c r="AH70" s="38"/>
      <c r="AI70" s="38"/>
      <c r="AJ70" s="38"/>
      <c r="AK70" s="38">
        <f t="shared" ref="AK70" si="117">SUM(AK61,AK27)</f>
        <v>49</v>
      </c>
      <c r="AL70" s="38"/>
      <c r="AM70" s="38"/>
      <c r="AN70" s="38"/>
      <c r="AO70" s="38"/>
      <c r="AP70" s="38"/>
      <c r="AQ70" s="38"/>
      <c r="AR70" s="38"/>
      <c r="AS70" s="38">
        <f t="shared" ref="AS70" si="118">SUM(AS61,AS27)</f>
        <v>59</v>
      </c>
      <c r="AT70" s="38"/>
      <c r="AU70" s="38"/>
      <c r="AV70" s="38"/>
      <c r="AW70" s="38"/>
      <c r="AX70" s="38"/>
      <c r="AY70" s="38"/>
      <c r="AZ70" s="38"/>
      <c r="BA70" s="38">
        <f t="shared" ref="BA70" si="119">SUM(BA61,BA27)</f>
        <v>51</v>
      </c>
      <c r="BB70" s="38"/>
      <c r="BC70" s="38"/>
      <c r="BD70" s="38"/>
      <c r="BE70" s="38"/>
      <c r="BF70" s="38"/>
      <c r="BG70" s="38"/>
      <c r="BH70" s="38"/>
    </row>
    <row r="72" spans="5:61">
      <c r="BH72" s="30" t="s">
        <v>43</v>
      </c>
      <c r="BI72" s="5">
        <f>BL61</f>
        <v>0</v>
      </c>
    </row>
    <row r="74" spans="5:61">
      <c r="BH74" s="30" t="s">
        <v>3</v>
      </c>
      <c r="BI74" s="5">
        <f>SUM(BI27,BI61)-BI72</f>
        <v>371</v>
      </c>
    </row>
  </sheetData>
  <sheetProtection sheet="1" objects="1" scenarios="1" selectLockedCells="1"/>
  <mergeCells count="91">
    <mergeCell ref="AK69:AR69"/>
    <mergeCell ref="AS69:AZ69"/>
    <mergeCell ref="BA69:BH69"/>
    <mergeCell ref="E68:L68"/>
    <mergeCell ref="M68:T68"/>
    <mergeCell ref="U68:AB68"/>
    <mergeCell ref="AC68:AJ68"/>
    <mergeCell ref="AK68:AR68"/>
    <mergeCell ref="AS68:AZ68"/>
    <mergeCell ref="BA68:BH68"/>
    <mergeCell ref="E69:L69"/>
    <mergeCell ref="M69:T69"/>
    <mergeCell ref="U69:AB69"/>
    <mergeCell ref="AC69:AJ69"/>
    <mergeCell ref="AS61:AZ61"/>
    <mergeCell ref="BA61:BH61"/>
    <mergeCell ref="B61:D61"/>
    <mergeCell ref="E61:L61"/>
    <mergeCell ref="M61:T61"/>
    <mergeCell ref="U61:AB61"/>
    <mergeCell ref="AC61:AJ61"/>
    <mergeCell ref="AK61:AR61"/>
    <mergeCell ref="B55:B56"/>
    <mergeCell ref="C55:C56"/>
    <mergeCell ref="B57:B58"/>
    <mergeCell ref="C57:C58"/>
    <mergeCell ref="B59:B60"/>
    <mergeCell ref="C59:C60"/>
    <mergeCell ref="B49:B50"/>
    <mergeCell ref="C49:C50"/>
    <mergeCell ref="B51:B52"/>
    <mergeCell ref="C51:C52"/>
    <mergeCell ref="B53:B54"/>
    <mergeCell ref="C53:C54"/>
    <mergeCell ref="BA42:BG42"/>
    <mergeCell ref="B43:B44"/>
    <mergeCell ref="C43:C44"/>
    <mergeCell ref="B45:B46"/>
    <mergeCell ref="C45:C46"/>
    <mergeCell ref="AC42:AI42"/>
    <mergeCell ref="AK42:AQ42"/>
    <mergeCell ref="AS42:AY42"/>
    <mergeCell ref="B47:B48"/>
    <mergeCell ref="C47:C48"/>
    <mergeCell ref="E42:K42"/>
    <mergeCell ref="M42:S42"/>
    <mergeCell ref="U42:AA42"/>
    <mergeCell ref="BA27:BH27"/>
    <mergeCell ref="E5:AS5"/>
    <mergeCell ref="E6:AS6"/>
    <mergeCell ref="E39:AS39"/>
    <mergeCell ref="E40:AS40"/>
    <mergeCell ref="AK8:AQ8"/>
    <mergeCell ref="AS8:AY8"/>
    <mergeCell ref="BA8:BG8"/>
    <mergeCell ref="AK27:AR27"/>
    <mergeCell ref="AS27:AZ27"/>
    <mergeCell ref="AC8:AI8"/>
    <mergeCell ref="B27:D27"/>
    <mergeCell ref="E27:L27"/>
    <mergeCell ref="M27:T27"/>
    <mergeCell ref="U27:AB27"/>
    <mergeCell ref="AC27:AJ27"/>
    <mergeCell ref="C23:C24"/>
    <mergeCell ref="C25:C26"/>
    <mergeCell ref="E8:K8"/>
    <mergeCell ref="M8:S8"/>
    <mergeCell ref="U8:AA8"/>
    <mergeCell ref="B21:B22"/>
    <mergeCell ref="B23:B24"/>
    <mergeCell ref="B25:B26"/>
    <mergeCell ref="C9:C10"/>
    <mergeCell ref="C11:C12"/>
    <mergeCell ref="C13:C14"/>
    <mergeCell ref="C15:C16"/>
    <mergeCell ref="C17:C18"/>
    <mergeCell ref="C19:C20"/>
    <mergeCell ref="C21:C22"/>
    <mergeCell ref="B9:B10"/>
    <mergeCell ref="B11:B12"/>
    <mergeCell ref="B13:B14"/>
    <mergeCell ref="B15:B16"/>
    <mergeCell ref="B17:B18"/>
    <mergeCell ref="B19:B20"/>
    <mergeCell ref="AS70:AZ70"/>
    <mergeCell ref="BA70:BH70"/>
    <mergeCell ref="E70:L70"/>
    <mergeCell ref="M70:T70"/>
    <mergeCell ref="U70:AB70"/>
    <mergeCell ref="AC70:AJ70"/>
    <mergeCell ref="AK70:AR70"/>
  </mergeCells>
  <conditionalFormatting sqref="L1:L1048576 T1:T1048576 AB1:AB1048576 AJ1:AJ1048576 AR1:AR1048576 AZ1:AZ1048576 BH1:BI1048576">
    <cfRule type="cellIs" dxfId="1" priority="4" operator="equal">
      <formula>0</formula>
    </cfRule>
  </conditionalFormatting>
  <conditionalFormatting sqref="I61:L61 BE61:BH61 AW61:AZ61 AO61:AR61 AG61:AJ61 Y61:AB61 Q61:T61 BE27:BH27 AW27:AZ27 AO27:AR27 AG27:AJ27 Y27:AB27 Q27:T27 I27:L27">
    <cfRule type="cellIs" dxfId="0" priority="3" operator="equal">
      <formula>0</formula>
    </cfRule>
  </conditionalFormatting>
  <printOptions horizontalCentered="1" verticalCentered="1"/>
  <pageMargins left="0.2" right="0.2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O262"/>
  <sheetViews>
    <sheetView showGridLines="0" topLeftCell="D1" workbookViewId="0">
      <selection activeCell="E33" sqref="E33"/>
    </sheetView>
  </sheetViews>
  <sheetFormatPr defaultRowHeight="14.4"/>
  <cols>
    <col min="1" max="1" width="1.33203125" customWidth="1"/>
    <col min="2" max="4" width="1.77734375" style="35" customWidth="1"/>
    <col min="5" max="7" width="8" customWidth="1"/>
    <col min="8" max="8" width="1.6640625" customWidth="1"/>
    <col min="9" max="11" width="8" customWidth="1"/>
    <col min="12" max="12" width="1.6640625" customWidth="1"/>
    <col min="13" max="15" width="8" customWidth="1"/>
    <col min="16" max="16" width="1.6640625" customWidth="1"/>
    <col min="17" max="19" width="8" customWidth="1"/>
    <col min="20" max="20" width="1.6640625" customWidth="1"/>
    <col min="21" max="23" width="8" customWidth="1"/>
    <col min="24" max="24" width="1.6640625" customWidth="1"/>
    <col min="25" max="27" width="8" customWidth="1"/>
    <col min="28" max="28" width="1.6640625" customWidth="1"/>
    <col min="29" max="31" width="8" customWidth="1"/>
  </cols>
  <sheetData>
    <row r="1" spans="2:15">
      <c r="B1" s="60" t="s">
        <v>52</v>
      </c>
      <c r="C1" s="60"/>
      <c r="D1" s="60"/>
    </row>
    <row r="2" spans="2:15">
      <c r="C2" s="35" t="s">
        <v>47</v>
      </c>
      <c r="D2" s="35" t="s">
        <v>48</v>
      </c>
    </row>
    <row r="3" spans="2:15">
      <c r="B3" s="35" t="s">
        <v>44</v>
      </c>
      <c r="C3" s="36">
        <f>VALUE(Schedule!F9)</f>
        <v>0.25</v>
      </c>
      <c r="D3" s="36">
        <f>VALUE(Schedule!I9)</f>
        <v>0.66666666666666663</v>
      </c>
      <c r="E3" s="31"/>
      <c r="F3" s="31"/>
      <c r="G3" s="33"/>
      <c r="H3" s="33"/>
      <c r="I3" s="31"/>
      <c r="J3" s="33"/>
      <c r="O3" s="32"/>
    </row>
    <row r="4" spans="2:15">
      <c r="B4" s="35" t="s">
        <v>49</v>
      </c>
      <c r="C4" s="36">
        <f>VALUE(Schedule!F10)</f>
        <v>0</v>
      </c>
      <c r="D4" s="36">
        <f>VALUE(Schedule!I10)</f>
        <v>0</v>
      </c>
      <c r="E4" s="31"/>
      <c r="F4" s="31"/>
      <c r="G4" s="33"/>
      <c r="H4" s="33"/>
      <c r="I4" s="31"/>
    </row>
    <row r="5" spans="2:15">
      <c r="B5" s="35" t="s">
        <v>45</v>
      </c>
      <c r="C5" s="36">
        <f>VALUE(Schedule!F11)</f>
        <v>0.58333333333333337</v>
      </c>
      <c r="D5" s="36">
        <f>VALUE(Schedule!I11)</f>
        <v>1</v>
      </c>
      <c r="E5" s="31"/>
      <c r="F5" s="31"/>
      <c r="G5" s="33"/>
      <c r="H5" s="33"/>
      <c r="I5" s="31"/>
    </row>
    <row r="6" spans="2:15">
      <c r="B6" s="35" t="s">
        <v>50</v>
      </c>
      <c r="C6" s="36">
        <f>VALUE(Schedule!F12)</f>
        <v>0</v>
      </c>
      <c r="D6" s="36">
        <f>VALUE(Schedule!I12)</f>
        <v>0</v>
      </c>
      <c r="E6" s="31"/>
      <c r="F6" s="31"/>
      <c r="G6" s="33"/>
      <c r="H6" s="33"/>
      <c r="I6" s="31"/>
    </row>
    <row r="7" spans="2:15">
      <c r="B7" s="35" t="s">
        <v>46</v>
      </c>
      <c r="C7" s="36">
        <f>VALUE(Schedule!F13)</f>
        <v>0</v>
      </c>
      <c r="D7" s="36">
        <f>VALUE(Schedule!I13)</f>
        <v>0</v>
      </c>
      <c r="E7" s="31"/>
      <c r="F7" s="31"/>
      <c r="G7" s="33"/>
      <c r="H7" s="33"/>
      <c r="I7" s="31"/>
    </row>
    <row r="8" spans="2:15">
      <c r="B8" s="35" t="s">
        <v>51</v>
      </c>
      <c r="C8" s="36">
        <f>VALUE(Schedule!F14)</f>
        <v>0</v>
      </c>
      <c r="D8" s="36">
        <f>VALUE(Schedule!I14)</f>
        <v>0</v>
      </c>
      <c r="E8" s="31"/>
      <c r="F8" s="31"/>
      <c r="G8" s="33"/>
      <c r="H8" s="33"/>
      <c r="I8" s="31"/>
    </row>
    <row r="9" spans="2:15">
      <c r="B9" s="35" t="s">
        <v>59</v>
      </c>
      <c r="C9" s="36">
        <f>VALUE(Schedule!F15)</f>
        <v>0.22916666666666666</v>
      </c>
      <c r="D9" s="36">
        <f>VALUE(Schedule!I15)</f>
        <v>0.5625</v>
      </c>
      <c r="E9" s="31"/>
      <c r="F9" s="31"/>
      <c r="G9" s="33"/>
      <c r="H9" s="33"/>
      <c r="I9" s="31"/>
    </row>
    <row r="10" spans="2:15">
      <c r="B10" s="35" t="s">
        <v>65</v>
      </c>
      <c r="C10" s="36">
        <f>VALUE(Schedule!F16)</f>
        <v>0</v>
      </c>
      <c r="D10" s="36">
        <f>VALUE(Schedule!I16)</f>
        <v>0</v>
      </c>
      <c r="E10" s="31"/>
      <c r="F10" s="31"/>
      <c r="G10" s="33"/>
      <c r="H10" s="33"/>
      <c r="I10" s="31"/>
    </row>
    <row r="11" spans="2:15">
      <c r="B11" s="35" t="s">
        <v>60</v>
      </c>
      <c r="C11" s="36">
        <f>VALUE(Schedule!F17)</f>
        <v>0.25</v>
      </c>
      <c r="D11" s="36">
        <f>VALUE(Schedule!I17)</f>
        <v>0.66666666666666663</v>
      </c>
      <c r="E11" s="31"/>
      <c r="F11" s="31"/>
      <c r="G11" s="33"/>
      <c r="H11" s="33"/>
      <c r="I11" s="31"/>
    </row>
    <row r="12" spans="2:15">
      <c r="B12" s="35" t="s">
        <v>66</v>
      </c>
      <c r="C12" s="36">
        <f>VALUE(Schedule!F18)</f>
        <v>0</v>
      </c>
      <c r="D12" s="36">
        <f>VALUE(Schedule!I18)</f>
        <v>0</v>
      </c>
      <c r="E12" s="31"/>
      <c r="F12" s="31"/>
      <c r="G12" s="33"/>
      <c r="H12" s="33"/>
      <c r="I12" s="31"/>
    </row>
    <row r="13" spans="2:15">
      <c r="B13" s="35" t="s">
        <v>61</v>
      </c>
      <c r="C13" s="36">
        <f>VALUE(Schedule!F19)</f>
        <v>0</v>
      </c>
      <c r="D13" s="36">
        <f>VALUE(Schedule!I19)</f>
        <v>0</v>
      </c>
      <c r="E13" s="31"/>
      <c r="F13" s="31"/>
      <c r="G13" s="33"/>
      <c r="H13" s="33"/>
      <c r="I13" s="31"/>
    </row>
    <row r="14" spans="2:15">
      <c r="B14" s="35" t="s">
        <v>67</v>
      </c>
      <c r="C14" s="36">
        <f>VALUE(Schedule!F20)</f>
        <v>0</v>
      </c>
      <c r="D14" s="36">
        <f>VALUE(Schedule!I20)</f>
        <v>0</v>
      </c>
      <c r="E14" s="31"/>
      <c r="F14" s="31"/>
      <c r="G14" s="33"/>
      <c r="H14" s="33"/>
      <c r="I14" s="31"/>
    </row>
    <row r="15" spans="2:15">
      <c r="B15" s="35" t="s">
        <v>62</v>
      </c>
      <c r="C15" s="36">
        <f>VALUE(Schedule!F21)</f>
        <v>0</v>
      </c>
      <c r="D15" s="36">
        <f>VALUE(Schedule!I21)</f>
        <v>0</v>
      </c>
      <c r="E15" s="31"/>
      <c r="F15" s="31"/>
      <c r="G15" s="33"/>
      <c r="H15" s="33"/>
      <c r="I15" s="31"/>
    </row>
    <row r="16" spans="2:15">
      <c r="B16" s="35" t="s">
        <v>68</v>
      </c>
      <c r="C16" s="36">
        <f>VALUE(Schedule!F22)</f>
        <v>0</v>
      </c>
      <c r="D16" s="36">
        <f>VALUE(Schedule!I22)</f>
        <v>0</v>
      </c>
      <c r="E16" s="31"/>
      <c r="F16" s="31"/>
      <c r="G16" s="33"/>
      <c r="H16" s="33"/>
      <c r="I16" s="31"/>
    </row>
    <row r="17" spans="2:9">
      <c r="B17" s="35" t="s">
        <v>63</v>
      </c>
      <c r="C17" s="36">
        <f>VALUE(Schedule!F23)</f>
        <v>0</v>
      </c>
      <c r="D17" s="36">
        <f>VALUE(Schedule!I23)</f>
        <v>0</v>
      </c>
      <c r="E17" s="31"/>
      <c r="F17" s="31"/>
      <c r="G17" s="33"/>
      <c r="H17" s="33"/>
      <c r="I17" s="31"/>
    </row>
    <row r="18" spans="2:9">
      <c r="B18" s="35" t="s">
        <v>69</v>
      </c>
      <c r="C18" s="36">
        <f>VALUE(Schedule!F24)</f>
        <v>0</v>
      </c>
      <c r="D18" s="36">
        <f>VALUE(Schedule!I24)</f>
        <v>0</v>
      </c>
      <c r="E18" s="31"/>
      <c r="F18" s="31"/>
      <c r="G18" s="33"/>
      <c r="H18" s="33"/>
      <c r="I18" s="31"/>
    </row>
    <row r="19" spans="2:9">
      <c r="B19" s="35" t="s">
        <v>64</v>
      </c>
      <c r="C19" s="36">
        <f>VALUE(Schedule!F25)</f>
        <v>0</v>
      </c>
      <c r="D19" s="36">
        <f>VALUE(Schedule!I25)</f>
        <v>0.25</v>
      </c>
      <c r="E19" s="31"/>
      <c r="F19" s="31"/>
      <c r="G19" s="33"/>
      <c r="H19" s="33"/>
      <c r="I19" s="31"/>
    </row>
    <row r="20" spans="2:9">
      <c r="B20" s="35" t="s">
        <v>70</v>
      </c>
      <c r="C20" s="36">
        <f>VALUE(Schedule!F26)</f>
        <v>0</v>
      </c>
      <c r="D20" s="36">
        <f>VALUE(Schedule!I26)</f>
        <v>0</v>
      </c>
      <c r="E20" s="31"/>
      <c r="F20" s="31"/>
      <c r="G20" s="33"/>
      <c r="H20" s="33"/>
      <c r="I20" s="31"/>
    </row>
    <row r="21" spans="2:9">
      <c r="B21" s="35" t="s">
        <v>71</v>
      </c>
      <c r="C21" s="36">
        <f>VALUE(Schedule!F43)</f>
        <v>0.75</v>
      </c>
      <c r="D21" s="36">
        <f>VALUE(Schedule!I43)</f>
        <v>0.91666666666666663</v>
      </c>
      <c r="E21" s="31"/>
      <c r="F21" s="31"/>
      <c r="G21" s="33"/>
      <c r="H21" s="33"/>
      <c r="I21" s="31"/>
    </row>
    <row r="22" spans="2:9">
      <c r="B22" s="35" t="s">
        <v>75</v>
      </c>
      <c r="C22" s="36">
        <f>VALUE(Schedule!F44)</f>
        <v>0</v>
      </c>
      <c r="D22" s="36">
        <f>VALUE(Schedule!I44)</f>
        <v>0</v>
      </c>
      <c r="E22" s="31"/>
      <c r="F22" s="31"/>
      <c r="G22" s="33"/>
      <c r="H22" s="33"/>
      <c r="I22" s="31"/>
    </row>
    <row r="23" spans="2:9">
      <c r="B23" s="35" t="s">
        <v>72</v>
      </c>
      <c r="C23" s="36">
        <f>VALUE(Schedule!F45)</f>
        <v>0.91666666666666663</v>
      </c>
      <c r="D23" s="36">
        <f>VALUE(Schedule!I45)</f>
        <v>1</v>
      </c>
      <c r="E23" s="31"/>
      <c r="F23" s="31"/>
      <c r="G23" s="33"/>
      <c r="H23" s="33"/>
      <c r="I23" s="31"/>
    </row>
    <row r="24" spans="2:9">
      <c r="B24" s="35" t="s">
        <v>76</v>
      </c>
      <c r="C24" s="36">
        <f>VALUE(Schedule!F46)</f>
        <v>0</v>
      </c>
      <c r="D24" s="36">
        <f>VALUE(Schedule!I46)</f>
        <v>0</v>
      </c>
      <c r="E24" s="31"/>
      <c r="F24" s="31"/>
      <c r="G24" s="33"/>
      <c r="H24" s="33"/>
      <c r="I24" s="31"/>
    </row>
    <row r="25" spans="2:9">
      <c r="B25" s="35" t="s">
        <v>73</v>
      </c>
      <c r="C25" s="36">
        <f>VALUE(Schedule!F47)</f>
        <v>0.41666666666666669</v>
      </c>
      <c r="D25" s="36">
        <f>VALUE(Schedule!I47)</f>
        <v>0.58333333333333337</v>
      </c>
      <c r="E25" s="31"/>
      <c r="F25" s="31"/>
      <c r="G25" s="33"/>
      <c r="H25" s="33"/>
      <c r="I25" s="31"/>
    </row>
    <row r="26" spans="2:9">
      <c r="B26" s="35" t="s">
        <v>77</v>
      </c>
      <c r="C26" s="36">
        <f>VALUE(Schedule!F48)</f>
        <v>0</v>
      </c>
      <c r="D26" s="36">
        <f>VALUE(Schedule!I48)</f>
        <v>0</v>
      </c>
      <c r="E26" s="31"/>
      <c r="F26" s="31"/>
      <c r="G26" s="33"/>
      <c r="H26" s="33"/>
      <c r="I26" s="31"/>
    </row>
    <row r="27" spans="2:9">
      <c r="B27" s="35" t="s">
        <v>74</v>
      </c>
      <c r="C27" s="36">
        <f>VALUE(Schedule!F49)</f>
        <v>0.66666666666666663</v>
      </c>
      <c r="D27" s="36">
        <f>VALUE(Schedule!I49)</f>
        <v>0.875</v>
      </c>
      <c r="E27" s="31"/>
      <c r="F27" s="31"/>
      <c r="G27" s="33"/>
      <c r="H27" s="33"/>
      <c r="I27" s="31"/>
    </row>
    <row r="28" spans="2:9">
      <c r="B28" s="35" t="s">
        <v>78</v>
      </c>
      <c r="C28" s="36">
        <f>VALUE(Schedule!F50)</f>
        <v>0</v>
      </c>
      <c r="D28" s="36">
        <f>VALUE(Schedule!I50)</f>
        <v>0</v>
      </c>
      <c r="E28" s="31"/>
      <c r="F28" s="31"/>
      <c r="G28" s="33"/>
      <c r="H28" s="33"/>
      <c r="I28" s="31"/>
    </row>
    <row r="29" spans="2:9">
      <c r="C29" s="36"/>
      <c r="D29" s="36"/>
      <c r="E29" s="31"/>
      <c r="F29" s="31"/>
      <c r="G29" s="33"/>
      <c r="H29" s="33"/>
      <c r="I29" s="31"/>
    </row>
    <row r="30" spans="2:9">
      <c r="C30" s="36"/>
      <c r="D30" s="36"/>
      <c r="E30" s="31"/>
      <c r="F30" s="31"/>
      <c r="G30" s="33"/>
      <c r="H30" s="33"/>
      <c r="I30" s="31"/>
    </row>
    <row r="31" spans="2:9">
      <c r="C31" s="36"/>
      <c r="D31" s="36"/>
      <c r="E31" s="31"/>
      <c r="F31" s="31"/>
      <c r="G31" s="33"/>
      <c r="H31" s="33"/>
      <c r="I31" s="31"/>
    </row>
    <row r="32" spans="2:9">
      <c r="C32" s="36"/>
      <c r="D32" s="36"/>
      <c r="E32" s="31"/>
      <c r="F32" s="31"/>
      <c r="G32" s="33"/>
      <c r="H32" s="33"/>
      <c r="I32" s="31"/>
    </row>
    <row r="33" spans="2:9">
      <c r="C33" s="36"/>
      <c r="D33" s="36"/>
      <c r="E33" s="31"/>
      <c r="F33" s="31"/>
      <c r="G33" s="33"/>
      <c r="H33" s="33"/>
      <c r="I33" s="31"/>
    </row>
    <row r="34" spans="2:9">
      <c r="C34" s="36"/>
      <c r="D34" s="36"/>
      <c r="E34" s="31"/>
      <c r="F34" s="31"/>
      <c r="G34" s="33"/>
      <c r="H34" s="33"/>
      <c r="I34" s="31"/>
    </row>
    <row r="35" spans="2:9">
      <c r="C35" s="36"/>
      <c r="D35" s="36"/>
      <c r="E35" s="31"/>
      <c r="F35" s="31"/>
      <c r="G35" s="33"/>
      <c r="H35" s="33"/>
      <c r="I35" s="31"/>
    </row>
    <row r="36" spans="2:9">
      <c r="C36" s="36"/>
      <c r="D36" s="36"/>
      <c r="E36" s="31"/>
      <c r="F36" s="31"/>
      <c r="G36" s="33"/>
      <c r="H36" s="33"/>
      <c r="I36" s="31"/>
    </row>
    <row r="37" spans="2:9">
      <c r="C37" s="36"/>
      <c r="D37" s="36"/>
      <c r="E37" s="31"/>
      <c r="F37" s="31"/>
      <c r="G37" s="33"/>
      <c r="H37" s="33"/>
      <c r="I37" s="31"/>
    </row>
    <row r="38" spans="2:9">
      <c r="C38" s="36"/>
      <c r="D38" s="36"/>
      <c r="E38" s="31"/>
      <c r="F38" s="31"/>
      <c r="G38" s="33"/>
      <c r="H38" s="33"/>
      <c r="I38" s="31"/>
    </row>
    <row r="40" spans="2:9">
      <c r="B40" s="60" t="s">
        <v>53</v>
      </c>
      <c r="C40" s="60"/>
      <c r="D40" s="60"/>
    </row>
    <row r="41" spans="2:9">
      <c r="C41" s="35" t="s">
        <v>47</v>
      </c>
      <c r="D41" s="35" t="s">
        <v>48</v>
      </c>
    </row>
    <row r="42" spans="2:9">
      <c r="B42" s="35" t="s">
        <v>44</v>
      </c>
      <c r="C42" s="36">
        <f>VALUE(Schedule!N9)</f>
        <v>0.375</v>
      </c>
      <c r="D42" s="36">
        <f>VALUE(Schedule!Q9)</f>
        <v>0.79166666666666663</v>
      </c>
    </row>
    <row r="43" spans="2:9">
      <c r="B43" s="35" t="s">
        <v>49</v>
      </c>
      <c r="C43" s="36">
        <f>VALUE(Schedule!N10)</f>
        <v>0</v>
      </c>
      <c r="D43" s="36">
        <f>VALUE(Schedule!Q10)</f>
        <v>0</v>
      </c>
    </row>
    <row r="44" spans="2:9">
      <c r="B44" s="35" t="s">
        <v>45</v>
      </c>
      <c r="C44" s="36">
        <f>VALUE(Schedule!N11)</f>
        <v>0.54166666666666663</v>
      </c>
      <c r="D44" s="36">
        <f>VALUE(Schedule!Q11)</f>
        <v>0.95833333333333337</v>
      </c>
    </row>
    <row r="45" spans="2:9">
      <c r="B45" s="35" t="s">
        <v>50</v>
      </c>
      <c r="C45" s="36">
        <f>VALUE(Schedule!N12)</f>
        <v>0</v>
      </c>
      <c r="D45" s="36">
        <f>VALUE(Schedule!Q12)</f>
        <v>0</v>
      </c>
    </row>
    <row r="46" spans="2:9">
      <c r="B46" s="35" t="s">
        <v>46</v>
      </c>
      <c r="C46" s="36">
        <f>VALUE(Schedule!N13)</f>
        <v>0.25</v>
      </c>
      <c r="D46" s="36">
        <f>VALUE(Schedule!Q13)</f>
        <v>0.54166666666666663</v>
      </c>
    </row>
    <row r="47" spans="2:9">
      <c r="B47" s="35" t="s">
        <v>51</v>
      </c>
      <c r="C47" s="36">
        <f>VALUE(Schedule!N14)</f>
        <v>0</v>
      </c>
      <c r="D47" s="36">
        <f>VALUE(Schedule!Q14)</f>
        <v>0</v>
      </c>
    </row>
    <row r="48" spans="2:9">
      <c r="B48" s="35" t="s">
        <v>59</v>
      </c>
      <c r="C48" s="36">
        <f>VALUE(Schedule!N15)</f>
        <v>0.22916666666666666</v>
      </c>
      <c r="D48" s="36">
        <f>VALUE(Schedule!Q15)</f>
        <v>0.5625</v>
      </c>
    </row>
    <row r="49" spans="2:4">
      <c r="B49" s="35" t="s">
        <v>65</v>
      </c>
      <c r="C49" s="36">
        <f>VALUE(Schedule!N16)</f>
        <v>0</v>
      </c>
      <c r="D49" s="36">
        <f>VALUE(Schedule!Q16)</f>
        <v>0</v>
      </c>
    </row>
    <row r="50" spans="2:4">
      <c r="B50" s="35" t="s">
        <v>60</v>
      </c>
      <c r="C50" s="36">
        <f>VALUE(Schedule!N17)</f>
        <v>0</v>
      </c>
      <c r="D50" s="36">
        <f>VALUE(Schedule!Q17)</f>
        <v>0</v>
      </c>
    </row>
    <row r="51" spans="2:4">
      <c r="B51" s="35" t="s">
        <v>66</v>
      </c>
      <c r="C51" s="36">
        <f>VALUE(Schedule!N18)</f>
        <v>0</v>
      </c>
      <c r="D51" s="36">
        <f>VALUE(Schedule!Q18)</f>
        <v>0</v>
      </c>
    </row>
    <row r="52" spans="2:4">
      <c r="B52" s="35" t="s">
        <v>61</v>
      </c>
      <c r="C52" s="36">
        <f>VALUE(Schedule!N19)</f>
        <v>0.25</v>
      </c>
      <c r="D52" s="36">
        <f>VALUE(Schedule!Q19)</f>
        <v>0.58333333333333337</v>
      </c>
    </row>
    <row r="53" spans="2:4">
      <c r="B53" s="35" t="s">
        <v>67</v>
      </c>
      <c r="C53" s="36">
        <f>VALUE(Schedule!N20)</f>
        <v>0</v>
      </c>
      <c r="D53" s="36">
        <f>VALUE(Schedule!Q20)</f>
        <v>0</v>
      </c>
    </row>
    <row r="54" spans="2:4">
      <c r="B54" s="35" t="s">
        <v>62</v>
      </c>
      <c r="C54" s="36">
        <f>VALUE(Schedule!N21)</f>
        <v>8.3333333333333329E-2</v>
      </c>
      <c r="D54" s="36">
        <f>VALUE(Schedule!Q21)</f>
        <v>0.41666666666666669</v>
      </c>
    </row>
    <row r="55" spans="2:4">
      <c r="B55" s="35" t="s">
        <v>68</v>
      </c>
      <c r="C55" s="36">
        <f>VALUE(Schedule!N22)</f>
        <v>0</v>
      </c>
      <c r="D55" s="36">
        <f>VALUE(Schedule!Q22)</f>
        <v>0</v>
      </c>
    </row>
    <row r="56" spans="2:4">
      <c r="B56" s="35" t="s">
        <v>63</v>
      </c>
      <c r="C56" s="36">
        <f>VALUE(Schedule!N23)</f>
        <v>0</v>
      </c>
      <c r="D56" s="36">
        <f>VALUE(Schedule!Q23)</f>
        <v>0</v>
      </c>
    </row>
    <row r="57" spans="2:4">
      <c r="B57" s="35" t="s">
        <v>69</v>
      </c>
      <c r="C57" s="36">
        <f>VALUE(Schedule!N24)</f>
        <v>0</v>
      </c>
      <c r="D57" s="36">
        <f>VALUE(Schedule!Q24)</f>
        <v>0</v>
      </c>
    </row>
    <row r="58" spans="2:4">
      <c r="B58" s="35" t="s">
        <v>64</v>
      </c>
      <c r="C58" s="36">
        <f>VALUE(Schedule!N25)</f>
        <v>0</v>
      </c>
      <c r="D58" s="36">
        <f>VALUE(Schedule!Q25)</f>
        <v>0</v>
      </c>
    </row>
    <row r="59" spans="2:4">
      <c r="B59" s="35" t="s">
        <v>70</v>
      </c>
      <c r="C59" s="36">
        <f>VALUE(Schedule!N26)</f>
        <v>0</v>
      </c>
      <c r="D59" s="36">
        <f>VALUE(Schedule!Q26)</f>
        <v>0</v>
      </c>
    </row>
    <row r="60" spans="2:4">
      <c r="B60" s="35" t="s">
        <v>71</v>
      </c>
      <c r="C60" s="36">
        <f>VALUE(Schedule!N43)</f>
        <v>0</v>
      </c>
      <c r="D60" s="36">
        <f>VALUE(Schedule!Q43)</f>
        <v>0</v>
      </c>
    </row>
    <row r="61" spans="2:4">
      <c r="B61" s="35" t="s">
        <v>75</v>
      </c>
      <c r="C61" s="36">
        <f>VALUE(Schedule!N44)</f>
        <v>0</v>
      </c>
      <c r="D61" s="36">
        <f>VALUE(Schedule!Q44)</f>
        <v>0</v>
      </c>
    </row>
    <row r="62" spans="2:4">
      <c r="B62" s="35" t="s">
        <v>72</v>
      </c>
      <c r="C62" s="36">
        <f>VALUE(Schedule!N45)</f>
        <v>0</v>
      </c>
      <c r="D62" s="36">
        <f>VALUE(Schedule!Q45)</f>
        <v>0.25</v>
      </c>
    </row>
    <row r="63" spans="2:4">
      <c r="B63" s="35" t="s">
        <v>76</v>
      </c>
      <c r="C63" s="36">
        <f>VALUE(Schedule!N46)</f>
        <v>0.875</v>
      </c>
      <c r="D63" s="36">
        <f>VALUE(Schedule!Q46)</f>
        <v>1</v>
      </c>
    </row>
    <row r="64" spans="2:4">
      <c r="B64" s="35" t="s">
        <v>73</v>
      </c>
      <c r="C64" s="36">
        <f>VALUE(Schedule!N47)</f>
        <v>0</v>
      </c>
      <c r="D64" s="36">
        <f>VALUE(Schedule!Q47)</f>
        <v>0</v>
      </c>
    </row>
    <row r="65" spans="2:4">
      <c r="B65" s="35" t="s">
        <v>77</v>
      </c>
      <c r="C65" s="36">
        <f>VALUE(Schedule!N48)</f>
        <v>0</v>
      </c>
      <c r="D65" s="36">
        <f>VALUE(Schedule!Q48)</f>
        <v>0</v>
      </c>
    </row>
    <row r="66" spans="2:4">
      <c r="B66" s="35" t="s">
        <v>74</v>
      </c>
      <c r="C66" s="36">
        <f>VALUE(Schedule!N49)</f>
        <v>0.58333333333333337</v>
      </c>
      <c r="D66" s="36">
        <f>VALUE(Schedule!Q49)</f>
        <v>0.875</v>
      </c>
    </row>
    <row r="67" spans="2:4">
      <c r="B67" s="35" t="s">
        <v>78</v>
      </c>
      <c r="C67" s="36">
        <f>VALUE(Schedule!N50)</f>
        <v>0</v>
      </c>
      <c r="D67" s="36">
        <f>VALUE(Schedule!Q50)</f>
        <v>0</v>
      </c>
    </row>
    <row r="68" spans="2:4">
      <c r="C68" s="36"/>
      <c r="D68" s="36"/>
    </row>
    <row r="69" spans="2:4">
      <c r="C69" s="36"/>
      <c r="D69" s="36"/>
    </row>
    <row r="70" spans="2:4">
      <c r="C70" s="36"/>
      <c r="D70" s="36"/>
    </row>
    <row r="71" spans="2:4">
      <c r="C71" s="36"/>
      <c r="D71" s="36"/>
    </row>
    <row r="72" spans="2:4">
      <c r="C72" s="36"/>
      <c r="D72" s="36"/>
    </row>
    <row r="73" spans="2:4">
      <c r="C73" s="36"/>
      <c r="D73" s="36"/>
    </row>
    <row r="74" spans="2:4">
      <c r="C74" s="36"/>
      <c r="D74" s="36"/>
    </row>
    <row r="75" spans="2:4">
      <c r="C75" s="36"/>
      <c r="D75" s="36"/>
    </row>
    <row r="76" spans="2:4">
      <c r="C76" s="36"/>
      <c r="D76" s="36"/>
    </row>
    <row r="77" spans="2:4">
      <c r="C77" s="36"/>
      <c r="D77" s="36"/>
    </row>
    <row r="79" spans="2:4">
      <c r="B79" s="60" t="s">
        <v>54</v>
      </c>
      <c r="C79" s="60"/>
      <c r="D79" s="60"/>
    </row>
    <row r="80" spans="2:4">
      <c r="C80" s="35" t="s">
        <v>47</v>
      </c>
      <c r="D80" s="35" t="s">
        <v>48</v>
      </c>
    </row>
    <row r="81" spans="2:4">
      <c r="B81" s="35" t="s">
        <v>44</v>
      </c>
      <c r="C81" s="36">
        <f>VALUE(Schedule!V9)</f>
        <v>0</v>
      </c>
      <c r="D81" s="36">
        <f>VALUE(Schedule!Y9)</f>
        <v>0</v>
      </c>
    </row>
    <row r="82" spans="2:4">
      <c r="B82" s="35" t="s">
        <v>49</v>
      </c>
      <c r="C82" s="36">
        <f>VALUE(Schedule!V10)</f>
        <v>0</v>
      </c>
      <c r="D82" s="36">
        <f>VALUE(Schedule!Y10)</f>
        <v>0</v>
      </c>
    </row>
    <row r="83" spans="2:4">
      <c r="B83" s="35" t="s">
        <v>45</v>
      </c>
      <c r="C83" s="36">
        <f>VALUE(Schedule!V11)</f>
        <v>0.54166666666666663</v>
      </c>
      <c r="D83" s="36">
        <f>VALUE(Schedule!Y11)</f>
        <v>0.95833333333333337</v>
      </c>
    </row>
    <row r="84" spans="2:4">
      <c r="B84" s="35" t="s">
        <v>50</v>
      </c>
      <c r="C84" s="36">
        <f>VALUE(Schedule!V12)</f>
        <v>0</v>
      </c>
      <c r="D84" s="36">
        <f>VALUE(Schedule!Y12)</f>
        <v>0</v>
      </c>
    </row>
    <row r="85" spans="2:4">
      <c r="B85" s="35" t="s">
        <v>46</v>
      </c>
      <c r="C85" s="36">
        <f>VALUE(Schedule!V13)</f>
        <v>0.25</v>
      </c>
      <c r="D85" s="36">
        <f>VALUE(Schedule!Y13)</f>
        <v>0.54166666666666663</v>
      </c>
    </row>
    <row r="86" spans="2:4">
      <c r="B86" s="35" t="s">
        <v>51</v>
      </c>
      <c r="C86" s="36">
        <f>VALUE(Schedule!V14)</f>
        <v>0</v>
      </c>
      <c r="D86" s="36">
        <f>VALUE(Schedule!Y14)</f>
        <v>0</v>
      </c>
    </row>
    <row r="87" spans="2:4">
      <c r="B87" s="35" t="s">
        <v>59</v>
      </c>
      <c r="C87" s="36">
        <f>VALUE(Schedule!V15)</f>
        <v>0</v>
      </c>
      <c r="D87" s="36">
        <f>VALUE(Schedule!Y15)</f>
        <v>0</v>
      </c>
    </row>
    <row r="88" spans="2:4">
      <c r="B88" s="35" t="s">
        <v>65</v>
      </c>
      <c r="C88" s="36">
        <f>VALUE(Schedule!V16)</f>
        <v>0</v>
      </c>
      <c r="D88" s="36">
        <f>VALUE(Schedule!Y16)</f>
        <v>0</v>
      </c>
    </row>
    <row r="89" spans="2:4">
      <c r="B89" s="35" t="s">
        <v>60</v>
      </c>
      <c r="C89" s="36">
        <f>VALUE(Schedule!V17)</f>
        <v>0</v>
      </c>
      <c r="D89" s="36">
        <f>VALUE(Schedule!Y17)</f>
        <v>0</v>
      </c>
    </row>
    <row r="90" spans="2:4">
      <c r="B90" s="35" t="s">
        <v>66</v>
      </c>
      <c r="C90" s="36">
        <f>VALUE(Schedule!V18)</f>
        <v>0</v>
      </c>
      <c r="D90" s="36">
        <f>VALUE(Schedule!Y18)</f>
        <v>0</v>
      </c>
    </row>
    <row r="91" spans="2:4">
      <c r="B91" s="35" t="s">
        <v>61</v>
      </c>
      <c r="C91" s="36">
        <f>VALUE(Schedule!V19)</f>
        <v>0.25</v>
      </c>
      <c r="D91" s="36">
        <f>VALUE(Schedule!Y19)</f>
        <v>0.58333333333333337</v>
      </c>
    </row>
    <row r="92" spans="2:4">
      <c r="B92" s="35" t="s">
        <v>67</v>
      </c>
      <c r="C92" s="36">
        <f>VALUE(Schedule!V20)</f>
        <v>0</v>
      </c>
      <c r="D92" s="36">
        <f>VALUE(Schedule!Y20)</f>
        <v>0</v>
      </c>
    </row>
    <row r="93" spans="2:4">
      <c r="B93" s="35" t="s">
        <v>62</v>
      </c>
      <c r="C93" s="36">
        <f>VALUE(Schedule!V21)</f>
        <v>0</v>
      </c>
      <c r="D93" s="36">
        <f>VALUE(Schedule!Y21)</f>
        <v>0</v>
      </c>
    </row>
    <row r="94" spans="2:4">
      <c r="B94" s="35" t="s">
        <v>68</v>
      </c>
      <c r="C94" s="36">
        <f>VALUE(Schedule!V22)</f>
        <v>0</v>
      </c>
      <c r="D94" s="36">
        <f>VALUE(Schedule!Y22)</f>
        <v>0</v>
      </c>
    </row>
    <row r="95" spans="2:4">
      <c r="B95" s="35" t="s">
        <v>63</v>
      </c>
      <c r="C95" s="36">
        <f>VALUE(Schedule!V23)</f>
        <v>0.66666666666666663</v>
      </c>
      <c r="D95" s="36">
        <f>VALUE(Schedule!Y23)</f>
        <v>0.95833333333333337</v>
      </c>
    </row>
    <row r="96" spans="2:4">
      <c r="B96" s="35" t="s">
        <v>69</v>
      </c>
      <c r="C96" s="36">
        <f>VALUE(Schedule!V24)</f>
        <v>0</v>
      </c>
      <c r="D96" s="36">
        <f>VALUE(Schedule!Y24)</f>
        <v>0</v>
      </c>
    </row>
    <row r="97" spans="2:4">
      <c r="B97" s="35" t="s">
        <v>64</v>
      </c>
      <c r="C97" s="36">
        <f>VALUE(Schedule!V25)</f>
        <v>0.95833333333333337</v>
      </c>
      <c r="D97" s="36">
        <f>VALUE(Schedule!Y25)</f>
        <v>1</v>
      </c>
    </row>
    <row r="98" spans="2:4">
      <c r="B98" s="35" t="s">
        <v>70</v>
      </c>
      <c r="C98" s="36">
        <f>VALUE(Schedule!V26)</f>
        <v>0</v>
      </c>
      <c r="D98" s="36">
        <f>VALUE(Schedule!Y26)</f>
        <v>0</v>
      </c>
    </row>
    <row r="99" spans="2:4">
      <c r="B99" s="35" t="s">
        <v>71</v>
      </c>
      <c r="C99" s="36">
        <f>VALUE(Schedule!V43)</f>
        <v>0.375</v>
      </c>
      <c r="D99" s="36">
        <f>VALUE(Schedule!Y43)</f>
        <v>0.66666666666666663</v>
      </c>
    </row>
    <row r="100" spans="2:4">
      <c r="B100" s="35" t="s">
        <v>75</v>
      </c>
      <c r="C100" s="36">
        <f>VALUE(Schedule!V44)</f>
        <v>0</v>
      </c>
      <c r="D100" s="36">
        <f>VALUE(Schedule!Y44)</f>
        <v>0</v>
      </c>
    </row>
    <row r="101" spans="2:4">
      <c r="B101" s="35" t="s">
        <v>72</v>
      </c>
      <c r="C101" s="36">
        <f>VALUE(Schedule!V45)</f>
        <v>0</v>
      </c>
      <c r="D101" s="36">
        <f>VALUE(Schedule!Y45)</f>
        <v>0.25</v>
      </c>
    </row>
    <row r="102" spans="2:4">
      <c r="B102" s="35" t="s">
        <v>76</v>
      </c>
      <c r="C102" s="36">
        <f>VALUE(Schedule!V46)</f>
        <v>0</v>
      </c>
      <c r="D102" s="36">
        <f>VALUE(Schedule!Y46)</f>
        <v>0</v>
      </c>
    </row>
    <row r="103" spans="2:4">
      <c r="B103" s="35" t="s">
        <v>73</v>
      </c>
      <c r="C103" s="36">
        <f>VALUE(Schedule!V47)</f>
        <v>0</v>
      </c>
      <c r="D103" s="36">
        <f>VALUE(Schedule!Y47)</f>
        <v>0</v>
      </c>
    </row>
    <row r="104" spans="2:4">
      <c r="B104" s="35" t="s">
        <v>77</v>
      </c>
      <c r="C104" s="36">
        <f>VALUE(Schedule!V48)</f>
        <v>0</v>
      </c>
      <c r="D104" s="36">
        <f>VALUE(Schedule!Y48)</f>
        <v>0</v>
      </c>
    </row>
    <row r="105" spans="2:4">
      <c r="B105" s="35" t="s">
        <v>74</v>
      </c>
      <c r="C105" s="36">
        <f>VALUE(Schedule!V49)</f>
        <v>0</v>
      </c>
      <c r="D105" s="36">
        <f>VALUE(Schedule!Y49)</f>
        <v>0</v>
      </c>
    </row>
    <row r="106" spans="2:4">
      <c r="B106" s="35" t="s">
        <v>78</v>
      </c>
      <c r="C106" s="36">
        <f>VALUE(Schedule!V50)</f>
        <v>0</v>
      </c>
      <c r="D106" s="36">
        <f>VALUE(Schedule!Y50)</f>
        <v>0</v>
      </c>
    </row>
    <row r="107" spans="2:4">
      <c r="C107" s="36"/>
      <c r="D107" s="36"/>
    </row>
    <row r="108" spans="2:4">
      <c r="C108" s="36"/>
      <c r="D108" s="36"/>
    </row>
    <row r="109" spans="2:4">
      <c r="C109" s="36"/>
      <c r="D109" s="36"/>
    </row>
    <row r="110" spans="2:4">
      <c r="C110" s="36"/>
      <c r="D110" s="36"/>
    </row>
    <row r="111" spans="2:4">
      <c r="C111" s="36"/>
      <c r="D111" s="36"/>
    </row>
    <row r="112" spans="2:4">
      <c r="C112" s="36"/>
      <c r="D112" s="36"/>
    </row>
    <row r="113" spans="2:4">
      <c r="C113" s="36"/>
      <c r="D113" s="36"/>
    </row>
    <row r="114" spans="2:4">
      <c r="C114" s="36"/>
      <c r="D114" s="36"/>
    </row>
    <row r="115" spans="2:4">
      <c r="C115" s="36"/>
      <c r="D115" s="36"/>
    </row>
    <row r="116" spans="2:4">
      <c r="C116" s="36"/>
      <c r="D116" s="36"/>
    </row>
    <row r="118" spans="2:4">
      <c r="B118" s="60" t="s">
        <v>55</v>
      </c>
      <c r="C118" s="60"/>
      <c r="D118" s="60"/>
    </row>
    <row r="119" spans="2:4">
      <c r="C119" s="35" t="s">
        <v>47</v>
      </c>
      <c r="D119" s="35" t="s">
        <v>48</v>
      </c>
    </row>
    <row r="120" spans="2:4">
      <c r="B120" s="35" t="s">
        <v>44</v>
      </c>
      <c r="C120" s="36">
        <f>VALUE(Schedule!AD9)</f>
        <v>0</v>
      </c>
      <c r="D120" s="36">
        <f>VALUE(Schedule!AG9)</f>
        <v>0</v>
      </c>
    </row>
    <row r="121" spans="2:4">
      <c r="B121" s="35" t="s">
        <v>49</v>
      </c>
      <c r="C121" s="36">
        <f>VALUE(Schedule!AD10)</f>
        <v>0</v>
      </c>
      <c r="D121" s="36">
        <f>VALUE(Schedule!AG10)</f>
        <v>0</v>
      </c>
    </row>
    <row r="122" spans="2:4">
      <c r="B122" s="35" t="s">
        <v>45</v>
      </c>
      <c r="C122" s="36">
        <f>VALUE(Schedule!AD11)</f>
        <v>0.58333333333333337</v>
      </c>
      <c r="D122" s="36">
        <f>VALUE(Schedule!AG11)</f>
        <v>1</v>
      </c>
    </row>
    <row r="123" spans="2:4">
      <c r="B123" s="35" t="s">
        <v>50</v>
      </c>
      <c r="C123" s="36">
        <f>VALUE(Schedule!AD12)</f>
        <v>0</v>
      </c>
      <c r="D123" s="36">
        <f>VALUE(Schedule!AG12)</f>
        <v>0</v>
      </c>
    </row>
    <row r="124" spans="2:4">
      <c r="B124" s="35" t="s">
        <v>46</v>
      </c>
      <c r="C124" s="36">
        <f>VALUE(Schedule!AD13)</f>
        <v>0.25</v>
      </c>
      <c r="D124" s="36">
        <f>VALUE(Schedule!AG13)</f>
        <v>0.58333333333333337</v>
      </c>
    </row>
    <row r="125" spans="2:4">
      <c r="B125" s="35" t="s">
        <v>51</v>
      </c>
      <c r="C125" s="36">
        <f>VALUE(Schedule!AD14)</f>
        <v>0</v>
      </c>
      <c r="D125" s="36">
        <f>VALUE(Schedule!AG14)</f>
        <v>0</v>
      </c>
    </row>
    <row r="126" spans="2:4">
      <c r="B126" s="35" t="s">
        <v>59</v>
      </c>
      <c r="C126" s="36">
        <f>VALUE(Schedule!AD15)</f>
        <v>0</v>
      </c>
      <c r="D126" s="36">
        <f>VALUE(Schedule!AG15)</f>
        <v>0</v>
      </c>
    </row>
    <row r="127" spans="2:4">
      <c r="B127" s="35" t="s">
        <v>65</v>
      </c>
      <c r="C127" s="36">
        <f>VALUE(Schedule!AD16)</f>
        <v>0</v>
      </c>
      <c r="D127" s="36">
        <f>VALUE(Schedule!AG16)</f>
        <v>0</v>
      </c>
    </row>
    <row r="128" spans="2:4">
      <c r="B128" s="35" t="s">
        <v>60</v>
      </c>
      <c r="C128" s="36">
        <f>VALUE(Schedule!AD17)</f>
        <v>0.33333333333333331</v>
      </c>
      <c r="D128" s="36">
        <f>VALUE(Schedule!AG17)</f>
        <v>0.66666666666666663</v>
      </c>
    </row>
    <row r="129" spans="2:4">
      <c r="B129" s="35" t="s">
        <v>66</v>
      </c>
      <c r="C129" s="36">
        <f>VALUE(Schedule!AD18)</f>
        <v>0</v>
      </c>
      <c r="D129" s="36">
        <f>VALUE(Schedule!AG18)</f>
        <v>0</v>
      </c>
    </row>
    <row r="130" spans="2:4">
      <c r="B130" s="35" t="s">
        <v>61</v>
      </c>
      <c r="C130" s="36">
        <f>VALUE(Schedule!AD19)</f>
        <v>0</v>
      </c>
      <c r="D130" s="36">
        <f>VALUE(Schedule!AG19)</f>
        <v>0</v>
      </c>
    </row>
    <row r="131" spans="2:4">
      <c r="B131" s="35" t="s">
        <v>67</v>
      </c>
      <c r="C131" s="36">
        <f>VALUE(Schedule!AD20)</f>
        <v>0</v>
      </c>
      <c r="D131" s="36">
        <f>VALUE(Schedule!AG20)</f>
        <v>0</v>
      </c>
    </row>
    <row r="132" spans="2:4">
      <c r="B132" s="35" t="s">
        <v>62</v>
      </c>
      <c r="C132" s="36">
        <f>VALUE(Schedule!AD21)</f>
        <v>0</v>
      </c>
      <c r="D132" s="36">
        <f>VALUE(Schedule!AG21)</f>
        <v>0</v>
      </c>
    </row>
    <row r="133" spans="2:4">
      <c r="B133" s="35" t="s">
        <v>68</v>
      </c>
      <c r="C133" s="36">
        <f>VALUE(Schedule!AD22)</f>
        <v>0</v>
      </c>
      <c r="D133" s="36">
        <f>VALUE(Schedule!AG22)</f>
        <v>0</v>
      </c>
    </row>
    <row r="134" spans="2:4">
      <c r="B134" s="35" t="s">
        <v>63</v>
      </c>
      <c r="C134" s="36">
        <f>VALUE(Schedule!AD23)</f>
        <v>0</v>
      </c>
      <c r="D134" s="36">
        <f>VALUE(Schedule!AG23)</f>
        <v>0</v>
      </c>
    </row>
    <row r="135" spans="2:4">
      <c r="B135" s="35" t="s">
        <v>69</v>
      </c>
      <c r="C135" s="36">
        <f>VALUE(Schedule!AD24)</f>
        <v>0</v>
      </c>
      <c r="D135" s="36">
        <f>VALUE(Schedule!AG24)</f>
        <v>0</v>
      </c>
    </row>
    <row r="136" spans="2:4">
      <c r="B136" s="35" t="s">
        <v>64</v>
      </c>
      <c r="C136" s="36">
        <f>VALUE(Schedule!AD25)</f>
        <v>0</v>
      </c>
      <c r="D136" s="36">
        <f>VALUE(Schedule!AG25)</f>
        <v>0.25</v>
      </c>
    </row>
    <row r="137" spans="2:4">
      <c r="B137" s="35" t="s">
        <v>70</v>
      </c>
      <c r="C137" s="36">
        <f>VALUE(Schedule!AD26)</f>
        <v>0.91666666666666663</v>
      </c>
      <c r="D137" s="36">
        <f>VALUE(Schedule!AG26)</f>
        <v>1</v>
      </c>
    </row>
    <row r="138" spans="2:4">
      <c r="B138" s="35" t="s">
        <v>71</v>
      </c>
      <c r="C138" s="36">
        <f>VALUE(Schedule!AD43)</f>
        <v>0</v>
      </c>
      <c r="D138" s="36">
        <f>VALUE(Schedule!AG43)</f>
        <v>0</v>
      </c>
    </row>
    <row r="139" spans="2:4">
      <c r="B139" s="35" t="s">
        <v>75</v>
      </c>
      <c r="C139" s="36">
        <f>VALUE(Schedule!AD44)</f>
        <v>0</v>
      </c>
      <c r="D139" s="36">
        <f>VALUE(Schedule!AG44)</f>
        <v>0</v>
      </c>
    </row>
    <row r="140" spans="2:4">
      <c r="B140" s="35" t="s">
        <v>72</v>
      </c>
      <c r="C140" s="36">
        <f>VALUE(Schedule!AD45)</f>
        <v>0</v>
      </c>
      <c r="D140" s="36">
        <f>VALUE(Schedule!AG45)</f>
        <v>0</v>
      </c>
    </row>
    <row r="141" spans="2:4">
      <c r="B141" s="35" t="s">
        <v>76</v>
      </c>
      <c r="C141" s="36">
        <f>VALUE(Schedule!AD46)</f>
        <v>0</v>
      </c>
      <c r="D141" s="36">
        <f>VALUE(Schedule!AG46)</f>
        <v>0</v>
      </c>
    </row>
    <row r="142" spans="2:4">
      <c r="B142" s="35" t="s">
        <v>73</v>
      </c>
      <c r="C142" s="36">
        <f>VALUE(Schedule!AD47)</f>
        <v>0</v>
      </c>
      <c r="D142" s="36">
        <f>VALUE(Schedule!AG47)</f>
        <v>0</v>
      </c>
    </row>
    <row r="143" spans="2:4">
      <c r="B143" s="35" t="s">
        <v>77</v>
      </c>
      <c r="C143" s="36">
        <f>VALUE(Schedule!AD48)</f>
        <v>0</v>
      </c>
      <c r="D143" s="36">
        <f>VALUE(Schedule!AG48)</f>
        <v>0</v>
      </c>
    </row>
    <row r="144" spans="2:4">
      <c r="B144" s="35" t="s">
        <v>74</v>
      </c>
      <c r="C144" s="36">
        <f>VALUE(Schedule!AD49)</f>
        <v>0.66666666666666663</v>
      </c>
      <c r="D144" s="36">
        <f>VALUE(Schedule!AG49)</f>
        <v>0.91666666666666663</v>
      </c>
    </row>
    <row r="145" spans="2:4">
      <c r="B145" s="35" t="s">
        <v>78</v>
      </c>
      <c r="C145" s="36">
        <f>VALUE(Schedule!AD50)</f>
        <v>0</v>
      </c>
      <c r="D145" s="36">
        <f>VALUE(Schedule!AG50)</f>
        <v>0</v>
      </c>
    </row>
    <row r="146" spans="2:4">
      <c r="C146" s="36"/>
      <c r="D146" s="36"/>
    </row>
    <row r="147" spans="2:4">
      <c r="C147" s="36"/>
      <c r="D147" s="36"/>
    </row>
    <row r="148" spans="2:4">
      <c r="C148" s="36"/>
      <c r="D148" s="36"/>
    </row>
    <row r="149" spans="2:4">
      <c r="C149" s="36"/>
      <c r="D149" s="36"/>
    </row>
    <row r="150" spans="2:4">
      <c r="C150" s="36"/>
      <c r="D150" s="36"/>
    </row>
    <row r="151" spans="2:4">
      <c r="C151" s="36"/>
      <c r="D151" s="36"/>
    </row>
    <row r="152" spans="2:4">
      <c r="C152" s="36"/>
      <c r="D152" s="36"/>
    </row>
    <row r="153" spans="2:4">
      <c r="C153" s="36"/>
      <c r="D153" s="36"/>
    </row>
    <row r="154" spans="2:4">
      <c r="C154" s="36"/>
      <c r="D154" s="36"/>
    </row>
    <row r="155" spans="2:4">
      <c r="C155" s="36"/>
      <c r="D155" s="36"/>
    </row>
    <row r="157" spans="2:4">
      <c r="B157" s="60" t="s">
        <v>56</v>
      </c>
      <c r="C157" s="60"/>
      <c r="D157" s="60"/>
    </row>
    <row r="158" spans="2:4">
      <c r="C158" s="35" t="s">
        <v>47</v>
      </c>
      <c r="D158" s="35" t="s">
        <v>48</v>
      </c>
    </row>
    <row r="159" spans="2:4">
      <c r="B159" s="35" t="s">
        <v>44</v>
      </c>
      <c r="C159" s="36">
        <f>VALUE(Schedule!AL9)</f>
        <v>0.25</v>
      </c>
      <c r="D159" s="36">
        <f>VALUE(Schedule!AO9)</f>
        <v>0.66666666666666663</v>
      </c>
    </row>
    <row r="160" spans="2:4">
      <c r="B160" s="35" t="s">
        <v>49</v>
      </c>
      <c r="C160" s="36">
        <f>VALUE(Schedule!AL10)</f>
        <v>0</v>
      </c>
      <c r="D160" s="36">
        <f>VALUE(Schedule!AO10)</f>
        <v>0</v>
      </c>
    </row>
    <row r="161" spans="2:4">
      <c r="B161" s="35" t="s">
        <v>45</v>
      </c>
      <c r="C161" s="36">
        <f>VALUE(Schedule!AL11)</f>
        <v>0</v>
      </c>
      <c r="D161" s="36">
        <f>VALUE(Schedule!AO11)</f>
        <v>0</v>
      </c>
    </row>
    <row r="162" spans="2:4">
      <c r="B162" s="35" t="s">
        <v>50</v>
      </c>
      <c r="C162" s="36">
        <f>VALUE(Schedule!AL12)</f>
        <v>0</v>
      </c>
      <c r="D162" s="36">
        <f>VALUE(Schedule!AO12)</f>
        <v>0</v>
      </c>
    </row>
    <row r="163" spans="2:4">
      <c r="B163" s="35" t="s">
        <v>46</v>
      </c>
      <c r="C163" s="36">
        <f>VALUE(Schedule!AL13)</f>
        <v>0.58333333333333337</v>
      </c>
      <c r="D163" s="36">
        <f>VALUE(Schedule!AO13)</f>
        <v>0.91666666666666663</v>
      </c>
    </row>
    <row r="164" spans="2:4">
      <c r="B164" s="35" t="s">
        <v>51</v>
      </c>
      <c r="C164" s="36">
        <f>VALUE(Schedule!AL14)</f>
        <v>0</v>
      </c>
      <c r="D164" s="36">
        <f>VALUE(Schedule!AO14)</f>
        <v>0</v>
      </c>
    </row>
    <row r="165" spans="2:4">
      <c r="B165" s="35" t="s">
        <v>59</v>
      </c>
      <c r="C165" s="36">
        <f>VALUE(Schedule!AL15)</f>
        <v>0.22916666666666666</v>
      </c>
      <c r="D165" s="36">
        <f>VALUE(Schedule!AO15)</f>
        <v>0.52083333333333337</v>
      </c>
    </row>
    <row r="166" spans="2:4">
      <c r="B166" s="35" t="s">
        <v>65</v>
      </c>
      <c r="C166" s="36">
        <f>VALUE(Schedule!AL16)</f>
        <v>0</v>
      </c>
      <c r="D166" s="36">
        <f>VALUE(Schedule!AO16)</f>
        <v>0</v>
      </c>
    </row>
    <row r="167" spans="2:4">
      <c r="B167" s="35" t="s">
        <v>60</v>
      </c>
      <c r="C167" s="36">
        <f>VALUE(Schedule!AL17)</f>
        <v>0.25</v>
      </c>
      <c r="D167" s="36">
        <f>VALUE(Schedule!AO17)</f>
        <v>0.58333333333333337</v>
      </c>
    </row>
    <row r="168" spans="2:4">
      <c r="B168" s="35" t="s">
        <v>66</v>
      </c>
      <c r="C168" s="36">
        <f>VALUE(Schedule!AL18)</f>
        <v>0</v>
      </c>
      <c r="D168" s="36">
        <f>VALUE(Schedule!AO18)</f>
        <v>0</v>
      </c>
    </row>
    <row r="169" spans="2:4">
      <c r="B169" s="35" t="s">
        <v>61</v>
      </c>
      <c r="C169" s="36">
        <f>VALUE(Schedule!AL19)</f>
        <v>0</v>
      </c>
      <c r="D169" s="36">
        <f>VALUE(Schedule!AO19)</f>
        <v>0</v>
      </c>
    </row>
    <row r="170" spans="2:4">
      <c r="B170" s="35" t="s">
        <v>67</v>
      </c>
      <c r="C170" s="36">
        <f>VALUE(Schedule!AL20)</f>
        <v>0</v>
      </c>
      <c r="D170" s="36">
        <f>VALUE(Schedule!AO20)</f>
        <v>0</v>
      </c>
    </row>
    <row r="171" spans="2:4">
      <c r="B171" s="35" t="s">
        <v>62</v>
      </c>
      <c r="C171" s="36">
        <f>VALUE(Schedule!AL21)</f>
        <v>0</v>
      </c>
      <c r="D171" s="36">
        <f>VALUE(Schedule!AO21)</f>
        <v>0</v>
      </c>
    </row>
    <row r="172" spans="2:4">
      <c r="B172" s="35" t="s">
        <v>68</v>
      </c>
      <c r="C172" s="36">
        <f>VALUE(Schedule!AL22)</f>
        <v>0</v>
      </c>
      <c r="D172" s="36">
        <f>VALUE(Schedule!AO22)</f>
        <v>0</v>
      </c>
    </row>
    <row r="173" spans="2:4">
      <c r="B173" s="35" t="s">
        <v>63</v>
      </c>
      <c r="C173" s="36">
        <f>VALUE(Schedule!AL23)</f>
        <v>0</v>
      </c>
      <c r="D173" s="36">
        <f>VALUE(Schedule!AO23)</f>
        <v>0</v>
      </c>
    </row>
    <row r="174" spans="2:4">
      <c r="B174" s="35" t="s">
        <v>69</v>
      </c>
      <c r="C174" s="36">
        <f>VALUE(Schedule!AL24)</f>
        <v>0</v>
      </c>
      <c r="D174" s="36">
        <f>VALUE(Schedule!AO24)</f>
        <v>0</v>
      </c>
    </row>
    <row r="175" spans="2:4">
      <c r="B175" s="35" t="s">
        <v>64</v>
      </c>
      <c r="C175" s="36">
        <f>VALUE(Schedule!AL25)</f>
        <v>0</v>
      </c>
      <c r="D175" s="36">
        <f>VALUE(Schedule!AO25)</f>
        <v>0.25</v>
      </c>
    </row>
    <row r="176" spans="2:4">
      <c r="B176" s="35" t="s">
        <v>70</v>
      </c>
      <c r="C176" s="36">
        <f>VALUE(Schedule!AL26)</f>
        <v>0.91666666666666663</v>
      </c>
      <c r="D176" s="36">
        <f>VALUE(Schedule!AO26)</f>
        <v>1</v>
      </c>
    </row>
    <row r="177" spans="2:4">
      <c r="B177" s="35" t="s">
        <v>71</v>
      </c>
      <c r="C177" s="36">
        <f>VALUE(Schedule!AL43)</f>
        <v>0</v>
      </c>
      <c r="D177" s="36">
        <f>VALUE(Schedule!AO43)</f>
        <v>0</v>
      </c>
    </row>
    <row r="178" spans="2:4">
      <c r="B178" s="35" t="s">
        <v>75</v>
      </c>
      <c r="C178" s="36">
        <f>VALUE(Schedule!AL44)</f>
        <v>0</v>
      </c>
      <c r="D178" s="36">
        <f>VALUE(Schedule!AO44)</f>
        <v>0</v>
      </c>
    </row>
    <row r="179" spans="2:4">
      <c r="B179" s="35" t="s">
        <v>72</v>
      </c>
      <c r="C179" s="36">
        <f>VALUE(Schedule!AL45)</f>
        <v>0</v>
      </c>
      <c r="D179" s="36">
        <f>VALUE(Schedule!AO45)</f>
        <v>0</v>
      </c>
    </row>
    <row r="180" spans="2:4">
      <c r="B180" s="35" t="s">
        <v>76</v>
      </c>
      <c r="C180" s="36">
        <f>VALUE(Schedule!AL46)</f>
        <v>0</v>
      </c>
      <c r="D180" s="36">
        <f>VALUE(Schedule!AO46)</f>
        <v>0</v>
      </c>
    </row>
    <row r="181" spans="2:4">
      <c r="B181" s="35" t="s">
        <v>73</v>
      </c>
      <c r="C181" s="36">
        <f>VALUE(Schedule!AL47)</f>
        <v>0.58333333333333337</v>
      </c>
      <c r="D181" s="36">
        <f>VALUE(Schedule!AO47)</f>
        <v>0.91666666666666663</v>
      </c>
    </row>
    <row r="182" spans="2:4">
      <c r="B182" s="35" t="s">
        <v>77</v>
      </c>
      <c r="C182" s="36">
        <f>VALUE(Schedule!AL48)</f>
        <v>0</v>
      </c>
      <c r="D182" s="36">
        <f>VALUE(Schedule!AO48)</f>
        <v>0</v>
      </c>
    </row>
    <row r="183" spans="2:4">
      <c r="B183" s="35" t="s">
        <v>74</v>
      </c>
      <c r="C183" s="36">
        <f>VALUE(Schedule!AL49)</f>
        <v>0</v>
      </c>
      <c r="D183" s="36">
        <f>VALUE(Schedule!AO49)</f>
        <v>0</v>
      </c>
    </row>
    <row r="184" spans="2:4">
      <c r="B184" s="35" t="s">
        <v>78</v>
      </c>
      <c r="C184" s="36">
        <f>VALUE(Schedule!AL50)</f>
        <v>0</v>
      </c>
      <c r="D184" s="36">
        <f>VALUE(Schedule!AO50)</f>
        <v>0</v>
      </c>
    </row>
    <row r="185" spans="2:4">
      <c r="C185" s="36"/>
      <c r="D185" s="36"/>
    </row>
    <row r="186" spans="2:4">
      <c r="C186" s="36"/>
      <c r="D186" s="36"/>
    </row>
    <row r="187" spans="2:4">
      <c r="C187" s="36"/>
      <c r="D187" s="36"/>
    </row>
    <row r="188" spans="2:4">
      <c r="C188" s="36"/>
      <c r="D188" s="36"/>
    </row>
    <row r="189" spans="2:4">
      <c r="C189" s="36"/>
      <c r="D189" s="36"/>
    </row>
    <row r="190" spans="2:4">
      <c r="C190" s="36"/>
      <c r="D190" s="36"/>
    </row>
    <row r="191" spans="2:4">
      <c r="C191" s="36"/>
      <c r="D191" s="36"/>
    </row>
    <row r="192" spans="2:4">
      <c r="C192" s="36"/>
      <c r="D192" s="36"/>
    </row>
    <row r="193" spans="2:4">
      <c r="C193" s="36"/>
      <c r="D193" s="36"/>
    </row>
    <row r="194" spans="2:4">
      <c r="C194" s="36"/>
      <c r="D194" s="36"/>
    </row>
    <row r="196" spans="2:4">
      <c r="B196" s="60" t="s">
        <v>57</v>
      </c>
      <c r="C196" s="60"/>
      <c r="D196" s="60"/>
    </row>
    <row r="197" spans="2:4">
      <c r="C197" s="35" t="s">
        <v>47</v>
      </c>
      <c r="D197" s="35" t="s">
        <v>48</v>
      </c>
    </row>
    <row r="198" spans="2:4">
      <c r="B198" s="35" t="s">
        <v>44</v>
      </c>
      <c r="C198" s="36">
        <f>VALUE(Schedule!AT9)</f>
        <v>0.25</v>
      </c>
      <c r="D198" s="36">
        <f>VALUE(Schedule!AW9)</f>
        <v>0.66666666666666663</v>
      </c>
    </row>
    <row r="199" spans="2:4">
      <c r="B199" s="35" t="s">
        <v>49</v>
      </c>
      <c r="C199" s="36">
        <f>VALUE(Schedule!AT10)</f>
        <v>0</v>
      </c>
      <c r="D199" s="36">
        <f>VALUE(Schedule!AW10)</f>
        <v>0</v>
      </c>
    </row>
    <row r="200" spans="2:4">
      <c r="B200" s="35" t="s">
        <v>45</v>
      </c>
      <c r="C200" s="36">
        <f>VALUE(Schedule!AT11)</f>
        <v>0</v>
      </c>
      <c r="D200" s="36">
        <f>VALUE(Schedule!AW11)</f>
        <v>0</v>
      </c>
    </row>
    <row r="201" spans="2:4">
      <c r="B201" s="35" t="s">
        <v>50</v>
      </c>
      <c r="C201" s="36">
        <f>VALUE(Schedule!AT12)</f>
        <v>0</v>
      </c>
      <c r="D201" s="36">
        <f>VALUE(Schedule!AW12)</f>
        <v>0</v>
      </c>
    </row>
    <row r="202" spans="2:4">
      <c r="B202" s="35" t="s">
        <v>46</v>
      </c>
      <c r="C202" s="36">
        <f>VALUE(Schedule!AT13)</f>
        <v>0.58333333333333337</v>
      </c>
      <c r="D202" s="36">
        <f>VALUE(Schedule!AW13)</f>
        <v>0.91666666666666663</v>
      </c>
    </row>
    <row r="203" spans="2:4">
      <c r="B203" s="35" t="s">
        <v>51</v>
      </c>
      <c r="C203" s="36">
        <f>VALUE(Schedule!AT14)</f>
        <v>0</v>
      </c>
      <c r="D203" s="36">
        <f>VALUE(Schedule!AW14)</f>
        <v>0</v>
      </c>
    </row>
    <row r="204" spans="2:4">
      <c r="B204" s="35" t="s">
        <v>59</v>
      </c>
      <c r="C204" s="36">
        <f>VALUE(Schedule!AT15)</f>
        <v>0.22916666666666666</v>
      </c>
      <c r="D204" s="36">
        <f>VALUE(Schedule!AW15)</f>
        <v>0.5625</v>
      </c>
    </row>
    <row r="205" spans="2:4">
      <c r="B205" s="35" t="s">
        <v>65</v>
      </c>
      <c r="C205" s="36">
        <f>VALUE(Schedule!AT16)</f>
        <v>0</v>
      </c>
      <c r="D205" s="36">
        <f>VALUE(Schedule!AW16)</f>
        <v>0</v>
      </c>
    </row>
    <row r="206" spans="2:4">
      <c r="B206" s="35" t="s">
        <v>60</v>
      </c>
      <c r="C206" s="36">
        <f>VALUE(Schedule!AT17)</f>
        <v>0.54166666666666663</v>
      </c>
      <c r="D206" s="36">
        <f>VALUE(Schedule!AW17)</f>
        <v>0.75</v>
      </c>
    </row>
    <row r="207" spans="2:4">
      <c r="B207" s="35" t="s">
        <v>66</v>
      </c>
      <c r="C207" s="36">
        <f>VALUE(Schedule!AT18)</f>
        <v>0</v>
      </c>
      <c r="D207" s="36">
        <f>VALUE(Schedule!AW18)</f>
        <v>0</v>
      </c>
    </row>
    <row r="208" spans="2:4">
      <c r="B208" s="35" t="s">
        <v>61</v>
      </c>
      <c r="C208" s="36">
        <f>VALUE(Schedule!AT19)</f>
        <v>0.25</v>
      </c>
      <c r="D208" s="36">
        <f>VALUE(Schedule!AW19)</f>
        <v>0.58333333333333337</v>
      </c>
    </row>
    <row r="209" spans="2:4">
      <c r="B209" s="35" t="s">
        <v>67</v>
      </c>
      <c r="C209" s="36">
        <f>VALUE(Schedule!AT20)</f>
        <v>0</v>
      </c>
      <c r="D209" s="36">
        <f>VALUE(Schedule!AW20)</f>
        <v>0</v>
      </c>
    </row>
    <row r="210" spans="2:4">
      <c r="B210" s="35" t="s">
        <v>62</v>
      </c>
      <c r="C210" s="36">
        <f>VALUE(Schedule!AT21)</f>
        <v>8.3333333333333329E-2</v>
      </c>
      <c r="D210" s="36">
        <f>VALUE(Schedule!AW21)</f>
        <v>0.41666666666666669</v>
      </c>
    </row>
    <row r="211" spans="2:4">
      <c r="B211" s="35" t="s">
        <v>68</v>
      </c>
      <c r="C211" s="36">
        <f>VALUE(Schedule!AT22)</f>
        <v>0</v>
      </c>
      <c r="D211" s="36">
        <f>VALUE(Schedule!AW22)</f>
        <v>0</v>
      </c>
    </row>
    <row r="212" spans="2:4">
      <c r="B212" s="35" t="s">
        <v>63</v>
      </c>
      <c r="C212" s="36">
        <f>VALUE(Schedule!AT23)</f>
        <v>0</v>
      </c>
      <c r="D212" s="36">
        <f>VALUE(Schedule!AW23)</f>
        <v>0</v>
      </c>
    </row>
    <row r="213" spans="2:4">
      <c r="B213" s="35" t="s">
        <v>69</v>
      </c>
      <c r="C213" s="36">
        <f>VALUE(Schedule!AT24)</f>
        <v>0</v>
      </c>
      <c r="D213" s="36">
        <f>VALUE(Schedule!AW24)</f>
        <v>0</v>
      </c>
    </row>
    <row r="214" spans="2:4">
      <c r="B214" s="35" t="s">
        <v>64</v>
      </c>
      <c r="C214" s="36">
        <f>VALUE(Schedule!AT25)</f>
        <v>0</v>
      </c>
      <c r="D214" s="36">
        <f>VALUE(Schedule!AW25)</f>
        <v>0.25</v>
      </c>
    </row>
    <row r="215" spans="2:4">
      <c r="B215" s="35" t="s">
        <v>70</v>
      </c>
      <c r="C215" s="36">
        <f>VALUE(Schedule!AT26)</f>
        <v>0.91666666666666663</v>
      </c>
      <c r="D215" s="36">
        <f>VALUE(Schedule!AW26)</f>
        <v>1</v>
      </c>
    </row>
    <row r="216" spans="2:4">
      <c r="B216" s="35" t="s">
        <v>71</v>
      </c>
      <c r="C216" s="36">
        <f>VALUE(Schedule!AT43)</f>
        <v>0.75</v>
      </c>
      <c r="D216" s="36">
        <f>VALUE(Schedule!AW43)</f>
        <v>0.91666666666666663</v>
      </c>
    </row>
    <row r="217" spans="2:4">
      <c r="B217" s="35" t="s">
        <v>75</v>
      </c>
      <c r="C217" s="36">
        <f>VALUE(Schedule!AT44)</f>
        <v>0</v>
      </c>
      <c r="D217" s="36">
        <f>VALUE(Schedule!AW44)</f>
        <v>0</v>
      </c>
    </row>
    <row r="218" spans="2:4">
      <c r="B218" s="35" t="s">
        <v>72</v>
      </c>
      <c r="C218" s="36">
        <f>VALUE(Schedule!AT45)</f>
        <v>0</v>
      </c>
      <c r="D218" s="36">
        <f>VALUE(Schedule!AW45)</f>
        <v>0</v>
      </c>
    </row>
    <row r="219" spans="2:4">
      <c r="B219" s="35" t="s">
        <v>76</v>
      </c>
      <c r="C219" s="36">
        <f>VALUE(Schedule!AT46)</f>
        <v>0</v>
      </c>
      <c r="D219" s="36">
        <f>VALUE(Schedule!AW46)</f>
        <v>0</v>
      </c>
    </row>
    <row r="220" spans="2:4">
      <c r="B220" s="35" t="s">
        <v>73</v>
      </c>
      <c r="C220" s="36">
        <f>VALUE(Schedule!AT47)</f>
        <v>0</v>
      </c>
      <c r="D220" s="36">
        <f>VALUE(Schedule!AW47)</f>
        <v>0</v>
      </c>
    </row>
    <row r="221" spans="2:4">
      <c r="B221" s="35" t="s">
        <v>77</v>
      </c>
      <c r="C221" s="36">
        <f>VALUE(Schedule!AT48)</f>
        <v>0</v>
      </c>
      <c r="D221" s="36">
        <f>VALUE(Schedule!AW48)</f>
        <v>0</v>
      </c>
    </row>
    <row r="222" spans="2:4">
      <c r="B222" s="35" t="s">
        <v>74</v>
      </c>
      <c r="C222" s="36">
        <f>VALUE(Schedule!AT49)</f>
        <v>0</v>
      </c>
      <c r="D222" s="36">
        <f>VALUE(Schedule!AW49)</f>
        <v>0</v>
      </c>
    </row>
    <row r="223" spans="2:4">
      <c r="B223" s="35" t="s">
        <v>78</v>
      </c>
      <c r="C223" s="36">
        <f>VALUE(Schedule!AT50)</f>
        <v>0</v>
      </c>
      <c r="D223" s="36">
        <f>VALUE(Schedule!AW50)</f>
        <v>0</v>
      </c>
    </row>
    <row r="224" spans="2:4">
      <c r="C224" s="36"/>
      <c r="D224" s="36"/>
    </row>
    <row r="225" spans="2:4">
      <c r="C225" s="36"/>
      <c r="D225" s="36"/>
    </row>
    <row r="226" spans="2:4">
      <c r="C226" s="36"/>
      <c r="D226" s="36"/>
    </row>
    <row r="227" spans="2:4">
      <c r="C227" s="36"/>
      <c r="D227" s="36"/>
    </row>
    <row r="228" spans="2:4">
      <c r="C228" s="36"/>
      <c r="D228" s="36"/>
    </row>
    <row r="229" spans="2:4">
      <c r="C229" s="36"/>
      <c r="D229" s="36"/>
    </row>
    <row r="230" spans="2:4">
      <c r="C230" s="36"/>
      <c r="D230" s="36"/>
    </row>
    <row r="231" spans="2:4">
      <c r="C231" s="36"/>
      <c r="D231" s="36"/>
    </row>
    <row r="232" spans="2:4">
      <c r="C232" s="36"/>
      <c r="D232" s="36"/>
    </row>
    <row r="233" spans="2:4">
      <c r="C233" s="36"/>
      <c r="D233" s="36"/>
    </row>
    <row r="235" spans="2:4">
      <c r="B235" s="60" t="s">
        <v>58</v>
      </c>
      <c r="C235" s="60"/>
      <c r="D235" s="60"/>
    </row>
    <row r="236" spans="2:4">
      <c r="C236" s="35" t="s">
        <v>47</v>
      </c>
      <c r="D236" s="35" t="s">
        <v>48</v>
      </c>
    </row>
    <row r="237" spans="2:4">
      <c r="B237" s="35" t="s">
        <v>44</v>
      </c>
      <c r="C237" s="36">
        <f>VALUE(Schedule!BB9)</f>
        <v>0.25</v>
      </c>
      <c r="D237" s="36">
        <f>VALUE(Schedule!BE9)</f>
        <v>0.66666666666666663</v>
      </c>
    </row>
    <row r="238" spans="2:4">
      <c r="B238" s="35" t="s">
        <v>49</v>
      </c>
      <c r="C238" s="36">
        <f>VALUE(Schedule!BB10)</f>
        <v>0</v>
      </c>
      <c r="D238" s="36">
        <f>VALUE(Schedule!BE10)</f>
        <v>0</v>
      </c>
    </row>
    <row r="239" spans="2:4">
      <c r="B239" s="35" t="s">
        <v>45</v>
      </c>
      <c r="C239" s="36">
        <f>VALUE(Schedule!BB11)</f>
        <v>0.54166666666666663</v>
      </c>
      <c r="D239" s="36">
        <f>VALUE(Schedule!BE11)</f>
        <v>0.95833333333333337</v>
      </c>
    </row>
    <row r="240" spans="2:4">
      <c r="B240" s="35" t="s">
        <v>50</v>
      </c>
      <c r="C240" s="36">
        <f>VALUE(Schedule!BB12)</f>
        <v>0</v>
      </c>
      <c r="D240" s="36">
        <f>VALUE(Schedule!BE12)</f>
        <v>0</v>
      </c>
    </row>
    <row r="241" spans="2:4">
      <c r="B241" s="35" t="s">
        <v>46</v>
      </c>
      <c r="C241" s="36">
        <f>VALUE(Schedule!BB13)</f>
        <v>0</v>
      </c>
      <c r="D241" s="36">
        <f>VALUE(Schedule!BE13)</f>
        <v>0</v>
      </c>
    </row>
    <row r="242" spans="2:4">
      <c r="B242" s="35" t="s">
        <v>51</v>
      </c>
      <c r="C242" s="36">
        <f>VALUE(Schedule!BB14)</f>
        <v>0</v>
      </c>
      <c r="D242" s="36">
        <f>VALUE(Schedule!BE14)</f>
        <v>0</v>
      </c>
    </row>
    <row r="243" spans="2:4">
      <c r="B243" s="35" t="s">
        <v>59</v>
      </c>
      <c r="C243" s="36">
        <f>VALUE(Schedule!BB15)</f>
        <v>0.22916666666666666</v>
      </c>
      <c r="D243" s="36">
        <f>VALUE(Schedule!BE15)</f>
        <v>0.52083333333333337</v>
      </c>
    </row>
    <row r="244" spans="2:4">
      <c r="B244" s="35" t="s">
        <v>65</v>
      </c>
      <c r="C244" s="36">
        <f>VALUE(Schedule!BB16)</f>
        <v>0</v>
      </c>
      <c r="D244" s="36">
        <f>VALUE(Schedule!BE16)</f>
        <v>0</v>
      </c>
    </row>
    <row r="245" spans="2:4">
      <c r="B245" s="35" t="s">
        <v>60</v>
      </c>
      <c r="C245" s="36">
        <f>VALUE(Schedule!BB17)</f>
        <v>0.45833333333333331</v>
      </c>
      <c r="D245" s="36">
        <f>VALUE(Schedule!BE17)</f>
        <v>0.66666666666666663</v>
      </c>
    </row>
    <row r="246" spans="2:4">
      <c r="B246" s="35" t="s">
        <v>66</v>
      </c>
      <c r="C246" s="36">
        <f>VALUE(Schedule!BB18)</f>
        <v>0</v>
      </c>
      <c r="D246" s="36">
        <f>VALUE(Schedule!BE18)</f>
        <v>0</v>
      </c>
    </row>
    <row r="247" spans="2:4">
      <c r="B247" s="35" t="s">
        <v>61</v>
      </c>
      <c r="C247" s="36">
        <f>VALUE(Schedule!BB19)</f>
        <v>0</v>
      </c>
      <c r="D247" s="36">
        <f>VALUE(Schedule!BE19)</f>
        <v>0</v>
      </c>
    </row>
    <row r="248" spans="2:4">
      <c r="B248" s="35" t="s">
        <v>67</v>
      </c>
      <c r="C248" s="36">
        <f>VALUE(Schedule!BB20)</f>
        <v>0</v>
      </c>
      <c r="D248" s="36">
        <f>VALUE(Schedule!BE20)</f>
        <v>0</v>
      </c>
    </row>
    <row r="249" spans="2:4">
      <c r="B249" s="35" t="s">
        <v>62</v>
      </c>
      <c r="C249" s="36">
        <f>VALUE(Schedule!BB21)</f>
        <v>0.25</v>
      </c>
      <c r="D249" s="36">
        <f>VALUE(Schedule!BE21)</f>
        <v>0.45833333333333331</v>
      </c>
    </row>
    <row r="250" spans="2:4">
      <c r="B250" s="35" t="s">
        <v>68</v>
      </c>
      <c r="C250" s="36">
        <f>VALUE(Schedule!BB22)</f>
        <v>0</v>
      </c>
      <c r="D250" s="36">
        <f>VALUE(Schedule!BE22)</f>
        <v>0</v>
      </c>
    </row>
    <row r="251" spans="2:4">
      <c r="B251" s="35" t="s">
        <v>63</v>
      </c>
      <c r="C251" s="36">
        <f>VALUE(Schedule!BB23)</f>
        <v>0</v>
      </c>
      <c r="D251" s="36">
        <f>VALUE(Schedule!BE23)</f>
        <v>0</v>
      </c>
    </row>
    <row r="252" spans="2:4">
      <c r="B252" s="35" t="s">
        <v>69</v>
      </c>
      <c r="C252" s="36">
        <f>VALUE(Schedule!BB24)</f>
        <v>0</v>
      </c>
      <c r="D252" s="36">
        <f>VALUE(Schedule!BE24)</f>
        <v>0</v>
      </c>
    </row>
    <row r="253" spans="2:4">
      <c r="B253" s="35" t="s">
        <v>64</v>
      </c>
      <c r="C253" s="36">
        <f>VALUE(Schedule!BB25)</f>
        <v>0</v>
      </c>
      <c r="D253" s="36">
        <f>VALUE(Schedule!BE25)</f>
        <v>0.25</v>
      </c>
    </row>
    <row r="254" spans="2:4">
      <c r="B254" s="35" t="s">
        <v>70</v>
      </c>
      <c r="C254" s="36">
        <f>VALUE(Schedule!BB26)</f>
        <v>0.91666666666666663</v>
      </c>
      <c r="D254" s="36">
        <f>VALUE(Schedule!BE26)</f>
        <v>1</v>
      </c>
    </row>
    <row r="255" spans="2:4">
      <c r="B255" s="35" t="s">
        <v>71</v>
      </c>
      <c r="C255" s="36">
        <f>VALUE(Schedule!BB43)</f>
        <v>0</v>
      </c>
      <c r="D255" s="36">
        <f>VALUE(Schedule!BE43)</f>
        <v>0</v>
      </c>
    </row>
    <row r="256" spans="2:4">
      <c r="B256" s="35" t="s">
        <v>75</v>
      </c>
      <c r="C256" s="36">
        <f>VALUE(Schedule!BB44)</f>
        <v>0</v>
      </c>
      <c r="D256" s="36">
        <f>VALUE(Schedule!BE44)</f>
        <v>0</v>
      </c>
    </row>
    <row r="257" spans="2:4">
      <c r="B257" s="35" t="s">
        <v>72</v>
      </c>
      <c r="C257" s="36">
        <f>VALUE(Schedule!BB45)</f>
        <v>0</v>
      </c>
      <c r="D257" s="36">
        <f>VALUE(Schedule!BE45)</f>
        <v>0</v>
      </c>
    </row>
    <row r="258" spans="2:4">
      <c r="B258" s="35" t="s">
        <v>76</v>
      </c>
      <c r="C258" s="36">
        <f>VALUE(Schedule!BB46)</f>
        <v>0</v>
      </c>
      <c r="D258" s="36">
        <f>VALUE(Schedule!BE46)</f>
        <v>0</v>
      </c>
    </row>
    <row r="259" spans="2:4">
      <c r="B259" s="35" t="s">
        <v>73</v>
      </c>
      <c r="C259" s="36">
        <f>VALUE(Schedule!BB47)</f>
        <v>0.66666666666666663</v>
      </c>
      <c r="D259" s="36">
        <f>VALUE(Schedule!BE47)</f>
        <v>0.91666666666666663</v>
      </c>
    </row>
    <row r="260" spans="2:4">
      <c r="B260" s="35" t="s">
        <v>77</v>
      </c>
      <c r="C260" s="36">
        <f>VALUE(Schedule!BB48)</f>
        <v>0</v>
      </c>
      <c r="D260" s="36">
        <f>VALUE(Schedule!BE48)</f>
        <v>0</v>
      </c>
    </row>
    <row r="261" spans="2:4">
      <c r="B261" s="35" t="s">
        <v>74</v>
      </c>
      <c r="C261" s="36">
        <f>VALUE(Schedule!BB49)</f>
        <v>0</v>
      </c>
      <c r="D261" s="36">
        <f>VALUE(Schedule!BE49)</f>
        <v>0</v>
      </c>
    </row>
    <row r="262" spans="2:4">
      <c r="B262" s="35" t="s">
        <v>78</v>
      </c>
      <c r="C262" s="36">
        <f>VALUE(Schedule!BB50)</f>
        <v>0</v>
      </c>
      <c r="D262" s="36">
        <f>VALUE(Schedule!BE50)</f>
        <v>0</v>
      </c>
    </row>
  </sheetData>
  <sheetProtection sheet="1" objects="1" scenarios="1" selectLockedCells="1"/>
  <mergeCells count="7">
    <mergeCell ref="B235:D235"/>
    <mergeCell ref="B1:D1"/>
    <mergeCell ref="B40:D40"/>
    <mergeCell ref="B79:D79"/>
    <mergeCell ref="B118:D118"/>
    <mergeCell ref="B157:D157"/>
    <mergeCell ref="B196:D19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K1"/>
  <sheetViews>
    <sheetView showGridLines="0" workbookViewId="0">
      <selection activeCell="A11" sqref="A11"/>
    </sheetView>
  </sheetViews>
  <sheetFormatPr defaultRowHeight="14.4"/>
  <sheetData>
    <row r="1" spans="11:11">
      <c r="K1" s="34" t="s">
        <v>81</v>
      </c>
    </row>
  </sheetData>
  <sheetProtection sheet="1" scenarios="1" select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K1"/>
  <sheetViews>
    <sheetView showGridLines="0" workbookViewId="0">
      <selection activeCell="A6" sqref="A6"/>
    </sheetView>
  </sheetViews>
  <sheetFormatPr defaultRowHeight="14.4"/>
  <sheetData>
    <row r="1" spans="11:11">
      <c r="K1" s="34" t="s">
        <v>82</v>
      </c>
    </row>
  </sheetData>
  <sheetProtection sheet="1" scenarios="1" select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K1"/>
  <sheetViews>
    <sheetView showGridLines="0" workbookViewId="0">
      <selection activeCell="A2" sqref="A2"/>
    </sheetView>
  </sheetViews>
  <sheetFormatPr defaultRowHeight="14.4"/>
  <sheetData>
    <row r="1" spans="11:11">
      <c r="K1" s="34" t="s">
        <v>83</v>
      </c>
    </row>
  </sheetData>
  <sheetProtection sheet="1" scenarios="1" selectLockedCell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K1"/>
  <sheetViews>
    <sheetView showGridLines="0" workbookViewId="0">
      <selection activeCell="A2" sqref="A2"/>
    </sheetView>
  </sheetViews>
  <sheetFormatPr defaultRowHeight="14.4"/>
  <sheetData>
    <row r="1" spans="11:11">
      <c r="K1" s="34" t="s">
        <v>84</v>
      </c>
    </row>
  </sheetData>
  <sheetProtection sheet="1" scenarios="1" selectLockedCell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K1"/>
  <sheetViews>
    <sheetView showGridLines="0" workbookViewId="0">
      <selection activeCell="A2" sqref="A2"/>
    </sheetView>
  </sheetViews>
  <sheetFormatPr defaultRowHeight="14.4"/>
  <sheetData>
    <row r="1" spans="11:11">
      <c r="K1" s="34" t="s">
        <v>85</v>
      </c>
    </row>
  </sheetData>
  <sheetProtection sheet="1" scenarios="1" selectLockedCell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K1"/>
  <sheetViews>
    <sheetView showGridLines="0" workbookViewId="0"/>
  </sheetViews>
  <sheetFormatPr defaultRowHeight="14.4"/>
  <sheetData>
    <row r="1" spans="11:11">
      <c r="K1" s="34" t="s">
        <v>86</v>
      </c>
    </row>
  </sheetData>
  <sheetProtection sheet="1" scenarios="1" selectLockedCell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K1"/>
  <sheetViews>
    <sheetView showGridLines="0" workbookViewId="0">
      <selection activeCell="A3" sqref="A3"/>
    </sheetView>
  </sheetViews>
  <sheetFormatPr defaultRowHeight="14.4"/>
  <sheetData>
    <row r="1" spans="11:11">
      <c r="K1" s="34" t="s">
        <v>87</v>
      </c>
    </row>
  </sheetData>
  <sheetProtection sheet="1" scenarios="1"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Schedule</vt:lpstr>
      <vt:lpstr>Management Coverage</vt:lpstr>
      <vt:lpstr>Thursday</vt:lpstr>
      <vt:lpstr>Friday</vt:lpstr>
      <vt:lpstr>Saturday</vt:lpstr>
      <vt:lpstr>Sunday</vt:lpstr>
      <vt:lpstr>Monday</vt:lpstr>
      <vt:lpstr>Tuesday</vt:lpstr>
      <vt:lpstr>Wednesday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</dc:creator>
  <cp:lastModifiedBy>Pearson</cp:lastModifiedBy>
  <cp:lastPrinted>2012-08-12T01:44:51Z</cp:lastPrinted>
  <dcterms:created xsi:type="dcterms:W3CDTF">2012-08-04T20:00:56Z</dcterms:created>
  <dcterms:modified xsi:type="dcterms:W3CDTF">2012-08-12T19:00:05Z</dcterms:modified>
</cp:coreProperties>
</file>