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20" windowWidth="2210" windowHeight="1200"/>
  </bookViews>
  <sheets>
    <sheet name="tropes" sheetId="3" r:id="rId1"/>
    <sheet name="deaths" sheetId="2" r:id="rId2"/>
    <sheet name="python searches" sheetId="4" r:id="rId3"/>
    <sheet name="episodes" sheetId="7" r:id="rId4"/>
    <sheet name="alert" sheetId="8" r:id="rId5"/>
  </sheets>
  <definedNames>
    <definedName name="_xlnm._FilterDatabase" localSheetId="0" hidden="1">tropes!$A$1:$M$1488</definedName>
  </definedNames>
  <calcPr calcId="145621"/>
</workbook>
</file>

<file path=xl/calcChain.xml><?xml version="1.0" encoding="utf-8"?>
<calcChain xmlns="http://schemas.openxmlformats.org/spreadsheetml/2006/main">
  <c r="J39" i="3" l="1"/>
  <c r="C39" i="3"/>
  <c r="A39" i="3"/>
  <c r="J34" i="3"/>
  <c r="C34" i="3"/>
  <c r="A34" i="3"/>
  <c r="J1488" i="3" l="1"/>
  <c r="C1488" i="3"/>
  <c r="A1488" i="3"/>
  <c r="J398" i="3"/>
  <c r="C398" i="3"/>
  <c r="A398" i="3"/>
  <c r="J1535" i="3"/>
  <c r="C1535" i="3"/>
  <c r="A1535" i="3"/>
  <c r="J1492" i="3"/>
  <c r="C1492" i="3"/>
  <c r="A1492" i="3"/>
  <c r="J1519" i="3"/>
  <c r="C1519" i="3"/>
  <c r="A1519" i="3"/>
  <c r="J1526" i="3" l="1"/>
  <c r="C1526" i="3"/>
  <c r="A1526" i="3"/>
  <c r="C1560" i="3"/>
  <c r="J1560" i="3"/>
  <c r="A1560" i="3"/>
  <c r="J1556" i="3"/>
  <c r="C1556" i="3"/>
  <c r="A1556" i="3"/>
  <c r="J172" i="3"/>
  <c r="C172" i="3"/>
  <c r="A172" i="3"/>
  <c r="C1575" i="3"/>
  <c r="C1511" i="3"/>
  <c r="C1565" i="3"/>
  <c r="C1520" i="3"/>
  <c r="C1574" i="3"/>
  <c r="C1573" i="3"/>
  <c r="C1572" i="3"/>
  <c r="C1571" i="3"/>
  <c r="C1570" i="3"/>
  <c r="C1569" i="3"/>
  <c r="C1568" i="3"/>
  <c r="C1567" i="3"/>
  <c r="C1566" i="3"/>
  <c r="C1564" i="3"/>
  <c r="C1563" i="3"/>
  <c r="C1562" i="3"/>
  <c r="C1561" i="3"/>
  <c r="C1559" i="3"/>
  <c r="C1558" i="3"/>
  <c r="C1557" i="3"/>
  <c r="C1555" i="3"/>
  <c r="C1554" i="3"/>
  <c r="C1553" i="3"/>
  <c r="C1552" i="3"/>
  <c r="C1551" i="3"/>
  <c r="C1550" i="3"/>
  <c r="C1549" i="3"/>
  <c r="C1548" i="3"/>
  <c r="C1547" i="3"/>
  <c r="C1546" i="3"/>
  <c r="C1545" i="3"/>
  <c r="C1544" i="3"/>
  <c r="C1543" i="3"/>
  <c r="C1542" i="3"/>
  <c r="C1541" i="3"/>
  <c r="C1540" i="3"/>
  <c r="C1539" i="3"/>
  <c r="C1538" i="3"/>
  <c r="C1537" i="3"/>
  <c r="C1536" i="3"/>
  <c r="C1534" i="3"/>
  <c r="C1533" i="3"/>
  <c r="C1532" i="3"/>
  <c r="C1531" i="3"/>
  <c r="C1530" i="3"/>
  <c r="C1529" i="3"/>
  <c r="C1528" i="3"/>
  <c r="C1527" i="3"/>
  <c r="C1525" i="3"/>
  <c r="C1524" i="3"/>
  <c r="C1523" i="3"/>
  <c r="C1522" i="3"/>
  <c r="C1521" i="3"/>
  <c r="C1518" i="3"/>
  <c r="C1517" i="3"/>
  <c r="C1516" i="3"/>
  <c r="C1515" i="3"/>
  <c r="C1514" i="3"/>
  <c r="C1513" i="3"/>
  <c r="C1512" i="3"/>
  <c r="C1510" i="3"/>
  <c r="C1509" i="3"/>
  <c r="C1508" i="3"/>
  <c r="C1507" i="3"/>
  <c r="C1506" i="3"/>
  <c r="C1505" i="3"/>
  <c r="C1504" i="3"/>
  <c r="C1503" i="3"/>
  <c r="C1502" i="3"/>
  <c r="C1501" i="3"/>
  <c r="C1500" i="3"/>
  <c r="C1499" i="3"/>
  <c r="C1498" i="3"/>
  <c r="C1497" i="3"/>
  <c r="C1496" i="3"/>
  <c r="C1495" i="3"/>
  <c r="C1494" i="3"/>
  <c r="C1493" i="3"/>
  <c r="A1575" i="3"/>
  <c r="A1511" i="3"/>
  <c r="A1565" i="3"/>
  <c r="A1520" i="3"/>
  <c r="A1574" i="3"/>
  <c r="A1573" i="3"/>
  <c r="A1572" i="3"/>
  <c r="A1571" i="3"/>
  <c r="A1570" i="3"/>
  <c r="A1569" i="3"/>
  <c r="A1568" i="3"/>
  <c r="A1567" i="3"/>
  <c r="A1566" i="3"/>
  <c r="A1564" i="3"/>
  <c r="A1563" i="3"/>
  <c r="A1562" i="3"/>
  <c r="A1561" i="3"/>
  <c r="A1559" i="3"/>
  <c r="A1558" i="3"/>
  <c r="A1557" i="3"/>
  <c r="A1555" i="3"/>
  <c r="A1554" i="3"/>
  <c r="A1553" i="3"/>
  <c r="A1552" i="3"/>
  <c r="A1551" i="3"/>
  <c r="A1550" i="3"/>
  <c r="A1549" i="3"/>
  <c r="A1548" i="3"/>
  <c r="A1547" i="3"/>
  <c r="A1546" i="3"/>
  <c r="A1545" i="3"/>
  <c r="A1544" i="3"/>
  <c r="A1543" i="3"/>
  <c r="A1542" i="3"/>
  <c r="A1541" i="3"/>
  <c r="A1540" i="3"/>
  <c r="A1539" i="3"/>
  <c r="A1538" i="3"/>
  <c r="A1537" i="3"/>
  <c r="A1536" i="3"/>
  <c r="A1534" i="3"/>
  <c r="A1533" i="3"/>
  <c r="A1532" i="3"/>
  <c r="A1531" i="3"/>
  <c r="A1530" i="3"/>
  <c r="A1529" i="3"/>
  <c r="A1528" i="3"/>
  <c r="A1527" i="3"/>
  <c r="A1525" i="3"/>
  <c r="A1524" i="3"/>
  <c r="A1523" i="3"/>
  <c r="A1522" i="3"/>
  <c r="A1521" i="3"/>
  <c r="A1518" i="3"/>
  <c r="A1517" i="3"/>
  <c r="A1516" i="3"/>
  <c r="A1515" i="3"/>
  <c r="A1514" i="3"/>
  <c r="A1513" i="3"/>
  <c r="A1512" i="3"/>
  <c r="A1510" i="3"/>
  <c r="A1509" i="3"/>
  <c r="A1508" i="3"/>
  <c r="A1507" i="3"/>
  <c r="A1506" i="3"/>
  <c r="A1505" i="3"/>
  <c r="A1504" i="3"/>
  <c r="A1503" i="3"/>
  <c r="A1502" i="3"/>
  <c r="A1501" i="3"/>
  <c r="A1500" i="3"/>
  <c r="A1499" i="3"/>
  <c r="A1498" i="3"/>
  <c r="A1497" i="3"/>
  <c r="A1496" i="3"/>
  <c r="A1495" i="3"/>
  <c r="A1494" i="3"/>
  <c r="A1493" i="3"/>
  <c r="C572" i="3"/>
  <c r="C573" i="3"/>
  <c r="C775" i="3"/>
  <c r="C665" i="3"/>
  <c r="C444" i="3"/>
  <c r="C445" i="3"/>
  <c r="C661" i="3"/>
  <c r="C662" i="3"/>
  <c r="C663" i="3"/>
  <c r="C664" i="3"/>
  <c r="C55" i="3"/>
  <c r="C56" i="3"/>
  <c r="C57" i="3"/>
  <c r="C58" i="3"/>
  <c r="C59" i="3"/>
  <c r="C60" i="3"/>
  <c r="C61" i="3"/>
  <c r="C62" i="3"/>
  <c r="C63" i="3"/>
  <c r="C64" i="3"/>
  <c r="C65" i="3"/>
  <c r="C456" i="3"/>
  <c r="C615" i="3"/>
  <c r="C616" i="3"/>
  <c r="C617" i="3"/>
  <c r="C618" i="3"/>
  <c r="C619" i="3"/>
  <c r="C620" i="3"/>
  <c r="C655" i="3"/>
  <c r="C649" i="3"/>
  <c r="C656" i="3"/>
  <c r="C650" i="3"/>
  <c r="C621" i="3"/>
  <c r="C622" i="3"/>
  <c r="C623" i="3"/>
  <c r="C624" i="3"/>
  <c r="C625" i="3"/>
  <c r="C626" i="3"/>
  <c r="C627" i="3"/>
  <c r="C628" i="3"/>
  <c r="C629" i="3"/>
  <c r="C630" i="3"/>
  <c r="C631" i="3"/>
  <c r="C632" i="3"/>
  <c r="C633" i="3"/>
  <c r="C634" i="3"/>
  <c r="C635" i="3"/>
  <c r="C457" i="3"/>
  <c r="C770" i="3"/>
  <c r="C483" i="3"/>
  <c r="C1483" i="3"/>
  <c r="C1484" i="3"/>
  <c r="C1465" i="3"/>
  <c r="C648" i="3"/>
  <c r="C481" i="3"/>
  <c r="C651" i="3"/>
  <c r="C652" i="3"/>
  <c r="C653" i="3"/>
  <c r="C654" i="3"/>
  <c r="C325" i="3"/>
  <c r="C458" i="3"/>
  <c r="C564" i="3"/>
  <c r="C565" i="3"/>
  <c r="C566" i="3"/>
  <c r="C1363" i="3"/>
  <c r="C1364" i="3"/>
  <c r="C586" i="3"/>
  <c r="C759"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472" i="3"/>
  <c r="C402"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666" i="3"/>
  <c r="C1365" i="3"/>
  <c r="C137" i="3"/>
  <c r="C138" i="3"/>
  <c r="C139" i="3"/>
  <c r="C140" i="3"/>
  <c r="C141" i="3"/>
  <c r="C142" i="3"/>
  <c r="C143"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1224" i="3"/>
  <c r="C1225" i="3"/>
  <c r="C1226" i="3"/>
  <c r="C1227" i="3"/>
  <c r="C1228" i="3"/>
  <c r="C1229" i="3"/>
  <c r="C1230" i="3"/>
  <c r="C1231" i="3"/>
  <c r="C1232" i="3"/>
  <c r="C1233" i="3"/>
  <c r="C1234" i="3"/>
  <c r="C1235" i="3"/>
  <c r="C1236" i="3"/>
  <c r="C1237" i="3"/>
  <c r="C1238" i="3"/>
  <c r="C1239" i="3"/>
  <c r="C1240" i="3"/>
  <c r="C1241" i="3"/>
  <c r="C1242" i="3"/>
  <c r="C1243" i="3"/>
  <c r="C1244" i="3"/>
  <c r="C1245" i="3"/>
  <c r="C1246" i="3"/>
  <c r="C1247" i="3"/>
  <c r="C1248" i="3"/>
  <c r="C1249" i="3"/>
  <c r="C1250" i="3"/>
  <c r="C1251" i="3"/>
  <c r="C1252" i="3"/>
  <c r="C1253" i="3"/>
  <c r="C1254" i="3"/>
  <c r="C1255" i="3"/>
  <c r="C1256" i="3"/>
  <c r="C1257" i="3"/>
  <c r="C1258" i="3"/>
  <c r="C1259" i="3"/>
  <c r="C1260" i="3"/>
  <c r="C1261" i="3"/>
  <c r="C1262" i="3"/>
  <c r="C1263" i="3"/>
  <c r="C1264" i="3"/>
  <c r="C1265" i="3"/>
  <c r="C1266" i="3"/>
  <c r="C1267" i="3"/>
  <c r="C1268" i="3"/>
  <c r="C1269" i="3"/>
  <c r="C1270" i="3"/>
  <c r="C1271" i="3"/>
  <c r="C1272" i="3"/>
  <c r="C1273" i="3"/>
  <c r="C1274" i="3"/>
  <c r="C1275" i="3"/>
  <c r="C1276" i="3"/>
  <c r="C1277" i="3"/>
  <c r="C1278" i="3"/>
  <c r="C1279" i="3"/>
  <c r="C1280" i="3"/>
  <c r="C1281" i="3"/>
  <c r="C1282" i="3"/>
  <c r="C1283" i="3"/>
  <c r="C1284" i="3"/>
  <c r="C1285" i="3"/>
  <c r="C1286" i="3"/>
  <c r="C1287" i="3"/>
  <c r="C1288" i="3"/>
  <c r="C1289" i="3"/>
  <c r="C1290" i="3"/>
  <c r="C1291" i="3"/>
  <c r="C1292" i="3"/>
  <c r="C1293" i="3"/>
  <c r="C1294" i="3"/>
  <c r="C1295" i="3"/>
  <c r="C1296" i="3"/>
  <c r="C1297" i="3"/>
  <c r="C1298" i="3"/>
  <c r="C1299" i="3"/>
  <c r="C1300" i="3"/>
  <c r="C1301" i="3"/>
  <c r="C1302" i="3"/>
  <c r="C1303" i="3"/>
  <c r="C1304" i="3"/>
  <c r="C1305" i="3"/>
  <c r="C1306" i="3"/>
  <c r="C1307" i="3"/>
  <c r="C1308" i="3"/>
  <c r="C1309" i="3"/>
  <c r="C1310" i="3"/>
  <c r="C1311" i="3"/>
  <c r="C1312" i="3"/>
  <c r="C1313" i="3"/>
  <c r="C1314" i="3"/>
  <c r="C1315" i="3"/>
  <c r="C1316" i="3"/>
  <c r="C1317" i="3"/>
  <c r="C1318" i="3"/>
  <c r="C1319" i="3"/>
  <c r="C1320" i="3"/>
  <c r="C1321" i="3"/>
  <c r="C1322" i="3"/>
  <c r="C1323" i="3"/>
  <c r="C1324" i="3"/>
  <c r="C1325" i="3"/>
  <c r="C1326" i="3"/>
  <c r="C1327" i="3"/>
  <c r="C1328" i="3"/>
  <c r="C1329" i="3"/>
  <c r="C1330" i="3"/>
  <c r="C1331" i="3"/>
  <c r="C1332" i="3"/>
  <c r="C1333" i="3"/>
  <c r="C1334" i="3"/>
  <c r="C1335" i="3"/>
  <c r="C1336" i="3"/>
  <c r="C1337" i="3"/>
  <c r="C446" i="3"/>
  <c r="C447" i="3"/>
  <c r="C448" i="3"/>
  <c r="C449" i="3"/>
  <c r="C450" i="3"/>
  <c r="C451" i="3"/>
  <c r="C452" i="3"/>
  <c r="C316"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85" i="3"/>
  <c r="C986"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87" i="3"/>
  <c r="C988" i="3"/>
  <c r="C958" i="3"/>
  <c r="C959" i="3"/>
  <c r="C989" i="3"/>
  <c r="C960" i="3"/>
  <c r="C961" i="3"/>
  <c r="C962" i="3"/>
  <c r="C963" i="3"/>
  <c r="C964" i="3"/>
  <c r="C965" i="3"/>
  <c r="C966" i="3"/>
  <c r="C967" i="3"/>
  <c r="C990" i="3"/>
  <c r="C991" i="3"/>
  <c r="C968" i="3"/>
  <c r="C969" i="3"/>
  <c r="C970" i="3"/>
  <c r="C971" i="3"/>
  <c r="C972" i="3"/>
  <c r="C973" i="3"/>
  <c r="C974" i="3"/>
  <c r="C975" i="3"/>
  <c r="C976" i="3"/>
  <c r="C992" i="3"/>
  <c r="C993" i="3"/>
  <c r="C994" i="3"/>
  <c r="C977" i="3"/>
  <c r="C978" i="3"/>
  <c r="C995" i="3"/>
  <c r="C996" i="3"/>
  <c r="C997" i="3"/>
  <c r="C998" i="3"/>
  <c r="C999" i="3"/>
  <c r="C979" i="3"/>
  <c r="C980" i="3"/>
  <c r="C981" i="3"/>
  <c r="C982" i="3"/>
  <c r="C983" i="3"/>
  <c r="C984" i="3"/>
  <c r="C1000" i="3"/>
  <c r="C453" i="3"/>
  <c r="C667" i="3"/>
  <c r="C668" i="3"/>
  <c r="C158" i="3"/>
  <c r="C159" i="3"/>
  <c r="C160" i="3"/>
  <c r="C161" i="3"/>
  <c r="C162" i="3"/>
  <c r="C400" i="3"/>
  <c r="C166" i="3"/>
  <c r="C167" i="3"/>
  <c r="C168" i="3"/>
  <c r="C169" i="3"/>
  <c r="C170" i="3"/>
  <c r="C171" i="3"/>
  <c r="C144" i="3"/>
  <c r="C145" i="3"/>
  <c r="C146" i="3"/>
  <c r="C37" i="3"/>
  <c r="C38" i="3"/>
  <c r="C40" i="3"/>
  <c r="C52" i="3"/>
  <c r="C48" i="3"/>
  <c r="C173" i="3"/>
  <c r="C174" i="3"/>
  <c r="C175" i="3"/>
  <c r="C176" i="3"/>
  <c r="C177" i="3"/>
  <c r="C178" i="3"/>
  <c r="C1471" i="3"/>
  <c r="C1472" i="3"/>
  <c r="C1089" i="3"/>
  <c r="C1090" i="3"/>
  <c r="C1091" i="3"/>
  <c r="C1092" i="3"/>
  <c r="C1093" i="3"/>
  <c r="C1094" i="3"/>
  <c r="C1095" i="3"/>
  <c r="C1096" i="3"/>
  <c r="C1097" i="3"/>
  <c r="C1098" i="3"/>
  <c r="C1099" i="3"/>
  <c r="C1100" i="3"/>
  <c r="C1101" i="3"/>
  <c r="C1102" i="3"/>
  <c r="C1103" i="3"/>
  <c r="C1104" i="3"/>
  <c r="C1105" i="3"/>
  <c r="C1106" i="3"/>
  <c r="C1107" i="3"/>
  <c r="C1108" i="3"/>
  <c r="C1109" i="3"/>
  <c r="C1110" i="3"/>
  <c r="C1111" i="3"/>
  <c r="C1112" i="3"/>
  <c r="C1113" i="3"/>
  <c r="C1114" i="3"/>
  <c r="C1115" i="3"/>
  <c r="C1116" i="3"/>
  <c r="C1117" i="3"/>
  <c r="C1118" i="3"/>
  <c r="C1119" i="3"/>
  <c r="C1120" i="3"/>
  <c r="C1121" i="3"/>
  <c r="C1122" i="3"/>
  <c r="C1123" i="3"/>
  <c r="C1124" i="3"/>
  <c r="C1125" i="3"/>
  <c r="C1126" i="3"/>
  <c r="C1127" i="3"/>
  <c r="C1128" i="3"/>
  <c r="C1129" i="3"/>
  <c r="C1130" i="3"/>
  <c r="C1131" i="3"/>
  <c r="C1132" i="3"/>
  <c r="C1133" i="3"/>
  <c r="C1134" i="3"/>
  <c r="C1135" i="3"/>
  <c r="C1136" i="3"/>
  <c r="C1002" i="3"/>
  <c r="C1137" i="3"/>
  <c r="C1138" i="3"/>
  <c r="C1139" i="3"/>
  <c r="C1140" i="3"/>
  <c r="C1141" i="3"/>
  <c r="C1142" i="3"/>
  <c r="C1143" i="3"/>
  <c r="C1144" i="3"/>
  <c r="C1145" i="3"/>
  <c r="C1146" i="3"/>
  <c r="C1147" i="3"/>
  <c r="C1148" i="3"/>
  <c r="C1149" i="3"/>
  <c r="C1150" i="3"/>
  <c r="C1151" i="3"/>
  <c r="C1152" i="3"/>
  <c r="C1153" i="3"/>
  <c r="C1154" i="3"/>
  <c r="C1155" i="3"/>
  <c r="C1156" i="3"/>
  <c r="C1157" i="3"/>
  <c r="C1158" i="3"/>
  <c r="C1159" i="3"/>
  <c r="C1160" i="3"/>
  <c r="C1161" i="3"/>
  <c r="C1162" i="3"/>
  <c r="C1163" i="3"/>
  <c r="C1164" i="3"/>
  <c r="C1165" i="3"/>
  <c r="C1166" i="3"/>
  <c r="C1458" i="3"/>
  <c r="C1459" i="3"/>
  <c r="C1366" i="3"/>
  <c r="C1367" i="3"/>
  <c r="C401" i="3"/>
  <c r="C592" i="3"/>
  <c r="C593" i="3"/>
  <c r="C594" i="3"/>
  <c r="C595" i="3"/>
  <c r="C596" i="3"/>
  <c r="C587" i="3"/>
  <c r="C588" i="3"/>
  <c r="C597" i="3"/>
  <c r="C598" i="3"/>
  <c r="C589" i="3"/>
  <c r="C590" i="3"/>
  <c r="C599" i="3"/>
  <c r="C600" i="3"/>
  <c r="C601" i="3"/>
  <c r="C602" i="3"/>
  <c r="C603" i="3"/>
  <c r="C604" i="3"/>
  <c r="C605" i="3"/>
  <c r="C606"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167" i="3"/>
  <c r="C1168" i="3"/>
  <c r="C1169" i="3"/>
  <c r="C1170" i="3"/>
  <c r="C1171" i="3"/>
  <c r="C1172" i="3"/>
  <c r="C1173" i="3"/>
  <c r="C1174" i="3"/>
  <c r="C1175" i="3"/>
  <c r="C1176" i="3"/>
  <c r="C1177" i="3"/>
  <c r="C1178" i="3"/>
  <c r="C1179" i="3"/>
  <c r="C1180" i="3"/>
  <c r="C1181" i="3"/>
  <c r="C1182" i="3"/>
  <c r="C1183" i="3"/>
  <c r="C1184" i="3"/>
  <c r="C1185" i="3"/>
  <c r="C1186" i="3"/>
  <c r="C1187" i="3"/>
  <c r="C1188" i="3"/>
  <c r="C1189" i="3"/>
  <c r="C1190" i="3"/>
  <c r="C1191" i="3"/>
  <c r="C1192" i="3"/>
  <c r="C1193" i="3"/>
  <c r="C1194" i="3"/>
  <c r="C1195" i="3"/>
  <c r="C1196" i="3"/>
  <c r="C1197" i="3"/>
  <c r="C1198" i="3"/>
  <c r="C1199" i="3"/>
  <c r="C1200" i="3"/>
  <c r="C1201" i="3"/>
  <c r="C1202" i="3"/>
  <c r="C1203" i="3"/>
  <c r="C1204" i="3"/>
  <c r="C1205" i="3"/>
  <c r="C1206" i="3"/>
  <c r="C1207" i="3"/>
  <c r="C1208" i="3"/>
  <c r="C1209" i="3"/>
  <c r="C1210" i="3"/>
  <c r="C1211" i="3"/>
  <c r="C1212" i="3"/>
  <c r="C1213" i="3"/>
  <c r="C1214" i="3"/>
  <c r="C1215" i="3"/>
  <c r="C1216" i="3"/>
  <c r="C1217" i="3"/>
  <c r="C1218" i="3"/>
  <c r="C1219" i="3"/>
  <c r="C1220" i="3"/>
  <c r="C1221" i="3"/>
  <c r="C1222" i="3"/>
  <c r="C1223" i="3"/>
  <c r="C743" i="3"/>
  <c r="C744" i="3"/>
  <c r="C296" i="3"/>
  <c r="C359" i="3"/>
  <c r="C311" i="3"/>
  <c r="C312" i="3"/>
  <c r="C317" i="3"/>
  <c r="C322" i="3"/>
  <c r="C297" i="3"/>
  <c r="C310" i="3"/>
  <c r="C313" i="3"/>
  <c r="C353" i="3"/>
  <c r="C341" i="3"/>
  <c r="C342" i="3"/>
  <c r="C344" i="3"/>
  <c r="C345" i="3"/>
  <c r="C346" i="3"/>
  <c r="C326" i="3"/>
  <c r="C347" i="3"/>
  <c r="C298" i="3"/>
  <c r="C299" i="3"/>
  <c r="C327" i="3"/>
  <c r="C368" i="3"/>
  <c r="C366" i="3"/>
  <c r="C367" i="3"/>
  <c r="C369" i="3"/>
  <c r="C323" i="3"/>
  <c r="C328" i="3"/>
  <c r="C329" i="3"/>
  <c r="C348" i="3"/>
  <c r="C349" i="3"/>
  <c r="C330" i="3"/>
  <c r="C331" i="3"/>
  <c r="C350" i="3"/>
  <c r="C364" i="3"/>
  <c r="C314" i="3"/>
  <c r="C309" i="3"/>
  <c r="C315" i="3"/>
  <c r="C319" i="3"/>
  <c r="C332" i="3"/>
  <c r="C360" i="3"/>
  <c r="C343" i="3"/>
  <c r="C354" i="3"/>
  <c r="C356" i="3"/>
  <c r="C357" i="3"/>
  <c r="C362" i="3"/>
  <c r="C363" i="3"/>
  <c r="C333" i="3"/>
  <c r="C351" i="3"/>
  <c r="C352" i="3"/>
  <c r="C355" i="3"/>
  <c r="C334" i="3"/>
  <c r="C339" i="3"/>
  <c r="C340" i="3"/>
  <c r="C300" i="3"/>
  <c r="C301" i="3"/>
  <c r="C302" i="3"/>
  <c r="C303" i="3"/>
  <c r="C304" i="3"/>
  <c r="C305" i="3"/>
  <c r="C306" i="3"/>
  <c r="C307" i="3"/>
  <c r="C335" i="3"/>
  <c r="C318" i="3"/>
  <c r="C320" i="3"/>
  <c r="C321" i="3"/>
  <c r="C361" i="3"/>
  <c r="C358" i="3"/>
  <c r="C308" i="3"/>
  <c r="C336" i="3"/>
  <c r="C459" i="3"/>
  <c r="C371" i="3"/>
  <c r="C372" i="3"/>
  <c r="C373" i="3"/>
  <c r="C374" i="3"/>
  <c r="C375" i="3"/>
  <c r="C376" i="3"/>
  <c r="C377" i="3"/>
  <c r="C378" i="3"/>
  <c r="C379" i="3"/>
  <c r="C380" i="3"/>
  <c r="C179" i="3"/>
  <c r="C381" i="3"/>
  <c r="C382" i="3"/>
  <c r="C383" i="3"/>
  <c r="C384" i="3"/>
  <c r="C180" i="3"/>
  <c r="C385" i="3"/>
  <c r="C181" i="3"/>
  <c r="C386" i="3"/>
  <c r="C387" i="3"/>
  <c r="C388" i="3"/>
  <c r="C389" i="3"/>
  <c r="C390" i="3"/>
  <c r="C391" i="3"/>
  <c r="C392" i="3"/>
  <c r="C182" i="3"/>
  <c r="C393" i="3"/>
  <c r="C394" i="3"/>
  <c r="C669" i="3"/>
  <c r="C1466" i="3"/>
  <c r="C433" i="3"/>
  <c r="C419" i="3"/>
  <c r="C420" i="3"/>
  <c r="C431" i="3"/>
  <c r="C421" i="3"/>
  <c r="C435" i="3"/>
  <c r="C422" i="3"/>
  <c r="C423" i="3"/>
  <c r="C424" i="3"/>
  <c r="C425" i="3"/>
  <c r="C434" i="3"/>
  <c r="C432" i="3"/>
  <c r="C436" i="3"/>
  <c r="C437" i="3"/>
  <c r="C426" i="3"/>
  <c r="C427" i="3"/>
  <c r="C428" i="3"/>
  <c r="C438" i="3"/>
  <c r="C429" i="3"/>
  <c r="C430" i="3"/>
  <c r="C745" i="3"/>
  <c r="C417" i="3"/>
  <c r="C418" i="3"/>
  <c r="C746" i="3"/>
  <c r="C1455" i="3"/>
  <c r="C1456" i="3"/>
  <c r="C1457" i="3"/>
  <c r="C608" i="3"/>
  <c r="C609" i="3"/>
  <c r="C610" i="3"/>
  <c r="C611" i="3"/>
  <c r="C612" i="3"/>
  <c r="C670" i="3"/>
  <c r="C1467" i="3"/>
  <c r="C439" i="3"/>
  <c r="C440" i="3"/>
  <c r="C441" i="3"/>
  <c r="C442" i="3"/>
  <c r="C443" i="3"/>
  <c r="C460" i="3"/>
  <c r="C636" i="3"/>
  <c r="C747" i="3"/>
  <c r="C748" i="3"/>
  <c r="C454" i="3"/>
  <c r="C545" i="3"/>
  <c r="C546" i="3"/>
  <c r="C547" i="3"/>
  <c r="C548" i="3"/>
  <c r="C1474" i="3"/>
  <c r="C613" i="3"/>
  <c r="C614" i="3"/>
  <c r="C136" i="3"/>
  <c r="C497" i="3"/>
  <c r="C549" i="3"/>
  <c r="C550" i="3"/>
  <c r="C551" i="3"/>
  <c r="C552" i="3"/>
  <c r="C553" i="3"/>
  <c r="C554" i="3"/>
  <c r="C292" i="3"/>
  <c r="C293" i="3"/>
  <c r="C294" i="3"/>
  <c r="C295" i="3"/>
  <c r="C658" i="3"/>
  <c r="C659" i="3"/>
  <c r="C660" i="3"/>
  <c r="C461" i="3"/>
  <c r="C462" i="3"/>
  <c r="C463" i="3"/>
  <c r="C29" i="3"/>
  <c r="C30" i="3"/>
  <c r="C365" i="3"/>
  <c r="C338" i="3"/>
  <c r="C53" i="3"/>
  <c r="C54" i="3"/>
  <c r="C1468" i="3"/>
  <c r="C1469" i="3"/>
  <c r="C776" i="3"/>
  <c r="C777" i="3"/>
  <c r="C778" i="3"/>
  <c r="C779" i="3"/>
  <c r="C780" i="3"/>
  <c r="C781" i="3"/>
  <c r="C782" i="3"/>
  <c r="C415" i="3"/>
  <c r="C476" i="3"/>
  <c r="C480" i="3"/>
  <c r="C484" i="3"/>
  <c r="C1476" i="3"/>
  <c r="C1477" i="3"/>
  <c r="C555" i="3"/>
  <c r="C556" i="3"/>
  <c r="C557" i="3"/>
  <c r="C558" i="3"/>
  <c r="C559" i="3"/>
  <c r="C560" i="3"/>
  <c r="C561" i="3"/>
  <c r="C671" i="3"/>
  <c r="C749" i="3"/>
  <c r="C750" i="3"/>
  <c r="C751" i="3"/>
  <c r="C752" i="3"/>
  <c r="C753" i="3"/>
  <c r="C754" i="3"/>
  <c r="C755" i="3"/>
  <c r="C756" i="3"/>
  <c r="C757"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580" i="3"/>
  <c r="C581" i="3"/>
  <c r="C582" i="3"/>
  <c r="C583" i="3"/>
  <c r="C584" i="3"/>
  <c r="C585" i="3"/>
  <c r="C1487" i="3"/>
  <c r="C1368" i="3"/>
  <c r="C1369" i="3"/>
  <c r="C1370" i="3"/>
  <c r="C567" i="3"/>
  <c r="C568" i="3"/>
  <c r="C569" i="3"/>
  <c r="C570" i="3"/>
  <c r="C1460" i="3"/>
  <c r="C1461" i="3"/>
  <c r="C1462" i="3"/>
  <c r="C1463" i="3"/>
  <c r="C477" i="3"/>
  <c r="C478" i="3"/>
  <c r="C479" i="3"/>
  <c r="C370" i="3"/>
  <c r="C473" i="3"/>
  <c r="C474" i="3"/>
  <c r="C475" i="3"/>
  <c r="C1478" i="3"/>
  <c r="C1479" i="3"/>
  <c r="C154" i="3"/>
  <c r="C155" i="3"/>
  <c r="C156" i="3"/>
  <c r="C157" i="3"/>
  <c r="C718" i="3"/>
  <c r="C719" i="3"/>
  <c r="C720" i="3"/>
  <c r="C721" i="3"/>
  <c r="C722" i="3"/>
  <c r="C723" i="3"/>
  <c r="C163" i="3"/>
  <c r="C164" i="3"/>
  <c r="C165" i="3"/>
  <c r="C889" i="3"/>
  <c r="C637" i="3"/>
  <c r="C1009" i="3"/>
  <c r="C638" i="3"/>
  <c r="C1010" i="3"/>
  <c r="C1003" i="3"/>
  <c r="C639" i="3"/>
  <c r="C774" i="3"/>
  <c r="C1004" i="3"/>
  <c r="C1005" i="3"/>
  <c r="C1011" i="3"/>
  <c r="C640" i="3"/>
  <c r="C498" i="3"/>
  <c r="C1012" i="3"/>
  <c r="C1007" i="3"/>
  <c r="C641" i="3"/>
  <c r="C771" i="3"/>
  <c r="C772" i="3"/>
  <c r="C1453" i="3"/>
  <c r="C890" i="3"/>
  <c r="C499" i="3"/>
  <c r="C1008" i="3"/>
  <c r="C500" i="3"/>
  <c r="C501" i="3"/>
  <c r="C31" i="3"/>
  <c r="C32" i="3"/>
  <c r="C33" i="3"/>
  <c r="C642" i="3"/>
  <c r="C643" i="3"/>
  <c r="C1338" i="3"/>
  <c r="C1339" i="3"/>
  <c r="C1340" i="3"/>
  <c r="C1341" i="3"/>
  <c r="C1342" i="3"/>
  <c r="C1343" i="3"/>
  <c r="C1344" i="3"/>
  <c r="C324" i="3"/>
  <c r="C1345" i="3"/>
  <c r="C1346" i="3"/>
  <c r="C1347" i="3"/>
  <c r="C1348" i="3"/>
  <c r="C1349" i="3"/>
  <c r="C1350" i="3"/>
  <c r="C1351" i="3"/>
  <c r="C574" i="3"/>
  <c r="C575" i="3"/>
  <c r="C576" i="3"/>
  <c r="C577" i="3"/>
  <c r="C578" i="3"/>
  <c r="C579" i="3"/>
  <c r="C35" i="3"/>
  <c r="C36" i="3"/>
  <c r="C741" i="3"/>
  <c r="C742" i="3"/>
  <c r="C1371" i="3"/>
  <c r="C1372" i="3"/>
  <c r="C1373" i="3"/>
  <c r="C1374" i="3"/>
  <c r="C1375" i="3"/>
  <c r="C1376" i="3"/>
  <c r="C1377" i="3"/>
  <c r="C1378" i="3"/>
  <c r="C1379" i="3"/>
  <c r="C1380" i="3"/>
  <c r="C1381" i="3"/>
  <c r="C1382" i="3"/>
  <c r="C1383" i="3"/>
  <c r="C1384" i="3"/>
  <c r="C1385" i="3"/>
  <c r="C1386" i="3"/>
  <c r="C1387" i="3"/>
  <c r="C1441" i="3"/>
  <c r="C1388" i="3"/>
  <c r="C1389" i="3"/>
  <c r="C1390" i="3"/>
  <c r="C1391" i="3"/>
  <c r="C1392" i="3"/>
  <c r="C1393" i="3"/>
  <c r="C1442" i="3"/>
  <c r="C1443" i="3"/>
  <c r="C1444" i="3"/>
  <c r="C1445" i="3"/>
  <c r="C1394" i="3"/>
  <c r="C1395" i="3"/>
  <c r="C1396" i="3"/>
  <c r="C1397" i="3"/>
  <c r="C1398" i="3"/>
  <c r="C1399" i="3"/>
  <c r="C1400" i="3"/>
  <c r="C1401" i="3"/>
  <c r="C1402" i="3"/>
  <c r="C1403" i="3"/>
  <c r="C1352" i="3"/>
  <c r="C1446" i="3"/>
  <c r="C1451" i="3"/>
  <c r="C1404" i="3"/>
  <c r="C1362" i="3"/>
  <c r="C1405" i="3"/>
  <c r="C1406" i="3"/>
  <c r="C1407" i="3"/>
  <c r="C1408" i="3"/>
  <c r="C1409" i="3"/>
  <c r="C1410" i="3"/>
  <c r="C1411" i="3"/>
  <c r="C1412" i="3"/>
  <c r="C1353" i="3"/>
  <c r="C1354" i="3"/>
  <c r="C1355" i="3"/>
  <c r="C1356" i="3"/>
  <c r="C1357" i="3"/>
  <c r="C1358" i="3"/>
  <c r="C1359" i="3"/>
  <c r="C1413" i="3"/>
  <c r="C1414" i="3"/>
  <c r="C1415" i="3"/>
  <c r="C1416" i="3"/>
  <c r="C1360" i="3"/>
  <c r="C1361" i="3"/>
  <c r="C1417" i="3"/>
  <c r="C1418" i="3"/>
  <c r="C1419" i="3"/>
  <c r="C1447" i="3"/>
  <c r="C1448" i="3"/>
  <c r="C1449" i="3"/>
  <c r="C1420" i="3"/>
  <c r="C1421" i="3"/>
  <c r="C1422" i="3"/>
  <c r="C1423" i="3"/>
  <c r="C1424" i="3"/>
  <c r="C1425" i="3"/>
  <c r="C1426" i="3"/>
  <c r="C1427" i="3"/>
  <c r="C1428" i="3"/>
  <c r="C1429" i="3"/>
  <c r="C1430" i="3"/>
  <c r="C1431" i="3"/>
  <c r="C1432" i="3"/>
  <c r="C1450" i="3"/>
  <c r="C1433" i="3"/>
  <c r="C1434" i="3"/>
  <c r="C1435" i="3"/>
  <c r="C1436" i="3"/>
  <c r="C1437" i="3"/>
  <c r="C1438" i="3"/>
  <c r="C1439" i="3"/>
  <c r="C1440" i="3"/>
  <c r="C1452" i="3"/>
  <c r="C22" i="3"/>
  <c r="C20" i="3"/>
  <c r="C28" i="3"/>
  <c r="C27" i="3"/>
  <c r="C16" i="3"/>
  <c r="C26" i="3"/>
  <c r="C13" i="3"/>
  <c r="C23" i="3"/>
  <c r="C19" i="3"/>
  <c r="C14" i="3"/>
  <c r="C12" i="3"/>
  <c r="C17" i="3"/>
  <c r="C21" i="3"/>
  <c r="C18" i="3"/>
  <c r="C15" i="3"/>
  <c r="C25" i="3"/>
  <c r="C24" i="3"/>
  <c r="C147" i="3"/>
  <c r="C150" i="3"/>
  <c r="C151" i="3"/>
  <c r="C152" i="3"/>
  <c r="C148" i="3"/>
  <c r="C153" i="3"/>
  <c r="C471" i="3"/>
  <c r="C464" i="3"/>
  <c r="C399" i="3"/>
  <c r="C773" i="3"/>
  <c r="C49" i="3"/>
  <c r="C50" i="3"/>
  <c r="C51" i="3"/>
  <c r="C149" i="3"/>
  <c r="C657" i="3"/>
  <c r="C66" i="3"/>
  <c r="C1475" i="3"/>
  <c r="C1473" i="3"/>
  <c r="C1485" i="3"/>
  <c r="C455" i="3"/>
  <c r="C1001" i="3"/>
  <c r="C733" i="3"/>
  <c r="C734" i="3"/>
  <c r="C403" i="3"/>
  <c r="C412" i="3"/>
  <c r="C413" i="3"/>
  <c r="C404" i="3"/>
  <c r="C416" i="3"/>
  <c r="C405" i="3"/>
  <c r="C414" i="3"/>
  <c r="C406" i="3"/>
  <c r="C407" i="3"/>
  <c r="C408" i="3"/>
  <c r="C409" i="3"/>
  <c r="C410" i="3"/>
  <c r="C411" i="3"/>
  <c r="C735" i="3"/>
  <c r="C736" i="3"/>
  <c r="C737" i="3"/>
  <c r="C738" i="3"/>
  <c r="C739" i="3"/>
  <c r="C740" i="3"/>
  <c r="C502" i="3"/>
  <c r="C3" i="3"/>
  <c r="C4" i="3"/>
  <c r="C5" i="3"/>
  <c r="C6" i="3"/>
  <c r="C7" i="3"/>
  <c r="C8" i="3"/>
  <c r="C9" i="3"/>
  <c r="C2" i="3"/>
  <c r="C10" i="3"/>
  <c r="C11" i="3"/>
  <c r="C1470" i="3"/>
  <c r="C397" i="3"/>
  <c r="C395" i="3"/>
  <c r="C396" i="3"/>
  <c r="C485" i="3"/>
  <c r="C1480" i="3"/>
  <c r="C1481" i="3"/>
  <c r="C1482" i="3"/>
  <c r="C760" i="3"/>
  <c r="C761" i="3"/>
  <c r="C762" i="3"/>
  <c r="C763" i="3"/>
  <c r="C764" i="3"/>
  <c r="C765" i="3"/>
  <c r="C766" i="3"/>
  <c r="C767" i="3"/>
  <c r="C768" i="3"/>
  <c r="C41" i="3"/>
  <c r="C42" i="3"/>
  <c r="C43" i="3"/>
  <c r="C44" i="3"/>
  <c r="C45" i="3"/>
  <c r="C46" i="3"/>
  <c r="C47" i="3"/>
  <c r="C1006" i="3"/>
  <c r="C482" i="3"/>
  <c r="C644" i="3"/>
  <c r="C645" i="3"/>
  <c r="C646"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C1065" i="3"/>
  <c r="C1066" i="3"/>
  <c r="C1067" i="3"/>
  <c r="C1068" i="3"/>
  <c r="C1069" i="3"/>
  <c r="C1070" i="3"/>
  <c r="C1071" i="3"/>
  <c r="C1072" i="3"/>
  <c r="C1073" i="3"/>
  <c r="C1074" i="3"/>
  <c r="C1075" i="3"/>
  <c r="C1076" i="3"/>
  <c r="C1077" i="3"/>
  <c r="C1078" i="3"/>
  <c r="C1079" i="3"/>
  <c r="C1080" i="3"/>
  <c r="C1081" i="3"/>
  <c r="C1082" i="3"/>
  <c r="C1083" i="3"/>
  <c r="C1084" i="3"/>
  <c r="C1085" i="3"/>
  <c r="C1086" i="3"/>
  <c r="C1087" i="3"/>
  <c r="C1088" i="3"/>
  <c r="C1486" i="3"/>
  <c r="C607" i="3"/>
  <c r="C489" i="3"/>
  <c r="C486" i="3"/>
  <c r="C503" i="3"/>
  <c r="C504" i="3"/>
  <c r="C519" i="3"/>
  <c r="C520" i="3"/>
  <c r="C521" i="3"/>
  <c r="C522" i="3"/>
  <c r="C523" i="3"/>
  <c r="C524" i="3"/>
  <c r="C525" i="3"/>
  <c r="C562" i="3"/>
  <c r="C526" i="3"/>
  <c r="C527" i="3"/>
  <c r="C528" i="3"/>
  <c r="C529" i="3"/>
  <c r="C530" i="3"/>
  <c r="C531" i="3"/>
  <c r="C505" i="3"/>
  <c r="C532" i="3"/>
  <c r="C533" i="3"/>
  <c r="C534" i="3"/>
  <c r="C535" i="3"/>
  <c r="C506" i="3"/>
  <c r="C507" i="3"/>
  <c r="C508" i="3"/>
  <c r="C536" i="3"/>
  <c r="C537" i="3"/>
  <c r="C509" i="3"/>
  <c r="C510" i="3"/>
  <c r="C538" i="3"/>
  <c r="C563" i="3"/>
  <c r="C511" i="3"/>
  <c r="C512" i="3"/>
  <c r="C513" i="3"/>
  <c r="C539" i="3"/>
  <c r="C540" i="3"/>
  <c r="C514" i="3"/>
  <c r="C515" i="3"/>
  <c r="C516" i="3"/>
  <c r="C541" i="3"/>
  <c r="C542" i="3"/>
  <c r="C543" i="3"/>
  <c r="C544" i="3"/>
  <c r="C517" i="3"/>
  <c r="C518" i="3"/>
  <c r="C714" i="3"/>
  <c r="C715" i="3"/>
  <c r="C716" i="3"/>
  <c r="C724" i="3"/>
  <c r="C725" i="3"/>
  <c r="C726" i="3"/>
  <c r="C727" i="3"/>
  <c r="C728" i="3"/>
  <c r="C729" i="3"/>
  <c r="C730" i="3"/>
  <c r="C731" i="3"/>
  <c r="C487" i="3"/>
  <c r="C465" i="3"/>
  <c r="C466" i="3"/>
  <c r="C467" i="3"/>
  <c r="C468" i="3"/>
  <c r="C469" i="3"/>
  <c r="C470" i="3"/>
  <c r="C69" i="3"/>
  <c r="C647" i="3"/>
  <c r="C490" i="3"/>
  <c r="C491" i="3"/>
  <c r="C492" i="3"/>
  <c r="C493" i="3"/>
  <c r="C494" i="3"/>
  <c r="C495" i="3"/>
  <c r="C496" i="3"/>
  <c r="C717" i="3"/>
  <c r="C732" i="3"/>
  <c r="C1454" i="3"/>
  <c r="C488" i="3"/>
  <c r="C337" i="3"/>
  <c r="C769" i="3"/>
  <c r="C1464" i="3"/>
  <c r="C67" i="3"/>
  <c r="C68" i="3"/>
  <c r="C758" i="3"/>
  <c r="C591" i="3"/>
  <c r="C571" i="3"/>
  <c r="A572" i="3"/>
  <c r="A573" i="3"/>
  <c r="A775" i="3"/>
  <c r="A665" i="3"/>
  <c r="A444" i="3"/>
  <c r="A445" i="3"/>
  <c r="A661" i="3"/>
  <c r="A662" i="3"/>
  <c r="A663" i="3"/>
  <c r="A664" i="3"/>
  <c r="A55" i="3"/>
  <c r="A56" i="3"/>
  <c r="A57" i="3"/>
  <c r="A58" i="3"/>
  <c r="A59" i="3"/>
  <c r="A60" i="3"/>
  <c r="A61" i="3"/>
  <c r="A62" i="3"/>
  <c r="A63" i="3"/>
  <c r="A64" i="3"/>
  <c r="A65" i="3"/>
  <c r="A456" i="3"/>
  <c r="A615" i="3"/>
  <c r="A616" i="3"/>
  <c r="A617" i="3"/>
  <c r="A618" i="3"/>
  <c r="A619" i="3"/>
  <c r="A620" i="3"/>
  <c r="A655" i="3"/>
  <c r="A649" i="3"/>
  <c r="A656" i="3"/>
  <c r="A650" i="3"/>
  <c r="A621" i="3"/>
  <c r="A622" i="3"/>
  <c r="A623" i="3"/>
  <c r="A624" i="3"/>
  <c r="A625" i="3"/>
  <c r="A626" i="3"/>
  <c r="A627" i="3"/>
  <c r="A628" i="3"/>
  <c r="A629" i="3"/>
  <c r="A630" i="3"/>
  <c r="A631" i="3"/>
  <c r="A632" i="3"/>
  <c r="A633" i="3"/>
  <c r="A634" i="3"/>
  <c r="A635" i="3"/>
  <c r="A457" i="3"/>
  <c r="A770" i="3"/>
  <c r="A483" i="3"/>
  <c r="A1483" i="3"/>
  <c r="A1484" i="3"/>
  <c r="A1465" i="3"/>
  <c r="A648" i="3"/>
  <c r="A481" i="3"/>
  <c r="A651" i="3"/>
  <c r="A652" i="3"/>
  <c r="A653" i="3"/>
  <c r="A654" i="3"/>
  <c r="A325" i="3"/>
  <c r="A458" i="3"/>
  <c r="A564" i="3"/>
  <c r="A565" i="3"/>
  <c r="A566" i="3"/>
  <c r="A1363" i="3"/>
  <c r="A1364" i="3"/>
  <c r="A586" i="3"/>
  <c r="A759"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472" i="3"/>
  <c r="A402"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666" i="3"/>
  <c r="A1365" i="3"/>
  <c r="A137" i="3"/>
  <c r="A138" i="3"/>
  <c r="A139" i="3"/>
  <c r="A140" i="3"/>
  <c r="A141" i="3"/>
  <c r="A142" i="3"/>
  <c r="A143"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A840" i="3"/>
  <c r="A841" i="3"/>
  <c r="A842" i="3"/>
  <c r="A843" i="3"/>
  <c r="A844" i="3"/>
  <c r="A845" i="3"/>
  <c r="A846" i="3"/>
  <c r="A847" i="3"/>
  <c r="A848" i="3"/>
  <c r="A849" i="3"/>
  <c r="A850" i="3"/>
  <c r="A851" i="3"/>
  <c r="A852" i="3"/>
  <c r="A853" i="3"/>
  <c r="A854" i="3"/>
  <c r="A855" i="3"/>
  <c r="A856" i="3"/>
  <c r="A857" i="3"/>
  <c r="A858" i="3"/>
  <c r="A859" i="3"/>
  <c r="A860" i="3"/>
  <c r="A861" i="3"/>
  <c r="A862" i="3"/>
  <c r="A863" i="3"/>
  <c r="A864" i="3"/>
  <c r="A865" i="3"/>
  <c r="A866" i="3"/>
  <c r="A867" i="3"/>
  <c r="A868" i="3"/>
  <c r="A869" i="3"/>
  <c r="A870" i="3"/>
  <c r="A871" i="3"/>
  <c r="A872" i="3"/>
  <c r="A873" i="3"/>
  <c r="A874" i="3"/>
  <c r="A875" i="3"/>
  <c r="A876" i="3"/>
  <c r="A877" i="3"/>
  <c r="A878" i="3"/>
  <c r="A879" i="3"/>
  <c r="A880" i="3"/>
  <c r="A881" i="3"/>
  <c r="A882" i="3"/>
  <c r="A883" i="3"/>
  <c r="A884" i="3"/>
  <c r="A885" i="3"/>
  <c r="A886" i="3"/>
  <c r="A887" i="3"/>
  <c r="A888" i="3"/>
  <c r="A1224" i="3"/>
  <c r="A1225" i="3"/>
  <c r="A1226" i="3"/>
  <c r="A1227" i="3"/>
  <c r="A1228" i="3"/>
  <c r="A1229" i="3"/>
  <c r="A1230" i="3"/>
  <c r="A1231" i="3"/>
  <c r="A1232" i="3"/>
  <c r="A1233" i="3"/>
  <c r="A1234" i="3"/>
  <c r="A1235" i="3"/>
  <c r="A1236" i="3"/>
  <c r="A1237" i="3"/>
  <c r="A1238" i="3"/>
  <c r="A1239" i="3"/>
  <c r="A1240" i="3"/>
  <c r="A1241" i="3"/>
  <c r="A1242" i="3"/>
  <c r="A1243" i="3"/>
  <c r="A1244" i="3"/>
  <c r="A1245" i="3"/>
  <c r="A1246" i="3"/>
  <c r="A1247" i="3"/>
  <c r="A1248" i="3"/>
  <c r="A1249" i="3"/>
  <c r="A1250" i="3"/>
  <c r="A1251" i="3"/>
  <c r="A1252" i="3"/>
  <c r="A1253" i="3"/>
  <c r="A1254" i="3"/>
  <c r="A1255" i="3"/>
  <c r="A1256" i="3"/>
  <c r="A1257" i="3"/>
  <c r="A1258" i="3"/>
  <c r="A1259" i="3"/>
  <c r="A1260" i="3"/>
  <c r="A1261" i="3"/>
  <c r="A1262" i="3"/>
  <c r="A1263" i="3"/>
  <c r="A1264" i="3"/>
  <c r="A1265" i="3"/>
  <c r="A1266" i="3"/>
  <c r="A1267" i="3"/>
  <c r="A1268" i="3"/>
  <c r="A1269" i="3"/>
  <c r="A1270" i="3"/>
  <c r="A1271" i="3"/>
  <c r="A1272" i="3"/>
  <c r="A1273" i="3"/>
  <c r="A1274" i="3"/>
  <c r="A1275" i="3"/>
  <c r="A1276" i="3"/>
  <c r="A1277" i="3"/>
  <c r="A1278" i="3"/>
  <c r="A1279" i="3"/>
  <c r="A1280" i="3"/>
  <c r="A1281" i="3"/>
  <c r="A1282" i="3"/>
  <c r="A1283" i="3"/>
  <c r="A1284" i="3"/>
  <c r="A1285" i="3"/>
  <c r="A1286" i="3"/>
  <c r="A1287" i="3"/>
  <c r="A1288" i="3"/>
  <c r="A1289" i="3"/>
  <c r="A1290" i="3"/>
  <c r="A1291" i="3"/>
  <c r="A1292" i="3"/>
  <c r="A1293" i="3"/>
  <c r="A1294" i="3"/>
  <c r="A1295" i="3"/>
  <c r="A1296" i="3"/>
  <c r="A1297" i="3"/>
  <c r="A1298" i="3"/>
  <c r="A1299" i="3"/>
  <c r="A1300" i="3"/>
  <c r="A1301" i="3"/>
  <c r="A1302" i="3"/>
  <c r="A1303" i="3"/>
  <c r="A1304" i="3"/>
  <c r="A1305" i="3"/>
  <c r="A1306" i="3"/>
  <c r="A1307" i="3"/>
  <c r="A1308" i="3"/>
  <c r="A1309" i="3"/>
  <c r="A1310" i="3"/>
  <c r="A1311" i="3"/>
  <c r="A1312" i="3"/>
  <c r="A1313" i="3"/>
  <c r="A1314" i="3"/>
  <c r="A1315" i="3"/>
  <c r="A1316" i="3"/>
  <c r="A1317" i="3"/>
  <c r="A1318" i="3"/>
  <c r="A1319" i="3"/>
  <c r="A1320" i="3"/>
  <c r="A1321" i="3"/>
  <c r="A1322" i="3"/>
  <c r="A1323" i="3"/>
  <c r="A1324" i="3"/>
  <c r="A1325" i="3"/>
  <c r="A1326" i="3"/>
  <c r="A1327" i="3"/>
  <c r="A1328" i="3"/>
  <c r="A1329" i="3"/>
  <c r="A1330" i="3"/>
  <c r="A1331" i="3"/>
  <c r="A1332" i="3"/>
  <c r="A1333" i="3"/>
  <c r="A1334" i="3"/>
  <c r="A1335" i="3"/>
  <c r="A1336" i="3"/>
  <c r="A1337" i="3"/>
  <c r="A446" i="3"/>
  <c r="A447" i="3"/>
  <c r="A448" i="3"/>
  <c r="A449" i="3"/>
  <c r="A450" i="3"/>
  <c r="A451" i="3"/>
  <c r="A452" i="3"/>
  <c r="A316" i="3"/>
  <c r="A891" i="3"/>
  <c r="A892" i="3"/>
  <c r="A893" i="3"/>
  <c r="A894" i="3"/>
  <c r="A895" i="3"/>
  <c r="A896" i="3"/>
  <c r="A897" i="3"/>
  <c r="A898" i="3"/>
  <c r="A899" i="3"/>
  <c r="A900" i="3"/>
  <c r="A901" i="3"/>
  <c r="A902" i="3"/>
  <c r="A903" i="3"/>
  <c r="A904" i="3"/>
  <c r="A905" i="3"/>
  <c r="A906" i="3"/>
  <c r="A907" i="3"/>
  <c r="A908" i="3"/>
  <c r="A909" i="3"/>
  <c r="A910" i="3"/>
  <c r="A911" i="3"/>
  <c r="A912" i="3"/>
  <c r="A913" i="3"/>
  <c r="A914" i="3"/>
  <c r="A915" i="3"/>
  <c r="A916" i="3"/>
  <c r="A917" i="3"/>
  <c r="A918" i="3"/>
  <c r="A919" i="3"/>
  <c r="A920" i="3"/>
  <c r="A921" i="3"/>
  <c r="A922" i="3"/>
  <c r="A923" i="3"/>
  <c r="A924" i="3"/>
  <c r="A925" i="3"/>
  <c r="A926" i="3"/>
  <c r="A927" i="3"/>
  <c r="A928" i="3"/>
  <c r="A929" i="3"/>
  <c r="A985" i="3"/>
  <c r="A986" i="3"/>
  <c r="A930" i="3"/>
  <c r="A931" i="3"/>
  <c r="A932" i="3"/>
  <c r="A933" i="3"/>
  <c r="A934" i="3"/>
  <c r="A935" i="3"/>
  <c r="A936" i="3"/>
  <c r="A937" i="3"/>
  <c r="A938" i="3"/>
  <c r="A939" i="3"/>
  <c r="A940" i="3"/>
  <c r="A941" i="3"/>
  <c r="A942" i="3"/>
  <c r="A943" i="3"/>
  <c r="A944" i="3"/>
  <c r="A945" i="3"/>
  <c r="A946" i="3"/>
  <c r="A947" i="3"/>
  <c r="A948" i="3"/>
  <c r="A949" i="3"/>
  <c r="A950" i="3"/>
  <c r="A951" i="3"/>
  <c r="A952" i="3"/>
  <c r="A953" i="3"/>
  <c r="A954" i="3"/>
  <c r="A955" i="3"/>
  <c r="A956" i="3"/>
  <c r="A957" i="3"/>
  <c r="A987" i="3"/>
  <c r="A988" i="3"/>
  <c r="A958" i="3"/>
  <c r="A959" i="3"/>
  <c r="A989" i="3"/>
  <c r="A960" i="3"/>
  <c r="A961" i="3"/>
  <c r="A962" i="3"/>
  <c r="A963" i="3"/>
  <c r="A964" i="3"/>
  <c r="A965" i="3"/>
  <c r="A966" i="3"/>
  <c r="A967" i="3"/>
  <c r="A990" i="3"/>
  <c r="A991" i="3"/>
  <c r="A968" i="3"/>
  <c r="A969" i="3"/>
  <c r="A970" i="3"/>
  <c r="A971" i="3"/>
  <c r="A972" i="3"/>
  <c r="A973" i="3"/>
  <c r="A974" i="3"/>
  <c r="A975" i="3"/>
  <c r="A976" i="3"/>
  <c r="A992" i="3"/>
  <c r="A993" i="3"/>
  <c r="A994" i="3"/>
  <c r="A977" i="3"/>
  <c r="A978" i="3"/>
  <c r="A995" i="3"/>
  <c r="A996" i="3"/>
  <c r="A997" i="3"/>
  <c r="A998" i="3"/>
  <c r="A999" i="3"/>
  <c r="A979" i="3"/>
  <c r="A980" i="3"/>
  <c r="A981" i="3"/>
  <c r="A982" i="3"/>
  <c r="A983" i="3"/>
  <c r="A984" i="3"/>
  <c r="A1000" i="3"/>
  <c r="A453" i="3"/>
  <c r="A667" i="3"/>
  <c r="A668" i="3"/>
  <c r="A158" i="3"/>
  <c r="A159" i="3"/>
  <c r="A160" i="3"/>
  <c r="A161" i="3"/>
  <c r="A162" i="3"/>
  <c r="A400" i="3"/>
  <c r="A166" i="3"/>
  <c r="A167" i="3"/>
  <c r="A168" i="3"/>
  <c r="A169" i="3"/>
  <c r="A170" i="3"/>
  <c r="A171" i="3"/>
  <c r="A144" i="3"/>
  <c r="A145" i="3"/>
  <c r="A146" i="3"/>
  <c r="A37" i="3"/>
  <c r="A38" i="3"/>
  <c r="A40" i="3"/>
  <c r="A52" i="3"/>
  <c r="A48" i="3"/>
  <c r="A173" i="3"/>
  <c r="A174" i="3"/>
  <c r="A175" i="3"/>
  <c r="A176" i="3"/>
  <c r="A177" i="3"/>
  <c r="A178" i="3"/>
  <c r="A1471" i="3"/>
  <c r="A1472" i="3"/>
  <c r="A1089" i="3"/>
  <c r="A1090" i="3"/>
  <c r="A1091" i="3"/>
  <c r="A1092" i="3"/>
  <c r="A1093" i="3"/>
  <c r="A1094" i="3"/>
  <c r="A1095" i="3"/>
  <c r="A1096" i="3"/>
  <c r="A1097" i="3"/>
  <c r="A1098" i="3"/>
  <c r="A1099" i="3"/>
  <c r="A1100" i="3"/>
  <c r="A1101" i="3"/>
  <c r="A1102" i="3"/>
  <c r="A1103" i="3"/>
  <c r="A1104" i="3"/>
  <c r="A1105" i="3"/>
  <c r="A1106" i="3"/>
  <c r="A1107" i="3"/>
  <c r="A1108" i="3"/>
  <c r="A1109" i="3"/>
  <c r="A1110" i="3"/>
  <c r="A1111" i="3"/>
  <c r="A1112" i="3"/>
  <c r="A1113" i="3"/>
  <c r="A1114" i="3"/>
  <c r="A1115" i="3"/>
  <c r="A1116" i="3"/>
  <c r="A1117" i="3"/>
  <c r="A1118" i="3"/>
  <c r="A1119" i="3"/>
  <c r="A1120" i="3"/>
  <c r="A1121" i="3"/>
  <c r="A1122" i="3"/>
  <c r="A1123" i="3"/>
  <c r="A1124" i="3"/>
  <c r="A1125" i="3"/>
  <c r="A1126" i="3"/>
  <c r="A1127" i="3"/>
  <c r="A1128" i="3"/>
  <c r="A1129" i="3"/>
  <c r="A1130" i="3"/>
  <c r="A1131" i="3"/>
  <c r="A1132" i="3"/>
  <c r="A1133" i="3"/>
  <c r="A1134" i="3"/>
  <c r="A1135" i="3"/>
  <c r="A1136" i="3"/>
  <c r="A1002" i="3"/>
  <c r="A1137" i="3"/>
  <c r="A1138" i="3"/>
  <c r="A1139" i="3"/>
  <c r="A1140" i="3"/>
  <c r="A1141" i="3"/>
  <c r="A1142" i="3"/>
  <c r="A1143" i="3"/>
  <c r="A1144" i="3"/>
  <c r="A1145" i="3"/>
  <c r="A1146" i="3"/>
  <c r="A1147" i="3"/>
  <c r="A1148" i="3"/>
  <c r="A1149" i="3"/>
  <c r="A1150" i="3"/>
  <c r="A1151" i="3"/>
  <c r="A1152" i="3"/>
  <c r="A1153" i="3"/>
  <c r="A1154" i="3"/>
  <c r="A1155" i="3"/>
  <c r="A1156" i="3"/>
  <c r="A1157" i="3"/>
  <c r="A1158" i="3"/>
  <c r="A1159" i="3"/>
  <c r="A1160" i="3"/>
  <c r="A1161" i="3"/>
  <c r="A1162" i="3"/>
  <c r="A1163" i="3"/>
  <c r="A1164" i="3"/>
  <c r="A1165" i="3"/>
  <c r="A1166" i="3"/>
  <c r="A1458" i="3"/>
  <c r="A1459" i="3"/>
  <c r="A1366" i="3"/>
  <c r="A1367" i="3"/>
  <c r="A401" i="3"/>
  <c r="A592" i="3"/>
  <c r="A593" i="3"/>
  <c r="A594" i="3"/>
  <c r="A595" i="3"/>
  <c r="A596" i="3"/>
  <c r="A587" i="3"/>
  <c r="A588" i="3"/>
  <c r="A597" i="3"/>
  <c r="A598" i="3"/>
  <c r="A589" i="3"/>
  <c r="A590" i="3"/>
  <c r="A599" i="3"/>
  <c r="A600" i="3"/>
  <c r="A601" i="3"/>
  <c r="A602" i="3"/>
  <c r="A603" i="3"/>
  <c r="A604" i="3"/>
  <c r="A605" i="3"/>
  <c r="A606"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167" i="3"/>
  <c r="A1168" i="3"/>
  <c r="A1169" i="3"/>
  <c r="A1170" i="3"/>
  <c r="A1171" i="3"/>
  <c r="A1172" i="3"/>
  <c r="A1173" i="3"/>
  <c r="A1174" i="3"/>
  <c r="A1175" i="3"/>
  <c r="A1176" i="3"/>
  <c r="A1177" i="3"/>
  <c r="A1178" i="3"/>
  <c r="A1179" i="3"/>
  <c r="A1180" i="3"/>
  <c r="A1181" i="3"/>
  <c r="A1182" i="3"/>
  <c r="A1183" i="3"/>
  <c r="A1184" i="3"/>
  <c r="A1185" i="3"/>
  <c r="A1186" i="3"/>
  <c r="A1187" i="3"/>
  <c r="A1188" i="3"/>
  <c r="A1189" i="3"/>
  <c r="A1190" i="3"/>
  <c r="A1191" i="3"/>
  <c r="A1192" i="3"/>
  <c r="A1193" i="3"/>
  <c r="A1194" i="3"/>
  <c r="A1195" i="3"/>
  <c r="A1196" i="3"/>
  <c r="A1197" i="3"/>
  <c r="A1198" i="3"/>
  <c r="A1199" i="3"/>
  <c r="A1200" i="3"/>
  <c r="A1201" i="3"/>
  <c r="A1202" i="3"/>
  <c r="A1203" i="3"/>
  <c r="A1204" i="3"/>
  <c r="A1205" i="3"/>
  <c r="A1206" i="3"/>
  <c r="A1207" i="3"/>
  <c r="A1208" i="3"/>
  <c r="A1209" i="3"/>
  <c r="A1210" i="3"/>
  <c r="A1211" i="3"/>
  <c r="A1212" i="3"/>
  <c r="A1213" i="3"/>
  <c r="A1214" i="3"/>
  <c r="A1215" i="3"/>
  <c r="A1216" i="3"/>
  <c r="A1217" i="3"/>
  <c r="A1218" i="3"/>
  <c r="A1219" i="3"/>
  <c r="A1220" i="3"/>
  <c r="A1221" i="3"/>
  <c r="A1222" i="3"/>
  <c r="A1223" i="3"/>
  <c r="A743" i="3"/>
  <c r="A744" i="3"/>
  <c r="A296" i="3"/>
  <c r="A359" i="3"/>
  <c r="A311" i="3"/>
  <c r="A312" i="3"/>
  <c r="A317" i="3"/>
  <c r="A322" i="3"/>
  <c r="A297" i="3"/>
  <c r="A310" i="3"/>
  <c r="A313" i="3"/>
  <c r="A353" i="3"/>
  <c r="A341" i="3"/>
  <c r="A342" i="3"/>
  <c r="A344" i="3"/>
  <c r="A345" i="3"/>
  <c r="A346" i="3"/>
  <c r="A326" i="3"/>
  <c r="A347" i="3"/>
  <c r="A298" i="3"/>
  <c r="A299" i="3"/>
  <c r="A327" i="3"/>
  <c r="A368" i="3"/>
  <c r="A366" i="3"/>
  <c r="A367" i="3"/>
  <c r="A369" i="3"/>
  <c r="A323" i="3"/>
  <c r="A328" i="3"/>
  <c r="A329" i="3"/>
  <c r="A348" i="3"/>
  <c r="A349" i="3"/>
  <c r="A330" i="3"/>
  <c r="A331" i="3"/>
  <c r="A350" i="3"/>
  <c r="A364" i="3"/>
  <c r="A314" i="3"/>
  <c r="A309" i="3"/>
  <c r="A315" i="3"/>
  <c r="A319" i="3"/>
  <c r="A332" i="3"/>
  <c r="A360" i="3"/>
  <c r="A343" i="3"/>
  <c r="A354" i="3"/>
  <c r="A356" i="3"/>
  <c r="A357" i="3"/>
  <c r="A362" i="3"/>
  <c r="A363" i="3"/>
  <c r="A333" i="3"/>
  <c r="A351" i="3"/>
  <c r="A352" i="3"/>
  <c r="A355" i="3"/>
  <c r="A334" i="3"/>
  <c r="A339" i="3"/>
  <c r="A340" i="3"/>
  <c r="A300" i="3"/>
  <c r="A301" i="3"/>
  <c r="A302" i="3"/>
  <c r="A303" i="3"/>
  <c r="A304" i="3"/>
  <c r="A305" i="3"/>
  <c r="A306" i="3"/>
  <c r="A307" i="3"/>
  <c r="A335" i="3"/>
  <c r="A318" i="3"/>
  <c r="A320" i="3"/>
  <c r="A321" i="3"/>
  <c r="A361" i="3"/>
  <c r="A358" i="3"/>
  <c r="A308" i="3"/>
  <c r="A336" i="3"/>
  <c r="A459" i="3"/>
  <c r="A371" i="3"/>
  <c r="A372" i="3"/>
  <c r="A373" i="3"/>
  <c r="A374" i="3"/>
  <c r="A375" i="3"/>
  <c r="A376" i="3"/>
  <c r="A377" i="3"/>
  <c r="A378" i="3"/>
  <c r="A379" i="3"/>
  <c r="A380" i="3"/>
  <c r="A179" i="3"/>
  <c r="A381" i="3"/>
  <c r="A382" i="3"/>
  <c r="A383" i="3"/>
  <c r="A384" i="3"/>
  <c r="A180" i="3"/>
  <c r="A385" i="3"/>
  <c r="A181" i="3"/>
  <c r="A386" i="3"/>
  <c r="A387" i="3"/>
  <c r="A388" i="3"/>
  <c r="A389" i="3"/>
  <c r="A390" i="3"/>
  <c r="A391" i="3"/>
  <c r="A392" i="3"/>
  <c r="A182" i="3"/>
  <c r="A393" i="3"/>
  <c r="A394" i="3"/>
  <c r="A669" i="3"/>
  <c r="A1466" i="3"/>
  <c r="A433" i="3"/>
  <c r="A419" i="3"/>
  <c r="A420" i="3"/>
  <c r="A431" i="3"/>
  <c r="A421" i="3"/>
  <c r="A435" i="3"/>
  <c r="A422" i="3"/>
  <c r="A423" i="3"/>
  <c r="A424" i="3"/>
  <c r="A425" i="3"/>
  <c r="A434" i="3"/>
  <c r="A432" i="3"/>
  <c r="A436" i="3"/>
  <c r="A437" i="3"/>
  <c r="A426" i="3"/>
  <c r="A427" i="3"/>
  <c r="A428" i="3"/>
  <c r="A438" i="3"/>
  <c r="A429" i="3"/>
  <c r="A430" i="3"/>
  <c r="A745" i="3"/>
  <c r="A417" i="3"/>
  <c r="A418" i="3"/>
  <c r="A746" i="3"/>
  <c r="A1455" i="3"/>
  <c r="A1456" i="3"/>
  <c r="A1457" i="3"/>
  <c r="A608" i="3"/>
  <c r="A609" i="3"/>
  <c r="A610" i="3"/>
  <c r="A611" i="3"/>
  <c r="A612" i="3"/>
  <c r="A670" i="3"/>
  <c r="A1467" i="3"/>
  <c r="A439" i="3"/>
  <c r="A440" i="3"/>
  <c r="A441" i="3"/>
  <c r="A442" i="3"/>
  <c r="A443" i="3"/>
  <c r="A460" i="3"/>
  <c r="A636" i="3"/>
  <c r="A747" i="3"/>
  <c r="A748" i="3"/>
  <c r="A454" i="3"/>
  <c r="A545" i="3"/>
  <c r="A546" i="3"/>
  <c r="A547" i="3"/>
  <c r="A548" i="3"/>
  <c r="A1474" i="3"/>
  <c r="A613" i="3"/>
  <c r="A614" i="3"/>
  <c r="A136" i="3"/>
  <c r="A497" i="3"/>
  <c r="A549" i="3"/>
  <c r="A550" i="3"/>
  <c r="A551" i="3"/>
  <c r="A552" i="3"/>
  <c r="A553" i="3"/>
  <c r="A554" i="3"/>
  <c r="A292" i="3"/>
  <c r="A293" i="3"/>
  <c r="A294" i="3"/>
  <c r="A295" i="3"/>
  <c r="A658" i="3"/>
  <c r="A659" i="3"/>
  <c r="A660" i="3"/>
  <c r="A461" i="3"/>
  <c r="A462" i="3"/>
  <c r="A463" i="3"/>
  <c r="A29" i="3"/>
  <c r="A30" i="3"/>
  <c r="A365" i="3"/>
  <c r="A338" i="3"/>
  <c r="A53" i="3"/>
  <c r="A54" i="3"/>
  <c r="A1468" i="3"/>
  <c r="A1469" i="3"/>
  <c r="A776" i="3"/>
  <c r="A777" i="3"/>
  <c r="A778" i="3"/>
  <c r="A779" i="3"/>
  <c r="A780" i="3"/>
  <c r="A781" i="3"/>
  <c r="A782" i="3"/>
  <c r="A415" i="3"/>
  <c r="A476" i="3"/>
  <c r="A480" i="3"/>
  <c r="A484" i="3"/>
  <c r="A1476" i="3"/>
  <c r="A1477" i="3"/>
  <c r="A555" i="3"/>
  <c r="A556" i="3"/>
  <c r="A557" i="3"/>
  <c r="A558" i="3"/>
  <c r="A559" i="3"/>
  <c r="A560" i="3"/>
  <c r="A561" i="3"/>
  <c r="A671" i="3"/>
  <c r="A749" i="3"/>
  <c r="A750" i="3"/>
  <c r="A751" i="3"/>
  <c r="A752" i="3"/>
  <c r="A753" i="3"/>
  <c r="A754" i="3"/>
  <c r="A755" i="3"/>
  <c r="A756" i="3"/>
  <c r="A757"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580" i="3"/>
  <c r="A581" i="3"/>
  <c r="A582" i="3"/>
  <c r="A583" i="3"/>
  <c r="A584" i="3"/>
  <c r="A585" i="3"/>
  <c r="A1487" i="3"/>
  <c r="A1368" i="3"/>
  <c r="A1369" i="3"/>
  <c r="A1370" i="3"/>
  <c r="A567" i="3"/>
  <c r="A568" i="3"/>
  <c r="A569" i="3"/>
  <c r="A570" i="3"/>
  <c r="A1460" i="3"/>
  <c r="A1461" i="3"/>
  <c r="A1462" i="3"/>
  <c r="A1463" i="3"/>
  <c r="A477" i="3"/>
  <c r="A478" i="3"/>
  <c r="A479" i="3"/>
  <c r="A370" i="3"/>
  <c r="A473" i="3"/>
  <c r="A474" i="3"/>
  <c r="A475" i="3"/>
  <c r="A1478" i="3"/>
  <c r="A1479" i="3"/>
  <c r="A154" i="3"/>
  <c r="A155" i="3"/>
  <c r="A156" i="3"/>
  <c r="A157" i="3"/>
  <c r="A718" i="3"/>
  <c r="A719" i="3"/>
  <c r="A720" i="3"/>
  <c r="A721" i="3"/>
  <c r="A722" i="3"/>
  <c r="A723" i="3"/>
  <c r="A163" i="3"/>
  <c r="A164" i="3"/>
  <c r="A165" i="3"/>
  <c r="A889" i="3"/>
  <c r="A637" i="3"/>
  <c r="A1009" i="3"/>
  <c r="A638" i="3"/>
  <c r="A1010" i="3"/>
  <c r="A1003" i="3"/>
  <c r="A639" i="3"/>
  <c r="A774" i="3"/>
  <c r="A1004" i="3"/>
  <c r="A1005" i="3"/>
  <c r="A1011" i="3"/>
  <c r="A640" i="3"/>
  <c r="A498" i="3"/>
  <c r="A1012" i="3"/>
  <c r="A1007" i="3"/>
  <c r="A641" i="3"/>
  <c r="A771" i="3"/>
  <c r="A772" i="3"/>
  <c r="A1453" i="3"/>
  <c r="A890" i="3"/>
  <c r="A499" i="3"/>
  <c r="A1008" i="3"/>
  <c r="A500" i="3"/>
  <c r="A501" i="3"/>
  <c r="A31" i="3"/>
  <c r="A32" i="3"/>
  <c r="A33" i="3"/>
  <c r="A642" i="3"/>
  <c r="A643" i="3"/>
  <c r="A1338" i="3"/>
  <c r="A1339" i="3"/>
  <c r="A1340" i="3"/>
  <c r="A1341" i="3"/>
  <c r="A1342" i="3"/>
  <c r="A1343" i="3"/>
  <c r="A1344" i="3"/>
  <c r="A324" i="3"/>
  <c r="A1345" i="3"/>
  <c r="A1346" i="3"/>
  <c r="A1347" i="3"/>
  <c r="A1348" i="3"/>
  <c r="A1349" i="3"/>
  <c r="A1350" i="3"/>
  <c r="A1351" i="3"/>
  <c r="A574" i="3"/>
  <c r="A575" i="3"/>
  <c r="A576" i="3"/>
  <c r="A577" i="3"/>
  <c r="A578" i="3"/>
  <c r="A579" i="3"/>
  <c r="A35" i="3"/>
  <c r="A36" i="3"/>
  <c r="A741" i="3"/>
  <c r="A742" i="3"/>
  <c r="A1371" i="3"/>
  <c r="A1372" i="3"/>
  <c r="A1373" i="3"/>
  <c r="A1374" i="3"/>
  <c r="A1375" i="3"/>
  <c r="A1376" i="3"/>
  <c r="A1377" i="3"/>
  <c r="A1378" i="3"/>
  <c r="A1379" i="3"/>
  <c r="A1380" i="3"/>
  <c r="A1381" i="3"/>
  <c r="A1382" i="3"/>
  <c r="A1383" i="3"/>
  <c r="A1384" i="3"/>
  <c r="A1385" i="3"/>
  <c r="A1386" i="3"/>
  <c r="A1387" i="3"/>
  <c r="A1441" i="3"/>
  <c r="A1388" i="3"/>
  <c r="A1389" i="3"/>
  <c r="A1390" i="3"/>
  <c r="A1391" i="3"/>
  <c r="A1392" i="3"/>
  <c r="A1393" i="3"/>
  <c r="A1442" i="3"/>
  <c r="A1443" i="3"/>
  <c r="A1444" i="3"/>
  <c r="A1445" i="3"/>
  <c r="A1394" i="3"/>
  <c r="A1395" i="3"/>
  <c r="A1396" i="3"/>
  <c r="A1397" i="3"/>
  <c r="A1398" i="3"/>
  <c r="A1399" i="3"/>
  <c r="A1400" i="3"/>
  <c r="A1401" i="3"/>
  <c r="A1402" i="3"/>
  <c r="A1403" i="3"/>
  <c r="A1352" i="3"/>
  <c r="A1446" i="3"/>
  <c r="A1451" i="3"/>
  <c r="A1404" i="3"/>
  <c r="A1362" i="3"/>
  <c r="A1405" i="3"/>
  <c r="A1406" i="3"/>
  <c r="A1407" i="3"/>
  <c r="A1408" i="3"/>
  <c r="A1409" i="3"/>
  <c r="A1410" i="3"/>
  <c r="A1411" i="3"/>
  <c r="A1412" i="3"/>
  <c r="A1353" i="3"/>
  <c r="A1354" i="3"/>
  <c r="A1355" i="3"/>
  <c r="A1356" i="3"/>
  <c r="A1357" i="3"/>
  <c r="A1358" i="3"/>
  <c r="A1359" i="3"/>
  <c r="A1413" i="3"/>
  <c r="A1414" i="3"/>
  <c r="A1415" i="3"/>
  <c r="A1416" i="3"/>
  <c r="A1360" i="3"/>
  <c r="A1361" i="3"/>
  <c r="A1417" i="3"/>
  <c r="A1418" i="3"/>
  <c r="A1419" i="3"/>
  <c r="A1447" i="3"/>
  <c r="A1448" i="3"/>
  <c r="A1449" i="3"/>
  <c r="A1420" i="3"/>
  <c r="A1421" i="3"/>
  <c r="A1422" i="3"/>
  <c r="A1423" i="3"/>
  <c r="A1424" i="3"/>
  <c r="A1425" i="3"/>
  <c r="A1426" i="3"/>
  <c r="A1427" i="3"/>
  <c r="A1428" i="3"/>
  <c r="A1429" i="3"/>
  <c r="A1430" i="3"/>
  <c r="A1431" i="3"/>
  <c r="A1432" i="3"/>
  <c r="A1450" i="3"/>
  <c r="A1433" i="3"/>
  <c r="A1434" i="3"/>
  <c r="A1435" i="3"/>
  <c r="A1436" i="3"/>
  <c r="A1437" i="3"/>
  <c r="A1438" i="3"/>
  <c r="A1439" i="3"/>
  <c r="A1440" i="3"/>
  <c r="A1452" i="3"/>
  <c r="A22" i="3"/>
  <c r="A20" i="3"/>
  <c r="A28" i="3"/>
  <c r="A27" i="3"/>
  <c r="A16" i="3"/>
  <c r="A26" i="3"/>
  <c r="A13" i="3"/>
  <c r="A23" i="3"/>
  <c r="A19" i="3"/>
  <c r="A14" i="3"/>
  <c r="A12" i="3"/>
  <c r="A17" i="3"/>
  <c r="A21" i="3"/>
  <c r="A18" i="3"/>
  <c r="A15" i="3"/>
  <c r="A25" i="3"/>
  <c r="A24" i="3"/>
  <c r="A147" i="3"/>
  <c r="A150" i="3"/>
  <c r="A151" i="3"/>
  <c r="A152" i="3"/>
  <c r="A148" i="3"/>
  <c r="A153" i="3"/>
  <c r="A471" i="3"/>
  <c r="A464" i="3"/>
  <c r="A399" i="3"/>
  <c r="A773" i="3"/>
  <c r="A49" i="3"/>
  <c r="A50" i="3"/>
  <c r="A51" i="3"/>
  <c r="A149" i="3"/>
  <c r="A657" i="3"/>
  <c r="A66" i="3"/>
  <c r="A1475" i="3"/>
  <c r="A1473" i="3"/>
  <c r="A1485" i="3"/>
  <c r="A455" i="3"/>
  <c r="A1001" i="3"/>
  <c r="A733" i="3"/>
  <c r="A734" i="3"/>
  <c r="A403" i="3"/>
  <c r="A412" i="3"/>
  <c r="A413" i="3"/>
  <c r="A404" i="3"/>
  <c r="A416" i="3"/>
  <c r="A405" i="3"/>
  <c r="A414" i="3"/>
  <c r="A406" i="3"/>
  <c r="A407" i="3"/>
  <c r="A408" i="3"/>
  <c r="A409" i="3"/>
  <c r="A410" i="3"/>
  <c r="A411" i="3"/>
  <c r="A735" i="3"/>
  <c r="A736" i="3"/>
  <c r="A737" i="3"/>
  <c r="A738" i="3"/>
  <c r="A739" i="3"/>
  <c r="A740" i="3"/>
  <c r="A502" i="3"/>
  <c r="A3" i="3"/>
  <c r="A4" i="3"/>
  <c r="A5" i="3"/>
  <c r="A6" i="3"/>
  <c r="A7" i="3"/>
  <c r="A8" i="3"/>
  <c r="A9" i="3"/>
  <c r="A2" i="3"/>
  <c r="A10" i="3"/>
  <c r="A11" i="3"/>
  <c r="A1470" i="3"/>
  <c r="A397" i="3"/>
  <c r="A395" i="3"/>
  <c r="A396" i="3"/>
  <c r="A485" i="3"/>
  <c r="A1480" i="3"/>
  <c r="A1481" i="3"/>
  <c r="A1482" i="3"/>
  <c r="A760" i="3"/>
  <c r="A761" i="3"/>
  <c r="A762" i="3"/>
  <c r="A763" i="3"/>
  <c r="A764" i="3"/>
  <c r="A765" i="3"/>
  <c r="A766" i="3"/>
  <c r="A767" i="3"/>
  <c r="A768" i="3"/>
  <c r="A41" i="3"/>
  <c r="A42" i="3"/>
  <c r="A43" i="3"/>
  <c r="A44" i="3"/>
  <c r="A45" i="3"/>
  <c r="A46" i="3"/>
  <c r="A47" i="3"/>
  <c r="A1006" i="3"/>
  <c r="A482" i="3"/>
  <c r="A644" i="3"/>
  <c r="A645" i="3"/>
  <c r="A646" i="3"/>
  <c r="A1013" i="3"/>
  <c r="A1014" i="3"/>
  <c r="A1015" i="3"/>
  <c r="A1016" i="3"/>
  <c r="A1017" i="3"/>
  <c r="A1018" i="3"/>
  <c r="A1019" i="3"/>
  <c r="A1020" i="3"/>
  <c r="A1021" i="3"/>
  <c r="A1022" i="3"/>
  <c r="A1023" i="3"/>
  <c r="A1024" i="3"/>
  <c r="A1025" i="3"/>
  <c r="A1026" i="3"/>
  <c r="A1027" i="3"/>
  <c r="A1028" i="3"/>
  <c r="A1029" i="3"/>
  <c r="A1030" i="3"/>
  <c r="A1031" i="3"/>
  <c r="A1032" i="3"/>
  <c r="A1033" i="3"/>
  <c r="A1034" i="3"/>
  <c r="A1035" i="3"/>
  <c r="A1036" i="3"/>
  <c r="A1037" i="3"/>
  <c r="A1038" i="3"/>
  <c r="A1039" i="3"/>
  <c r="A1040" i="3"/>
  <c r="A1041" i="3"/>
  <c r="A1042" i="3"/>
  <c r="A1043" i="3"/>
  <c r="A1044" i="3"/>
  <c r="A1045" i="3"/>
  <c r="A1046" i="3"/>
  <c r="A1047" i="3"/>
  <c r="A1048" i="3"/>
  <c r="A1049" i="3"/>
  <c r="A1050" i="3"/>
  <c r="A1051" i="3"/>
  <c r="A1052" i="3"/>
  <c r="A1053" i="3"/>
  <c r="A1054" i="3"/>
  <c r="A1055" i="3"/>
  <c r="A1056" i="3"/>
  <c r="A1057" i="3"/>
  <c r="A1058" i="3"/>
  <c r="A1059" i="3"/>
  <c r="A1060" i="3"/>
  <c r="A1061" i="3"/>
  <c r="A1062" i="3"/>
  <c r="A1063" i="3"/>
  <c r="A1064" i="3"/>
  <c r="A1065" i="3"/>
  <c r="A1066" i="3"/>
  <c r="A1067" i="3"/>
  <c r="A1068" i="3"/>
  <c r="A1069" i="3"/>
  <c r="A1070" i="3"/>
  <c r="A1071" i="3"/>
  <c r="A1072" i="3"/>
  <c r="A1073" i="3"/>
  <c r="A1074" i="3"/>
  <c r="A1075" i="3"/>
  <c r="A1076" i="3"/>
  <c r="A1077" i="3"/>
  <c r="A1078" i="3"/>
  <c r="A1079" i="3"/>
  <c r="A1080" i="3"/>
  <c r="A1081" i="3"/>
  <c r="A1082" i="3"/>
  <c r="A1083" i="3"/>
  <c r="A1084" i="3"/>
  <c r="A1085" i="3"/>
  <c r="A1086" i="3"/>
  <c r="A1087" i="3"/>
  <c r="A1088" i="3"/>
  <c r="A1486" i="3"/>
  <c r="A607" i="3"/>
  <c r="A489" i="3"/>
  <c r="A486" i="3"/>
  <c r="A503" i="3"/>
  <c r="A504" i="3"/>
  <c r="A519" i="3"/>
  <c r="A520" i="3"/>
  <c r="A521" i="3"/>
  <c r="A522" i="3"/>
  <c r="A523" i="3"/>
  <c r="A524" i="3"/>
  <c r="A525" i="3"/>
  <c r="A562" i="3"/>
  <c r="A526" i="3"/>
  <c r="A527" i="3"/>
  <c r="A528" i="3"/>
  <c r="A529" i="3"/>
  <c r="A530" i="3"/>
  <c r="A531" i="3"/>
  <c r="A505" i="3"/>
  <c r="A532" i="3"/>
  <c r="A533" i="3"/>
  <c r="A534" i="3"/>
  <c r="A535" i="3"/>
  <c r="A506" i="3"/>
  <c r="A507" i="3"/>
  <c r="A508" i="3"/>
  <c r="A536" i="3"/>
  <c r="A537" i="3"/>
  <c r="A509" i="3"/>
  <c r="A510" i="3"/>
  <c r="A538" i="3"/>
  <c r="A563" i="3"/>
  <c r="A511" i="3"/>
  <c r="A512" i="3"/>
  <c r="A513" i="3"/>
  <c r="A539" i="3"/>
  <c r="A540" i="3"/>
  <c r="A514" i="3"/>
  <c r="A515" i="3"/>
  <c r="A516" i="3"/>
  <c r="A541" i="3"/>
  <c r="A542" i="3"/>
  <c r="A543" i="3"/>
  <c r="A544" i="3"/>
  <c r="A517" i="3"/>
  <c r="A518" i="3"/>
  <c r="A714" i="3"/>
  <c r="A715" i="3"/>
  <c r="A716" i="3"/>
  <c r="A724" i="3"/>
  <c r="A725" i="3"/>
  <c r="A726" i="3"/>
  <c r="A727" i="3"/>
  <c r="A728" i="3"/>
  <c r="A729" i="3"/>
  <c r="A730" i="3"/>
  <c r="A731" i="3"/>
  <c r="A487" i="3"/>
  <c r="A465" i="3"/>
  <c r="A466" i="3"/>
  <c r="A467" i="3"/>
  <c r="A468" i="3"/>
  <c r="A469" i="3"/>
  <c r="A470" i="3"/>
  <c r="A69" i="3"/>
  <c r="A647" i="3"/>
  <c r="A490" i="3"/>
  <c r="A491" i="3"/>
  <c r="A492" i="3"/>
  <c r="A493" i="3"/>
  <c r="A494" i="3"/>
  <c r="A495" i="3"/>
  <c r="A496" i="3"/>
  <c r="A717" i="3"/>
  <c r="A732" i="3"/>
  <c r="A1454" i="3"/>
  <c r="A488" i="3"/>
  <c r="A337" i="3"/>
  <c r="A769" i="3"/>
  <c r="A1464" i="3"/>
  <c r="A67" i="3"/>
  <c r="A68" i="3"/>
  <c r="A758" i="3"/>
  <c r="A591" i="3"/>
  <c r="A571" i="3"/>
  <c r="J479" i="3"/>
  <c r="J477" i="3"/>
  <c r="J658" i="3"/>
  <c r="J660" i="3"/>
  <c r="J26" i="3" l="1"/>
  <c r="J133" i="3" l="1"/>
  <c r="J178" i="3"/>
  <c r="J1087" i="3"/>
  <c r="J781" i="3"/>
  <c r="J548" i="3"/>
  <c r="C54" i="2"/>
  <c r="C53" i="2"/>
  <c r="J1436" i="3"/>
  <c r="J1435" i="3"/>
  <c r="J1440" i="3"/>
  <c r="J1439" i="3"/>
  <c r="J291" i="3"/>
  <c r="J1219" i="3"/>
  <c r="J1167" i="3"/>
  <c r="J1222" i="3"/>
  <c r="J1221" i="3"/>
  <c r="J981" i="3"/>
  <c r="C51" i="2"/>
  <c r="C52" i="2"/>
  <c r="C50" i="2"/>
  <c r="J1434" i="3"/>
  <c r="J1433" i="3"/>
  <c r="J1438" i="3"/>
  <c r="J1437" i="3"/>
  <c r="J110" i="3"/>
  <c r="J585" i="3"/>
  <c r="J454" i="3"/>
  <c r="J134" i="3"/>
  <c r="J518" i="3"/>
  <c r="J696" i="3"/>
  <c r="J109" i="3"/>
  <c r="J157" i="3"/>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2" i="2"/>
  <c r="J308" i="3"/>
  <c r="J1000" i="3"/>
  <c r="J570" i="3"/>
  <c r="J984" i="3"/>
  <c r="J980" i="3"/>
  <c r="J135" i="3"/>
  <c r="J982" i="3"/>
  <c r="J1088" i="3"/>
  <c r="J1332" i="3"/>
  <c r="J1333" i="3"/>
  <c r="J1334" i="3"/>
  <c r="J132" i="3"/>
  <c r="J1335" i="3"/>
  <c r="J1336" i="3"/>
  <c r="J1452" i="3"/>
  <c r="J979" i="3"/>
  <c r="J1225" i="3"/>
  <c r="J1482" i="3"/>
  <c r="J24" i="3"/>
  <c r="J1166" i="3"/>
  <c r="J1223" i="3"/>
  <c r="J983" i="3"/>
  <c r="J1337" i="3"/>
  <c r="J427" i="3" l="1"/>
  <c r="J485" i="3" l="1"/>
  <c r="J474" i="3"/>
  <c r="J475" i="3"/>
  <c r="J473" i="3"/>
  <c r="J478" i="3"/>
  <c r="J1565" i="3"/>
  <c r="J1554" i="3"/>
  <c r="J1555" i="3"/>
  <c r="J1557" i="3"/>
  <c r="J1558" i="3"/>
  <c r="J1559" i="3"/>
  <c r="J1561" i="3"/>
  <c r="J1562" i="3"/>
  <c r="J1563" i="3"/>
  <c r="J1564" i="3"/>
  <c r="J1566" i="3"/>
  <c r="J1567" i="3"/>
  <c r="J1568" i="3"/>
  <c r="J1569" i="3"/>
  <c r="J1570" i="3"/>
  <c r="J1571" i="3"/>
  <c r="J1572" i="3"/>
  <c r="J1573" i="3"/>
  <c r="J1574" i="3"/>
  <c r="J1520" i="3"/>
  <c r="J1511" i="3"/>
  <c r="J471" i="3"/>
  <c r="J417" i="3"/>
  <c r="J418" i="3"/>
  <c r="J890" i="3" l="1"/>
  <c r="J1539" i="3" l="1"/>
  <c r="J1495" i="3"/>
  <c r="J1517" i="3"/>
  <c r="J743" i="3"/>
  <c r="J717" i="3"/>
  <c r="J1536" i="3"/>
  <c r="J295" i="3"/>
  <c r="J452" i="3"/>
  <c r="J1480" i="3"/>
  <c r="J1450" i="3"/>
  <c r="J888" i="3"/>
  <c r="J886" i="3"/>
  <c r="J470" i="3"/>
  <c r="J850" i="3"/>
  <c r="J1327" i="3"/>
  <c r="J484" i="3"/>
  <c r="J469" i="3"/>
  <c r="J999" i="3"/>
  <c r="J358" i="3"/>
  <c r="J1331" i="3"/>
  <c r="J978" i="3"/>
  <c r="J654" i="3"/>
  <c r="J758" i="3"/>
  <c r="J517" i="3"/>
  <c r="J731" i="3"/>
  <c r="J1365" i="3"/>
  <c r="J1432" i="3"/>
  <c r="J1431" i="3"/>
  <c r="J713" i="3"/>
  <c r="J1161" i="3"/>
  <c r="J1160" i="3"/>
  <c r="J1159" i="3"/>
  <c r="J108" i="3"/>
  <c r="J977" i="3"/>
  <c r="J1158" i="3"/>
  <c r="J1330" i="3"/>
  <c r="J887" i="3"/>
  <c r="J1164" i="3"/>
  <c r="J1163" i="3"/>
  <c r="J1162" i="3"/>
  <c r="J1086" i="3"/>
  <c r="J573" i="3"/>
  <c r="J723" i="3"/>
  <c r="J1329" i="3"/>
  <c r="J1012" i="3"/>
  <c r="J1328" i="3"/>
  <c r="J998" i="3"/>
  <c r="J290" i="3"/>
  <c r="J1165" i="3"/>
  <c r="J1481" i="3"/>
  <c r="J635" i="3"/>
  <c r="J996" i="3"/>
  <c r="J667" i="3"/>
  <c r="J997" i="3"/>
  <c r="J411" i="3"/>
  <c r="J995" i="3"/>
  <c r="J1514" i="3"/>
  <c r="J1496" i="3"/>
  <c r="J1503" i="3"/>
  <c r="J1534" i="3"/>
  <c r="J1509" i="3"/>
  <c r="J1541" i="3"/>
  <c r="J1505" i="3"/>
  <c r="J1502" i="3"/>
  <c r="J1513" i="3"/>
  <c r="J1515" i="3"/>
  <c r="J1510" i="3"/>
  <c r="J1501" i="3"/>
  <c r="J1524" i="3"/>
  <c r="J1548" i="3"/>
  <c r="J1537" i="3"/>
  <c r="J1525" i="3"/>
  <c r="J1500" i="3"/>
  <c r="J1529" i="3"/>
  <c r="J1530" i="3"/>
  <c r="J1506" i="3"/>
  <c r="J1543" i="3"/>
  <c r="J1532" i="3"/>
  <c r="J1527" i="3"/>
  <c r="J1516" i="3"/>
  <c r="J1544" i="3"/>
  <c r="J1549" i="3"/>
  <c r="J1497" i="3"/>
  <c r="J1528" i="3"/>
  <c r="J1545" i="3"/>
  <c r="J1493" i="3"/>
  <c r="J1508" i="3"/>
  <c r="J1504" i="3"/>
  <c r="J1531" i="3"/>
  <c r="J1538" i="3"/>
  <c r="J1523" i="3"/>
  <c r="J1522" i="3"/>
  <c r="J1540" i="3"/>
  <c r="J1499" i="3"/>
  <c r="J1550" i="3"/>
  <c r="J1542" i="3"/>
  <c r="J1512" i="3"/>
  <c r="J1494" i="3"/>
  <c r="J1498" i="3"/>
  <c r="J1533" i="3"/>
  <c r="J1521" i="3"/>
  <c r="J1551" i="3"/>
  <c r="J1547" i="3"/>
  <c r="J1546" i="3"/>
  <c r="J446" i="3"/>
  <c r="J29" i="3"/>
  <c r="J49" i="3"/>
  <c r="J413" i="3"/>
  <c r="J412" i="3"/>
  <c r="J403" i="3"/>
  <c r="J70" i="3"/>
  <c r="J71" i="3"/>
  <c r="J760" i="3"/>
  <c r="J184" i="3"/>
  <c r="J185" i="3"/>
  <c r="J186" i="3"/>
  <c r="J187" i="3"/>
  <c r="J188" i="3"/>
  <c r="J183" i="3"/>
  <c r="J359" i="3"/>
  <c r="J371" i="3"/>
  <c r="J433" i="3"/>
  <c r="J503" i="3"/>
  <c r="J504" i="3"/>
  <c r="J519" i="3"/>
  <c r="J520" i="3"/>
  <c r="J555" i="3"/>
  <c r="J111" i="3"/>
  <c r="J608" i="3"/>
  <c r="J615" i="3"/>
  <c r="J674" i="3"/>
  <c r="J673" i="3"/>
  <c r="J891" i="3"/>
  <c r="J783" i="3"/>
  <c r="J784" i="3"/>
  <c r="J785" i="3"/>
  <c r="J786" i="3"/>
  <c r="J787" i="3"/>
  <c r="J788" i="3"/>
  <c r="J789" i="3"/>
  <c r="J790" i="3"/>
  <c r="J791" i="3"/>
  <c r="J1013" i="3"/>
  <c r="J1014" i="3"/>
  <c r="J1015" i="3"/>
  <c r="J1016" i="3"/>
  <c r="J1089" i="3"/>
  <c r="J1224" i="3"/>
  <c r="J1220" i="3"/>
  <c r="J1371" i="3"/>
  <c r="J1372" i="3"/>
  <c r="J1374" i="3"/>
  <c r="J1373" i="3"/>
  <c r="J397" i="3"/>
  <c r="J3" i="3"/>
  <c r="J4" i="3"/>
  <c r="J5" i="3"/>
  <c r="J571" i="3"/>
  <c r="J41" i="3"/>
  <c r="J416" i="3"/>
  <c r="J404" i="3"/>
  <c r="J490" i="3"/>
  <c r="J72" i="3"/>
  <c r="J164" i="3"/>
  <c r="J163" i="3"/>
  <c r="J166" i="3"/>
  <c r="J189" i="3"/>
  <c r="J372" i="3"/>
  <c r="J373" i="3"/>
  <c r="J374" i="3"/>
  <c r="J375" i="3"/>
  <c r="J661" i="3"/>
  <c r="J521" i="3"/>
  <c r="J574" i="3"/>
  <c r="J564" i="3"/>
  <c r="J568" i="3"/>
  <c r="J609" i="3"/>
  <c r="J749" i="3"/>
  <c r="J675" i="3"/>
  <c r="J676" i="3"/>
  <c r="J678" i="3"/>
  <c r="J677" i="3"/>
  <c r="J736" i="3"/>
  <c r="J735" i="3"/>
  <c r="J714" i="3"/>
  <c r="J715" i="3"/>
  <c r="J732" i="3"/>
  <c r="J892" i="3"/>
  <c r="J893" i="3"/>
  <c r="J1018" i="3"/>
  <c r="J1017" i="3"/>
  <c r="J1090" i="3"/>
  <c r="J1091" i="3"/>
  <c r="J1226" i="3"/>
  <c r="J1227" i="3"/>
  <c r="J1228" i="3"/>
  <c r="J1229" i="3"/>
  <c r="J1230" i="3"/>
  <c r="J1375" i="3"/>
  <c r="J6" i="3"/>
  <c r="J572" i="3"/>
  <c r="J20" i="3"/>
  <c r="J137" i="3"/>
  <c r="J762" i="3"/>
  <c r="J761" i="3"/>
  <c r="J592" i="3"/>
  <c r="J292" i="3"/>
  <c r="J190" i="3"/>
  <c r="J191" i="3"/>
  <c r="J192" i="3"/>
  <c r="J193" i="3"/>
  <c r="J312" i="3"/>
  <c r="J311" i="3"/>
  <c r="J419" i="3"/>
  <c r="J522" i="3"/>
  <c r="J575" i="3"/>
  <c r="J1478" i="3"/>
  <c r="J1479" i="3"/>
  <c r="J593" i="3"/>
  <c r="J616" i="3"/>
  <c r="J680" i="3"/>
  <c r="J679" i="3"/>
  <c r="J792" i="3"/>
  <c r="J1001" i="3"/>
  <c r="J1020" i="3"/>
  <c r="J1019" i="3"/>
  <c r="J1168" i="3"/>
  <c r="J1376" i="3"/>
  <c r="J1377" i="3"/>
  <c r="J1378" i="3"/>
  <c r="J1458" i="3"/>
  <c r="J1460" i="3"/>
  <c r="J7" i="3"/>
  <c r="J28" i="3"/>
  <c r="J483" i="3"/>
  <c r="J415" i="3"/>
  <c r="J491" i="3"/>
  <c r="J73" i="3"/>
  <c r="J74" i="3"/>
  <c r="J75" i="3"/>
  <c r="J138" i="3"/>
  <c r="J1471" i="3"/>
  <c r="J158" i="3"/>
  <c r="J159" i="3"/>
  <c r="J759" i="3"/>
  <c r="J194" i="3"/>
  <c r="J195" i="3"/>
  <c r="J196" i="3"/>
  <c r="J197" i="3"/>
  <c r="J198" i="3"/>
  <c r="J199" i="3"/>
  <c r="J317" i="3"/>
  <c r="J322" i="3"/>
  <c r="J376" i="3"/>
  <c r="J662" i="3"/>
  <c r="J1476" i="3"/>
  <c r="J523" i="3"/>
  <c r="J524" i="3"/>
  <c r="J525" i="3"/>
  <c r="J556" i="3"/>
  <c r="J557" i="3"/>
  <c r="J558" i="3"/>
  <c r="J500" i="3"/>
  <c r="J562" i="3"/>
  <c r="J594" i="3"/>
  <c r="J670" i="3"/>
  <c r="J750" i="3"/>
  <c r="J682" i="3"/>
  <c r="J683" i="3"/>
  <c r="J681" i="3"/>
  <c r="J737" i="3"/>
  <c r="J896" i="3"/>
  <c r="J894" i="3"/>
  <c r="J895" i="3"/>
  <c r="J897" i="3"/>
  <c r="J1021" i="3"/>
  <c r="J1092" i="3"/>
  <c r="J1093" i="3"/>
  <c r="J1007" i="3"/>
  <c r="J1169" i="3"/>
  <c r="J1170" i="3"/>
  <c r="J1171" i="3"/>
  <c r="J1379" i="3"/>
  <c r="J1368" i="3"/>
  <c r="J1487" i="3"/>
  <c r="J1466" i="3"/>
  <c r="J481" i="3"/>
  <c r="J76" i="3"/>
  <c r="J763" i="3"/>
  <c r="J201" i="3"/>
  <c r="J202" i="3"/>
  <c r="J203" i="3"/>
  <c r="J204" i="3"/>
  <c r="J200" i="3"/>
  <c r="J297" i="3"/>
  <c r="J310" i="3"/>
  <c r="J313" i="3"/>
  <c r="J1338" i="3"/>
  <c r="J380" i="3"/>
  <c r="J377" i="3"/>
  <c r="J378" i="3"/>
  <c r="J379" i="3"/>
  <c r="J645" i="3"/>
  <c r="J526" i="3"/>
  <c r="J527" i="3"/>
  <c r="J528" i="3"/>
  <c r="J529" i="3"/>
  <c r="J530" i="3"/>
  <c r="J595" i="3"/>
  <c r="J112" i="3"/>
  <c r="J613" i="3"/>
  <c r="J614" i="3"/>
  <c r="J617" i="3"/>
  <c r="J751" i="3"/>
  <c r="J684" i="3"/>
  <c r="J718" i="3"/>
  <c r="J738" i="3"/>
  <c r="J898" i="3"/>
  <c r="J793" i="3"/>
  <c r="J794" i="3"/>
  <c r="J795" i="3"/>
  <c r="J796" i="3"/>
  <c r="J1024" i="3"/>
  <c r="J1023" i="3"/>
  <c r="J1028" i="3"/>
  <c r="J1026" i="3"/>
  <c r="J1022" i="3"/>
  <c r="J1025" i="3"/>
  <c r="J1027" i="3"/>
  <c r="J1095" i="3"/>
  <c r="J1094" i="3"/>
  <c r="J1369" i="3"/>
  <c r="J1380" i="3"/>
  <c r="J1382" i="3"/>
  <c r="J1381" i="3"/>
  <c r="J1383" i="3"/>
  <c r="J395" i="3"/>
  <c r="J497" i="3"/>
  <c r="J480" i="3"/>
  <c r="J492" i="3"/>
  <c r="J77" i="3"/>
  <c r="J179" i="3"/>
  <c r="J205" i="3"/>
  <c r="J206" i="3"/>
  <c r="J207" i="3"/>
  <c r="J208" i="3"/>
  <c r="J209" i="3"/>
  <c r="J210" i="3"/>
  <c r="J353" i="3"/>
  <c r="J420" i="3"/>
  <c r="J651" i="3"/>
  <c r="J531" i="3"/>
  <c r="J641" i="3"/>
  <c r="J596" i="3"/>
  <c r="J113" i="3"/>
  <c r="J618" i="3"/>
  <c r="J744" i="3"/>
  <c r="J745" i="3"/>
  <c r="J671" i="3"/>
  <c r="J752" i="3"/>
  <c r="J753" i="3"/>
  <c r="J688" i="3"/>
  <c r="J687" i="3"/>
  <c r="J689" i="3"/>
  <c r="J690" i="3"/>
  <c r="J691" i="3"/>
  <c r="J685" i="3"/>
  <c r="J686" i="3"/>
  <c r="J741" i="3"/>
  <c r="J734" i="3"/>
  <c r="J724" i="3"/>
  <c r="J900" i="3"/>
  <c r="J902" i="3"/>
  <c r="J899" i="3"/>
  <c r="J901" i="3"/>
  <c r="J797" i="3"/>
  <c r="J798" i="3"/>
  <c r="J1031" i="3"/>
  <c r="J1029" i="3"/>
  <c r="J1032" i="3"/>
  <c r="J1030" i="3"/>
  <c r="J1231" i="3"/>
  <c r="J1232" i="3"/>
  <c r="J1233" i="3"/>
  <c r="J78" i="3"/>
  <c r="J1172" i="3"/>
  <c r="J50" i="3"/>
  <c r="J42" i="3"/>
  <c r="J459" i="3"/>
  <c r="J463" i="3"/>
  <c r="J462" i="3"/>
  <c r="J464" i="3"/>
  <c r="J399" i="3"/>
  <c r="J147" i="3"/>
  <c r="J211" i="3"/>
  <c r="J341" i="3"/>
  <c r="J342" i="3"/>
  <c r="J344" i="3"/>
  <c r="J345" i="3"/>
  <c r="J346" i="3"/>
  <c r="J431" i="3"/>
  <c r="J588" i="3"/>
  <c r="J587" i="3"/>
  <c r="J619" i="3"/>
  <c r="J666" i="3"/>
  <c r="J692" i="3"/>
  <c r="J719" i="3"/>
  <c r="J733" i="3"/>
  <c r="J739" i="3"/>
  <c r="J772" i="3"/>
  <c r="J771" i="3"/>
  <c r="J777" i="3"/>
  <c r="J776" i="3"/>
  <c r="J779" i="3"/>
  <c r="J778" i="3"/>
  <c r="J903" i="3"/>
  <c r="J904" i="3"/>
  <c r="J799" i="3"/>
  <c r="J800" i="3"/>
  <c r="J802" i="3"/>
  <c r="J801" i="3"/>
  <c r="J773" i="3"/>
  <c r="J1033" i="3"/>
  <c r="J1034" i="3"/>
  <c r="J1096" i="3"/>
  <c r="J1234" i="3"/>
  <c r="J1235" i="3"/>
  <c r="J1236" i="3"/>
  <c r="J1237" i="3"/>
  <c r="J1238" i="3"/>
  <c r="J1384" i="3"/>
  <c r="J1385" i="3"/>
  <c r="J1386" i="3"/>
  <c r="J396" i="3"/>
  <c r="J1468" i="3"/>
  <c r="J405" i="3"/>
  <c r="J447" i="3"/>
  <c r="J493" i="3"/>
  <c r="J139" i="3"/>
  <c r="J150" i="3"/>
  <c r="J212" i="3"/>
  <c r="J213" i="3"/>
  <c r="J214" i="3"/>
  <c r="J215" i="3"/>
  <c r="J326" i="3"/>
  <c r="J347" i="3"/>
  <c r="J381" i="3"/>
  <c r="J421" i="3"/>
  <c r="J505" i="3"/>
  <c r="J559" i="3"/>
  <c r="J501" i="3"/>
  <c r="J55" i="3"/>
  <c r="J597" i="3"/>
  <c r="J620" i="3"/>
  <c r="J655" i="3"/>
  <c r="J644" i="3"/>
  <c r="J694" i="3"/>
  <c r="J693" i="3"/>
  <c r="J695" i="3"/>
  <c r="J720" i="3"/>
  <c r="J804" i="3"/>
  <c r="J805" i="3"/>
  <c r="J806" i="3"/>
  <c r="J803" i="3"/>
  <c r="J1035" i="3"/>
  <c r="J1097" i="3"/>
  <c r="J1098" i="3"/>
  <c r="J1099" i="3"/>
  <c r="J1100" i="3"/>
  <c r="J1173" i="3"/>
  <c r="J1387" i="3"/>
  <c r="J1464" i="3"/>
  <c r="J27" i="3"/>
  <c r="J747" i="3"/>
  <c r="J444" i="3"/>
  <c r="J458" i="3"/>
  <c r="J401" i="3"/>
  <c r="J489" i="3"/>
  <c r="J79" i="3"/>
  <c r="J151" i="3"/>
  <c r="J216" i="3"/>
  <c r="J217" i="3"/>
  <c r="J327" i="3"/>
  <c r="J299" i="3"/>
  <c r="J298" i="3"/>
  <c r="J1339" i="3"/>
  <c r="J382" i="3"/>
  <c r="J435" i="3"/>
  <c r="J532" i="3"/>
  <c r="J549" i="3"/>
  <c r="J550" i="3"/>
  <c r="J580" i="3"/>
  <c r="J637" i="3"/>
  <c r="J665" i="3"/>
  <c r="J721" i="3"/>
  <c r="J905" i="3"/>
  <c r="J906" i="3"/>
  <c r="J807" i="3"/>
  <c r="J808" i="3"/>
  <c r="J1038" i="3"/>
  <c r="J1036" i="3"/>
  <c r="J1037" i="3"/>
  <c r="J1102" i="3"/>
  <c r="J1101" i="3"/>
  <c r="J1239" i="3"/>
  <c r="J1240" i="3"/>
  <c r="J1241" i="3"/>
  <c r="J1242" i="3"/>
  <c r="J1243" i="3"/>
  <c r="J663" i="3"/>
  <c r="J1174" i="3"/>
  <c r="J1467" i="3"/>
  <c r="J8" i="3"/>
  <c r="J16" i="3"/>
  <c r="J494" i="3"/>
  <c r="J80" i="3"/>
  <c r="J81" i="3"/>
  <c r="J218" i="3"/>
  <c r="J219" i="3"/>
  <c r="J220" i="3"/>
  <c r="J383" i="3"/>
  <c r="J533" i="3"/>
  <c r="J56" i="3"/>
  <c r="J647" i="3"/>
  <c r="J697" i="3"/>
  <c r="J742" i="3"/>
  <c r="J740" i="3"/>
  <c r="J907" i="3"/>
  <c r="J908" i="3"/>
  <c r="J910" i="3"/>
  <c r="J911" i="3"/>
  <c r="J912" i="3"/>
  <c r="J909" i="3"/>
  <c r="J1009" i="3"/>
  <c r="J1039" i="3"/>
  <c r="J1245" i="3"/>
  <c r="J1244" i="3"/>
  <c r="J1246" i="3"/>
  <c r="J1247" i="3"/>
  <c r="J1248" i="3"/>
  <c r="J1249" i="3"/>
  <c r="J1250" i="3"/>
  <c r="J1251" i="3"/>
  <c r="J1252" i="3"/>
  <c r="J1253" i="3"/>
  <c r="J1254" i="3"/>
  <c r="J69" i="3"/>
  <c r="J1175" i="3"/>
  <c r="J1176" i="3"/>
  <c r="J1177" i="3"/>
  <c r="J1178" i="3"/>
  <c r="J1179" i="3"/>
  <c r="J1180" i="3"/>
  <c r="J1181" i="3"/>
  <c r="J1182" i="3"/>
  <c r="J1183" i="3"/>
  <c r="J1184" i="3"/>
  <c r="J1185" i="3"/>
  <c r="J1186" i="3"/>
  <c r="J1370" i="3"/>
  <c r="J1441" i="3"/>
  <c r="J1465" i="3"/>
  <c r="J222" i="3"/>
  <c r="J223" i="3"/>
  <c r="J221" i="3"/>
  <c r="J1340" i="3"/>
  <c r="J1341" i="3"/>
  <c r="J1474" i="3"/>
  <c r="J576" i="3"/>
  <c r="J638" i="3"/>
  <c r="J782" i="3"/>
  <c r="J913" i="3"/>
  <c r="J914" i="3"/>
  <c r="J916" i="3"/>
  <c r="J917" i="3"/>
  <c r="J915" i="3"/>
  <c r="J1010" i="3"/>
  <c r="J1042" i="3"/>
  <c r="J1041" i="3"/>
  <c r="J1040" i="3"/>
  <c r="J1103" i="3"/>
  <c r="J1255" i="3"/>
  <c r="J1256" i="3"/>
  <c r="J37" i="3"/>
  <c r="J43" i="3"/>
  <c r="J656" i="3"/>
  <c r="J764" i="3"/>
  <c r="J422" i="3"/>
  <c r="J577" i="3"/>
  <c r="J649" i="3"/>
  <c r="J754" i="3"/>
  <c r="J755" i="3"/>
  <c r="J698" i="3"/>
  <c r="J918" i="3"/>
  <c r="J919" i="3"/>
  <c r="J810" i="3"/>
  <c r="J809" i="3"/>
  <c r="J811" i="3"/>
  <c r="J1043" i="3"/>
  <c r="J1257" i="3"/>
  <c r="J1258" i="3"/>
  <c r="J1259" i="3"/>
  <c r="J1187" i="3"/>
  <c r="J1388" i="3"/>
  <c r="J1389" i="3"/>
  <c r="J1461" i="3"/>
  <c r="J725" i="3"/>
  <c r="J31" i="3"/>
  <c r="J149" i="3"/>
  <c r="J224" i="3"/>
  <c r="J225" i="3"/>
  <c r="J226" i="3"/>
  <c r="J227" i="3"/>
  <c r="J578" i="3"/>
  <c r="J920" i="3"/>
  <c r="J1003" i="3"/>
  <c r="J1260" i="3"/>
  <c r="J765" i="3"/>
  <c r="J368" i="3"/>
  <c r="J423" i="3"/>
  <c r="J746" i="3"/>
  <c r="J699" i="3"/>
  <c r="J726" i="3"/>
  <c r="J921" i="3"/>
  <c r="J922" i="3"/>
  <c r="J812" i="3"/>
  <c r="J815" i="3"/>
  <c r="J813" i="3"/>
  <c r="J814" i="3"/>
  <c r="J1045" i="3"/>
  <c r="J1046" i="3"/>
  <c r="J1044" i="3"/>
  <c r="J1188" i="3"/>
  <c r="J1390" i="3"/>
  <c r="J1392" i="3"/>
  <c r="J1391" i="3"/>
  <c r="J1366" i="3"/>
  <c r="J9" i="3"/>
  <c r="J414" i="3"/>
  <c r="J448" i="3"/>
  <c r="J457" i="3"/>
  <c r="J439" i="3"/>
  <c r="J229" i="3"/>
  <c r="J230" i="3"/>
  <c r="J231" i="3"/>
  <c r="J232" i="3"/>
  <c r="J296" i="3"/>
  <c r="J384" i="3"/>
  <c r="J424" i="3"/>
  <c r="J228" i="3"/>
  <c r="J534" i="3"/>
  <c r="J565" i="3"/>
  <c r="J569" i="3"/>
  <c r="J598" i="3"/>
  <c r="J610" i="3"/>
  <c r="J650" i="3"/>
  <c r="J727" i="3"/>
  <c r="J1006" i="3"/>
  <c r="J923" i="3"/>
  <c r="J924" i="3"/>
  <c r="J925" i="3"/>
  <c r="J926" i="3"/>
  <c r="J927" i="3"/>
  <c r="J816" i="3"/>
  <c r="J1047" i="3"/>
  <c r="J1049" i="3"/>
  <c r="J1048" i="3"/>
  <c r="J1104" i="3"/>
  <c r="J1261" i="3"/>
  <c r="J1189" i="3"/>
  <c r="J1393" i="3"/>
  <c r="J1367" i="3"/>
  <c r="J13" i="3"/>
  <c r="J32" i="3"/>
  <c r="J449" i="3"/>
  <c r="J455" i="3"/>
  <c r="J161" i="3"/>
  <c r="J167" i="3"/>
  <c r="J657" i="3"/>
  <c r="J234" i="3"/>
  <c r="J235" i="3"/>
  <c r="J233" i="3"/>
  <c r="J535" i="3"/>
  <c r="J52" i="3"/>
  <c r="J589" i="3"/>
  <c r="J114" i="3"/>
  <c r="J639" i="3"/>
  <c r="J774" i="3"/>
  <c r="J928" i="3"/>
  <c r="J1105" i="3"/>
  <c r="J1262" i="3"/>
  <c r="J1263" i="3"/>
  <c r="J1264" i="3"/>
  <c r="J1265" i="3"/>
  <c r="J1266" i="3"/>
  <c r="J1267" i="3"/>
  <c r="J1268" i="3"/>
  <c r="J1269" i="3"/>
  <c r="J1270" i="3"/>
  <c r="J1190" i="3"/>
  <c r="J1191" i="3"/>
  <c r="J1453" i="3"/>
  <c r="J1454" i="3"/>
  <c r="J1442" i="3"/>
  <c r="J1443" i="3"/>
  <c r="J1444" i="3"/>
  <c r="J1445" i="3"/>
  <c r="J44" i="3"/>
  <c r="J402" i="3"/>
  <c r="J406" i="3"/>
  <c r="J460" i="3"/>
  <c r="J440" i="3"/>
  <c r="J441" i="3"/>
  <c r="J476" i="3"/>
  <c r="J82" i="3"/>
  <c r="J83" i="3"/>
  <c r="J140" i="3"/>
  <c r="J141" i="3"/>
  <c r="J144" i="3"/>
  <c r="J154" i="3"/>
  <c r="J155" i="3"/>
  <c r="J180" i="3"/>
  <c r="J173" i="3"/>
  <c r="J237" i="3"/>
  <c r="J238" i="3"/>
  <c r="J239" i="3"/>
  <c r="J240" i="3"/>
  <c r="J236" i="3"/>
  <c r="J366" i="3"/>
  <c r="J367" i="3"/>
  <c r="J369" i="3"/>
  <c r="J434" i="3"/>
  <c r="J425" i="3"/>
  <c r="J621" i="3"/>
  <c r="J636" i="3"/>
  <c r="J669" i="3"/>
  <c r="J756" i="3"/>
  <c r="J728" i="3"/>
  <c r="J929" i="3"/>
  <c r="J985" i="3"/>
  <c r="J817" i="3"/>
  <c r="J818" i="3"/>
  <c r="J821" i="3"/>
  <c r="J822" i="3"/>
  <c r="J823" i="3"/>
  <c r="J819" i="3"/>
  <c r="J820" i="3"/>
  <c r="J825" i="3"/>
  <c r="J824" i="3"/>
  <c r="J1050" i="3"/>
  <c r="J1051" i="3"/>
  <c r="J1106" i="3"/>
  <c r="J1107" i="3"/>
  <c r="J1108" i="3"/>
  <c r="J1271" i="3"/>
  <c r="J1192" i="3"/>
  <c r="J1455" i="3"/>
  <c r="J1394" i="3"/>
  <c r="J586" i="3"/>
  <c r="J152" i="3"/>
  <c r="J766" i="3"/>
  <c r="J174" i="3"/>
  <c r="J241" i="3"/>
  <c r="J242" i="3"/>
  <c r="J243" i="3"/>
  <c r="J244" i="3"/>
  <c r="J245" i="3"/>
  <c r="J323" i="3"/>
  <c r="J1477" i="3"/>
  <c r="J506" i="3"/>
  <c r="J590" i="3"/>
  <c r="J115" i="3"/>
  <c r="J622" i="3"/>
  <c r="J1483" i="3"/>
  <c r="J986" i="3"/>
  <c r="J826" i="3"/>
  <c r="J1004" i="3"/>
  <c r="J1005" i="3"/>
  <c r="J1052" i="3"/>
  <c r="J1053" i="3"/>
  <c r="J1109" i="3"/>
  <c r="J1110" i="3"/>
  <c r="J1272" i="3"/>
  <c r="J1273" i="3"/>
  <c r="J1274" i="3"/>
  <c r="J1275" i="3"/>
  <c r="J1276" i="3"/>
  <c r="J1277" i="3"/>
  <c r="J1278" i="3"/>
  <c r="J1279" i="3"/>
  <c r="J1193" i="3"/>
  <c r="J1194" i="3"/>
  <c r="J1395" i="3"/>
  <c r="J1396" i="3"/>
  <c r="J1397" i="3"/>
  <c r="J1398" i="3"/>
  <c r="J1399" i="3"/>
  <c r="J1400" i="3"/>
  <c r="J1401" i="3"/>
  <c r="J23" i="3"/>
  <c r="J38" i="3"/>
  <c r="J45" i="3"/>
  <c r="J84" i="3"/>
  <c r="J165" i="3"/>
  <c r="J370" i="3"/>
  <c r="J175" i="3"/>
  <c r="J249" i="3"/>
  <c r="J246" i="3"/>
  <c r="J247" i="3"/>
  <c r="J248" i="3"/>
  <c r="J328" i="3"/>
  <c r="J329" i="3"/>
  <c r="J507" i="3"/>
  <c r="J567" i="3"/>
  <c r="J599" i="3"/>
  <c r="J116" i="3"/>
  <c r="J623" i="3"/>
  <c r="J700" i="3"/>
  <c r="J930" i="3"/>
  <c r="J931" i="3"/>
  <c r="J829" i="3"/>
  <c r="J830" i="3"/>
  <c r="J827" i="3"/>
  <c r="J828" i="3"/>
  <c r="J1055" i="3"/>
  <c r="J1054" i="3"/>
  <c r="J1111" i="3"/>
  <c r="J1113" i="3"/>
  <c r="J1112" i="3"/>
  <c r="J1114" i="3"/>
  <c r="J1280" i="3"/>
  <c r="J831" i="3"/>
  <c r="J1281" i="3"/>
  <c r="J1282" i="3"/>
  <c r="J1283" i="3"/>
  <c r="J1486" i="3"/>
  <c r="J1195" i="3"/>
  <c r="J1196" i="3"/>
  <c r="J1456" i="3"/>
  <c r="J1457" i="3"/>
  <c r="J1402" i="3"/>
  <c r="J1403" i="3"/>
  <c r="J1462" i="3"/>
  <c r="J1470" i="3"/>
  <c r="J19" i="3"/>
  <c r="J46" i="3"/>
  <c r="J85" i="3"/>
  <c r="J148" i="3"/>
  <c r="J250" i="3"/>
  <c r="J251" i="3"/>
  <c r="J252" i="3"/>
  <c r="J253" i="3"/>
  <c r="J325" i="3"/>
  <c r="J336" i="3"/>
  <c r="J349" i="3"/>
  <c r="J348" i="3"/>
  <c r="J659" i="3"/>
  <c r="J508" i="3"/>
  <c r="J536" i="3"/>
  <c r="J600" i="3"/>
  <c r="J624" i="3"/>
  <c r="J836" i="3"/>
  <c r="J832" i="3"/>
  <c r="J833" i="3"/>
  <c r="J834" i="3"/>
  <c r="J835" i="3"/>
  <c r="J1056" i="3"/>
  <c r="J1115" i="3"/>
  <c r="J1116" i="3"/>
  <c r="J1117" i="3"/>
  <c r="J1284" i="3"/>
  <c r="J1285" i="3"/>
  <c r="J1197" i="3"/>
  <c r="J1198" i="3"/>
  <c r="J1199" i="3"/>
  <c r="J1200" i="3"/>
  <c r="J1352" i="3"/>
  <c r="J1451" i="3"/>
  <c r="J1446" i="3"/>
  <c r="J14" i="3"/>
  <c r="J162" i="3"/>
  <c r="J255" i="3"/>
  <c r="J256" i="3"/>
  <c r="J257" i="3"/>
  <c r="J254" i="3"/>
  <c r="J331" i="3"/>
  <c r="J330" i="3"/>
  <c r="J364" i="3"/>
  <c r="J350" i="3"/>
  <c r="J1342" i="3"/>
  <c r="J1343" i="3"/>
  <c r="J385" i="3"/>
  <c r="J432" i="3"/>
  <c r="J537" i="3"/>
  <c r="J672" i="3"/>
  <c r="J932" i="3"/>
  <c r="J933" i="3"/>
  <c r="J837" i="3"/>
  <c r="J838" i="3"/>
  <c r="J839" i="3"/>
  <c r="J1011" i="3"/>
  <c r="J1057" i="3"/>
  <c r="J1058" i="3"/>
  <c r="J1059" i="3"/>
  <c r="J1062" i="3"/>
  <c r="J1060" i="3"/>
  <c r="J1061" i="3"/>
  <c r="J1286" i="3"/>
  <c r="J1287" i="3"/>
  <c r="J1288" i="3"/>
  <c r="J1289" i="3"/>
  <c r="J1290" i="3"/>
  <c r="J1291" i="3"/>
  <c r="J1201" i="3"/>
  <c r="J1202" i="3"/>
  <c r="J1203" i="3"/>
  <c r="J1204" i="3"/>
  <c r="J1205" i="3"/>
  <c r="J1206" i="3"/>
  <c r="J1404" i="3"/>
  <c r="J12" i="3"/>
  <c r="J407" i="3"/>
  <c r="J450" i="3"/>
  <c r="J461" i="3"/>
  <c r="J495" i="3"/>
  <c r="J142" i="3"/>
  <c r="J181" i="3"/>
  <c r="J258" i="3"/>
  <c r="J259" i="3"/>
  <c r="J260" i="3"/>
  <c r="J261" i="3"/>
  <c r="J262" i="3"/>
  <c r="J314" i="3"/>
  <c r="J436" i="3"/>
  <c r="J664" i="3"/>
  <c r="J545" i="3"/>
  <c r="J611" i="3"/>
  <c r="J934" i="3"/>
  <c r="J935" i="3"/>
  <c r="J840" i="3"/>
  <c r="J841" i="3"/>
  <c r="J1063" i="3"/>
  <c r="J1118" i="3"/>
  <c r="J1119" i="3"/>
  <c r="J1120" i="3"/>
  <c r="J86" i="3"/>
  <c r="J1207" i="3"/>
  <c r="J87" i="3"/>
  <c r="J145" i="3"/>
  <c r="J176" i="3"/>
  <c r="J263" i="3"/>
  <c r="J264" i="3"/>
  <c r="J265" i="3"/>
  <c r="J332" i="3"/>
  <c r="J360" i="3"/>
  <c r="J309" i="3"/>
  <c r="J315" i="3"/>
  <c r="J319" i="3"/>
  <c r="J1344" i="3"/>
  <c r="J510" i="3"/>
  <c r="J509" i="3"/>
  <c r="J581" i="3"/>
  <c r="J58" i="3"/>
  <c r="J59" i="3"/>
  <c r="J57" i="3"/>
  <c r="J66" i="3"/>
  <c r="J67" i="3"/>
  <c r="J625" i="3"/>
  <c r="J775" i="3"/>
  <c r="J780" i="3"/>
  <c r="J936" i="3"/>
  <c r="J937" i="3"/>
  <c r="J842" i="3"/>
  <c r="J843" i="3"/>
  <c r="J844" i="3"/>
  <c r="J845" i="3"/>
  <c r="J846" i="3"/>
  <c r="J847" i="3"/>
  <c r="J1065" i="3"/>
  <c r="J1064" i="3"/>
  <c r="J1122" i="3"/>
  <c r="J1123" i="3"/>
  <c r="J1121" i="3"/>
  <c r="J1292" i="3"/>
  <c r="J1362" i="3"/>
  <c r="J1407" i="3"/>
  <c r="J1411" i="3"/>
  <c r="J1412" i="3"/>
  <c r="J1405" i="3"/>
  <c r="J1406" i="3"/>
  <c r="J1408" i="3"/>
  <c r="J1409" i="3"/>
  <c r="J1410" i="3"/>
  <c r="J17" i="3"/>
  <c r="J748" i="3"/>
  <c r="J456" i="3"/>
  <c r="J169" i="3"/>
  <c r="J168" i="3"/>
  <c r="J267" i="3"/>
  <c r="J268" i="3"/>
  <c r="J269" i="3"/>
  <c r="J266" i="3"/>
  <c r="J356" i="3"/>
  <c r="J357" i="3"/>
  <c r="J324" i="3"/>
  <c r="J343" i="3"/>
  <c r="J354" i="3"/>
  <c r="J362" i="3"/>
  <c r="J363" i="3"/>
  <c r="J1345" i="3"/>
  <c r="J386" i="3"/>
  <c r="J387" i="3"/>
  <c r="J437" i="3"/>
  <c r="J538" i="3"/>
  <c r="J560" i="3"/>
  <c r="J563" i="3"/>
  <c r="J601" i="3"/>
  <c r="J117" i="3"/>
  <c r="J612" i="3"/>
  <c r="J626" i="3"/>
  <c r="J757" i="3"/>
  <c r="J709" i="3"/>
  <c r="J701" i="3"/>
  <c r="J707" i="3"/>
  <c r="J708" i="3"/>
  <c r="J702" i="3"/>
  <c r="J704" i="3"/>
  <c r="J705" i="3"/>
  <c r="J706" i="3"/>
  <c r="J703" i="3"/>
  <c r="J729" i="3"/>
  <c r="J938" i="3"/>
  <c r="J939" i="3"/>
  <c r="J940" i="3"/>
  <c r="J941" i="3"/>
  <c r="J848" i="3"/>
  <c r="J1066" i="3"/>
  <c r="J1124" i="3"/>
  <c r="J1125" i="3"/>
  <c r="J1293" i="3"/>
  <c r="J1294" i="3"/>
  <c r="J1295" i="3"/>
  <c r="J1296" i="3"/>
  <c r="J1208" i="3"/>
  <c r="J21" i="3"/>
  <c r="J88" i="3"/>
  <c r="J153" i="3"/>
  <c r="J854" i="3"/>
  <c r="J293" i="3"/>
  <c r="J272" i="3"/>
  <c r="J273" i="3"/>
  <c r="J270" i="3"/>
  <c r="J271" i="3"/>
  <c r="J333" i="3"/>
  <c r="J352" i="3"/>
  <c r="J351" i="3"/>
  <c r="J1346" i="3"/>
  <c r="J426" i="3"/>
  <c r="J1475" i="3"/>
  <c r="J582" i="3"/>
  <c r="J60" i="3"/>
  <c r="J61" i="3"/>
  <c r="J62" i="3"/>
  <c r="J68" i="3"/>
  <c r="J118" i="3"/>
  <c r="J627" i="3"/>
  <c r="J730" i="3"/>
  <c r="J1484" i="3"/>
  <c r="J1485" i="3"/>
  <c r="J942" i="3"/>
  <c r="J849" i="3"/>
  <c r="J852" i="3"/>
  <c r="J853" i="3"/>
  <c r="J851" i="3"/>
  <c r="J1067" i="3"/>
  <c r="J1068" i="3"/>
  <c r="J889" i="3"/>
  <c r="J1126" i="3"/>
  <c r="J1297" i="3"/>
  <c r="J1298" i="3"/>
  <c r="J1299" i="3"/>
  <c r="J1300" i="3"/>
  <c r="J1301" i="3"/>
  <c r="J89" i="3"/>
  <c r="J1353" i="3"/>
  <c r="J1354" i="3"/>
  <c r="J1357" i="3"/>
  <c r="J1356" i="3"/>
  <c r="J1358" i="3"/>
  <c r="J1359" i="3"/>
  <c r="J1355" i="3"/>
  <c r="J1413" i="3"/>
  <c r="J482" i="3"/>
  <c r="J451" i="3"/>
  <c r="J465" i="3"/>
  <c r="J466" i="3"/>
  <c r="J467" i="3"/>
  <c r="J442" i="3"/>
  <c r="J488" i="3"/>
  <c r="J496" i="3"/>
  <c r="J1472" i="3"/>
  <c r="J294" i="3"/>
  <c r="J275" i="3"/>
  <c r="J276" i="3"/>
  <c r="J277" i="3"/>
  <c r="J278" i="3"/>
  <c r="J274" i="3"/>
  <c r="J316" i="3"/>
  <c r="J428" i="3"/>
  <c r="J607" i="3"/>
  <c r="J511" i="3"/>
  <c r="J499" i="3"/>
  <c r="J602" i="3"/>
  <c r="J603" i="3"/>
  <c r="J120" i="3"/>
  <c r="J119" i="3"/>
  <c r="J628" i="3"/>
  <c r="J943" i="3"/>
  <c r="J944" i="3"/>
  <c r="J946" i="3"/>
  <c r="J945" i="3"/>
  <c r="J947" i="3"/>
  <c r="J862" i="3"/>
  <c r="J857" i="3"/>
  <c r="J858" i="3"/>
  <c r="J856" i="3"/>
  <c r="J855" i="3"/>
  <c r="J859" i="3"/>
  <c r="J860" i="3"/>
  <c r="J861" i="3"/>
  <c r="J863" i="3"/>
  <c r="J864" i="3"/>
  <c r="J1071" i="3"/>
  <c r="J1072" i="3"/>
  <c r="J1069" i="3"/>
  <c r="J1070" i="3"/>
  <c r="J1127" i="3"/>
  <c r="J1128" i="3"/>
  <c r="J1129" i="3"/>
  <c r="J1130" i="3"/>
  <c r="J1302" i="3"/>
  <c r="J1303" i="3"/>
  <c r="J1304" i="3"/>
  <c r="J1305" i="3"/>
  <c r="J90" i="3"/>
  <c r="J53" i="3"/>
  <c r="J30" i="3"/>
  <c r="J92" i="3"/>
  <c r="J93" i="3"/>
  <c r="J94" i="3"/>
  <c r="J91" i="3"/>
  <c r="J177" i="3"/>
  <c r="J279" i="3"/>
  <c r="J355" i="3"/>
  <c r="J388" i="3"/>
  <c r="J389" i="3"/>
  <c r="J512" i="3"/>
  <c r="J513" i="3"/>
  <c r="J583" i="3"/>
  <c r="J604" i="3"/>
  <c r="J605" i="3"/>
  <c r="J121" i="3"/>
  <c r="J122" i="3"/>
  <c r="J629" i="3"/>
  <c r="J640" i="3"/>
  <c r="J948" i="3"/>
  <c r="J870" i="3"/>
  <c r="J871" i="3"/>
  <c r="J865" i="3"/>
  <c r="J867" i="3"/>
  <c r="J868" i="3"/>
  <c r="J869" i="3"/>
  <c r="J866" i="3"/>
  <c r="J873" i="3"/>
  <c r="J872" i="3"/>
  <c r="J874" i="3"/>
  <c r="J1073" i="3"/>
  <c r="J1131" i="3"/>
  <c r="J1132" i="3"/>
  <c r="J1133" i="3"/>
  <c r="J1134" i="3"/>
  <c r="J1209" i="3"/>
  <c r="J1416" i="3"/>
  <c r="J1414" i="3"/>
  <c r="J1415" i="3"/>
  <c r="J18" i="3"/>
  <c r="J40" i="3"/>
  <c r="J33" i="3"/>
  <c r="J47" i="3"/>
  <c r="J95" i="3"/>
  <c r="J96" i="3"/>
  <c r="J280" i="3"/>
  <c r="J339" i="3"/>
  <c r="J340" i="3"/>
  <c r="J334" i="3"/>
  <c r="J337" i="3"/>
  <c r="J365" i="3"/>
  <c r="J1347" i="3"/>
  <c r="J48" i="3"/>
  <c r="J64" i="3"/>
  <c r="J63" i="3"/>
  <c r="J65" i="3"/>
  <c r="J124" i="3"/>
  <c r="J123" i="3"/>
  <c r="J630" i="3"/>
  <c r="J949" i="3"/>
  <c r="J950" i="3"/>
  <c r="J875" i="3"/>
  <c r="J876" i="3"/>
  <c r="J877" i="3"/>
  <c r="J1074" i="3"/>
  <c r="J1136" i="3"/>
  <c r="J1135" i="3"/>
  <c r="J1306" i="3"/>
  <c r="J1307" i="3"/>
  <c r="J97" i="3"/>
  <c r="J1210" i="3"/>
  <c r="J1360" i="3"/>
  <c r="J1361" i="3"/>
  <c r="J1417" i="3"/>
  <c r="J1419" i="3"/>
  <c r="J1418" i="3"/>
  <c r="J1448" i="3"/>
  <c r="J1447" i="3"/>
  <c r="J2" i="3"/>
  <c r="J10" i="3"/>
  <c r="J15" i="3"/>
  <c r="J170" i="3"/>
  <c r="J281" i="3"/>
  <c r="J282" i="3"/>
  <c r="J283" i="3"/>
  <c r="J335" i="3"/>
  <c r="J306" i="3"/>
  <c r="J307" i="3"/>
  <c r="J300" i="3"/>
  <c r="J301" i="3"/>
  <c r="J304" i="3"/>
  <c r="J302" i="3"/>
  <c r="J303" i="3"/>
  <c r="J305" i="3"/>
  <c r="J652" i="3"/>
  <c r="J539" i="3"/>
  <c r="J540" i="3"/>
  <c r="J546" i="3"/>
  <c r="J631" i="3"/>
  <c r="J642" i="3"/>
  <c r="J1002" i="3"/>
  <c r="J770" i="3"/>
  <c r="J952" i="3"/>
  <c r="J953" i="3"/>
  <c r="J954" i="3"/>
  <c r="J951" i="3"/>
  <c r="J955" i="3"/>
  <c r="J956" i="3"/>
  <c r="J957" i="3"/>
  <c r="J987" i="3"/>
  <c r="J988" i="3"/>
  <c r="J1075" i="3"/>
  <c r="J1076" i="3"/>
  <c r="J1077" i="3"/>
  <c r="J1139" i="3"/>
  <c r="J1138" i="3"/>
  <c r="J1137" i="3"/>
  <c r="J1140" i="3"/>
  <c r="J1308" i="3"/>
  <c r="J1309" i="3"/>
  <c r="J1310" i="3"/>
  <c r="J1311" i="3"/>
  <c r="J1312" i="3"/>
  <c r="J1211" i="3"/>
  <c r="J1449" i="3"/>
  <c r="J25" i="3"/>
  <c r="J51" i="3"/>
  <c r="J408" i="3"/>
  <c r="J453" i="3"/>
  <c r="J468" i="3"/>
  <c r="J443" i="3"/>
  <c r="J487" i="3"/>
  <c r="J769" i="3"/>
  <c r="J486" i="3"/>
  <c r="J98" i="3"/>
  <c r="J99" i="3"/>
  <c r="J146" i="3"/>
  <c r="J171" i="3"/>
  <c r="J284" i="3"/>
  <c r="J285" i="3"/>
  <c r="J318" i="3"/>
  <c r="J1348" i="3"/>
  <c r="J1349" i="3"/>
  <c r="J438" i="3"/>
  <c r="J653" i="3"/>
  <c r="J514" i="3"/>
  <c r="J547" i="3"/>
  <c r="J561" i="3"/>
  <c r="J606" i="3"/>
  <c r="J127" i="3"/>
  <c r="J128" i="3"/>
  <c r="J126" i="3"/>
  <c r="J125" i="3"/>
  <c r="J632" i="3"/>
  <c r="J498" i="3"/>
  <c r="J643" i="3"/>
  <c r="J710" i="3"/>
  <c r="J722" i="3"/>
  <c r="J959" i="3"/>
  <c r="J958" i="3"/>
  <c r="J989" i="3"/>
  <c r="J879" i="3"/>
  <c r="J880" i="3"/>
  <c r="J881" i="3"/>
  <c r="J1080" i="3"/>
  <c r="J1078" i="3"/>
  <c r="J1079" i="3"/>
  <c r="J1141" i="3"/>
  <c r="J1146" i="3"/>
  <c r="J1144" i="3"/>
  <c r="J1143" i="3"/>
  <c r="J1145" i="3"/>
  <c r="J1142" i="3"/>
  <c r="J1147" i="3"/>
  <c r="J878" i="3"/>
  <c r="J1313" i="3"/>
  <c r="J1314" i="3"/>
  <c r="J1008" i="3"/>
  <c r="J1420" i="3"/>
  <c r="J1459" i="3"/>
  <c r="J54" i="3"/>
  <c r="J100" i="3"/>
  <c r="J160" i="3"/>
  <c r="J287" i="3"/>
  <c r="J288" i="3"/>
  <c r="J286" i="3"/>
  <c r="J361" i="3"/>
  <c r="J321" i="3"/>
  <c r="J320" i="3"/>
  <c r="J1350" i="3"/>
  <c r="J1351" i="3"/>
  <c r="J391" i="3"/>
  <c r="J390" i="3"/>
  <c r="J392" i="3"/>
  <c r="J515" i="3"/>
  <c r="J516" i="3"/>
  <c r="J541" i="3"/>
  <c r="J542" i="3"/>
  <c r="J543" i="3"/>
  <c r="J553" i="3"/>
  <c r="J554" i="3"/>
  <c r="J551" i="3"/>
  <c r="J552" i="3"/>
  <c r="J130" i="3"/>
  <c r="J129" i="3"/>
  <c r="J648" i="3"/>
  <c r="J633" i="3"/>
  <c r="J711" i="3"/>
  <c r="J960" i="3"/>
  <c r="J962" i="3"/>
  <c r="J961" i="3"/>
  <c r="J967" i="3"/>
  <c r="J965" i="3"/>
  <c r="J964" i="3"/>
  <c r="J966" i="3"/>
  <c r="J963" i="3"/>
  <c r="J990" i="3"/>
  <c r="J991" i="3"/>
  <c r="J882" i="3"/>
  <c r="J1081" i="3"/>
  <c r="J1082" i="3"/>
  <c r="J1083" i="3"/>
  <c r="J1148" i="3"/>
  <c r="J1149" i="3"/>
  <c r="J1151" i="3"/>
  <c r="J1150" i="3"/>
  <c r="J1155" i="3"/>
  <c r="J1156" i="3"/>
  <c r="J1153" i="3"/>
  <c r="J1152" i="3"/>
  <c r="J1154" i="3"/>
  <c r="J1315" i="3"/>
  <c r="J1316" i="3"/>
  <c r="J1317" i="3"/>
  <c r="J1318" i="3"/>
  <c r="J1319" i="3"/>
  <c r="J1320" i="3"/>
  <c r="J1321" i="3"/>
  <c r="J1322" i="3"/>
  <c r="J1212" i="3"/>
  <c r="J1213" i="3"/>
  <c r="J1214" i="3"/>
  <c r="J1422" i="3"/>
  <c r="J1427" i="3"/>
  <c r="J1421" i="3"/>
  <c r="J1423" i="3"/>
  <c r="J1424" i="3"/>
  <c r="J1426" i="3"/>
  <c r="J1425" i="3"/>
  <c r="J1430" i="3"/>
  <c r="J1428" i="3"/>
  <c r="J1429" i="3"/>
  <c r="J11" i="3"/>
  <c r="J409" i="3"/>
  <c r="J410" i="3"/>
  <c r="J445" i="3"/>
  <c r="J101" i="3"/>
  <c r="J102" i="3"/>
  <c r="J103" i="3"/>
  <c r="J104" i="3"/>
  <c r="J105" i="3"/>
  <c r="J106" i="3"/>
  <c r="J107" i="3"/>
  <c r="J143" i="3"/>
  <c r="J1473" i="3"/>
  <c r="J768" i="3"/>
  <c r="J767" i="3"/>
  <c r="J182" i="3"/>
  <c r="J289" i="3"/>
  <c r="J394" i="3"/>
  <c r="J393" i="3"/>
  <c r="J429" i="3"/>
  <c r="J646" i="3"/>
  <c r="J544" i="3"/>
  <c r="J156" i="3"/>
  <c r="J502" i="3"/>
  <c r="J584" i="3"/>
  <c r="J566" i="3"/>
  <c r="J131" i="3"/>
  <c r="J634" i="3"/>
  <c r="J712" i="3"/>
  <c r="J716" i="3"/>
  <c r="J968" i="3"/>
  <c r="J969" i="3"/>
  <c r="J970" i="3"/>
  <c r="J972" i="3"/>
  <c r="J971" i="3"/>
  <c r="J973" i="3"/>
  <c r="J974" i="3"/>
  <c r="J976" i="3"/>
  <c r="J992" i="3"/>
  <c r="J993" i="3"/>
  <c r="J994" i="3"/>
  <c r="J883" i="3"/>
  <c r="J884" i="3"/>
  <c r="J885" i="3"/>
  <c r="J1085" i="3"/>
  <c r="J1084" i="3"/>
  <c r="J1157" i="3"/>
  <c r="J975" i="3"/>
  <c r="J1323" i="3"/>
  <c r="J1324" i="3"/>
  <c r="J1325" i="3"/>
  <c r="J1326" i="3"/>
  <c r="J338" i="3"/>
  <c r="J1215" i="3"/>
  <c r="J1216" i="3"/>
  <c r="J1217" i="3"/>
  <c r="J1218" i="3"/>
  <c r="J1364" i="3"/>
  <c r="J1363" i="3"/>
  <c r="J1469" i="3"/>
  <c r="J472" i="3"/>
  <c r="J400" i="3"/>
  <c r="J579" i="3"/>
  <c r="J430" i="3"/>
  <c r="J136" i="3"/>
  <c r="J591" i="3"/>
  <c r="J668" i="3"/>
  <c r="J1463" i="3"/>
  <c r="J1507" i="3"/>
  <c r="J1518" i="3"/>
  <c r="J1552" i="3"/>
  <c r="J1553" i="3"/>
  <c r="J1575" i="3"/>
  <c r="J22" i="3"/>
</calcChain>
</file>

<file path=xl/sharedStrings.xml><?xml version="1.0" encoding="utf-8"?>
<sst xmlns="http://schemas.openxmlformats.org/spreadsheetml/2006/main" count="8260" uniqueCount="2353">
  <si>
    <t>sexism</t>
  </si>
  <si>
    <t>sensors</t>
  </si>
  <si>
    <t>male gaze</t>
  </si>
  <si>
    <t>fight</t>
  </si>
  <si>
    <t>last of its kind</t>
  </si>
  <si>
    <t>dr crater</t>
  </si>
  <si>
    <t>salt creature</t>
  </si>
  <si>
    <t>security</t>
  </si>
  <si>
    <t>repairman</t>
  </si>
  <si>
    <t>scientist</t>
  </si>
  <si>
    <t>nancy crater</t>
  </si>
  <si>
    <t>flashback</t>
  </si>
  <si>
    <t>alien</t>
  </si>
  <si>
    <t>how many</t>
  </si>
  <si>
    <t>deflectors</t>
  </si>
  <si>
    <t>valiant crew</t>
  </si>
  <si>
    <t>antares crew</t>
  </si>
  <si>
    <t>gary mitchell</t>
  </si>
  <si>
    <t>dr dehner</t>
  </si>
  <si>
    <t>lee kelso</t>
  </si>
  <si>
    <t>navigator</t>
  </si>
  <si>
    <t>bridge crew</t>
  </si>
  <si>
    <t>psychiatrist</t>
  </si>
  <si>
    <t>girl of the week</t>
  </si>
  <si>
    <t>planet of hats</t>
  </si>
  <si>
    <t>negative space wedgie</t>
  </si>
  <si>
    <t>shirt color</t>
  </si>
  <si>
    <t>blue</t>
  </si>
  <si>
    <t>gold</t>
  </si>
  <si>
    <t>beige</t>
  </si>
  <si>
    <t>trope</t>
  </si>
  <si>
    <t>character</t>
  </si>
  <si>
    <t>detail</t>
  </si>
  <si>
    <t>subspace</t>
  </si>
  <si>
    <t>uhura</t>
  </si>
  <si>
    <t>charlie</t>
  </si>
  <si>
    <t>kirk</t>
  </si>
  <si>
    <t>spock</t>
  </si>
  <si>
    <t>joachim</t>
  </si>
  <si>
    <t>scotty</t>
  </si>
  <si>
    <t>chekov</t>
  </si>
  <si>
    <t>fascinating</t>
  </si>
  <si>
    <t>an energy barrier at the edge of the galaxy gives humans godlike powers.</t>
  </si>
  <si>
    <t>psychic aliens capable of creating illusions that pleases every want of their captor.</t>
  </si>
  <si>
    <t>logic bomb</t>
  </si>
  <si>
    <t>screw the rules</t>
  </si>
  <si>
    <t>Pretty much any time the Prime Directive is mentioned in an episode, Kirk will wind up going against it to save the ship or the planet.</t>
  </si>
  <si>
    <t>red alert</t>
  </si>
  <si>
    <t>battle stations</t>
  </si>
  <si>
    <t>mccoy</t>
  </si>
  <si>
    <t>Where No Man Has Gone Before</t>
  </si>
  <si>
    <t>The Corbomite Maneuver</t>
  </si>
  <si>
    <t>Charlie X</t>
  </si>
  <si>
    <t>Court Martial</t>
  </si>
  <si>
    <t>By Any Other Name</t>
  </si>
  <si>
    <t>Whom Gods Destroy</t>
  </si>
  <si>
    <t>The computer knew what was best for its people</t>
  </si>
  <si>
    <t>viewed</t>
  </si>
  <si>
    <t>phlebotinum, forgotten</t>
  </si>
  <si>
    <t>The Man Trap</t>
  </si>
  <si>
    <t>ep_num</t>
  </si>
  <si>
    <t>ep_title</t>
  </si>
  <si>
    <t>What Are Little Girls Made Of?</t>
  </si>
  <si>
    <t>The Ultimate Computer</t>
  </si>
  <si>
    <t>For The World Is Hollow And I Have Touched The Sky</t>
  </si>
  <si>
    <t>The Naked Time</t>
  </si>
  <si>
    <t>Mudd's Women</t>
  </si>
  <si>
    <t>Shore Leave</t>
  </si>
  <si>
    <t>Arena</t>
  </si>
  <si>
    <t>The Devil In The Dark</t>
  </si>
  <si>
    <t>Who Mourns For Adonais?</t>
  </si>
  <si>
    <t>The Changeling</t>
  </si>
  <si>
    <t>Mirror, Mirror</t>
  </si>
  <si>
    <t>The Apple</t>
  </si>
  <si>
    <t>Catspaw</t>
  </si>
  <si>
    <t>I, Mudd</t>
  </si>
  <si>
    <t>Metamorphosis</t>
  </si>
  <si>
    <t>The Trouble With Tribbles</t>
  </si>
  <si>
    <t>The Gamesters Of Triskelion</t>
  </si>
  <si>
    <t>A Piece Of The Action</t>
  </si>
  <si>
    <t>The Immunity Syndrome</t>
  </si>
  <si>
    <t>Return To Tomorrow</t>
  </si>
  <si>
    <t>Patterns Of Force</t>
  </si>
  <si>
    <t>The Omega Glory</t>
  </si>
  <si>
    <t>Bread And Circuses</t>
  </si>
  <si>
    <t>Spock's Brain</t>
  </si>
  <si>
    <t>The Paradise Syndrome</t>
  </si>
  <si>
    <t>Is There In Truth No Beauty?</t>
  </si>
  <si>
    <t>Spectre Of The Gun</t>
  </si>
  <si>
    <t>The Day Of The Dove</t>
  </si>
  <si>
    <t>The Tholian Web</t>
  </si>
  <si>
    <t>Plato's Stepchildren</t>
  </si>
  <si>
    <t>Wink Of An Eye</t>
  </si>
  <si>
    <t>The Empath</t>
  </si>
  <si>
    <t>Let That Be Your Last Battlefield</t>
  </si>
  <si>
    <t>That Which Survives</t>
  </si>
  <si>
    <t>The Lights Of Zetar</t>
  </si>
  <si>
    <t>Requiem For Methuselah</t>
  </si>
  <si>
    <t>The Cloud Minders</t>
  </si>
  <si>
    <t>The Savage Curtain</t>
  </si>
  <si>
    <t>All Our Yesterdays</t>
  </si>
  <si>
    <t>The Doomsday Machine</t>
  </si>
  <si>
    <t>Friday's Child</t>
  </si>
  <si>
    <t>The Deadly Years</t>
  </si>
  <si>
    <t>Amok Time</t>
  </si>
  <si>
    <t>A Private Little War</t>
  </si>
  <si>
    <t>The Enterprise Incident</t>
  </si>
  <si>
    <t>Space Seed</t>
  </si>
  <si>
    <t>The Alternative Factor</t>
  </si>
  <si>
    <t>Obsession</t>
  </si>
  <si>
    <t>Tomorrow is Yesterday</t>
  </si>
  <si>
    <t>Operation_ Annihilate!</t>
  </si>
  <si>
    <t>The Way To Eden</t>
  </si>
  <si>
    <t>The Enemy Within</t>
  </si>
  <si>
    <t>Miri</t>
  </si>
  <si>
    <t>The Galileo Seven</t>
  </si>
  <si>
    <t>And The Children Shall Lead</t>
  </si>
  <si>
    <t>Turnabout Intruder</t>
  </si>
  <si>
    <t>job</t>
  </si>
  <si>
    <t>darnell</t>
  </si>
  <si>
    <t>sturgeon</t>
  </si>
  <si>
    <t>green</t>
  </si>
  <si>
    <t>ent crew</t>
  </si>
  <si>
    <t>star fleet</t>
  </si>
  <si>
    <t>prime directive</t>
  </si>
  <si>
    <t>Exception: The society hails or attacks a Federation vessel</t>
  </si>
  <si>
    <t>Exception: Compliance with specific (and valid) orders that could not be followed if the Prime Directive fully applied (e.g., ancillary to a war with the Federation; first contact missions; diplomatic missions; trade negotiations)</t>
  </si>
  <si>
    <t>sufficiently advanced aliens</t>
  </si>
  <si>
    <t>The Mark Of Gideon</t>
  </si>
  <si>
    <t>Dagger Of The Mind</t>
  </si>
  <si>
    <t>green-skinned space babe</t>
  </si>
  <si>
    <t>Pike</t>
  </si>
  <si>
    <t>racism</t>
  </si>
  <si>
    <t>last of his kind</t>
  </si>
  <si>
    <t>research crew</t>
  </si>
  <si>
    <t>scientists</t>
  </si>
  <si>
    <t>crewman</t>
  </si>
  <si>
    <t>red</t>
  </si>
  <si>
    <t>mitchell</t>
  </si>
  <si>
    <t>crewmen</t>
  </si>
  <si>
    <t>thasians</t>
  </si>
  <si>
    <t>kirk is in love with his ship</t>
  </si>
  <si>
    <t>captain's log</t>
  </si>
  <si>
    <t>dog</t>
  </si>
  <si>
    <t>spock, mccoy</t>
  </si>
  <si>
    <t>dogs</t>
  </si>
  <si>
    <t>sulu + 3</t>
  </si>
  <si>
    <t>spock uses sarcasm with a shit eating grim</t>
  </si>
  <si>
    <t>sulu</t>
  </si>
  <si>
    <t>catch phrase</t>
  </si>
  <si>
    <t>clothing damage</t>
  </si>
  <si>
    <t>everything sensor</t>
  </si>
  <si>
    <t>unresolved sexual tension</t>
  </si>
  <si>
    <t>check</t>
  </si>
  <si>
    <t>killer</t>
  </si>
  <si>
    <t>kirk, uhura</t>
  </si>
  <si>
    <t>crew</t>
  </si>
  <si>
    <t>space barrier</t>
  </si>
  <si>
    <t>plague</t>
  </si>
  <si>
    <t xml:space="preserve"> </t>
  </si>
  <si>
    <t>breaks down crying from plague</t>
  </si>
  <si>
    <t>ruth</t>
  </si>
  <si>
    <t>miners want something that's not real about the women</t>
  </si>
  <si>
    <t>extra</t>
  </si>
  <si>
    <t>rok (android)</t>
  </si>
  <si>
    <t>method</t>
  </si>
  <si>
    <t>sucked salt</t>
  </si>
  <si>
    <t>phasered</t>
  </si>
  <si>
    <t>eliminated baffle plate on ship</t>
  </si>
  <si>
    <t>choked</t>
  </si>
  <si>
    <t>crushed with boulders</t>
  </si>
  <si>
    <t>electrocuted</t>
  </si>
  <si>
    <t>froze</t>
  </si>
  <si>
    <t>lost will to live</t>
  </si>
  <si>
    <t>pushed into chasm</t>
  </si>
  <si>
    <t>broke neck</t>
  </si>
  <si>
    <t>andrea (android)</t>
  </si>
  <si>
    <t>kiss</t>
  </si>
  <si>
    <t>kirk hides behind andrea while phaser aimed at him</t>
  </si>
  <si>
    <t>andrea</t>
  </si>
  <si>
    <t>make an android of kirk</t>
  </si>
  <si>
    <t>kirk in duplication machine-naked</t>
  </si>
  <si>
    <t>rok</t>
  </si>
  <si>
    <t>dr corby</t>
  </si>
  <si>
    <t>android-kirk</t>
  </si>
  <si>
    <t>android technology</t>
  </si>
  <si>
    <t>SOS, earth style signal</t>
  </si>
  <si>
    <t>kirk punches him several times in face</t>
  </si>
  <si>
    <t>miri</t>
  </si>
  <si>
    <t>stunned</t>
  </si>
  <si>
    <t>louise</t>
  </si>
  <si>
    <t>kirk-android insults spock with half-breed comment</t>
  </si>
  <si>
    <t>cargo</t>
  </si>
  <si>
    <t>mind meld</t>
  </si>
  <si>
    <t>dr. helen noel</t>
  </si>
  <si>
    <t>asylum guard</t>
  </si>
  <si>
    <t>Theiss Titillation Theory</t>
  </si>
  <si>
    <t>neural neutralizaer</t>
  </si>
  <si>
    <t>phlebotinum, applied</t>
  </si>
  <si>
    <t>on briefing room table</t>
  </si>
  <si>
    <t>redshirt</t>
  </si>
  <si>
    <t>balok</t>
  </si>
  <si>
    <t>goldshirt on bridge</t>
  </si>
  <si>
    <t>class M planet in system</t>
  </si>
  <si>
    <t>pike</t>
  </si>
  <si>
    <t>blueshirt</t>
  </si>
  <si>
    <t>vina</t>
  </si>
  <si>
    <t>talosians</t>
  </si>
  <si>
    <t>increase setting</t>
  </si>
  <si>
    <t>protect female by standing in front of her</t>
  </si>
  <si>
    <t>the kaylar</t>
  </si>
  <si>
    <t>stabbed</t>
  </si>
  <si>
    <t>vina's metallic minidress</t>
  </si>
  <si>
    <t>off-screen</t>
  </si>
  <si>
    <t>leonare</t>
  </si>
  <si>
    <t>tom leighton</t>
  </si>
  <si>
    <t>lenore</t>
  </si>
  <si>
    <t>lenore fur minidress</t>
  </si>
  <si>
    <t>kodos</t>
  </si>
  <si>
    <t>killed</t>
  </si>
  <si>
    <t>uhura playing lyre</t>
  </si>
  <si>
    <t>reiley</t>
  </si>
  <si>
    <t>attempted murder</t>
  </si>
  <si>
    <t>attempted murder, overloaded phaser</t>
  </si>
  <si>
    <t>attempted murder, poison</t>
  </si>
  <si>
    <t>medical log</t>
  </si>
  <si>
    <t>chess</t>
  </si>
  <si>
    <t>ruins</t>
  </si>
  <si>
    <t>he's dead</t>
  </si>
  <si>
    <t>I'm a doctor</t>
  </si>
  <si>
    <t>shields</t>
  </si>
  <si>
    <t>non-interference</t>
  </si>
  <si>
    <t>scanners</t>
  </si>
  <si>
    <t>sing</t>
  </si>
  <si>
    <t>The Conscience of the King</t>
  </si>
  <si>
    <t>The Squire of Gothos</t>
  </si>
  <si>
    <t>The City on the Edge of Forever</t>
  </si>
  <si>
    <t>Journey to Babel</t>
  </si>
  <si>
    <t>Errand of Mercy</t>
  </si>
  <si>
    <t>Balance of Terror</t>
  </si>
  <si>
    <t>Elaan of Troyius</t>
  </si>
  <si>
    <t>The Return of The Archons</t>
  </si>
  <si>
    <t>The Menagerie pt1</t>
  </si>
  <si>
    <t>Wolf In The Fold</t>
  </si>
  <si>
    <t>A Taste of Armageddon</t>
  </si>
  <si>
    <t>This Side of Paradise</t>
  </si>
  <si>
    <t>Assignment_ Earth</t>
  </si>
  <si>
    <t>The Cage</t>
  </si>
  <si>
    <t>how_many</t>
  </si>
  <si>
    <t>The Menagerie, pt2</t>
  </si>
  <si>
    <t>The Menagerie, pt1</t>
  </si>
  <si>
    <t>update</t>
  </si>
  <si>
    <t>after seeing romulans for the first time</t>
  </si>
  <si>
    <t>fascinating eyebrow</t>
  </si>
  <si>
    <t>romulans</t>
  </si>
  <si>
    <t>ENT</t>
  </si>
  <si>
    <t>supplemental</t>
  </si>
  <si>
    <t>deus ex nukina</t>
  </si>
  <si>
    <t>nuclear device</t>
  </si>
  <si>
    <t>phaser shoot warbird</t>
  </si>
  <si>
    <t>romulan centrurion</t>
  </si>
  <si>
    <t>crew of warbird</t>
  </si>
  <si>
    <t>?</t>
  </si>
  <si>
    <t>tomleson</t>
  </si>
  <si>
    <t>didn't like green blood</t>
  </si>
  <si>
    <t>pointed ears</t>
  </si>
  <si>
    <t>You bet your pointed ears I am.</t>
  </si>
  <si>
    <t>Well then, thank pitchforks and pointed ears. As long as it worked, Jim</t>
  </si>
  <si>
    <t>Naturally. You could hardly claim to be an angel with those pointed ears, Mister Spock. But say you landed someplace with a pitchfork.</t>
  </si>
  <si>
    <t>rodriguez</t>
  </si>
  <si>
    <t>world with healthy ecology with no animals or insects</t>
  </si>
  <si>
    <t>knight</t>
  </si>
  <si>
    <t>romulan warbird</t>
  </si>
  <si>
    <t>fighter plane</t>
  </si>
  <si>
    <t>angela martinez</t>
  </si>
  <si>
    <t>shuttlecraft</t>
  </si>
  <si>
    <t>spear</t>
  </si>
  <si>
    <t>caveman</t>
  </si>
  <si>
    <t>latimer</t>
  </si>
  <si>
    <t>gaetano</t>
  </si>
  <si>
    <t>by hands</t>
  </si>
  <si>
    <t>Ensign o'neil</t>
  </si>
  <si>
    <t>looks exactly like Earth</t>
  </si>
  <si>
    <t>trelane</t>
  </si>
  <si>
    <t>destroy statue</t>
  </si>
  <si>
    <t>discuss with kirk how to classify trelane</t>
  </si>
  <si>
    <t>chauvanistic pig</t>
  </si>
  <si>
    <t>o'herlihy</t>
  </si>
  <si>
    <t>gorn</t>
  </si>
  <si>
    <t>disintigrated</t>
  </si>
  <si>
    <t>lang</t>
  </si>
  <si>
    <t>kirk's rock</t>
  </si>
  <si>
    <t>kirk pushed big rock on gorn</t>
  </si>
  <si>
    <t>kirk shot gorn with cannon</t>
  </si>
  <si>
    <t>men act, women are</t>
  </si>
  <si>
    <t>mccoy finds cure for plague just in time</t>
  </si>
  <si>
    <t>trelane's parents show up and stop his "fun"</t>
  </si>
  <si>
    <t>nuclear device in flotsam by romulans</t>
  </si>
  <si>
    <t>spock shouts commands in excited voice</t>
  </si>
  <si>
    <t>a god I am</t>
  </si>
  <si>
    <t>skewered with lance</t>
  </si>
  <si>
    <t>shot by straffing gunfire</t>
  </si>
  <si>
    <t>..</t>
  </si>
  <si>
    <t>dead</t>
  </si>
  <si>
    <t>smart people play chess</t>
  </si>
  <si>
    <t>ruins for ruins sake</t>
  </si>
  <si>
    <t>all planets are earth-like</t>
  </si>
  <si>
    <t>comm link</t>
  </si>
  <si>
    <t>nuclear warheads on jet</t>
  </si>
  <si>
    <t>ship's computer</t>
  </si>
  <si>
    <t>at sigma 14, planet dominated by women, repaired the computer and gave it a giggley personality</t>
  </si>
  <si>
    <t>set to heavy stun force</t>
  </si>
  <si>
    <t>goldshirt</t>
  </si>
  <si>
    <t>spoiled brat</t>
  </si>
  <si>
    <t>teleporters and transporters</t>
  </si>
  <si>
    <t>namer</t>
  </si>
  <si>
    <t>averted: Bowman survives entire episode</t>
  </si>
  <si>
    <t>black dude dies first</t>
  </si>
  <si>
    <t>deus ex machina</t>
  </si>
  <si>
    <t>straw vulcan</t>
  </si>
  <si>
    <t>air-vent passageway</t>
  </si>
  <si>
    <t>freudian trio</t>
  </si>
  <si>
    <t>data pad</t>
  </si>
  <si>
    <t>ray gun</t>
  </si>
  <si>
    <t>faster-than-light travel</t>
  </si>
  <si>
    <t>technicolor science</t>
  </si>
  <si>
    <t>downer ending</t>
  </si>
  <si>
    <t>enforced cold war</t>
  </si>
  <si>
    <t>let's you and him fight</t>
  </si>
  <si>
    <t>parent ex machina</t>
  </si>
  <si>
    <t>dress up episode</t>
  </si>
  <si>
    <t>tamar</t>
  </si>
  <si>
    <t>landru's minion</t>
  </si>
  <si>
    <t>killed with staff</t>
  </si>
  <si>
    <t>The Return of the Archons</t>
  </si>
  <si>
    <t>after landru's conditioning</t>
  </si>
  <si>
    <t>a.i. is a crapshoot</t>
  </si>
  <si>
    <t>landru creates stagnant society</t>
  </si>
  <si>
    <t>bullet bra</t>
  </si>
  <si>
    <t>khan</t>
  </si>
  <si>
    <t>served at dinner for khan</t>
  </si>
  <si>
    <t>pressure point</t>
  </si>
  <si>
    <t>two women on mccoy's arms in feather outfits</t>
  </si>
  <si>
    <t>shirtless scene</t>
  </si>
  <si>
    <t>Patterns of Force</t>
  </si>
  <si>
    <t>the talk</t>
  </si>
  <si>
    <t>mea 3</t>
  </si>
  <si>
    <t>ship's log</t>
  </si>
  <si>
    <t>attempt to stop the computer war</t>
  </si>
  <si>
    <t>on eminir communicator</t>
  </si>
  <si>
    <t>kirk summation</t>
  </si>
  <si>
    <t>looks like a southern farm</t>
  </si>
  <si>
    <t>desalle</t>
  </si>
  <si>
    <t>lella</t>
  </si>
  <si>
    <t>sandoval</t>
  </si>
  <si>
    <t>kirk insults spock to break the spore's hold</t>
  </si>
  <si>
    <t>after kirk explains why he can't press charges for striking a fellow officer</t>
  </si>
  <si>
    <t>trelane's parents</t>
  </si>
  <si>
    <t>everyone sad over how badly khan acted</t>
  </si>
  <si>
    <t>stares at orion slace woman</t>
  </si>
  <si>
    <t>kirk seduces the android andrea</t>
  </si>
  <si>
    <t>men (khan) were more adventuresome and bolder, more colorful : yes sir, I think they were</t>
  </si>
  <si>
    <t>mental fusion</t>
  </si>
  <si>
    <t>bizarre instrument</t>
  </si>
  <si>
    <t>fantastic racism</t>
  </si>
  <si>
    <t>communication officer</t>
  </si>
  <si>
    <t>kept wondering when the top of the dess would fall off</t>
  </si>
  <si>
    <t>khan's women</t>
  </si>
  <si>
    <t>female crewman walks by to sexy trumpet music</t>
  </si>
  <si>
    <t>uhura flirts with spock trying to start a conversation</t>
  </si>
  <si>
    <t>stares at showgirls on mccoy's arms</t>
  </si>
  <si>
    <t>character-1</t>
  </si>
  <si>
    <t>character-2</t>
  </si>
  <si>
    <t>nancy</t>
  </si>
  <si>
    <t>anan 7</t>
  </si>
  <si>
    <t>assistant</t>
  </si>
  <si>
    <t>computer</t>
  </si>
  <si>
    <t>Enterprise</t>
  </si>
  <si>
    <t>lt olerlihy</t>
  </si>
  <si>
    <t>miners</t>
  </si>
  <si>
    <t>3 sir force officers</t>
  </si>
  <si>
    <t>brent</t>
  </si>
  <si>
    <t>dr brown-android</t>
  </si>
  <si>
    <t>Enterprise, scotty</t>
  </si>
  <si>
    <t>finnegan</t>
  </si>
  <si>
    <t>hansen</t>
  </si>
  <si>
    <t>leslie</t>
  </si>
  <si>
    <t>lt cmdr finney</t>
  </si>
  <si>
    <t>minion</t>
  </si>
  <si>
    <t>security captain</t>
  </si>
  <si>
    <t>kirk-android</t>
  </si>
  <si>
    <t>cavemen</t>
  </si>
  <si>
    <t>lousie</t>
  </si>
  <si>
    <t>native, kirk, spock</t>
  </si>
  <si>
    <t>riley</t>
  </si>
  <si>
    <t>settler</t>
  </si>
  <si>
    <t>enterprise</t>
  </si>
  <si>
    <t>enterprise, spock, lella</t>
  </si>
  <si>
    <t>enterprise, spock,sandoval</t>
  </si>
  <si>
    <t>the kaylar, vina</t>
  </si>
  <si>
    <t>reger</t>
  </si>
  <si>
    <t>tyler, +1</t>
  </si>
  <si>
    <t>stiles</t>
  </si>
  <si>
    <t>rocks</t>
  </si>
  <si>
    <t>samurai</t>
  </si>
  <si>
    <t>tech</t>
  </si>
  <si>
    <t>don juan</t>
  </si>
  <si>
    <t>yeoman ross</t>
  </si>
  <si>
    <t>The Devil in the Dark</t>
  </si>
  <si>
    <t>horta</t>
  </si>
  <si>
    <t>smitters</t>
  </si>
  <si>
    <t>vanderberg</t>
  </si>
  <si>
    <t>corrosive acid</t>
  </si>
  <si>
    <t>miner guard</t>
  </si>
  <si>
    <t>secority officer</t>
  </si>
  <si>
    <t>mind meld with horta</t>
  </si>
  <si>
    <t>lt cmdr giotto</t>
  </si>
  <si>
    <t>at first sight of horta</t>
  </si>
  <si>
    <t>15 miners</t>
  </si>
  <si>
    <t>lazarus</t>
  </si>
  <si>
    <t>alternate universe</t>
  </si>
  <si>
    <t>antimatter lazarus world</t>
  </si>
  <si>
    <t>quickly demoted woman</t>
  </si>
  <si>
    <t>uhura in gold (command) =&gt; red uniform</t>
  </si>
  <si>
    <t>kilingons</t>
  </si>
  <si>
    <t>phasers</t>
  </si>
  <si>
    <t>Klingon war ship</t>
  </si>
  <si>
    <t>entire crew</t>
  </si>
  <si>
    <t>as Kor is describing mind sifter</t>
  </si>
  <si>
    <t>disputers</t>
  </si>
  <si>
    <t>200 organians killed in courtyard</t>
  </si>
  <si>
    <t>kor</t>
  </si>
  <si>
    <t>organians</t>
  </si>
  <si>
    <t>klingon</t>
  </si>
  <si>
    <t>hollywood science</t>
  </si>
  <si>
    <t>bluffs balok about device</t>
  </si>
  <si>
    <t>self-destruct mechanism</t>
  </si>
  <si>
    <t>talking to the guardian</t>
  </si>
  <si>
    <t>empty channel</t>
  </si>
  <si>
    <t>derelict</t>
  </si>
  <si>
    <t>subverted: the organians prevent a war</t>
  </si>
  <si>
    <t>federation</t>
  </si>
  <si>
    <t>landru</t>
  </si>
  <si>
    <t>aurelan kirk</t>
  </si>
  <si>
    <t>hold aurelan as she screams</t>
  </si>
  <si>
    <t>sam kirk</t>
  </si>
  <si>
    <t>alien parasites</t>
  </si>
  <si>
    <t>set your phasers on force 3, to kill</t>
  </si>
  <si>
    <t>redskirt yeoman zahra</t>
  </si>
  <si>
    <t>denovan person</t>
  </si>
  <si>
    <t>technician</t>
  </si>
  <si>
    <t>check spock's condition</t>
  </si>
  <si>
    <t>mccoy, kirk</t>
  </si>
  <si>
    <t>checkov</t>
  </si>
  <si>
    <t>play in quarters</t>
  </si>
  <si>
    <t>nurse cries with happiness about getting spock to vulcan</t>
  </si>
  <si>
    <t>mcmoy</t>
  </si>
  <si>
    <t>t'pau</t>
  </si>
  <si>
    <t>bizarre weapon</t>
  </si>
  <si>
    <t>vulcanian</t>
  </si>
  <si>
    <t>fix him up shot</t>
  </si>
  <si>
    <t>t'pring</t>
  </si>
  <si>
    <t>kirk (computer keeps calling kirk "dear")</t>
  </si>
  <si>
    <t>pike had hots for Orion slave girl</t>
  </si>
  <si>
    <t>elias</t>
  </si>
  <si>
    <t>subverted: toxic atmosphere except around trelane's house</t>
  </si>
  <si>
    <t>subverted: temperatures plummet to -100 after dark</t>
  </si>
  <si>
    <t>subverted: extremely harsh sand storms constantly</t>
  </si>
  <si>
    <t>subverted: living only in environmentally controlled areas</t>
  </si>
  <si>
    <t>subverted: vulcan is extremely hot and dry with very thin atmosphere</t>
  </si>
  <si>
    <t>looks just like earth, even the buildings</t>
  </si>
  <si>
    <t>attempted rape</t>
  </si>
  <si>
    <t>matriarchy</t>
  </si>
  <si>
    <t>weapon</t>
  </si>
  <si>
    <t>sandy with big rocks</t>
  </si>
  <si>
    <t>Ceti Alpha V, harsh but livable</t>
  </si>
  <si>
    <t>a stagnant medieval village</t>
  </si>
  <si>
    <t>all girls want bad boys</t>
  </si>
  <si>
    <t>hello, nurse</t>
  </si>
  <si>
    <t>captain's woman</t>
  </si>
  <si>
    <t>In the evil Mirror Universe, an attractive female crewmember of the Enterprise is the "Captain's Woman".</t>
  </si>
  <si>
    <t>hot scientist</t>
  </si>
  <si>
    <t>Informed Attractiveness</t>
  </si>
  <si>
    <t>Sulu getting rather amorous for Uhura, though she wasn't so interested in him.</t>
  </si>
  <si>
    <t>love potion</t>
  </si>
  <si>
    <t>white man's burden</t>
  </si>
  <si>
    <t>Oxmyx's gang all wear fedoras, Krako's gang all wear boaters, Mirt's gang all wear bowlers.</t>
  </si>
  <si>
    <t>gang of hats</t>
  </si>
  <si>
    <t>spot the imposter</t>
  </si>
  <si>
    <t>transporter malfunction creates two kirks</t>
  </si>
  <si>
    <t>dying race</t>
  </si>
  <si>
    <t>talosianas</t>
  </si>
  <si>
    <t>real trope</t>
  </si>
  <si>
    <t>fake memories</t>
  </si>
  <si>
    <t>Day of the Dove</t>
  </si>
  <si>
    <t>entity eplants fake memories in humans and klingons</t>
  </si>
  <si>
    <t>everybody laughs ending</t>
  </si>
  <si>
    <t>unobtainium</t>
  </si>
  <si>
    <t>series</t>
  </si>
  <si>
    <t>cooldown hug</t>
  </si>
  <si>
    <t>deadly hug</t>
  </si>
  <si>
    <t>security cling</t>
  </si>
  <si>
    <t>accidental hug</t>
  </si>
  <si>
    <t>almost kiss</t>
  </si>
  <si>
    <t>holding hands</t>
  </si>
  <si>
    <t>cry into chest</t>
  </si>
  <si>
    <t>kissing under the influence</t>
  </si>
  <si>
    <t>forced to kiss by telekenetic aliens</t>
  </si>
  <si>
    <t>forcful kiss</t>
  </si>
  <si>
    <t>reunion kiss</t>
  </si>
  <si>
    <t>hollywood kiss</t>
  </si>
  <si>
    <t>kiss of death</t>
  </si>
  <si>
    <t>true love's kiss</t>
  </si>
  <si>
    <t>true love is exceptional</t>
  </si>
  <si>
    <t>tears of remorse</t>
  </si>
  <si>
    <t>ship tease</t>
  </si>
  <si>
    <t>psychic powers</t>
  </si>
  <si>
    <t>drug gives them psychic powers</t>
  </si>
  <si>
    <t>replacement goldfish</t>
  </si>
  <si>
    <t>fling created android of rayna</t>
  </si>
  <si>
    <t>victoria's secret compartment</t>
  </si>
  <si>
    <t>explosive instrumentation</t>
  </si>
  <si>
    <t>anguished declaration of love</t>
  </si>
  <si>
    <t>broken tears</t>
  </si>
  <si>
    <t>everybody must get stoned</t>
  </si>
  <si>
    <t>this is like that episode of Star Trek with the parallel universe where everything's the same except everyone is on heroin.</t>
  </si>
  <si>
    <t>this is the crew on drugs</t>
  </si>
  <si>
    <t>getting crap past the radar</t>
  </si>
  <si>
    <t>million-to-one chance</t>
  </si>
  <si>
    <t>I need a freaking drink</t>
  </si>
  <si>
    <t>mundane utility</t>
  </si>
  <si>
    <t>panty shot</t>
  </si>
  <si>
    <t>kirk changes from gold uniform to green uniform</t>
  </si>
  <si>
    <t>technobabble</t>
  </si>
  <si>
    <t>feminine women can cook</t>
  </si>
  <si>
    <t>magic feather</t>
  </si>
  <si>
    <t>it revealed at the end that they didn't need the drug to make themselves beautiful - it was self-confidence all along.</t>
  </si>
  <si>
    <t>she's got legs</t>
  </si>
  <si>
    <t>living legend</t>
  </si>
  <si>
    <t>robosexual</t>
  </si>
  <si>
    <t>robot girl</t>
  </si>
  <si>
    <t>sexy backless outfit</t>
  </si>
  <si>
    <t>what is this thing you call love</t>
  </si>
  <si>
    <t>The Gamesters of Triskelion</t>
  </si>
  <si>
    <t xml:space="preserve"> the crew find an idyllic paradise, except that nobody ever dies, so there is no need for "replacements" and the natives are ignorant of reproduction, and the emotions which lead to it. The line "What is love?" is used again verbatim.</t>
  </si>
  <si>
    <t>what happened to the mouse</t>
  </si>
  <si>
    <t>above the influence</t>
  </si>
  <si>
    <t>big damn kiss</t>
  </si>
  <si>
    <t>Hoist by His Own Petard</t>
  </si>
  <si>
    <t>ass pull</t>
  </si>
  <si>
    <t>Balok's ship is equipped with one which he imprisons the Enterprise with.</t>
  </si>
  <si>
    <t>two of your earth minutes</t>
  </si>
  <si>
    <t>sarek</t>
  </si>
  <si>
    <t>McCoy. Isn't it a little unusual for a Vulcan to retire at your age? After all, you're only a hundred and two. | Sarek. One hundred two point four three seven precisely, Doctor, measured in your years.</t>
  </si>
  <si>
    <t>For fifty thousand of your terrestrial years, I have been pursuing Lokai through the galaxy.</t>
  </si>
  <si>
    <t>bele</t>
  </si>
  <si>
    <t>plasus</t>
  </si>
  <si>
    <t>I've been here nearly an hour of your Earth time.</t>
  </si>
  <si>
    <t>We give you one of your hours. If you do not surrender your ship at the end of that time, your destruction is certain.</t>
  </si>
  <si>
    <t>time</t>
  </si>
  <si>
    <t>I did what I had to</t>
  </si>
  <si>
    <t>spock stole the enterprise to return pike to talos iv</t>
  </si>
  <si>
    <t>lotus-eater machine</t>
  </si>
  <si>
    <t>the talosian zoo would allow pike to leave his broken body</t>
  </si>
  <si>
    <t>shittlecraft</t>
  </si>
  <si>
    <t>explosive overclocking</t>
  </si>
  <si>
    <t>lenore set phaser on overload to kill kirk</t>
  </si>
  <si>
    <t>femme fatale</t>
  </si>
  <si>
    <t>taking the bullet</t>
  </si>
  <si>
    <t>kodos takes shot (by lenore) aimed at kirk</t>
  </si>
  <si>
    <t>better to die than be killed</t>
  </si>
  <si>
    <t>mauveshirt</t>
  </si>
  <si>
    <t>redshirt who didn't die</t>
  </si>
  <si>
    <t>wave motion gun</t>
  </si>
  <si>
    <t>casanova wannabe</t>
  </si>
  <si>
    <t>get ahold of yourself woman</t>
  </si>
  <si>
    <t>only mostly dead</t>
  </si>
  <si>
    <t>resurrected by park owners</t>
  </si>
  <si>
    <t>park owners</t>
  </si>
  <si>
    <t>ass in ambassador</t>
  </si>
  <si>
    <t>macgyvering</t>
  </si>
  <si>
    <t>energy beings</t>
  </si>
  <si>
    <t>no mr bond, I expect you to dine</t>
  </si>
  <si>
    <t>Trelane provides a sumptuous dinner the second time he abducts part of the Enterprise crew. Too bad none of it tastes like anything, because all he knows about Earth food is what it looks like.</t>
  </si>
  <si>
    <t>forced prize fight</t>
  </si>
  <si>
    <t>metrons</t>
  </si>
  <si>
    <t>Robert Fox is pretty much this until a bit more than half way through the episode, when he picks up a disruptor and becomes something of an Ambadassador.</t>
  </si>
  <si>
    <t>Ambassador Fox, along with his assistant, beaming down to Eminiar 7 while the Enterprise's "screens" were up</t>
  </si>
  <si>
    <t>phleblotinum, forgotten</t>
  </si>
  <si>
    <t>controls the guard through the wall</t>
  </si>
  <si>
    <t>screw the rules, I'm doing what's right</t>
  </si>
  <si>
    <t>curb-stomp battle</t>
  </si>
  <si>
    <t>In a pretty standard Trek move; a planet where you can send people to restore them to perfect health (including regrowing internal organs) is never considered as a potential solution to future health based problems.</t>
  </si>
  <si>
    <t>the "reason you suck" speech</t>
  </si>
  <si>
    <t>wham line</t>
  </si>
  <si>
    <t>ayelborne</t>
  </si>
  <si>
    <t>magic door</t>
  </si>
  <si>
    <t>the Atavachron, a machine that creates a portal door/wall to a time in that planet's past.</t>
  </si>
  <si>
    <t>portal door</t>
  </si>
  <si>
    <t>the guardian of the past</t>
  </si>
  <si>
    <t>lazarus' ship transports people between dimensions</t>
  </si>
  <si>
    <t>Wow! Good thing Vulcans have extra eyelids!</t>
  </si>
  <si>
    <t>dress up as a fairy princess</t>
  </si>
  <si>
    <t>lenore finds witnesses and kills them</t>
  </si>
  <si>
    <t>go seduce my archnemesis</t>
  </si>
  <si>
    <t>uhura sings as spock play the lyre</t>
  </si>
  <si>
    <t>uhura sings and play lyre</t>
  </si>
  <si>
    <t>uhura play harpsicord (given ability by trelane)</t>
  </si>
  <si>
    <t>6 transporter pads, 7 people</t>
  </si>
  <si>
    <t>dilithium used to control matter-antimatter reaction</t>
  </si>
  <si>
    <t>mccoy slips kirk a mickie and he appears to die in battle</t>
  </si>
  <si>
    <t>slipping a mickey</t>
  </si>
  <si>
    <t>career versus man</t>
  </si>
  <si>
    <t>apollo</t>
  </si>
  <si>
    <t>Did You Just Romance Cthulhu?</t>
  </si>
  <si>
    <t>in the original klingon</t>
  </si>
  <si>
    <t>the big green hand that holds the enterprise</t>
  </si>
  <si>
    <t>you are a credit to your race</t>
  </si>
  <si>
    <t>t'pring doesn't want to be wed to a living legend</t>
  </si>
  <si>
    <t>little green man in a can</t>
  </si>
  <si>
    <t>alien non-interference clause</t>
  </si>
  <si>
    <t>vulcan ahn'woon used in koon-ut-kal-if-fee</t>
  </si>
  <si>
    <t>lirpa used in koon-ut-kal-if-fee</t>
  </si>
  <si>
    <t>deliberate values dissonance</t>
  </si>
  <si>
    <t>1930s new york</t>
  </si>
  <si>
    <t>spock beats on salt creature to show mccoy it's not nancy</t>
  </si>
  <si>
    <t>on planet's surface</t>
  </si>
  <si>
    <t>enterprise corridor</t>
  </si>
  <si>
    <t>transporter room</t>
  </si>
  <si>
    <t>engineering</t>
  </si>
  <si>
    <t>girl with disease</t>
  </si>
  <si>
    <t>dueling pistols</t>
  </si>
  <si>
    <t>read, hand to yeoman zahra</t>
  </si>
  <si>
    <t>kirk orders yeoman zahra to record message for starfleet command</t>
  </si>
  <si>
    <t>instant sedation</t>
  </si>
  <si>
    <t>magic antidote</t>
  </si>
  <si>
    <t>historian</t>
  </si>
  <si>
    <t>the medic</t>
  </si>
  <si>
    <t>butt monkey</t>
  </si>
  <si>
    <t>chekov get's his own torture scene</t>
  </si>
  <si>
    <t>secretly dying</t>
  </si>
  <si>
    <t>music***</t>
  </si>
  <si>
    <t>music-sing***</t>
  </si>
  <si>
    <t>old job***</t>
  </si>
  <si>
    <t>gun***</t>
  </si>
  <si>
    <t>hard drinking tropes***</t>
  </si>
  <si>
    <t>hypo***</t>
  </si>
  <si>
    <t>fizzbin</t>
  </si>
  <si>
    <t>kirk makes up the game fizzbin to distract their guards</t>
  </si>
  <si>
    <t>insane admiral</t>
  </si>
  <si>
    <t>Garth of Izar, a former Starfleet Fleet Captain who develops megalomania and becomes a Galactic Conqueror! Wound up in an asylum on Elba II.</t>
  </si>
  <si>
    <t>The Corbomite device worked so well once, kirk does it again in The Deadly Years</t>
  </si>
  <si>
    <t>delayed</t>
  </si>
  <si>
    <t>no stardate</t>
  </si>
  <si>
    <t>neutral zone between federation and romulan empire</t>
  </si>
  <si>
    <t>organian peace treaty imposed by peaceful energy beings</t>
  </si>
  <si>
    <t>kirk shoots charging knight with handgun</t>
  </si>
  <si>
    <t>trelane shoots dueling pistol in the air</t>
  </si>
  <si>
    <t>kirk shoots mirror behind trelane with dueling pistol</t>
  </si>
  <si>
    <t>phaser used to heat coffee</t>
  </si>
  <si>
    <t>Trelane's reality warper can change the shape of anything</t>
  </si>
  <si>
    <t>death</t>
  </si>
  <si>
    <t>rhodenium, armor material on outposts</t>
  </si>
  <si>
    <t>shuttlecraft, columbus</t>
  </si>
  <si>
    <t>shuttlecraft, galileo seven</t>
  </si>
  <si>
    <t>enterprise uses tractor beam to grab shuttlecraft</t>
  </si>
  <si>
    <t>enterprise uses tractor beam to lock on to jet intercepter</t>
  </si>
  <si>
    <t>andrea's backless outfit</t>
  </si>
  <si>
    <t>shots of magda's legs</t>
  </si>
  <si>
    <t>uhura flirts with spock</t>
  </si>
  <si>
    <t>trelane arguing with his parents, rants and pouts about not getting to play with his toys</t>
  </si>
  <si>
    <t>The episode begins with the Enterprise crew making the astonishing discovery of a planet identical to Earth. They beam down to investigate, and get caught up in a plot about a plague that kills adults and leaves children alive. This presents a mystery and danger that is duly solved. The episode ends without any further mention of the fact that the planet is identical to Earth.</t>
  </si>
  <si>
    <t>kirk interferes by destroying computer to set the archons free</t>
  </si>
  <si>
    <t>kirk interferes by destroying computer to set eminars free of their 'clean' war</t>
  </si>
  <si>
    <t>bamboo technology</t>
  </si>
  <si>
    <t>averted: spock stops kirk from fighting in street</t>
  </si>
  <si>
    <t>3d chessboard in background of rec room</t>
  </si>
  <si>
    <t>3d chessboard in spock's quarters</t>
  </si>
  <si>
    <t>3d checkers in background of rec room</t>
  </si>
  <si>
    <t>mental powers</t>
  </si>
  <si>
    <t>scotty wisely refuses to follow Fox's tactically stupid orders, despite acknowledging that Fox outranks him.</t>
  </si>
  <si>
    <t>guardian</t>
  </si>
  <si>
    <t>leave guardian's planet ignoring it for the rest of the franchise</t>
  </si>
  <si>
    <t>stupid people-crazy</t>
  </si>
  <si>
    <t>kirk forces andrea to kiss him to break her programming</t>
  </si>
  <si>
    <t>spock kisses lella</t>
  </si>
  <si>
    <t>mccoy accidently overdoses</t>
  </si>
  <si>
    <t>mccoy sedate spock</t>
  </si>
  <si>
    <t>kirk=&gt;enterprise</t>
  </si>
  <si>
    <t>kirk=&gt;spock</t>
  </si>
  <si>
    <t>enterprise=&gt;kirk</t>
  </si>
  <si>
    <t>spock=&gt;enterprise</t>
  </si>
  <si>
    <t>mccoy injects ???</t>
  </si>
  <si>
    <t>kirk: set to stun</t>
  </si>
  <si>
    <t>mccoy's phaser is set to kill</t>
  </si>
  <si>
    <t>ancient ruins for no reason</t>
  </si>
  <si>
    <t>spock gets very emotional when reporting status</t>
  </si>
  <si>
    <t>planet=&gt;enterprise</t>
  </si>
  <si>
    <t>crewman climbs out of jeffries tube</t>
  </si>
  <si>
    <t>spock plays vulcan lyre in rec room</t>
  </si>
  <si>
    <t>kirk reads tablet [status report] and hands to uhura</t>
  </si>
  <si>
    <t>shirtless men and women in leopards doing gymnastics</t>
  </si>
  <si>
    <t>kirk shirtless in gym</t>
  </si>
  <si>
    <t>enterprise=&gt;antares</t>
  </si>
  <si>
    <t>antares=&gt;enterprise</t>
  </si>
  <si>
    <t>kirk: must be terrible having bad blood like that. [about spock's human half]</t>
  </si>
  <si>
    <t>scotty began as helmsman</t>
  </si>
  <si>
    <t>sulu began head of astro sciences</t>
  </si>
  <si>
    <t>kirk shoots lt cmdr mitcheel: no effect</t>
  </si>
  <si>
    <t>spock brings rifle to planet surface</t>
  </si>
  <si>
    <t>valiant memory tapes: valiant activates self-destruct</t>
  </si>
  <si>
    <t>spock jokes about "those earth emotions"</t>
  </si>
  <si>
    <t>space=&gt;enterprise: bring probe on board</t>
  </si>
  <si>
    <t>landing party=&gt;planet</t>
  </si>
  <si>
    <t>scotty in jeffries tube to bypass door to engineering</t>
  </si>
  <si>
    <t>spock and scotty solve implosion calculations "just in time"</t>
  </si>
  <si>
    <t>the virus causes everone infected to start acting on their inner impulses</t>
  </si>
  <si>
    <t>kirk provokes reaction from spock to get to fight hoping emotions will shake off spores hold</t>
  </si>
  <si>
    <t>trio+1 discuss planetary orbit</t>
  </si>
  <si>
    <t>trio discuss darnell's death &amp; salt</t>
  </si>
  <si>
    <t>trio discuss thasians</t>
  </si>
  <si>
    <t>sulu: i'll protect you fair maiden. : uhura: Sorry, neither.</t>
  </si>
  <si>
    <t>scotty gets engines started in less than 30 minutes</t>
  </si>
  <si>
    <t>mccoy injects magic cure for virus</t>
  </si>
  <si>
    <t>matter/anti-matter time travel discovered by never mentioned again</t>
  </si>
  <si>
    <t>scotty uses phaser as a cutting torch</t>
  </si>
  <si>
    <t>sulu with epee roaming the corridor</t>
  </si>
  <si>
    <t>research station=&gt;enterprise</t>
  </si>
  <si>
    <t>trio discuss dead dog</t>
  </si>
  <si>
    <t>trio discuss kirk's split personaility</t>
  </si>
  <si>
    <t>trio discuss merging kirk to save crew</t>
  </si>
  <si>
    <t>sulu uses phaser to heat rocks for warmth</t>
  </si>
  <si>
    <t>spock explains how transporter got fixed</t>
  </si>
  <si>
    <t>enterprise=&gt;enterprise: test to merge dogs together</t>
  </si>
  <si>
    <t>planet=&gt;enterprise: transporter actives and creates kirk-evil</t>
  </si>
  <si>
    <t>planet=&gt;enterprise: splits, good side appears</t>
  </si>
  <si>
    <t>enterprise=&gt;enterprise: merge to kirks together</t>
  </si>
  <si>
    <t>planet=&gt;enterprise: rescue four crewmen</t>
  </si>
  <si>
    <t>planet=&gt;enterprise: technican covered in yellow ore which disrupts transporter</t>
  </si>
  <si>
    <t>planet=&gt;enterprise: creates two dogs</t>
  </si>
  <si>
    <t>transport passagengers transported while shields are up</t>
  </si>
  <si>
    <t>kirk=&gt;miners</t>
  </si>
  <si>
    <t>spock, scotty: discuss dilithium crystals</t>
  </si>
  <si>
    <t>at get together miners begin fighting over the women</t>
  </si>
  <si>
    <t>trio discuss harry and their situation</t>
  </si>
  <si>
    <t>kirk: a woman only needs to "think" she's beautiful to "be" beautiful</t>
  </si>
  <si>
    <t>venus drug gives people "more" of what they have naturally</t>
  </si>
  <si>
    <t>uhura in gold (command)</t>
  </si>
  <si>
    <t>transport ship=&gt;enterprise</t>
  </si>
  <si>
    <t>enterprise=&gt;miner's planet</t>
  </si>
  <si>
    <t>sandy with deep rock caves</t>
  </si>
  <si>
    <t>ruk=&gt;enterprise  (as kirk)</t>
  </si>
  <si>
    <t>kirk fights ruk</t>
  </si>
  <si>
    <t>kirk makes kirk-android act out of character</t>
  </si>
  <si>
    <t>kirk makes ruk remember why the android revolted</t>
  </si>
  <si>
    <t>kirk makes andrea reject her programming</t>
  </si>
  <si>
    <t>andea set phaser to kill</t>
  </si>
  <si>
    <t>kirk set phaser to kill</t>
  </si>
  <si>
    <t>ancient civilization wiped out because of their fear of the androids they created</t>
  </si>
  <si>
    <t>enterprise=&gt;planet</t>
  </si>
  <si>
    <t>looks like earth, even from space. Really, every land mass is identical</t>
  </si>
  <si>
    <t>kirk rips shirt in fight</t>
  </si>
  <si>
    <t>mccoy=&gt;enterprise</t>
  </si>
  <si>
    <t>=&gt;spock</t>
  </si>
  <si>
    <t>spock scans area</t>
  </si>
  <si>
    <t>kirk fights diseased girl</t>
  </si>
  <si>
    <t>kirk punches diseased boy, several times in face</t>
  </si>
  <si>
    <t>mccoy tests vaccine on himself, almost dies</t>
  </si>
  <si>
    <t>camera tracks landing party from behind as they run to building</t>
  </si>
  <si>
    <t>disease kills people over puberty</t>
  </si>
  <si>
    <t>mccoy examines lousie</t>
  </si>
  <si>
    <t>quote</t>
  </si>
  <si>
    <t>spock: "fascinating"</t>
  </si>
  <si>
    <t>mccoy: "he's dead jim"</t>
  </si>
  <si>
    <t>uhura: "there's something off the starboard bow"</t>
  </si>
  <si>
    <t>scotty: "I can't change the laws of physics"</t>
  </si>
  <si>
    <t>kirk: "What's so fascinating?"</t>
  </si>
  <si>
    <t>mccoy: "what am I a doctor or a moon shuttle conductor"</t>
  </si>
  <si>
    <t>spock: "a place where people could go and see all sorts of fascinating things "</t>
  </si>
  <si>
    <t>spock: "fascinating. Good. Good. He knows, Doctor. He has reasoned it out."</t>
  </si>
  <si>
    <t>spock: "fascinating. This is merely a hollow tube"</t>
  </si>
  <si>
    <t>mccoy: "I'm a doctor, if I was an officer of the line…"</t>
  </si>
  <si>
    <t>mccoy: "telepathic abilities inherent in vulcanians"</t>
  </si>
  <si>
    <t>elias: "you've know the vulcanian?"</t>
  </si>
  <si>
    <t>kirk: "you seem fascinated by this rock"</t>
  </si>
  <si>
    <t>spock: "fascinating" (while observing horta)</t>
  </si>
  <si>
    <t>mccoy: "I'm a doctor, not a bricklayer"</t>
  </si>
  <si>
    <t>spock: "fascinating, pure energy"</t>
  </si>
  <si>
    <t>kirk: "I'm a soldier, not a diplomat."</t>
  </si>
  <si>
    <t>kilngon: "he claims to be a vulcanian merchent"</t>
  </si>
  <si>
    <t>mccoy: "I'm a surgeon, not a psychiatrist.spock: "fascinating"</t>
  </si>
  <si>
    <t>spock: "it's not life as we know or understand it"</t>
  </si>
  <si>
    <t>mccoy: "he's dead" (says after kirk &amp; spock fight)</t>
  </si>
  <si>
    <t>kirk: "your orders are shoot to kill"</t>
  </si>
  <si>
    <t>spock: "live long and prosper"</t>
  </si>
  <si>
    <t>t'pau:  "live long and prosper"</t>
  </si>
  <si>
    <t>kirk rips shirt in fight with lt cmdr finney</t>
  </si>
  <si>
    <t>kirk rips shirt in koon-ut-kal-if-fee fight</t>
  </si>
  <si>
    <t>kirk rips shirt in fight with finnegan</t>
  </si>
  <si>
    <t>sulu=&gt;enterprise</t>
  </si>
  <si>
    <t>kirk=&gt;uhura</t>
  </si>
  <si>
    <t>kirk=&gt;rodriguez</t>
  </si>
  <si>
    <t>kirk=&gt;mccoy</t>
  </si>
  <si>
    <t>kirk=&gt;scotty</t>
  </si>
  <si>
    <t>kirk=&gt;spock [spock doesn't answer]</t>
  </si>
  <si>
    <t>kirk=&gt;</t>
  </si>
  <si>
    <t>kirk=&gt;enterprise [unable to raise ship]</t>
  </si>
  <si>
    <t>kirk=&gt;lt cmdr giotto</t>
  </si>
  <si>
    <t>kor=&gt;warship</t>
  </si>
  <si>
    <t>mccoy=&gt;kirk</t>
  </si>
  <si>
    <t>mccoy=&gt;rodriguez</t>
  </si>
  <si>
    <t>mccoy=&gt;enterprise [mccoy asking for thermo concrete]</t>
  </si>
  <si>
    <t>pike=&gt;enterprise</t>
  </si>
  <si>
    <t>scotty=&gt;enterprise [empty channel]</t>
  </si>
  <si>
    <t>spock=&gt;kirk</t>
  </si>
  <si>
    <t>sulu=&gt;enterprise [call ship but interrupted]</t>
  </si>
  <si>
    <t>uhura=&gt; [empty channel]</t>
  </si>
  <si>
    <t>uhura=&gt;enterprise</t>
  </si>
  <si>
    <t>usaf guard=&gt;enterprise</t>
  </si>
  <si>
    <t>fox: "lt, open up a channel and keep it open"</t>
  </si>
  <si>
    <t>charlie: "you don't need that subspace chatter"</t>
  </si>
  <si>
    <t>joachim: "We've lost the channel"</t>
  </si>
  <si>
    <t>kirk: "hailing enterprise"</t>
  </si>
  <si>
    <t>kirk: "have you tried all hailing frequencies?"</t>
  </si>
  <si>
    <t>kirk: "put it on all frequencies"</t>
  </si>
  <si>
    <t>kirk: "ship to surface, tantalas colony"</t>
  </si>
  <si>
    <t>kirk: "ship to ship : hailing frequencies open"</t>
  </si>
  <si>
    <t>kirk: "contact remaining outposts"</t>
  </si>
  <si>
    <t>kirk: "warn that ship off : they don't acknowledge"</t>
  </si>
  <si>
    <t>kirk: "order columbus on new search path"</t>
  </si>
  <si>
    <t>kirk: "anything?" : uhura: "all wavelengths dominated by ionization effects." | kirk: "order columbus on new search path"</t>
  </si>
  <si>
    <t>kirk: "open a channel: | uhura : "frequency open sir" | kirk: "anything?" | uhura: "all wavelengths dominated by ionization effects." | kirk: "order columbus on new search path"</t>
  </si>
  <si>
    <t>charlie: "you don't need that subspace chatter"we're intercepting a follow up message"</t>
  </si>
  <si>
    <t>kirk: "all channels cleared uhura? "| uhura: "all channels cleared."</t>
  </si>
  <si>
    <t>kirk: "nothing yet lt uhura?" | uhura: "nothing captain, hailing frequencies are open"</t>
  </si>
  <si>
    <t>kirk: "put me thru to starfleet" | uhura: "I can't do that"</t>
  </si>
  <si>
    <t>kirk: "send any communications priority one"</t>
  </si>
  <si>
    <t>kirk: "open a channel to starfleet command"</t>
  </si>
  <si>
    <t>kirk: "broadcast to starfleet command my last weeks log entries"</t>
  </si>
  <si>
    <t>kirk: "anything?" | Uhura: "I've tried every major transmitting station on Denova.none of them have acknowledged my contact signel"</t>
  </si>
  <si>
    <t>kirk:  gives uhura private numberkirk: "anything?" | Uhura: "I've tried every major transmitting station on Denova.none of them have acknowledged my contact signel"</t>
  </si>
  <si>
    <t>kirk: "lt uhura, try to contact that ship"</t>
  </si>
  <si>
    <t>kirk: "get me starfleet command and pipe in down to dr mccoy's office"</t>
  </si>
  <si>
    <t>kirk: "recall search parties and recall the Columbus"</t>
  </si>
  <si>
    <t>kirk: "notify the discovery on subspace radio"</t>
  </si>
  <si>
    <t>uhura: "The frequency is open but he doesn't answer"</t>
  </si>
  <si>
    <t>uhura: "signal coming over navigation beam"</t>
  </si>
  <si>
    <t>magda: "top space frequency of three nine"</t>
  </si>
  <si>
    <t>sandoval: "subspace radio didn't work properly"</t>
  </si>
  <si>
    <t>scotty: "open a channel lt"</t>
  </si>
  <si>
    <t>spock: "earth outpost 4 reports they're under attack."</t>
  </si>
  <si>
    <t>spock: "still no answer from earth outpost #2. and now #3's gone silent"</t>
  </si>
  <si>
    <t>spock: "leave channel 1 open, just in case"</t>
  </si>
  <si>
    <t>spock: "emergency channel d"</t>
  </si>
  <si>
    <t>spock: "Open communicator channel"</t>
  </si>
  <si>
    <t>spock: "report from landing party"</t>
  </si>
  <si>
    <t>starfleet: "they'll support any decision kirk makes"</t>
  </si>
  <si>
    <t>trelane: "felicitations"</t>
  </si>
  <si>
    <t>uhura: "unit X-Y 75847 reports fleet of klingon ships"</t>
  </si>
  <si>
    <t>uhura: "can't raise colony five"</t>
  </si>
  <si>
    <t>uhura: "captain os the antares is on D channel"</t>
  </si>
  <si>
    <t>uhura: "subspace frequency three"</t>
  </si>
  <si>
    <t>uhura: "I've tried all frequencies, he refuses to answer"</t>
  </si>
  <si>
    <t>uhura: "beginning signals to surface sir"</t>
  </si>
  <si>
    <t>uhura: "I've run all frequencies a second time, there's no…"</t>
  </si>
  <si>
    <t>uhura: "I've tried all frequencies"</t>
  </si>
  <si>
    <t>uhura: "message captain, switching to speakers"</t>
  </si>
  <si>
    <t>uhura: "continueing to challenge, still no response"</t>
  </si>
  <si>
    <t>uhura: "earth outpost 4 reports they're under attack. Then terminates"</t>
  </si>
  <si>
    <t>uhura: "picking up communications : pipe it in"</t>
  </si>
  <si>
    <t>uhura: "regaining contact with output 4, switching to speakers"</t>
  </si>
  <si>
    <t>uhura: "mccoy calling from the planet : open a channel uhura"</t>
  </si>
  <si>
    <t>uhura: "Columbus has returned. Results negative"</t>
  </si>
  <si>
    <t>uhura: "nothing clear, just being pulled off course"</t>
  </si>
  <si>
    <t>uhura: "nothing sir"</t>
  </si>
  <si>
    <t>uhura: "report from landing party"</t>
  </si>
  <si>
    <t>uhura: "scanning beams on unusual wavelength"</t>
  </si>
  <si>
    <t>uhura: "I'm getting ground to air transmisstion"</t>
  </si>
  <si>
    <t>uhura: "I'm picking up a signal"</t>
  </si>
  <si>
    <t>uhura: "message coming in from eminir 7. it's code 17"</t>
  </si>
  <si>
    <t>uhura: "I'm been transmitting a contact signal every five minutes. All I get is dead air. : maintain transmittion pattern"</t>
  </si>
  <si>
    <t>uhura: "automatic relay from starfleet command, code 1"</t>
  </si>
  <si>
    <t>uhura: "red 2 message in 1 minute captain, code factor 1"</t>
  </si>
  <si>
    <t>uhura: "dr mccoy asking to see you in sick bay"</t>
  </si>
  <si>
    <t>uhura: "fire in engineering. Situation critical"</t>
  </si>
  <si>
    <t>uhura: "security reports lazarus missing"</t>
  </si>
  <si>
    <t>uhura: "making contact captain"</t>
  </si>
  <si>
    <t>uhura: "I'm having difficulty on that transmitter call to denova"</t>
  </si>
  <si>
    <t>uhura: "I've made contact with your private transmitter : put it on audio"</t>
  </si>
  <si>
    <t>uhura: "contact broken : re-establish : sorry"</t>
  </si>
  <si>
    <t>uhura: "receiving messages from a ground station : report"</t>
  </si>
  <si>
    <t>uhura: "something's coming in on the starfleet channel, priority and urgent : put in audio over here"</t>
  </si>
  <si>
    <t>uhura: "message from starfleet command, top priority : relay it lt"</t>
  </si>
  <si>
    <t>uhura: "standing by on vulcan hailing frequencies sir"</t>
  </si>
  <si>
    <t>uhura: "frequency open mr spock"</t>
  </si>
  <si>
    <t>uhura: "request confirmation from star fleet"</t>
  </si>
  <si>
    <t>uhura: "try to raise thasians"</t>
  </si>
  <si>
    <t>uhura: "hailing frequencies openuhura: "try to raise thasians"</t>
  </si>
  <si>
    <t>uhura: "balok sent signal to large ship"</t>
  </si>
  <si>
    <t>uhura: "hailing frequencies still open, I get no message from them"</t>
  </si>
  <si>
    <t>uhura: "someone's trying to hail us | kirk: "maintain radio silence" | uhura: "hailing frequencies still open, I get no message from them"</t>
  </si>
  <si>
    <t>uhura: "checked all wavebands, no response"</t>
  </si>
  <si>
    <t>uhura: "starfleet control calling enterprise"</t>
  </si>
  <si>
    <t>uhura: "normal starfleet channel has nothing on it but static"</t>
  </si>
  <si>
    <t>uhura: "All channels are totally jammed"</t>
  </si>
  <si>
    <t>uhura: "Communication channels are down"</t>
  </si>
  <si>
    <t>kirk hold's jamie's shoulders</t>
  </si>
  <si>
    <t>padd on desk at trial</t>
  </si>
  <si>
    <t>padd on bridge</t>
  </si>
  <si>
    <t>crewman with padd on briefing room table</t>
  </si>
  <si>
    <t>kirk write on padd</t>
  </si>
  <si>
    <t>kirk hold on bridge</t>
  </si>
  <si>
    <t>kirk hold padd</t>
  </si>
  <si>
    <t>kirk with padd on desk in briefing room during hearing</t>
  </si>
  <si>
    <t>kirk read report</t>
  </si>
  <si>
    <t>kirk with padd on desk in briefing room</t>
  </si>
  <si>
    <t>mccoy hold in sick bay</t>
  </si>
  <si>
    <t>mccoy with padd insick bay</t>
  </si>
  <si>
    <t>mccoy write on pad</t>
  </si>
  <si>
    <t>mccoy carry during muster of settlers</t>
  </si>
  <si>
    <t>mccoy read medical report on sandoval</t>
  </si>
  <si>
    <t>mccoy write on padd</t>
  </si>
  <si>
    <t>mccoy write on padd in sick bay</t>
  </si>
  <si>
    <t>mccoy with padd on desk in sick bay</t>
  </si>
  <si>
    <t>pike read paad</t>
  </si>
  <si>
    <t>redshirt carry on bridge</t>
  </si>
  <si>
    <t>redshirt carry in corridor</t>
  </si>
  <si>
    <t>yeoman kahra hold padd on bridge</t>
  </si>
  <si>
    <t>on kitchen table in house of sandoval</t>
  </si>
  <si>
    <t>scotty write on padd</t>
  </si>
  <si>
    <t>scotty hold in transport room</t>
  </si>
  <si>
    <t>spock write on padd</t>
  </si>
  <si>
    <t>spock write on padd and hand to technician</t>
  </si>
  <si>
    <t>spock with padd on briefing table</t>
  </si>
  <si>
    <t>spock carry padd</t>
  </si>
  <si>
    <t>spock read report to kirk about his needing r&amp;r</t>
  </si>
  <si>
    <t>spock read from padd</t>
  </si>
  <si>
    <t>spock hold on bridge</t>
  </si>
  <si>
    <t>on desk with quarters of spock</t>
  </si>
  <si>
    <t>transport tech carry</t>
  </si>
  <si>
    <t>uhura hold on bridge</t>
  </si>
  <si>
    <t>uhura with padd on briefing room table</t>
  </si>
  <si>
    <t>uhura write on padd</t>
  </si>
  <si>
    <t>uhura at station with padd</t>
  </si>
  <si>
    <t>uhura carry on bridge</t>
  </si>
  <si>
    <t>uhura carry &amp; write on bridge</t>
  </si>
  <si>
    <t>uhura record landing party</t>
  </si>
  <si>
    <t>uhura with padd on bridge station</t>
  </si>
  <si>
    <t>blueshirt carry and  stick disk in</t>
  </si>
  <si>
    <t>goldshirt carry</t>
  </si>
  <si>
    <t>on desk of computer center at command base</t>
  </si>
  <si>
    <t>on desk in sick bay</t>
  </si>
  <si>
    <t>uhura write orders from kirk on padd</t>
  </si>
  <si>
    <t>spock hold padd</t>
  </si>
  <si>
    <t>goldshirt (small version) on bridge</t>
  </si>
  <si>
    <t>kirk reads, hands back</t>
  </si>
  <si>
    <t>kirk unused</t>
  </si>
  <si>
    <t>kirk records captain's log</t>
  </si>
  <si>
    <t>mccoy gets no readings</t>
  </si>
  <si>
    <t>mccoy finds no life indications of life</t>
  </si>
  <si>
    <t>mccoy unused</t>
  </si>
  <si>
    <t>mccoy sick bay</t>
  </si>
  <si>
    <t>mccoy checks out atmosphere</t>
  </si>
  <si>
    <t>mccoy scans bodies in pods</t>
  </si>
  <si>
    <t>mccoy scans plants and flowers</t>
  </si>
  <si>
    <t>mccoy scans remains of guard</t>
  </si>
  <si>
    <t>rodriguez scans plants and flowers</t>
  </si>
  <si>
    <t>scotty scans  circuits (large tricorder)</t>
  </si>
  <si>
    <t>spock  scans research station (larger version)</t>
  </si>
  <si>
    <t>spock scans "dead" knight</t>
  </si>
  <si>
    <t>spock locate aliens on the move</t>
  </si>
  <si>
    <t>spock locate warm bodies of attackers</t>
  </si>
  <si>
    <t>spock scan destruction of outpost</t>
  </si>
  <si>
    <t>spock detect scanning beam</t>
  </si>
  <si>
    <t>spock scan area for landru's minions</t>
  </si>
  <si>
    <t>spock scan crops in field</t>
  </si>
  <si>
    <t>spock scan settlement</t>
  </si>
  <si>
    <t>spock tracking signs of silcon (horta)</t>
  </si>
  <si>
    <t>spock scan village</t>
  </si>
  <si>
    <t>spock attempt to verify organians assessment of the situation</t>
  </si>
  <si>
    <t>spock carrying on planet</t>
  </si>
  <si>
    <t>spock anaylize lararus' ship</t>
  </si>
  <si>
    <t>spock anaylize effect that attacked lazarus</t>
  </si>
  <si>
    <t>spock scan lazarus vehicle</t>
  </si>
  <si>
    <t>spock scan surroundings</t>
  </si>
  <si>
    <t>spock scan guardian</t>
  </si>
  <si>
    <t>spock record passage of time in guardian</t>
  </si>
  <si>
    <t>spock creates computer hook for tricorder</t>
  </si>
  <si>
    <t>spock scan denova, local</t>
  </si>
  <si>
    <t>spock scan alien</t>
  </si>
  <si>
    <t>spock sitting spock's quarters</t>
  </si>
  <si>
    <t>spock: "our ship's instruments are specifically designed to locate and identify any object in our universe, be it energy or matter."</t>
  </si>
  <si>
    <t>sulu scan plants and flowers</t>
  </si>
  <si>
    <t>uhura scan guardian</t>
  </si>
  <si>
    <t>bridge stations explode when enterprise hits galactic barrier</t>
  </si>
  <si>
    <t>bridge stations explode when enterprise gets hit by time wave</t>
  </si>
  <si>
    <t>kirk: "I suspect you're becoming more and more human all the time"</t>
  </si>
  <si>
    <t>kirk: "at times you seem quite human"</t>
  </si>
  <si>
    <t>kirk: "I'm tired of your half-breen interference" | in duplication machine</t>
  </si>
  <si>
    <t>mccoy: "assuming you call that green stuff in your veins blood"</t>
  </si>
  <si>
    <t>mccoy: "the little bugs have no appetite for green blood"</t>
  </si>
  <si>
    <t>mccoy: "did you get a look at that little juliet, that's a pretty exciting creature . Of course your personnal chemistry would prevent you from seeing that."</t>
  </si>
  <si>
    <t>mccoy: "…those mathematically perfect brainwaves of yours."</t>
  </si>
  <si>
    <t>mccoy: "You bet your pointed ears I am." (then kirk laughs)</t>
  </si>
  <si>
    <t>mccoy: "I'm sure you know the type (ambiuous scientists). Devoted to logic. Completely unemtional"</t>
  </si>
  <si>
    <t>mccoy: "did the horta have anything to say about those ears?"</t>
  </si>
  <si>
    <t>mccoy: "jabs spock about his anatomy"</t>
  </si>
  <si>
    <t>question: why is spock is insensitive? | spock: "that's the way I am"</t>
  </si>
  <si>
    <t>kirk: "leave any bigotry in your quarters, there's no room for it on the bridge"</t>
  </si>
  <si>
    <t>kirk: "we didn't beat the odds. The organians raided the game"</t>
  </si>
  <si>
    <t>kirk: it would pose an extremely complex problem in logic mr spock"</t>
  </si>
  <si>
    <t>kirk: "sometimes I expect too much of you"</t>
  </si>
  <si>
    <t>mccoy: "your precious logic brought them down on us"</t>
  </si>
  <si>
    <t>checkov: "we'll have to head there directly at warp 6 sir, insufficient time to stop off at vulcan"</t>
  </si>
  <si>
    <t>helmsman, kirk: "on course, warp factor 2"</t>
  </si>
  <si>
    <t>kirk: "kirk: "warp us out of here"</t>
  </si>
  <si>
    <t>kirk: "lay in a course for altair 6, leave orbit when ready"</t>
  </si>
  <si>
    <t>kirk: "lay in a course for vulcan, tell engineering I want warp 8 or better"</t>
  </si>
  <si>
    <t>kirk: "warp factor one mr hansen"</t>
  </si>
  <si>
    <t>kirk: "ahead warp 1 factor"</t>
  </si>
  <si>
    <t>kirk: "kirk: "ahead warp factor 1"</t>
  </si>
  <si>
    <t>kirk: "ahead warp factor one"</t>
  </si>
  <si>
    <t>kirk: "kirk: "full ahead, warp 1 factor"</t>
  </si>
  <si>
    <t>kirk: "take us out of orbit mister spock. warp 1 factor"</t>
  </si>
  <si>
    <t>kirk: "kirk: "warp 1 mr sulu"</t>
  </si>
  <si>
    <t>kirk: "kirk: "warp 1"</t>
  </si>
  <si>
    <t>kirk: "kirk: "engines ahead,  warp factor 1"</t>
  </si>
  <si>
    <t>kirk: "engage:warp 1 sir"</t>
  </si>
  <si>
    <t>kirk: "full ahead, maximum warp"</t>
  </si>
  <si>
    <t>kirk: "emergency warp at the easliest possible moment"</t>
  </si>
  <si>
    <t>kirk: "initiate warp 6"</t>
  </si>
  <si>
    <t>kirk: "take us back to where we're supposed to be. warp factor one"</t>
  </si>
  <si>
    <t>kirk: "warp factor 7"</t>
  </si>
  <si>
    <t>kirk: "warp factor 8"</t>
  </si>
  <si>
    <t>kirk: "ahead warp factor 3"</t>
  </si>
  <si>
    <t>kirk: "all power mr sulu"</t>
  </si>
  <si>
    <t>kirk: "ahead warp factor 7"</t>
  </si>
  <si>
    <t>kirk: "alter course to vulcan, increase speed to warp 4"</t>
  </si>
  <si>
    <t>kirk: "ahead 1/2 speed"</t>
  </si>
  <si>
    <t>kirk: "ahead slow"</t>
  </si>
  <si>
    <t>kirk: "engage 1/2 speed"</t>
  </si>
  <si>
    <t>kirk: "engage warp 1"</t>
  </si>
  <si>
    <t>kirk: "engines astern, full speed"</t>
  </si>
  <si>
    <t>kirk: "helm, give us warp speed"</t>
  </si>
  <si>
    <t>kirk: "maximum accleration when I give the word"</t>
  </si>
  <si>
    <t>kirk: "power astern, 1/2 speed"</t>
  </si>
  <si>
    <t>kirk: "switch to impulse"</t>
  </si>
  <si>
    <t>kirk: "ahead warp factor 1"</t>
  </si>
  <si>
    <t>kirk: "head out at space normal speed"</t>
  </si>
  <si>
    <t>kirk: "warp 2 factor"</t>
  </si>
  <si>
    <t>kirk: "warp 1 factor"</t>
  </si>
  <si>
    <t>kirk: "plot an interception course mr sulu, warp fact 8"</t>
  </si>
  <si>
    <t>kirk: "reduce to sub-warp speed"</t>
  </si>
  <si>
    <t>pike: "Our time warp, factor 7"</t>
  </si>
  <si>
    <t>pike: "all decks prepare for hyperdrive"</t>
  </si>
  <si>
    <t>sulu: "now at warp 3"</t>
  </si>
  <si>
    <t>sulu: "warp 2 sir"</t>
  </si>
  <si>
    <t>sulu: "our speed is now maximum"</t>
  </si>
  <si>
    <t>sulu: "off the dial"</t>
  </si>
  <si>
    <t>sulu: "warp 4"</t>
  </si>
  <si>
    <t>sulu: "warp 8"</t>
  </si>
  <si>
    <t>sulu: "warp 7"</t>
  </si>
  <si>
    <t>Even in the future women are expected to be good cooks!</t>
  </si>
  <si>
    <t>rand: have you been nipping Saurian Brandy"</t>
  </si>
  <si>
    <t>ben childress: "I'm supposed to sit, taste it, roll my eyes and, whooo, female cooking again."</t>
  </si>
  <si>
    <t>ben childress: "you mean they all really look like she does?"</t>
  </si>
  <si>
    <t>charlie: "isn't pink rand's favorite color?"</t>
  </si>
  <si>
    <t>charlie: "you smell like a girl"</t>
  </si>
  <si>
    <t>eve: "The sound of the male ego. Travel halfway across the galaxy and it's still the same song."</t>
  </si>
  <si>
    <t>eve: "[compliant] it's all the same, no men"</t>
  </si>
  <si>
    <t>khan: "starships have one luxery not mentioned in the manuals - beautiful women"</t>
  </si>
  <si>
    <t>pike: "if I ever get my hands on the the genius who assigned me a female yeoman : what's the matter jim, don't you trust yourself?"</t>
  </si>
  <si>
    <t>kirk : "you're a pretty young woman"</t>
  </si>
  <si>
    <t>pike: "I'm not used to having a woman on the bridge"</t>
  </si>
  <si>
    <t>rand: "I used to try to get to get you to look at my legs. Now look at them"</t>
  </si>
  <si>
    <t>rand: "I didn't want to get the captain into trouble"</t>
  </si>
  <si>
    <t>uhura: "captain, I'm frightned" (realizing they're stranded)</t>
  </si>
  <si>
    <t>scotty: "restarting cold engines has never been tried. The odds are enormous"</t>
  </si>
  <si>
    <t>spock: "locked on base cycle to stun, not kill"</t>
  </si>
  <si>
    <t>enterprise=&gt;back into his plane</t>
  </si>
  <si>
    <t>shuttlecraft=&gt;enterprise</t>
  </si>
  <si>
    <t>jet intercepter=&gt;enterprise</t>
  </si>
  <si>
    <t>enterprise=&gt;ship</t>
  </si>
  <si>
    <t>transport before shuttlecraft burns up=&gt;enterprise</t>
  </si>
  <si>
    <t>enterprise=&gt;planet (air force base)</t>
  </si>
  <si>
    <t>planet=&gt;enterprise (air force base)</t>
  </si>
  <si>
    <t>planet=&gt;enterprise (accidently triggered emergency signal)</t>
  </si>
  <si>
    <t>enterprise=&gt;planet (cargo)</t>
  </si>
  <si>
    <t>balok: "We therefore grant you ten Earth time periods known as "minutes" to make preparations."</t>
  </si>
  <si>
    <t>kirk: "you have my ship and I want it back"</t>
  </si>
  <si>
    <t>kirk: "I already have a female to worry about, her name's the Enterprise"</t>
  </si>
  <si>
    <t>kirk: "...and nothing is more important than my ship"</t>
  </si>
  <si>
    <t>spock: "I love you"</t>
  </si>
  <si>
    <t>brings up prime directive. First episode it's mentioned, commanding officers in Starfleet being given great discretionary powers regarding how and whether the Prime Directive would apply to specific situations.</t>
  </si>
  <si>
    <t>16th-17th c. village</t>
  </si>
  <si>
    <t>earth-like pleasant</t>
  </si>
  <si>
    <t>spock's 'forgotten' inner eyelid saves his vision from the glaring white light</t>
  </si>
  <si>
    <t>horta is a silcon based lifeform</t>
  </si>
  <si>
    <t>small flying parasites are each single celled organisms</t>
  </si>
  <si>
    <t>a single cultural world: thalosians</t>
  </si>
  <si>
    <t>a single cultural world: klingons are all warlike</t>
  </si>
  <si>
    <t>a single cultural world: romulans are all warlike</t>
  </si>
  <si>
    <t>ancient ruins with only the guardian intact</t>
  </si>
  <si>
    <t>they've advanced past petty problems</t>
  </si>
  <si>
    <t>put on the bus</t>
  </si>
  <si>
    <t>andorians</t>
  </si>
  <si>
    <t>tellurites</t>
  </si>
  <si>
    <t>said to be important members of the federation have little or nothing to do</t>
  </si>
  <si>
    <t>Andorian Ambassador, plus an Orion spy, posing as the Ambassador's aide, who frames Sarek for murder</t>
  </si>
  <si>
    <t>One of the slaves of Triskelion</t>
  </si>
  <si>
    <t>One of the mental patients was Andorian</t>
  </si>
  <si>
    <t>The Lights of Zetar</t>
  </si>
  <si>
    <t>Two Andorian scholars were present at Memory Alpha at the time of its destruction</t>
  </si>
  <si>
    <t>lella cries when she realizes she lost spock</t>
  </si>
  <si>
    <t>kirk's flirting with lenore is fake</t>
  </si>
  <si>
    <t>kirk flirts with a 300 year old child</t>
  </si>
  <si>
    <t>kirk and lenore on shuttle craft observation deck</t>
  </si>
  <si>
    <t>spock and lella hold hands while walking</t>
  </si>
  <si>
    <t>kirk loves his ship more than anything</t>
  </si>
  <si>
    <t>season</t>
  </si>
  <si>
    <t>episode</t>
  </si>
  <si>
    <t>Title</t>
  </si>
  <si>
    <t>Stardate[11]</t>
  </si>
  <si>
    <t>Directed by</t>
  </si>
  <si>
    <t>Written by</t>
  </si>
  <si>
    <t>Original air date[2]</t>
  </si>
  <si>
    <t>Production_x000D_ code</t>
  </si>
  <si>
    <t>Marc Daniels</t>
  </si>
  <si>
    <t>George Clayton Johnson</t>
  </si>
  <si>
    <t>September 8, 1966</t>
  </si>
  <si>
    <t>Lawrence Dobkin</t>
  </si>
  <si>
    <t>Teleplay: D. C. Fontana_x000D_ - Story: Gene Roddenberry</t>
  </si>
  <si>
    <t>September 15, 1966</t>
  </si>
  <si>
    <t>James Goldstone</t>
  </si>
  <si>
    <t>Samuel A. Peeples</t>
  </si>
  <si>
    <t>September 22, 1966</t>
  </si>
  <si>
    <t>02b</t>
  </si>
  <si>
    <t>John D. F. Black</t>
  </si>
  <si>
    <t>September 29, 1966</t>
  </si>
  <si>
    <t>Leo Penn</t>
  </si>
  <si>
    <t>Richard Matheson</t>
  </si>
  <si>
    <t>October 6, 1966</t>
  </si>
  <si>
    <t>Harvey Hart</t>
  </si>
  <si>
    <t>Teleplay: Stephen Kandel_x000D_ - Story: Gene Roddenberry</t>
  </si>
  <si>
    <t>October 13, 1966</t>
  </si>
  <si>
    <t>Robert Bloch</t>
  </si>
  <si>
    <t>October 20, 1966</t>
  </si>
  <si>
    <t>Vincent McEveety</t>
  </si>
  <si>
    <t>Adrian Spies</t>
  </si>
  <si>
    <t>October 27, 1966</t>
  </si>
  <si>
    <t>Dagger of the Mind</t>
  </si>
  <si>
    <t>S. Bar-David</t>
  </si>
  <si>
    <t>November 3, 1966</t>
  </si>
  <si>
    <t>Joseph Sargent</t>
  </si>
  <si>
    <t>Jerry Sohl</t>
  </si>
  <si>
    <t>November 10, 1966</t>
  </si>
  <si>
    <t>The Menagerie, Part I</t>
  </si>
  <si>
    <t>Gene Roddenberry</t>
  </si>
  <si>
    <t>November 17, 1966</t>
  </si>
  <si>
    <t>The Menagerie, Part II</t>
  </si>
  <si>
    <t>Robert Butler</t>
  </si>
  <si>
    <t>November 24, 1966</t>
  </si>
  <si>
    <t>Gerd Oswald</t>
  </si>
  <si>
    <t>Barry Trivers</t>
  </si>
  <si>
    <t>December 8, 1966</t>
  </si>
  <si>
    <t>Paul Schneider</t>
  </si>
  <si>
    <t>December 15, 1966</t>
  </si>
  <si>
    <t>Robert Sparr</t>
  </si>
  <si>
    <t>Theodore Sturgeon</t>
  </si>
  <si>
    <t>December 29, 1966</t>
  </si>
  <si>
    <t>Robert Gist</t>
  </si>
  <si>
    <t>Teleplay: Oliver Crawford and S. Bar-David - Story: Oliver Crawford</t>
  </si>
  <si>
    <t>January 5, 1967</t>
  </si>
  <si>
    <t>Don McDougall</t>
  </si>
  <si>
    <t>January 12, 1967</t>
  </si>
  <si>
    <t>Joseph Pevney</t>
  </si>
  <si>
    <t>Teleplay: Gene L. Coon - Story: Fredric Brown</t>
  </si>
  <si>
    <t>January 19, 1967</t>
  </si>
  <si>
    <t>Tomorrow Is Yesterday</t>
  </si>
  <si>
    <t>Michael O'Herlihy</t>
  </si>
  <si>
    <t>D. C. Fontana</t>
  </si>
  <si>
    <t>January 26, 1967</t>
  </si>
  <si>
    <t>Teleplay: Don M. Mankiewicz and Steven W. Carabatsos - Story: Don M. Mankiewicz</t>
  </si>
  <si>
    <t>February 2, 1967</t>
  </si>
  <si>
    <t>Teleplay: Boris Sobelman - Story: Gene Roddenberry</t>
  </si>
  <si>
    <t>February 9, 1967</t>
  </si>
  <si>
    <t>Teleplay: Gene L. Coon and Carey Wilber - Story: Carey Wilber</t>
  </si>
  <si>
    <t>February 16, 1967</t>
  </si>
  <si>
    <t>Teleplay: Robert Hamner and Gene L. Coon - Story: Robert Hamner</t>
  </si>
  <si>
    <t>February 23, 1967</t>
  </si>
  <si>
    <t>3417.3–3417.7</t>
  </si>
  <si>
    <t>Ralph Senensky</t>
  </si>
  <si>
    <t>Teleplay: D. C. Fontana - Story: Nathan Butler[A] and D. C. Fontana</t>
  </si>
  <si>
    <t>March 2, 1967</t>
  </si>
  <si>
    <t>Gene L. Coon</t>
  </si>
  <si>
    <t>March 9, 1967</t>
  </si>
  <si>
    <t>John Newland</t>
  </si>
  <si>
    <t>March 23, 1967</t>
  </si>
  <si>
    <t>Don Ingalls</t>
  </si>
  <si>
    <t>March 30, 1967</t>
  </si>
  <si>
    <t>Harlan Ellison</t>
  </si>
  <si>
    <t>April 6, 1967</t>
  </si>
  <si>
    <t>Operation: Annihilate!</t>
  </si>
  <si>
    <t>Herschel Daugherty</t>
  </si>
  <si>
    <t>Steven W. Carabatsos</t>
  </si>
  <si>
    <t>April 13, 1967</t>
  </si>
  <si>
    <t>September 15, 1967</t>
  </si>
  <si>
    <t>Who Mourns for Adonais?</t>
  </si>
  <si>
    <t>Gilbert Ralston</t>
  </si>
  <si>
    <t>September 22, 1967</t>
  </si>
  <si>
    <t>John Meredyth Lucas</t>
  </si>
  <si>
    <t>September 29, 1967</t>
  </si>
  <si>
    <t>Unknown</t>
  </si>
  <si>
    <t>Jerome Bixby</t>
  </si>
  <si>
    <t>October 6, 1967</t>
  </si>
  <si>
    <t>Teleplay: Max Ehrlich and Gene L. Coon - Story: Max Ehrlich</t>
  </si>
  <si>
    <t>October 13, 1967</t>
  </si>
  <si>
    <t>Norman Spinrad</t>
  </si>
  <si>
    <t>October 20, 1967</t>
  </si>
  <si>
    <t>October 27, 1967</t>
  </si>
  <si>
    <t>Stephen Kandel</t>
  </si>
  <si>
    <t>November 3, 1967</t>
  </si>
  <si>
    <t>November 10, 1967</t>
  </si>
  <si>
    <t>November 17, 1967</t>
  </si>
  <si>
    <t>December 1, 1967</t>
  </si>
  <si>
    <t>David P. Harmon</t>
  </si>
  <si>
    <t>December 8, 1967</t>
  </si>
  <si>
    <t>Art Wallace</t>
  </si>
  <si>
    <t>December 15, 1967</t>
  </si>
  <si>
    <t>Wolf in the Fold</t>
  </si>
  <si>
    <t>December 22, 1967</t>
  </si>
  <si>
    <t>The Trouble with Tribbles</t>
  </si>
  <si>
    <t>David Gerrold</t>
  </si>
  <si>
    <t>December 29, 1967</t>
  </si>
  <si>
    <t>Gene Nelson</t>
  </si>
  <si>
    <t>Margaret Armen</t>
  </si>
  <si>
    <t>January 5, 1968</t>
  </si>
  <si>
    <t>A Piece of the Action</t>
  </si>
  <si>
    <t>James Komack</t>
  </si>
  <si>
    <t>Teleplay: David P. Harmon and Gene L. Coon - Story: David P. Harmon</t>
  </si>
  <si>
    <t>January 12, 1968</t>
  </si>
  <si>
    <t>Robert Sabaroff</t>
  </si>
  <si>
    <t>January 19, 1968</t>
  </si>
  <si>
    <t>Teleplay: Gene Roddenberry - Story: Jud Crucis[B]</t>
  </si>
  <si>
    <t>February 2, 1968</t>
  </si>
  <si>
    <t>Return to Tomorrow</t>
  </si>
  <si>
    <t>John Kingsbridge[C]</t>
  </si>
  <si>
    <t>February 9, 1968</t>
  </si>
  <si>
    <t>February 16, 1968</t>
  </si>
  <si>
    <t>Teleplay: D. C. Fontana and Jerome Bixby - Story: Jerome Bixby</t>
  </si>
  <si>
    <t>February 23, 1968</t>
  </si>
  <si>
    <t>March 1, 1968</t>
  </si>
  <si>
    <t>Teleplay: D. C. Fontana - Story: Laurence N. Wolfe</t>
  </si>
  <si>
    <t>March 8, 1968</t>
  </si>
  <si>
    <t>Bread and Circuses</t>
  </si>
  <si>
    <t>Gene Roddenberry &amp; Gene L. Coon</t>
  </si>
  <si>
    <t>March 15, 1968</t>
  </si>
  <si>
    <t>Assignment: Earth</t>
  </si>
  <si>
    <t>Teleplay: Art Wallace - Story: Gene Roddenberry &amp; Art Wallace</t>
  </si>
  <si>
    <t>March 29, 1968</t>
  </si>
  <si>
    <t>Lee Cronin[D]</t>
  </si>
  <si>
    <t>September 20, 1968</t>
  </si>
  <si>
    <t>September 27, 1968</t>
  </si>
  <si>
    <t>Jud Taylor</t>
  </si>
  <si>
    <t>October 4, 1968</t>
  </si>
  <si>
    <t>And the Children Shall Lead</t>
  </si>
  <si>
    <t>Marvin Chomsky</t>
  </si>
  <si>
    <t>Edward J. Lakso</t>
  </si>
  <si>
    <t>October 11, 1968</t>
  </si>
  <si>
    <t>Is There in Truth No Beauty?</t>
  </si>
  <si>
    <t>Jean Lisette Aroeste</t>
  </si>
  <si>
    <t>October 18, 1968</t>
  </si>
  <si>
    <t>Spectre of the Gun</t>
  </si>
  <si>
    <t>October 25, 1968</t>
  </si>
  <si>
    <t>November 1, 1968</t>
  </si>
  <si>
    <t>For the World Is Hollow and I Have Touched the Sky</t>
  </si>
  <si>
    <t>Tony Leader</t>
  </si>
  <si>
    <t>Rik Vollaerts</t>
  </si>
  <si>
    <t>November 8, 1968</t>
  </si>
  <si>
    <t>Herb Wallerstein</t>
  </si>
  <si>
    <t>Judy Burns and Chet Richards</t>
  </si>
  <si>
    <t>November 15, 1968</t>
  </si>
  <si>
    <t>David Alexander</t>
  </si>
  <si>
    <t>Meyer Dolinsky</t>
  </si>
  <si>
    <t>November 22, 1968</t>
  </si>
  <si>
    <t>Wink of an Eye</t>
  </si>
  <si>
    <t>Teleplay: Arthur Heinemann - Story: Lee Cronin[D]</t>
  </si>
  <si>
    <t>November 29, 1968</t>
  </si>
  <si>
    <t>John Erman</t>
  </si>
  <si>
    <t>Joyce Muskat</t>
  </si>
  <si>
    <t>December 6, 1968</t>
  </si>
  <si>
    <t>December 20, 1968</t>
  </si>
  <si>
    <t>Teleplay: Lee Erwin - Story: Lee Erwin and Jerry Sohl</t>
  </si>
  <si>
    <t>January 3, 1969</t>
  </si>
  <si>
    <t>Teleplay: Oliver Crawford - Story: Lee Cronin[D]</t>
  </si>
  <si>
    <t>January 10, 1969</t>
  </si>
  <si>
    <t>The Mark of Gideon</t>
  </si>
  <si>
    <t>George F. Slavin and Stanley Adams</t>
  </si>
  <si>
    <t>January 17, 1969</t>
  </si>
  <si>
    <t>Teleplay: John Meredyth Lucas - Story: Michael Richards[E]</t>
  </si>
  <si>
    <t>January 24, 1969</t>
  </si>
  <si>
    <t>Herb Kenwith</t>
  </si>
  <si>
    <t>Jeremy Tarcher and Shari Lewis</t>
  </si>
  <si>
    <t>January 31, 1969</t>
  </si>
  <si>
    <t>Requiem for Methuselah</t>
  </si>
  <si>
    <t>Murray Golden</t>
  </si>
  <si>
    <t>February 14, 1969</t>
  </si>
  <si>
    <t>The Way to Eden</t>
  </si>
  <si>
    <t>Teleplay: Arthur Heinemann - Story: Michael Richards[E] and Arthur Heinemann</t>
  </si>
  <si>
    <t>February 21, 1969</t>
  </si>
  <si>
    <t>Teleplay: Margaret Armen - Story: David Gerrold and Oliver Crawford</t>
  </si>
  <si>
    <t>February 28, 1969</t>
  </si>
  <si>
    <t>Teleplay: Arthur Heinemann and Gene Roddenberry - Story: Gene Roddenberry</t>
  </si>
  <si>
    <t>March 7, 1969</t>
  </si>
  <si>
    <t>March 14, 1969</t>
  </si>
  <si>
    <t>Teleplay: Arthur Singer - Story: Gene Roddenberry</t>
  </si>
  <si>
    <t>June 3, 1969</t>
  </si>
  <si>
    <t>#</t>
  </si>
  <si>
    <t>The Menagerie, Part I-The Cage</t>
  </si>
  <si>
    <t>The Menagerie, Part II-The Cage</t>
  </si>
  <si>
    <t>Series</t>
  </si>
  <si>
    <t>carry on bridge</t>
  </si>
  <si>
    <t>mccoy: "on the other hand, she's a woman. ALL woman. On day she'll find the right man and off she'll go, out of the service."</t>
  </si>
  <si>
    <t>padd on arm of captain's chair, writes on it.</t>
  </si>
  <si>
    <t>pollox 4 just like earth</t>
  </si>
  <si>
    <t>star trek shuffle</t>
  </si>
  <si>
    <t>green hand grabs enterprise</t>
  </si>
  <si>
    <t>uhura: "damage reports coming in. situation under control. Minor damage."</t>
  </si>
  <si>
    <t>kirk: "our forward tracter beams, adjust to repel"</t>
  </si>
  <si>
    <t>uhura: "activity on hailing channel 3 sir" | kirk: "response frequencies lt." | uhura: "calculated. Channel open sir."</t>
  </si>
  <si>
    <t>uhura on bridge</t>
  </si>
  <si>
    <t>apollo, a powerful being who likes to think of himself as a god</t>
  </si>
  <si>
    <t>kirk=&gt;enterprise - no repsonse</t>
  </si>
  <si>
    <t>uhura: I can't contact the landing party. All frequencies are jammed." | spock: "try to break through lt."</t>
  </si>
  <si>
    <t>mccoy:" to coin a phrase, fascinating."</t>
  </si>
  <si>
    <t>apollo: "beauty. Grace.  You seem sie for a woman."</t>
  </si>
  <si>
    <t>chekov has a phaser</t>
  </si>
  <si>
    <t>women are delicate</t>
  </si>
  <si>
    <t>apollo said none of their devices would work anymore. Then they go off and scan the area with their tricorders.</t>
  </si>
  <si>
    <t>work on padd on bridge</t>
  </si>
  <si>
    <t>spock: "we must establish communications with the landing part." | uhura : "I working sir but I can't do anything with this. I might be able to rig up a subspace bypass circuit."</t>
  </si>
  <si>
    <t>scotty attacks apollo and gets shocked to the ground</t>
  </si>
  <si>
    <t>working on padd on bridge after hand grabs ship</t>
  </si>
  <si>
    <t>mr kyle</t>
  </si>
  <si>
    <t>working on padd on bridge after hand grabs ship, hands to mr kyle</t>
  </si>
  <si>
    <t>uhura re-establishes comm link to kirk</t>
  </si>
  <si>
    <t>sulu: "fire all phaser banks"</t>
  </si>
  <si>
    <t>apollo fires lightning bolts at ship</t>
  </si>
  <si>
    <t>the dulcinea effect</t>
  </si>
  <si>
    <t>falls madly in love with the girl of the week</t>
  </si>
  <si>
    <t>dark action girl</t>
  </si>
  <si>
    <t>values dissonance</t>
  </si>
  <si>
    <t>females are more innocent</t>
  </si>
  <si>
    <t>To modern audiences, however, she often comes off as more of a Dirty Coward.</t>
  </si>
  <si>
    <t xml:space="preserve">The episode's writers clearly want us to see her as a weak, innocent victim of Khan. </t>
  </si>
  <si>
    <t>female misogynist</t>
  </si>
  <si>
    <t>woman who considers woman as inferior</t>
  </si>
  <si>
    <t>Hysterical Woman</t>
  </si>
  <si>
    <t>She quickly went insane when put in command of a ship, and broke down sobbing into her male assistant's arms at the end of the episode. She was also, at one point explicitly described as "red-faced with hysteria."</t>
  </si>
  <si>
    <t>I suspect preys on women because women are more easily and more deeply terrified, generating more sheer horror than the male of the species.</t>
  </si>
  <si>
    <t>Sensible Heroes, Skimpy Villains</t>
  </si>
  <si>
    <t>women in mirror universe all wear midriff showing uniforms, cause they're evil.</t>
  </si>
  <si>
    <t>Vanity Is Feminine</t>
  </si>
  <si>
    <t>uhura's greatest fear was losing her youth and beauty</t>
  </si>
  <si>
    <t>love</t>
  </si>
  <si>
    <t>enterprise=&gt;starbase</t>
  </si>
  <si>
    <t>clothing</t>
  </si>
  <si>
    <t>feminism</t>
  </si>
  <si>
    <t>kirk spock mccoy</t>
  </si>
  <si>
    <t>kirk spock scotty</t>
  </si>
  <si>
    <t>sulu samurai</t>
  </si>
  <si>
    <t>spock-s Enterprise</t>
  </si>
  <si>
    <t>kirk sulu</t>
  </si>
  <si>
    <t>kirk spock</t>
  </si>
  <si>
    <t>helmsman kirk</t>
  </si>
  <si>
    <t>science</t>
  </si>
  <si>
    <t>medicine</t>
  </si>
  <si>
    <t>power</t>
  </si>
  <si>
    <t>lt_cmdr_mitchell</t>
  </si>
  <si>
    <t>starfleet_command</t>
  </si>
  <si>
    <t>trelane's_parents</t>
  </si>
  <si>
    <t>pancake_aliens</t>
  </si>
  <si>
    <t>the_old_ones</t>
  </si>
  <si>
    <t>park_owners</t>
  </si>
  <si>
    <t>dr_helen_noel</t>
  </si>
  <si>
    <t>kirk dr_helen_noel</t>
  </si>
  <si>
    <t>lt_mcgivers</t>
  </si>
  <si>
    <t>khan lt_mcgivers</t>
  </si>
  <si>
    <t>spock, mccoy, scotty, lt_mcgivers, others</t>
  </si>
  <si>
    <t>lt_mcgivers unused</t>
  </si>
  <si>
    <t>mudd's_women</t>
  </si>
  <si>
    <t>every crewman has the hots for mudd's_women</t>
  </si>
  <si>
    <t>mudd's_women | ass shot as they're walking away</t>
  </si>
  <si>
    <t>mudd's_women | every male on the ship was looking</t>
  </si>
  <si>
    <t>mudd's_women outfits</t>
  </si>
  <si>
    <t>ruth_bonavure</t>
  </si>
  <si>
    <t>ruth_bonavure: "It's fascinating</t>
  </si>
  <si>
    <t>nurse_chapel</t>
  </si>
  <si>
    <t>nurse_chapel: "he's dead doctor"</t>
  </si>
  <si>
    <t>nurse_chapel flirts with spock by making plemic soup</t>
  </si>
  <si>
    <t>spock asks nurse_chapel to make him soup</t>
  </si>
  <si>
    <t>nurse_chapel kisses spock</t>
  </si>
  <si>
    <t>nurse_chapel: "I'm in love with you mr spock"</t>
  </si>
  <si>
    <t>mccoy nurse_chapel</t>
  </si>
  <si>
    <t>nurse_chapel smooths her skirt over her thighs waiting to approach spock</t>
  </si>
  <si>
    <t>upshot from chasm of nurse_chapel's skirt</t>
  </si>
  <si>
    <t>nurse_chapel hold padd</t>
  </si>
  <si>
    <t>nurse_chapel write on padd</t>
  </si>
  <si>
    <t>nurse_chapel hold padd in sick bay</t>
  </si>
  <si>
    <t>nurse_chapel write on padd at desk in sick bay</t>
  </si>
  <si>
    <t>nurse_chapel hands padd to mccoy</t>
  </si>
  <si>
    <t>kirk nurse_chapel</t>
  </si>
  <si>
    <t>yeoman_barrows</t>
  </si>
  <si>
    <t>mccoy flirts with yeoman_barrows the entire episode</t>
  </si>
  <si>
    <t>mccoy and yeoman_barrows walk arm in arm in forest</t>
  </si>
  <si>
    <t>yeoman_barrows carry small padd</t>
  </si>
  <si>
    <t>kirk yeoman_barrows</t>
  </si>
  <si>
    <t>comm_officer</t>
  </si>
  <si>
    <t>angela_martinez</t>
  </si>
  <si>
    <t>lt angela_martinez cries into kirk's chest after death of her fiance</t>
  </si>
  <si>
    <t>security_matthews security_rayburn</t>
  </si>
  <si>
    <t>lt_o'herily</t>
  </si>
  <si>
    <t>romulan_commander</t>
  </si>
  <si>
    <t>lt_angela_martinez</t>
  </si>
  <si>
    <t>spock, mccoy, scotty, uhura, yeoman_mears, sulu +</t>
  </si>
  <si>
    <t>yeoman_mears=&gt; [no anwer]</t>
  </si>
  <si>
    <t>yeoman_mears</t>
  </si>
  <si>
    <t>yeoman_mears records event</t>
  </si>
  <si>
    <t>gorn_captain</t>
  </si>
  <si>
    <t>nancy_crater</t>
  </si>
  <si>
    <t>evil_kirk</t>
  </si>
  <si>
    <t>evil_kirk attackes technican in transporter room</t>
  </si>
  <si>
    <t>evil_kirk attackes security officer in enterprise corridor</t>
  </si>
  <si>
    <t>kirk fights evil_kirk in engineering</t>
  </si>
  <si>
    <t>spock neck pinches evil_kirk</t>
  </si>
  <si>
    <t>kirk evil_kirk</t>
  </si>
  <si>
    <t>technician_fisher</t>
  </si>
  <si>
    <t>girl_with_disease</t>
  </si>
  <si>
    <t>dr_van_gelder</t>
  </si>
  <si>
    <t>security_officer</t>
  </si>
  <si>
    <t>captain_christopher</t>
  </si>
  <si>
    <t>spock sulu captain_christopher</t>
  </si>
  <si>
    <t>transport_tech</t>
  </si>
  <si>
    <t>usaf_guard</t>
  </si>
  <si>
    <t>khan's_man</t>
  </si>
  <si>
    <t>eminar_guard</t>
  </si>
  <si>
    <t>lt_charlene_masters</t>
  </si>
  <si>
    <t>engineering_redshirt</t>
  </si>
  <si>
    <t>transport_technician</t>
  </si>
  <si>
    <t>spock, mccoy 3 crew</t>
  </si>
  <si>
    <t>spock, lt_cmdr_mitchell</t>
  </si>
  <si>
    <t>riley, lt_tormolen</t>
  </si>
  <si>
    <t>lt_tormolen</t>
  </si>
  <si>
    <t>spock lt_tormolen</t>
  </si>
  <si>
    <t>mr_lesley</t>
  </si>
  <si>
    <t>transporter_officer</t>
  </si>
  <si>
    <t>scotty, transporter_officer</t>
  </si>
  <si>
    <t>kirk, sulu, redshirt goldshirt goldshirt</t>
  </si>
  <si>
    <t>dr_corby</t>
  </si>
  <si>
    <t>ruk_android</t>
  </si>
  <si>
    <t>3-eminar_guards</t>
  </si>
  <si>
    <t>4-eminar_guards</t>
  </si>
  <si>
    <t>ben_childress</t>
  </si>
  <si>
    <t>herm_gossett ben_childress</t>
  </si>
  <si>
    <t>redshirt_security_officer</t>
  </si>
  <si>
    <t>3-redshirt security officer</t>
  </si>
  <si>
    <t>klingon_empire</t>
  </si>
  <si>
    <t>computer_technician</t>
  </si>
  <si>
    <t>police_officer</t>
  </si>
  <si>
    <t>denovan_person</t>
  </si>
  <si>
    <t>lt_carolyn_palamas</t>
  </si>
  <si>
    <t>kirk mccoy scotty chekov lt_carolyn_palamas</t>
  </si>
  <si>
    <t>areel_shaw</t>
  </si>
  <si>
    <t>edit_keeler</t>
  </si>
  <si>
    <t>martha_leighton</t>
  </si>
  <si>
    <t>jamie_finney</t>
  </si>
  <si>
    <t>edith_keeler</t>
  </si>
  <si>
    <t>dr_crater</t>
  </si>
  <si>
    <t>kirk spock dr_crater</t>
  </si>
  <si>
    <t>galileo_seven_crew</t>
  </si>
  <si>
    <t>lt_harold</t>
  </si>
  <si>
    <t>lt_oneil</t>
  </si>
  <si>
    <t>derelict_in_1930s</t>
  </si>
  <si>
    <t>darnell_(dead)</t>
  </si>
  <si>
    <t>dr_piper</t>
  </si>
  <si>
    <t>magda_kovacs</t>
  </si>
  <si>
    <t>lt_stiles</t>
  </si>
  <si>
    <t>aurelan_kirk</t>
  </si>
  <si>
    <t>peter_kirk</t>
  </si>
  <si>
    <t>charlie_evans</t>
  </si>
  <si>
    <t>lt_bowman</t>
  </si>
  <si>
    <t>spock mccoy scotty lt_bowman yeoman_mears</t>
  </si>
  <si>
    <t>lt_kyle</t>
  </si>
  <si>
    <t>lt_leslie</t>
  </si>
  <si>
    <t>salt_creature</t>
  </si>
  <si>
    <t>nancy_crater (salt_creature)</t>
  </si>
  <si>
    <t>commander_ramart</t>
  </si>
  <si>
    <t>dr_adams</t>
  </si>
  <si>
    <t>kirk_and_his_ship</t>
  </si>
  <si>
    <t>kirk, lt_desalle</t>
  </si>
  <si>
    <t>spock, mccoy, sulu, lt_kelowitz, lt_desalle</t>
  </si>
  <si>
    <t>kirk spock mccoy sulu lt_kelowitz lt_desalle</t>
  </si>
  <si>
    <t>eve_mchuron magda_kovacs ruth_bonavure</t>
  </si>
  <si>
    <t>eve_mchuron</t>
  </si>
  <si>
    <t>orion_slave_woman</t>
  </si>
  <si>
    <t>yeoman_rand</t>
  </si>
  <si>
    <t>yeoman_rand, crewman</t>
  </si>
  <si>
    <t>yeoman_rand, mccoy</t>
  </si>
  <si>
    <t>dr_dehner</t>
  </si>
  <si>
    <t>yeoman_colt</t>
  </si>
  <si>
    <t>orion_slave_girl</t>
  </si>
  <si>
    <t>unknown_showgirls</t>
  </si>
  <si>
    <t>female_yeoman</t>
  </si>
  <si>
    <t>mea_3</t>
  </si>
  <si>
    <t>commissioner_ferris</t>
  </si>
  <si>
    <t>ambassador_fox</t>
  </si>
  <si>
    <t>romulan_bird_of_prey</t>
  </si>
  <si>
    <t>unknown_crewman</t>
  </si>
  <si>
    <t>unknown_asian_crewman</t>
  </si>
  <si>
    <t>lt_bailey</t>
  </si>
  <si>
    <t>kirk lt_bailey</t>
  </si>
  <si>
    <t>comodore_mendez</t>
  </si>
  <si>
    <t>kirk comodore_mendez</t>
  </si>
  <si>
    <t>geophysicist_jaeger</t>
  </si>
  <si>
    <t>kirk sulu geophysicist_jaeger lt_desalle</t>
  </si>
  <si>
    <t>mccoy geophysicist_jaeger lt_desalle</t>
  </si>
  <si>
    <t>yeoman_tamura</t>
  </si>
  <si>
    <t>red-skirt spock</t>
  </si>
  <si>
    <t>red-skirt</t>
  </si>
  <si>
    <t>red-skirt yeoman</t>
  </si>
  <si>
    <t>gold-skirt</t>
  </si>
  <si>
    <t>blue-skirt</t>
  </si>
  <si>
    <t>yeoman kahra</t>
  </si>
  <si>
    <t>harry_mudd</t>
  </si>
  <si>
    <t>kirk spock harry_mudd</t>
  </si>
  <si>
    <t>security_officer_rayburn</t>
  </si>
  <si>
    <t>number_one</t>
  </si>
  <si>
    <t>number_one yeoman_colt</t>
  </si>
  <si>
    <t>spock number_one tyler yeoman_colt +2</t>
  </si>
  <si>
    <t>sulu=&gt;enterprise (kirk)</t>
  </si>
  <si>
    <t>kirk=&gt;enterprise (scotty)</t>
  </si>
  <si>
    <t>kirk=&gt;enterprise (sulu)</t>
  </si>
  <si>
    <t>spock=&gt;enterprise (scotty)</t>
  </si>
  <si>
    <t>kirk=&gt;enterprise (scotty) [emiinir communicator]</t>
  </si>
  <si>
    <t>spock Enterprise scotty</t>
  </si>
  <si>
    <t>mccoy=&gt;enterprise (uhura)</t>
  </si>
  <si>
    <t>enterprise (spock)=&gt;kirk</t>
  </si>
  <si>
    <t>klingon_warship</t>
  </si>
  <si>
    <t>kirk=&gt;enterprise (spock)</t>
  </si>
  <si>
    <t>kirk salt_creature (as officer_green)</t>
  </si>
  <si>
    <t>sturgeon's_(dead)</t>
  </si>
  <si>
    <t>captain_ramart</t>
  </si>
  <si>
    <t>security_officer_mathews security_officer_rayburn</t>
  </si>
  <si>
    <t>kirk spock mccoy yeoman_rand redshirt redshirt</t>
  </si>
  <si>
    <t>spock, dr_boyce, tyler +2</t>
  </si>
  <si>
    <t>dr_boyce-r</t>
  </si>
  <si>
    <t>pike spock dr_boyce tyler +2</t>
  </si>
  <si>
    <t>kirk spock lt_kelowitz lt_lang lt_o'herlihy</t>
  </si>
  <si>
    <t>kirk spock mccoy 3_others</t>
  </si>
  <si>
    <t>kirk lt_mcgivers redshirt_security_officer</t>
  </si>
  <si>
    <t>kirk spock yeoman_tamura lt_galloway lt_depaul</t>
  </si>
  <si>
    <t>6-crew</t>
  </si>
  <si>
    <t>kirk spock 4-redshirts</t>
  </si>
  <si>
    <t>kirk spock scotty uhura 2-redshirts</t>
  </si>
  <si>
    <t>yeoman_zahra</t>
  </si>
  <si>
    <t>kirk spock mccoy scotty yeoman_zahra redshirt</t>
  </si>
  <si>
    <t>kirk_(dead) mccoy</t>
  </si>
  <si>
    <t>ambassador_fox assistant_of_fox</t>
  </si>
  <si>
    <t>lindstrom, Enterprise kirk</t>
  </si>
  <si>
    <t>enterprise (uhura) kirk=&gt;lindstrom</t>
  </si>
  <si>
    <t>mr_leslie</t>
  </si>
  <si>
    <t>eminiar_guards</t>
  </si>
  <si>
    <t>eminir_7</t>
  </si>
  <si>
    <t>200-organians</t>
  </si>
  <si>
    <t>redhead_crewman_bridge</t>
  </si>
  <si>
    <t>phaser_cannon</t>
  </si>
  <si>
    <t>lt_gaetano</t>
  </si>
  <si>
    <t>6-security_officers</t>
  </si>
  <si>
    <t>rockface</t>
  </si>
  <si>
    <t>space_bouy</t>
  </si>
  <si>
    <t>nuclear_warhead</t>
  </si>
  <si>
    <t>romulan_ship</t>
  </si>
  <si>
    <t>gorn_ship</t>
  </si>
  <si>
    <t>janice_lester</t>
  </si>
  <si>
    <t>commodore_decker</t>
  </si>
  <si>
    <t>doomsday_device</t>
  </si>
  <si>
    <t>various_female_androids</t>
  </si>
  <si>
    <t>sub-commander_tal</t>
  </si>
  <si>
    <t>rayna_kapec</t>
  </si>
  <si>
    <t>abraham_lincoln</t>
  </si>
  <si>
    <t>parks owners will fix anyone who dies there. This wonderful technology is never heard of again.</t>
  </si>
  <si>
    <t>i'm a doctor</t>
  </si>
  <si>
    <t>laws of physics</t>
  </si>
  <si>
    <t>live long and prosper</t>
  </si>
  <si>
    <t>vulcan salute</t>
  </si>
  <si>
    <t>hypospray</t>
  </si>
  <si>
    <t>neutronium</t>
  </si>
  <si>
    <t>tritanium</t>
  </si>
  <si>
    <t>3d chess played by crew in rec room</t>
  </si>
  <si>
    <t>3d chess played by kirk &amp; spock in rec room</t>
  </si>
  <si>
    <t>Exception: The society was previously interfered with by Federation citizens, whether or not in violation of the Prime Directive (e.g., prior to the Prime Directive being in force; accidental interference).</t>
  </si>
  <si>
    <t xml:space="preserve">Exception: General Order 24. That order permitted a starship captain, in certain circumstances, to destroy the entire surface of an inhabited planet and thereby eradicate any societies living there. </t>
  </si>
  <si>
    <t>kirk wants to interfere and "help" the organians</t>
  </si>
  <si>
    <t>organians take human form for visitors</t>
  </si>
  <si>
    <t>horta. except there are thousands of eggs, some of them hatching by episode's end.</t>
  </si>
  <si>
    <t>the talosians advanced past petty problems</t>
  </si>
  <si>
    <t>the old ones who originally build the androids</t>
  </si>
  <si>
    <t>the squire and his parents</t>
  </si>
  <si>
    <t>when considering options</t>
  </si>
  <si>
    <t>spock: "i am not capable of that emotion"</t>
  </si>
  <si>
    <t>irritated spock at 3d chess</t>
  </si>
  <si>
    <t>after figuring out how to destroy spores</t>
  </si>
  <si>
    <t>inquiring with miners about silicon nodules</t>
  </si>
  <si>
    <t>guardian: "your science knowledge is obviously primitive." | kirk: annoyed spock?</t>
  </si>
  <si>
    <t>after guardian calls his science knowledge primitive</t>
  </si>
  <si>
    <t>to mccoy as the doctor scans him</t>
  </si>
  <si>
    <t>ending discussion about spock's inner eyelids</t>
  </si>
  <si>
    <t>after recovering from kirk appearing alive</t>
  </si>
  <si>
    <t>told miners had a subspace radio marriage</t>
  </si>
  <si>
    <t>balok requests evidence of corbomite</t>
  </si>
  <si>
    <t>kirk pronounce destruction of enterprise will result in destruction of balok's vessel</t>
  </si>
  <si>
    <t>spock: "identify yourself."</t>
  </si>
  <si>
    <t>fight during trelane's hunt</t>
  </si>
  <si>
    <t>kirk fights base security captain</t>
  </si>
  <si>
    <t>sulu uses karate chop to make usaf guard unconscience</t>
  </si>
  <si>
    <t>khan's man fights scotty</t>
  </si>
  <si>
    <t>kirk garrotes klingon</t>
  </si>
  <si>
    <t>kirk throws lazarus into inter-dimensional corridor</t>
  </si>
  <si>
    <t>lazarus uses knockout gas in engineering to steal dilithium crystals</t>
  </si>
  <si>
    <t>both lazarus' fight in negative space</t>
  </si>
  <si>
    <t>both lazarus' fight no negative space, just a switch</t>
  </si>
  <si>
    <t>spock neck pinches denovian</t>
  </si>
  <si>
    <t>spock neck fights denovian</t>
  </si>
  <si>
    <t>metrons declare they will kill the loser and his ship</t>
  </si>
  <si>
    <t>kirk subdues mccoy who is possessed and attempts to cry out for help</t>
  </si>
  <si>
    <t>spock and mr leslie fight in cell</t>
  </si>
  <si>
    <t>mccoy karate chops transport officer (in torso) out</t>
  </si>
  <si>
    <t>spock goes nuts on bridge trying to seize it and everyone one has to subdue him</t>
  </si>
  <si>
    <t>landing party in street at red hour, avoids fight</t>
  </si>
  <si>
    <t>kirk and khan fight in engineering</t>
  </si>
  <si>
    <t>kirk attacks three usaf guards to give sulu chance to escape</t>
  </si>
  <si>
    <t>kirk fights three guards but gets knocked out</t>
  </si>
  <si>
    <t>kirk fights four guards then grabs disrupter and stops them</t>
  </si>
  <si>
    <t>miners attack security officers to get past them to the horta</t>
  </si>
  <si>
    <t>khan's man gets ready to strike uhura again</t>
  </si>
  <si>
    <t>khan's man strikes uhura across face</t>
  </si>
  <si>
    <t>pike stands in front of woman to protect her</t>
  </si>
  <si>
    <t>finnegan (classmate) who razed kirk picks a fight</t>
  </si>
  <si>
    <t>samurai attacks sulu</t>
  </si>
  <si>
    <t>spock neck pinches computer technician</t>
  </si>
  <si>
    <t>spock neck pinches captain christopher</t>
  </si>
  <si>
    <t>spock neck pinches usaf guard</t>
  </si>
  <si>
    <t>spock neck pinches reger</t>
  </si>
  <si>
    <t>spock neck pinches khan's man</t>
  </si>
  <si>
    <t>spock: "Sir, there is a multi-legged creature crawling on your shoulder."</t>
  </si>
  <si>
    <t>spock neck pinches eminiar guard</t>
  </si>
  <si>
    <t>spock neck pinches klingon</t>
  </si>
  <si>
    <t>spock neck pinches distressed mccoy</t>
  </si>
  <si>
    <t>spock neck pinches police officer</t>
  </si>
  <si>
    <t>kirk: "Man stagnates if he has no ambition, no desire to be more than he is."</t>
  </si>
  <si>
    <t>kirk speaks about not wanting it to have ended like that. Maybe they could have gathered a few laurel leaves.</t>
  </si>
  <si>
    <t>violent emotions about leaving his ship breaks spores hold</t>
  </si>
  <si>
    <t>girl of the week is an android</t>
  </si>
  <si>
    <t>kirk cares for miri</t>
  </si>
  <si>
    <t>kirk had a one-night fling with her at a christmas party</t>
  </si>
  <si>
    <t>pike imprisoned with vina</t>
  </si>
  <si>
    <t>fake: kirk  flirts with kodos' daughter</t>
  </si>
  <si>
    <t>kirk gets facsmilie of old girlfriend (ruth), and he's happy</t>
  </si>
  <si>
    <t>kirk's old flame is also the prosecuting attoney</t>
  </si>
  <si>
    <t>khan falls in love with lt_mcgivers. they run away together</t>
  </si>
  <si>
    <t>kirk gives passing glances</t>
  </si>
  <si>
    <t>spock's old flame wants to bring spock around with the spores</t>
  </si>
  <si>
    <t>spock's betroved, t'pring, from childhood</t>
  </si>
  <si>
    <t>spock is overjoyed after seeing kirk alive</t>
  </si>
  <si>
    <t>lella cries and hugs spock as she's free of spores and realizes he'll leave again</t>
  </si>
  <si>
    <t>averted: kirk and lenore ready to kiss but find a dead body</t>
  </si>
  <si>
    <t>kirk and ruth have a kiss of remembrance of good times</t>
  </si>
  <si>
    <t>mccoy examines dr_crater</t>
  </si>
  <si>
    <t>mccoy examines galileo_seven_crew</t>
  </si>
  <si>
    <t>mccoy examines trelane</t>
  </si>
  <si>
    <t>mccoy examines lt_harold</t>
  </si>
  <si>
    <t>mccoy examines lt_oneil</t>
  </si>
  <si>
    <t xml:space="preserve">mccoy examines </t>
  </si>
  <si>
    <t>mccoy examines settler</t>
  </si>
  <si>
    <t>mccoy examines horta</t>
  </si>
  <si>
    <t>mccoy examines smitters</t>
  </si>
  <si>
    <t>mccoy (while delirous) determines where he's at by examining derelict's head</t>
  </si>
  <si>
    <t>mccoy examines scotty</t>
  </si>
  <si>
    <t>mccoy examines darnell_(dead)</t>
  </si>
  <si>
    <t>tech examines spock</t>
  </si>
  <si>
    <t>mccoy examines charlie_evans</t>
  </si>
  <si>
    <t>dr_piper examines lt_cmdr_mitchell</t>
  </si>
  <si>
    <t>mccoy examines lt_tormolen</t>
  </si>
  <si>
    <t>mccoy examines spock</t>
  </si>
  <si>
    <t>mccoy examines sulu</t>
  </si>
  <si>
    <t>mccoy examines dog</t>
  </si>
  <si>
    <t>mccoy examines evil_kirk</t>
  </si>
  <si>
    <t>mccoy examines technician_fisher</t>
  </si>
  <si>
    <t>magda_kovacs examines mccoy</t>
  </si>
  <si>
    <t>aurelan_kirk tim_kirk</t>
  </si>
  <si>
    <t>mccoy examines dr_van_gelder</t>
  </si>
  <si>
    <t>mccoy examines kirk</t>
  </si>
  <si>
    <t>mccoy examines riley</t>
  </si>
  <si>
    <t>mccoy examines lt_stiles</t>
  </si>
  <si>
    <t>mccoy examines lt _</t>
  </si>
  <si>
    <t>mccoy examines captain_christopher</t>
  </si>
  <si>
    <t>mccoy examines khan</t>
  </si>
  <si>
    <t>mccoy examines lazarus</t>
  </si>
  <si>
    <t>mccoy examines aurelan_kirk tim_kirk</t>
  </si>
  <si>
    <t>mccoy nurse_chapel examines spock</t>
  </si>
  <si>
    <t>attempt to revive khan with hypospray</t>
  </si>
  <si>
    <t>mccoy injects lazarus</t>
  </si>
  <si>
    <t>this virus brings out the 'inner you', good or bad</t>
  </si>
  <si>
    <t>mccoy operates on lt tormolen in sick bay but he just loses the will to live</t>
  </si>
  <si>
    <t>works on khan to bring him around</t>
  </si>
  <si>
    <t>3d chess played by spock &amp; charlie_evans in rec room</t>
  </si>
  <si>
    <t>charlie_evans abuses the power the thalsions gave him to survive</t>
  </si>
  <si>
    <t>mental powers given by thasians so charlie_evans could survive</t>
  </si>
  <si>
    <t>charlie_evans made phaser disappear</t>
  </si>
  <si>
    <t>thasian's show up to bring charlie_evans home</t>
  </si>
  <si>
    <t>thasians take charlie_evans back</t>
  </si>
  <si>
    <t>trio discuss charlie_evans</t>
  </si>
  <si>
    <t>kirk, noted that the Prime Directive was intended to apply only to living, growing civilizations and felt it was appropriate to interfere where societies had been enslaved or were in a state of total stagnation (also known as an arrested culture).</t>
  </si>
  <si>
    <t>salt_creature is last of its kind</t>
  </si>
  <si>
    <t>salt_creature appears as a hooker from a pleasure planet to darnell</t>
  </si>
  <si>
    <t>salt_creature can impersonate anybody</t>
  </si>
  <si>
    <t>spock kids with yeoman_rand and smiles</t>
  </si>
  <si>
    <t>charlie_evans flirts with yeoman_rand</t>
  </si>
  <si>
    <t>yeoman_rand shows spots on legs to kirk and cries into kirk's chest</t>
  </si>
  <si>
    <t>yeoman_rand huddles close to kirk and they hold each other during danger time</t>
  </si>
  <si>
    <t>evil_kirk grabs yeoman_rand and tries to kiss her</t>
  </si>
  <si>
    <t>yeoman_rand is first girl charlie_evans's ever seen</t>
  </si>
  <si>
    <t>kirk can't tell yeoman_rand how he feels</t>
  </si>
  <si>
    <t>evil_kirk eyes yeoman_rand up and down in lustful fashion</t>
  </si>
  <si>
    <t>charlie_evans slaps yeoman_rand on ass</t>
  </si>
  <si>
    <t>yeoman_rand in flimsy nightgown, with nipples</t>
  </si>
  <si>
    <t>kirk thinks: yeoman yeoman_rand is his possession "I have a beautiful yeoman"</t>
  </si>
  <si>
    <t>yeoman_rand prettying herself in front of mirror</t>
  </si>
  <si>
    <t>yeoman_rand acts like helpless victim</t>
  </si>
  <si>
    <t>after mccoy annouces good news, kirk turns to hold yeoman_rand</t>
  </si>
  <si>
    <t>yeoman_rand does a brief one as she tries to get away from evil_kirk</t>
  </si>
  <si>
    <t>kirk fumbles the talk with charlie_evans about yeoman_rand</t>
  </si>
  <si>
    <t>charlie_evans makes card appear in yeoman_rand's uniform between her breasts</t>
  </si>
  <si>
    <t>spock writes on padd | hands to yeoman_rand</t>
  </si>
  <si>
    <t>yeoman_rand unused</t>
  </si>
  <si>
    <t>yeoman_rand logs entries</t>
  </si>
  <si>
    <t>trio question yeoman_rand about attack by kirk</t>
  </si>
  <si>
    <t>trio+yeoman_rand discuss disease</t>
  </si>
  <si>
    <t>ambassador fox (via uhura)=&gt;anan_7</t>
  </si>
  <si>
    <t>anan_7=&gt;enterprise</t>
  </si>
  <si>
    <t>averted: They get off easy in this ep. Two get karate chopped, one gets put in a chokehold until he passes out. It's possible that dr_van_gelder wasn't far gone enough to murder and just knocked them out for awhile.</t>
  </si>
  <si>
    <t>averted: lt_gaetano and lt_latimer wear yellow</t>
  </si>
  <si>
    <t>Exception: Experiments on planet went bad. kirk decided it needed fixed.  The society sent a general distress call to any space-faring cultures who might pick it up</t>
  </si>
  <si>
    <t>Notable for being the first episode where the trope is fully in play, trope name and all: Two red-dressed security-officers are killed off within minutes after kirk has them beamed down to provide backup.</t>
  </si>
  <si>
    <t>kirk: "WE HAVE THE RIGHT..." Ayelborne: "To wage war?.....Is that what you're defending?"</t>
  </si>
  <si>
    <t>kirk and gorn fight. kirk is outmatched</t>
  </si>
  <si>
    <t>kirk goes off with the facsmilie of ruth, his old flame</t>
  </si>
  <si>
    <t>yeoman_rand declares her love for him, but kirk just can't quite do the same with her... and she's gone after the next episode.</t>
  </si>
  <si>
    <t>Thomas Leighton's widow, Martha, briefly clings to kirk as she weeps.</t>
  </si>
  <si>
    <t>kirk tells him his father was a computer and his mother an encyclopedia.</t>
  </si>
  <si>
    <t>kirk convinced Landru (prime directive: "destroy evil") that it was killing the "body" (the civilians kept under its thrall) by halting their progress through Mind Control.</t>
  </si>
  <si>
    <t>Spores—Something was in the air that made an irradiated planet inhabitable, but made everyone happy and wanting to stay forever—except Captain kirk.</t>
  </si>
  <si>
    <t>kirk violates "inviolable" Starfleet orders not to enter the Romulan Neutral Zone because he feels the invading ship must be destroyed to avert a war.</t>
  </si>
  <si>
    <t>Commissioner Ferris is fond of nagging kirk, reminding him that they may have to abandon search for the Galileo.</t>
  </si>
  <si>
    <t>kirk dishes one out to Trelane, along with a couple of bitch slaps.</t>
  </si>
  <si>
    <t>With kirk and the rest of the Enterprise senior staff incapacitated, Commodore Stocker takes command of the Enterprise and orders the ship into the Neutral Zone, against Star Fleet regulations.</t>
  </si>
  <si>
    <t>kirk's assigned gladiatorial trainer has lived her whole life as a slave and is ignorant of normal culture. She asks him, "What is love?" kirk proceeds to show her.</t>
  </si>
  <si>
    <t xml:space="preserve">kirk attempts to seduce Kelinda, the female one, and while she initially realizes that's what he's attempting to do, she eventually starts to enjoy the new feeling, actually finding herself drawn to him. </t>
  </si>
  <si>
    <t>A saboteur phasers himself to death rather than let kirk and company find out exactly what he's done to the ship.</t>
  </si>
  <si>
    <t>The Excalbian recreation of Abraham Lincoln asks if they still measure time in minutes, to which kirk responds that they "can convert to it".</t>
  </si>
  <si>
    <t>kirk: "does your logic find this fascinating? " | spock: "Fascinating I use for the unexpected. In this case, interesting should suffice."</t>
  </si>
  <si>
    <t>averted: kirk and spock have three with them for this mission, but they all manage to make themselves useful, survive the story, and return safe and sound to the ship; partially by beating up some Eminiar Mooks and acquiring their uniforms for themselves.</t>
  </si>
  <si>
    <t>spock risks the death penalty to return pike to Talos IV.</t>
  </si>
  <si>
    <t>kirk gets his ass handed to him by spock, only surviving because spock shook off the spores.</t>
  </si>
  <si>
    <t>spock declares the planet they are orbiting has a "oxygen-hydrogen atmosphere". This is extremely unlikely, as oxygen and hydrogen are highly reactive and react rather violently with each other, producing water.</t>
  </si>
  <si>
    <t>mccoy: the tri-0x compound will help kirk use the oxygen in his blood more efficiently, since the atmosphere on Vulcan is thin by Earth standards. Of course, McCoy has actually slipped him a mickey, giving him a sedative that will simulate sudden death and make it appear that spock has won the battle.</t>
  </si>
  <si>
    <t>crewmen obstructing yeoman_rand in sexist way. spock helps. yeoman_rand calls for spock when it starts again</t>
  </si>
  <si>
    <t>kirk has to deal a vicious one to spock in order to piss him off enough to get over the spores' influence. An unusual case in that he didn't actually mean it.</t>
  </si>
  <si>
    <t>kirk gives spock a cooldown hug after the latter tried to mind meld with a robot.</t>
  </si>
  <si>
    <t xml:space="preserve"> The Romulan commander in the episode "The Enterprise Incident" is easily duped by kirk and spock, and, though explicitly stated to be a soldier, the most badass thing she does is slap spock across the face in a fit of Woman Scorned fury.</t>
  </si>
  <si>
    <t>Chekov claiming Russian origins for everything, in this case comparing apollo's vanishing act to "the cat from the old Russian story" and indignantly refusing kirk's suggestion that the Cheshire Cat is actually English.</t>
  </si>
  <si>
    <t>apollo uses this to strangle kirk after zapping Scotty.</t>
  </si>
  <si>
    <t>apollo has this to say of the archaeology and ancient culture expert of the Enterprise crew: apollo: You seem wise, for a woman.</t>
  </si>
  <si>
    <t>apollo: "You are very intelligent for a woman" is clearly presented as a relic of the last time he was among humans.</t>
  </si>
  <si>
    <t>spock neck pinches transporter_officer</t>
  </si>
  <si>
    <t>kirk and lt_cmdr_mitchell fight on planet's surface</t>
  </si>
  <si>
    <t>kirk reminds the doctor that for all his vaunted powers, lt_cmdr_mitchell is still human, subject to human frailties.</t>
  </si>
  <si>
    <t>dr_helen_noel plants fake memory of kiss in kirk's mind</t>
  </si>
  <si>
    <t>dr_helen_noel crawls through shaft</t>
  </si>
  <si>
    <t>edith_keeler falls in love with kirk, and vis versa</t>
  </si>
  <si>
    <t>kirk flirts with edith_keeler</t>
  </si>
  <si>
    <t>kirk and edith_keeler hold hands walking down street</t>
  </si>
  <si>
    <t>kirk: "I believe I'm in love with edith_keeler"</t>
  </si>
  <si>
    <t>spock: "edith_keeler must die"</t>
  </si>
  <si>
    <t>yeoman_barrows rips uniform when attacked by don juan</t>
  </si>
  <si>
    <t>mccoy and yeoman_barrows-mutual flirting</t>
  </si>
  <si>
    <t>scotty ask lt_carolyn_palamas if she'd like to go for coffee</t>
  </si>
  <si>
    <t>lt_carolyn_palamas hands kirk padd, kirk reads and hands back</t>
  </si>
  <si>
    <t>lt_carolyn_palamas: "here's the report on pollox 5 captain."</t>
  </si>
  <si>
    <t>scooty love lt_carolyn_palamas but lt_carolyn_palamas falls in love with apollo</t>
  </si>
  <si>
    <t>scotty comforts lt_carolyn_palamas</t>
  </si>
  <si>
    <t>lt_carolyn_palamas kisses apollo in loving fashion</t>
  </si>
  <si>
    <t>apollo lays a big one on lt_carolyn_palamas, again</t>
  </si>
  <si>
    <t>lt_carolyn_palamas loves apollo</t>
  </si>
  <si>
    <t>lt_carolyn_palamas: "I love him."</t>
  </si>
  <si>
    <t>lt_carolyn_palamas must choose between apollo and her duty. Early on, Bones even discussed the trope.</t>
  </si>
  <si>
    <t>lt_carolyn_palamas falls in love with a crazy god</t>
  </si>
  <si>
    <t>scotty needs to protect lt_carolyn_palamas from apollo</t>
  </si>
  <si>
    <t>kirk flirts with areel_shaw in bar</t>
  </si>
  <si>
    <t>kirk and areel_shaw kiss . Then she tells him she's the prosecuter</t>
  </si>
  <si>
    <t>spock beats on salt_creature to show mccoy it's not nancy_crater</t>
  </si>
  <si>
    <t>nancy_crater flirts with mccoy cause he wants her to</t>
  </si>
  <si>
    <t>nancy_crater flirts with darnell to lure him away so she can suck his salt</t>
  </si>
  <si>
    <t>mccoy meets an old flame, nancy_crater</t>
  </si>
  <si>
    <t>every man desires mudd's_women</t>
  </si>
  <si>
    <t>kirk rips shirt in fight with lt_cmdr_mitchell</t>
  </si>
  <si>
    <t>fight in sick bay to restrain lt_cmdr_mitchell</t>
  </si>
  <si>
    <t>lt_cmdr_mitchell thinks he's a god</t>
  </si>
  <si>
    <t>lt_cmdr_mitchell wrecks havoc with kirk and the enterprise</t>
  </si>
  <si>
    <t>kirk shoots rocks to cause avalache landing on lt_cmdr_mitchell</t>
  </si>
  <si>
    <t>mccoy gets yeoman_barrows</t>
  </si>
  <si>
    <t>kirk falls deeply in love with edith_keeler</t>
  </si>
  <si>
    <t>mccoy learns that he's suffering from a disease called xenopolycythemia which will kill him in one year. When he tells kirk about it he asks him to keep it to himself so he'll be most effective in his job in the time left.</t>
  </si>
  <si>
    <t>khan kisses lt_mcgivers and she kisses him back then she's never seen again</t>
  </si>
  <si>
    <t>lt_mcgivers is entranced by kahn</t>
  </si>
  <si>
    <t>khan changes lt_mcgivers hairdo and pets her neck</t>
  </si>
  <si>
    <t>lt_mcgivers rearranged her hair as khan suggested to please him</t>
  </si>
  <si>
    <t>khan gives lt_mcgivers ultimatium to ask for permission to stay</t>
  </si>
  <si>
    <t>lt_mcgivers apologizes to khan about kirk's behavior</t>
  </si>
  <si>
    <t>lt_mcgivers fawns over khan at court martial</t>
  </si>
  <si>
    <t>lt_mcgivers promises to do anything khan asks</t>
  </si>
  <si>
    <t>khan has a magnetism, almost electric and it could overpower lt_mcgivers with her preoccupation with the past.</t>
  </si>
  <si>
    <t>enterprise=&gt;uhura [after edith_keeler dies]</t>
  </si>
  <si>
    <t>elevator causes kirk and helen_helen_noel to fall into each others arms</t>
  </si>
  <si>
    <t>kirk plants one on helen_noel. She reluctantly tells him that he was only hypnotized to think he was in love with her.</t>
  </si>
  <si>
    <t>cleavage shot of helen_helen_noel crawling on belly in air ducts</t>
  </si>
  <si>
    <t>kirk choke dr_corby with rope</t>
  </si>
  <si>
    <t>kirk fights dr_corby</t>
  </si>
  <si>
    <t>dr_corby commands andrea to kiss kirk</t>
  </si>
  <si>
    <t>dr_corby commands andrea to kiss himself</t>
  </si>
  <si>
    <t>nurse_chapel and dr_corby kiss after separating many years ago</t>
  </si>
  <si>
    <t>question: was dr_corby having sex with andrea or not?</t>
  </si>
  <si>
    <t>dr_corby found alien android technology</t>
  </si>
  <si>
    <t>dr_corby set phaser to kill</t>
  </si>
  <si>
    <t>kirk kills edith_keeler by hugging not her but mccoy, thus stopping mccoy from pushing edith_keeler out of the way of a car.</t>
  </si>
  <si>
    <t>harry_mudd:  "asks if spock's part vulcanian"</t>
  </si>
  <si>
    <t>harry_mudd to women: "ship captains are already married to their ship"</t>
  </si>
  <si>
    <t>venus drug given to women by harry_mudd</t>
  </si>
  <si>
    <t>harry_mudd sends ruth to seduce kirk for information</t>
  </si>
  <si>
    <t>harry_mudd sends women to seduce crewman to get what they need</t>
  </si>
  <si>
    <t>harry_mudd=&gt;miners on planet</t>
  </si>
  <si>
    <t>in kirk's quarters while talking to harry_mudd</t>
  </si>
  <si>
    <t>mccoy checks dr_crater's tonsils</t>
  </si>
  <si>
    <t>dr_crater: "being a woman, she (nancy_crater) gets lonely"</t>
  </si>
  <si>
    <t>lt</t>
  </si>
  <si>
    <t>mccoy sedates aurelan_kirk</t>
  </si>
  <si>
    <t>mccoy sedates tim_kirk</t>
  </si>
  <si>
    <t>uhura: "received message from Tantalas, dr_van_gelder"</t>
  </si>
  <si>
    <t>mccoy sedates dr_van_gelder</t>
  </si>
  <si>
    <t>spock Mind Melds dr_van_gelder to pick info from his troubled mind.</t>
  </si>
  <si>
    <t>dr helen_noel put seduction sequence in kirk's head</t>
  </si>
  <si>
    <t>kirk has to remind yeoman_barrows that they can't afford the distraction of open grief right now. Perhaps because she's a woman, he shakes her by the shoulders rather than hitting her.</t>
  </si>
  <si>
    <t>lt_cmdr_mitchell holds yeoman_colt's hand the whole the ship is in danger</t>
  </si>
  <si>
    <t>green-skinned dancer in a green outfit</t>
  </si>
  <si>
    <t>kirk=&gt;security_officer_rayburn</t>
  </si>
  <si>
    <t>pike-dr_boyce</t>
  </si>
  <si>
    <t>number_one=&gt;enterprise</t>
  </si>
  <si>
    <t>number_one=&gt;enterprise [communicator is dead]</t>
  </si>
  <si>
    <t>enterprise=&gt;planet (only number_one &amp; colt get transported)</t>
  </si>
  <si>
    <t>number_one sets phaser to overload</t>
  </si>
  <si>
    <t>kirk forces the roboticized dr_corby to realize that he's the Tomato in the Mirror, driving him to suicide.</t>
  </si>
  <si>
    <t>dr_corby, the "pasteur" of archeological medicine, famous for his translation of the medical records from the Orion ruins, which are "required reading" at Starfleet Academy.</t>
  </si>
  <si>
    <t>lt_bailey with padd on briefing room table</t>
  </si>
  <si>
    <t>lt_bailey write on padd</t>
  </si>
  <si>
    <t>commodore_mendez: "there's been subspace chatter"</t>
  </si>
  <si>
    <t>commodore_mendez: "we received a subspace message"</t>
  </si>
  <si>
    <t>commodore_mendez has padd on table in briefing room</t>
  </si>
  <si>
    <t>captain christopher sketch layout of air force base</t>
  </si>
  <si>
    <t>yeoman_tamura read data padd</t>
  </si>
  <si>
    <t>yeoman_tamura scan for radiation</t>
  </si>
  <si>
    <t>lt_charlene_masters carry on bridge</t>
  </si>
  <si>
    <t>lt_charlene_masters carry padd to engineering, hand to redshirt</t>
  </si>
  <si>
    <t>lt_charlene_masters, padd on table</t>
  </si>
  <si>
    <t>mccoy and yeoman_barrows walk arm in arm, yeoman_barrows in medieval dress</t>
  </si>
  <si>
    <t>lt_charlene_masters with small version</t>
  </si>
  <si>
    <t>yeoman_zahra carry on bridge</t>
  </si>
  <si>
    <t>kirk reads, hands to yeoman_zahra</t>
  </si>
  <si>
    <t>yeoman_zahra with tricorder on briefing room table</t>
  </si>
  <si>
    <t>yeoman_zahra scan alien</t>
  </si>
  <si>
    <t>yeoman_zahra hold padd on bridge</t>
  </si>
  <si>
    <t>yeoman_zahra scan denova, local</t>
  </si>
  <si>
    <t>red-skirt lay padd on table by spock in briefing room</t>
  </si>
  <si>
    <t>kirk sign and return to red-skirt</t>
  </si>
  <si>
    <t>red-skirt carry on bridge</t>
  </si>
  <si>
    <t>kirk read starfleet report, hand off to red-skirt</t>
  </si>
  <si>
    <t>red-skirt unused</t>
  </si>
  <si>
    <t>red-skirt carr on bridge</t>
  </si>
  <si>
    <t>gold-skirt hands padd  to kirk to sign</t>
  </si>
  <si>
    <t>gold-skirt carry on bridge</t>
  </si>
  <si>
    <t>blue-skirt carrying in corridor</t>
  </si>
  <si>
    <t>red-skirt yeoman of commodore_stone</t>
  </si>
  <si>
    <t>yeoman_ross read screen [small version]</t>
  </si>
  <si>
    <t>lt_desalle scan plants and flowers</t>
  </si>
  <si>
    <t>kirk: "set phasers to stun"</t>
  </si>
  <si>
    <t>kirk offers saurian_brandy to captain of Antares</t>
  </si>
  <si>
    <t>sipping saurian_brandy in sick bay, twice</t>
  </si>
  <si>
    <t>kirk demands saurian_brandy from mccoy</t>
  </si>
  <si>
    <t>mccoy and kirk have shots of saurian_brandy</t>
  </si>
  <si>
    <t>dr_adams has his brain wiped by his neural neutralizer</t>
  </si>
  <si>
    <t>commodore_decker pilots a shuttlecraft into The Machine as atonement for the loss of his crew - which gives kirk and spock the hint they need to destroy it.</t>
  </si>
  <si>
    <t>commodore_decker is driven mad after watching the titular machine kill his entire crew, and commandeers the Enterprise in a vain attempt to destroy it. When that proves unsuccessful, he commits suicide, flying a shuttlecraft into it.</t>
  </si>
  <si>
    <t>elann_of_troyius' tears</t>
  </si>
  <si>
    <t>abraham_lincoln notices Uhura is black, noting "What a charming Negress." This is a bit of an inaccurate portrayal, as although some of the plans he advocated early in his life regarding slaves (such as the government buying them, freeing them, and then sending them to Liberia) would seem bothersome today due to Values Dissonance, he was remarked about at least once for not reminding people of their race.</t>
  </si>
  <si>
    <t>fight avoid</t>
  </si>
  <si>
    <t>fight redshirt</t>
  </si>
  <si>
    <t>love flirt</t>
  </si>
  <si>
    <t>love hug</t>
  </si>
  <si>
    <t>love kiss</t>
  </si>
  <si>
    <t>love rape</t>
  </si>
  <si>
    <t>love sadness</t>
  </si>
  <si>
    <t>medicine exam local</t>
  </si>
  <si>
    <t>medicine hypospray</t>
  </si>
  <si>
    <t>kirk ribs spock in the ending</t>
  </si>
  <si>
    <t>pergium, needed all over the federation</t>
  </si>
  <si>
    <t>cordrazine, magical medicine</t>
  </si>
  <si>
    <t>duranium, armor</t>
  </si>
  <si>
    <t>mccoy working on vaccine for plague has wall of glass beakers and bubbling liquids</t>
  </si>
  <si>
    <t>chekov's gun</t>
  </si>
  <si>
    <t>klingon ship fires at enterprise</t>
  </si>
  <si>
    <t>kirk destroys disintigration booth 1</t>
  </si>
  <si>
    <t>spock destroys disintigration booth 1</t>
  </si>
  <si>
    <t>spock destroy disintigration booth 2</t>
  </si>
  <si>
    <t>erminians kill fox's assistant</t>
  </si>
  <si>
    <t>gorn kill lt_o'herlihy</t>
  </si>
  <si>
    <t>romulan ship fire plasma bolt at enterprise</t>
  </si>
  <si>
    <t>spock kill eminiar guards</t>
  </si>
  <si>
    <t>landru's minion's staff</t>
  </si>
  <si>
    <t>mccoy rips kirk's shirt to give kirk a shot</t>
  </si>
  <si>
    <t>crewman hold padd</t>
  </si>
  <si>
    <t>crewman read report, small version</t>
  </si>
  <si>
    <t>spock unused</t>
  </si>
  <si>
    <t>geophysicist_jaeger unused</t>
  </si>
  <si>
    <t>kirkism</t>
  </si>
  <si>
    <t>love fickle</t>
  </si>
  <si>
    <t>love what is it</t>
  </si>
  <si>
    <t>love unrequited</t>
  </si>
  <si>
    <t>the casanova</t>
  </si>
  <si>
    <t>scotty gently courts lt_carolyn_palamas then attempts to defend her honor</t>
  </si>
  <si>
    <t>grand romantic gesture</t>
  </si>
  <si>
    <t>mccoy defends the fair young damsel from the charing knight, and dies in the process</t>
  </si>
  <si>
    <t>retroirony</t>
  </si>
  <si>
    <t>love lost</t>
  </si>
  <si>
    <t>Best Her to Bed Her</t>
  </si>
  <si>
    <t>slave trainer</t>
  </si>
  <si>
    <t>Mayfly-December Romance</t>
  </si>
  <si>
    <t>amanda</t>
  </si>
  <si>
    <t>flint</t>
  </si>
  <si>
    <t>rayna</t>
  </si>
  <si>
    <t>flint creates a robot mate to live with him forever</t>
  </si>
  <si>
    <t>new old flame</t>
  </si>
  <si>
    <t>non-human lover revealed</t>
  </si>
  <si>
    <t>nancy_crater is revealed to be salt_creature that killed her</t>
  </si>
  <si>
    <t>andrea is revealed to be an android.</t>
  </si>
  <si>
    <t>and so it dr_coby revealed to be an android</t>
  </si>
  <si>
    <t>stalker with a crush</t>
  </si>
  <si>
    <t>nurse_chapel had a deep crush on spock but the execs didn't want it</t>
  </si>
  <si>
    <t>love non_human</t>
  </si>
  <si>
    <t>love old_flame</t>
  </si>
  <si>
    <t>love girl_of_the_week</t>
  </si>
  <si>
    <t>catch_whatever</t>
  </si>
  <si>
    <t>fight between_friends</t>
  </si>
  <si>
    <t>fight khan neck_pinch</t>
  </si>
  <si>
    <t>vulcan neck_pinch</t>
  </si>
  <si>
    <t>fight over_women</t>
  </si>
  <si>
    <t>fight strike_a_woman</t>
  </si>
  <si>
    <t>fight third_party_makes_people_fight</t>
  </si>
  <si>
    <t>freudian_trio</t>
  </si>
  <si>
    <t>love women_know_they're_sexy</t>
  </si>
  <si>
    <t>medicine exam sick_bay</t>
  </si>
  <si>
    <t>medicine operation, sick_bay</t>
  </si>
  <si>
    <t>science biology</t>
  </si>
  <si>
    <t>telephone_operator</t>
  </si>
  <si>
    <t>weapon disrupter</t>
  </si>
  <si>
    <t>weapon energy_staff</t>
  </si>
  <si>
    <t>weapon hand_to_hand</t>
  </si>
  <si>
    <t>weapon phaser</t>
  </si>
  <si>
    <t>weapon phaser ship</t>
  </si>
  <si>
    <t>weapon photon_torpedoes</t>
  </si>
  <si>
    <t>weapon plasma-bolt</t>
  </si>
  <si>
    <t>weapon projectile</t>
  </si>
  <si>
    <t>zz_other</t>
  </si>
  <si>
    <t>zz_other crew_acts_crazy</t>
  </si>
  <si>
    <t>zz_other disobey_starfleet_orders</t>
  </si>
  <si>
    <t>zz_other I_did_what_I_had_to</t>
  </si>
  <si>
    <t>zz_other kirk_destroys_landru</t>
  </si>
  <si>
    <t>zz_other macgyvering</t>
  </si>
  <si>
    <t>zz_other old_job</t>
  </si>
  <si>
    <t>zz_other star_trek_shuffle</t>
  </si>
  <si>
    <t>zz_other stupid_people</t>
  </si>
  <si>
    <t>zz_other the_reason_you_suck_speech</t>
  </si>
  <si>
    <t>fight in the koon-ut-kal-if-fee | t'pau presides over spock's wedding</t>
  </si>
  <si>
    <t>zz_other weirdness</t>
  </si>
  <si>
    <t>tags</t>
  </si>
  <si>
    <t>3d_chess</t>
  </si>
  <si>
    <t>3d_checkers</t>
  </si>
  <si>
    <t>alert red</t>
  </si>
  <si>
    <t>alert red_alert</t>
  </si>
  <si>
    <t>alert security_alert_3</t>
  </si>
  <si>
    <t>starboard_bow</t>
  </si>
  <si>
    <t>it's not life as we know it</t>
  </si>
  <si>
    <t>love modern_woman</t>
  </si>
  <si>
    <t>love crazy</t>
  </si>
  <si>
    <t>love fake</t>
  </si>
  <si>
    <t>love gesture</t>
  </si>
  <si>
    <t>love hold_hands</t>
  </si>
  <si>
    <t>love true</t>
  </si>
  <si>
    <t>stark_truth</t>
  </si>
  <si>
    <t>love is in the air</t>
  </si>
  <si>
    <t>love flirt unwanted</t>
  </si>
  <si>
    <t>alien prime_directive</t>
  </si>
  <si>
    <t>alien advanced</t>
  </si>
  <si>
    <t>sexism uniform</t>
  </si>
  <si>
    <t>sexism clothing</t>
  </si>
  <si>
    <t>tech alternate_universe</t>
  </si>
  <si>
    <t>tech android</t>
  </si>
  <si>
    <t>tech cloaking_device</t>
  </si>
  <si>
    <t>tech computer</t>
  </si>
  <si>
    <t>tech flip_communicator</t>
  </si>
  <si>
    <t>tech goof transporting_with_the_shields_up</t>
  </si>
  <si>
    <t>tech medicine</t>
  </si>
  <si>
    <t>tech padd</t>
  </si>
  <si>
    <t>tech padd small</t>
  </si>
  <si>
    <t>tech self_destruct</t>
  </si>
  <si>
    <t>tech ship's_sensors</t>
  </si>
  <si>
    <t>tech shuttlecraft</t>
  </si>
  <si>
    <t>tech taking_the_bullet</t>
  </si>
  <si>
    <t>tech time_travel</t>
  </si>
  <si>
    <t>tech tractor_beam</t>
  </si>
  <si>
    <t>tech transporter</t>
  </si>
  <si>
    <t>tech tricorder</t>
  </si>
  <si>
    <t>tech warp</t>
  </si>
  <si>
    <t>exposition log</t>
  </si>
  <si>
    <t>exposition summation</t>
  </si>
  <si>
    <t>caveman kills lt_gaetano</t>
  </si>
  <si>
    <t>lt_gaetano lt_latimer</t>
  </si>
  <si>
    <t>fight death</t>
  </si>
  <si>
    <t>kirk knock out eminiar guard</t>
  </si>
  <si>
    <t>kirk knock out klingon</t>
  </si>
  <si>
    <t>kirk knock out minion</t>
  </si>
  <si>
    <t>kirk know out captain christopher</t>
  </si>
  <si>
    <t>lazarus knock out transport officer</t>
  </si>
  <si>
    <t>scotty knock out khan's man</t>
  </si>
  <si>
    <t>spock knock out minion</t>
  </si>
  <si>
    <t>khan knock out transporter_officer to get back aboard his ship</t>
  </si>
  <si>
    <t>khan escape quarters and knock out guard</t>
  </si>
  <si>
    <t>love flirt fake</t>
  </si>
  <si>
    <t>dr_dehner and lt_cmdr_mitchell are antagonistic to each other</t>
  </si>
  <si>
    <t>love girl_of_the_week computer</t>
  </si>
  <si>
    <t>love girl_of_the_week android</t>
  </si>
  <si>
    <t>love girl_of_the_week true</t>
  </si>
  <si>
    <t>love girl_of_the_week one_night</t>
  </si>
  <si>
    <t>love girl_of_the_week old_flame</t>
  </si>
  <si>
    <t>old flame of spock</t>
  </si>
  <si>
    <t>love android</t>
  </si>
  <si>
    <t>dr_helen_noel has the hot for kirk but not visa versa</t>
  </si>
  <si>
    <t>psionics</t>
  </si>
  <si>
    <t>racism friendly</t>
  </si>
  <si>
    <t>lt_bowman: "I'm sick and tired of this machine"</t>
  </si>
  <si>
    <t>spock fumbles while discussing his vulcan biology</t>
  </si>
  <si>
    <t>mccoy says he's giving kirk a "tri-ox" shot but is really inducing a coma (saying it would compensate for the thin air)</t>
  </si>
  <si>
    <t>deus_ex…</t>
  </si>
  <si>
    <t>ending</t>
  </si>
  <si>
    <t>augmented: kirk &amp; mccoy laugh at spocks expense after insulting him</t>
  </si>
  <si>
    <t>music</t>
  </si>
  <si>
    <t>racism kirk_insults_spock</t>
  </si>
  <si>
    <t>saurian_brandy</t>
  </si>
  <si>
    <t>screw_the_rules</t>
  </si>
  <si>
    <t>imposter android</t>
  </si>
  <si>
    <t>imposter shapeshifter</t>
  </si>
  <si>
    <t>imposter accident</t>
  </si>
  <si>
    <t>weird</t>
  </si>
  <si>
    <t>alien time</t>
  </si>
  <si>
    <t>food</t>
  </si>
  <si>
    <t>sulu shoot gorm ship, no effect</t>
  </si>
  <si>
    <t>kirk shoot klingon ship</t>
  </si>
  <si>
    <t>kirk destroy klingon warship</t>
  </si>
  <si>
    <t>kirk destroy lazarus' ship</t>
  </si>
  <si>
    <t>kirk fire main phasers</t>
  </si>
  <si>
    <t>kirk detonate nuclear device</t>
  </si>
  <si>
    <t>dr_crater fires at kirk and spock, phaser set to kill</t>
  </si>
  <si>
    <t>kirk: "set to stun"</t>
  </si>
  <si>
    <t>evil_kirk shoots at kirk, phaser set to kill</t>
  </si>
  <si>
    <t>kirk: "locked on setting 1"</t>
  </si>
  <si>
    <t>kirk: "set phase cycle stun force"</t>
  </si>
  <si>
    <t>spock shoots stone door</t>
  </si>
  <si>
    <t>pike shoots hole in glass cage</t>
  </si>
  <si>
    <t>number one checks phasers but they're dead</t>
  </si>
  <si>
    <t>shoot metal door, pretty fireworks</t>
  </si>
  <si>
    <t>lenore set phaser to kill</t>
  </si>
  <si>
    <t>lt_bowman shoots at cavemen to frighten them</t>
  </si>
  <si>
    <t>lt_gaetano shoots at cavemen to frighten them</t>
  </si>
  <si>
    <t>spock shoots at cavemen to frighten them</t>
  </si>
  <si>
    <t>shoot at wall, destroy wall in hall of audience</t>
  </si>
  <si>
    <t>kirk: "phasers on stun"</t>
  </si>
  <si>
    <t>kirk: "phasers on stun, wide field"</t>
  </si>
  <si>
    <t>kirk shoots townspeople to stun</t>
  </si>
  <si>
    <t>spock shoots townspeople to stun</t>
  </si>
  <si>
    <t>kirk shoot eiminar computer and destroys it</t>
  </si>
  <si>
    <t>kirk shoots horta</t>
  </si>
  <si>
    <t>spock shoots horta</t>
  </si>
  <si>
    <t>kirk: "your phasers will be set on maximum"</t>
  </si>
  <si>
    <t>kirk: "set your phaser on stun"</t>
  </si>
  <si>
    <t>kirk shoots klingon to stun</t>
  </si>
  <si>
    <t>spock shoots klingon to stun</t>
  </si>
  <si>
    <t>derelict kills himself with mccoy's phaser</t>
  </si>
  <si>
    <t>kirk: "set your phasers on force 3, to kill"</t>
  </si>
  <si>
    <t>kirk shoots alien</t>
  </si>
  <si>
    <t>redshirt shoots alien</t>
  </si>
  <si>
    <t>scotty shoots alien</t>
  </si>
  <si>
    <t>spock shoots alien</t>
  </si>
  <si>
    <t>kirk stuns group of denova people</t>
  </si>
  <si>
    <t>mccoy stuns group of denova people</t>
  </si>
  <si>
    <t>scotty stuns group of denova people</t>
  </si>
  <si>
    <t>spock stuns group of denova people</t>
  </si>
  <si>
    <t>acotty attempts to shoot apollo but phaser fails</t>
  </si>
  <si>
    <t>chekov attempts to shoot apollo but phaser fails</t>
  </si>
  <si>
    <t>klingon ship</t>
  </si>
  <si>
    <t>lazarus' ship</t>
  </si>
  <si>
    <t>temple of apollo</t>
  </si>
  <si>
    <t>spock files phasers at temple</t>
  </si>
  <si>
    <t>gorn ship</t>
  </si>
  <si>
    <t>kirk shoots gorn ship</t>
  </si>
  <si>
    <t>comm officer: "we're passing through an old style distress signal"</t>
  </si>
  <si>
    <t>kirk destroys computers to stop computer war</t>
  </si>
  <si>
    <t>scotty got the shuttle working with phaser power</t>
  </si>
  <si>
    <t>yeoman_barrows: "he's dead"</t>
  </si>
  <si>
    <t>vulcanian, talk about expedition</t>
  </si>
  <si>
    <t>countermans spock's order to attempt to capture the horta</t>
  </si>
  <si>
    <t>kirk, mccoy</t>
  </si>
  <si>
    <t>lt_o'herily dies in gorn attack on base</t>
  </si>
  <si>
    <t>trio discuss visiting planet in 100 years</t>
  </si>
  <si>
    <t>lt_angela_martinez in chapel where she was to be married</t>
  </si>
  <si>
    <t>augemented: spock doesn't laugh</t>
  </si>
  <si>
    <t>augemented: kirk razes spock about desparation move, spock doesn't laugh</t>
  </si>
  <si>
    <t>augemented: spock thinks running around in the grass is illogical rest, spock doesn't laugh</t>
  </si>
  <si>
    <t>trio discuss spock getting emotional when he saw kirk alive</t>
  </si>
  <si>
    <t>trio discuss the fantastic situation</t>
  </si>
  <si>
    <t>trio discuss trial</t>
  </si>
  <si>
    <t>good lazarus trapped forever with crazy lazarus in negative corridor</t>
  </si>
  <si>
    <t>dr_van_gelder attacks security officer</t>
  </si>
  <si>
    <t>kirk and dr_van_gelder fight on bridge</t>
  </si>
  <si>
    <t>kirk and dr_van_gelder on bridge</t>
  </si>
  <si>
    <t>spock neck pinches dr_van_gelder</t>
  </si>
  <si>
    <t>kirk fights lt_finney in engineering</t>
  </si>
  <si>
    <t>lt_tormolan attempted suicide</t>
  </si>
  <si>
    <t>spock fights scotty and transporter officer to beam back to planet for specimen</t>
  </si>
  <si>
    <t>trio discuss captain_christopher</t>
  </si>
  <si>
    <t>trio discuss going down to vulcan with spock</t>
  </si>
  <si>
    <t>trio discuss how to kill aliens with killing host</t>
  </si>
  <si>
    <t>trio discuss human and horta seeing the other as horrid looking</t>
  </si>
  <si>
    <t>trio discuss khan</t>
  </si>
  <si>
    <t>trio discuss kodos investigation</t>
  </si>
  <si>
    <t>trio discuss spock and 1 million colonists</t>
  </si>
  <si>
    <t>trio discuss the eugenics war</t>
  </si>
  <si>
    <t>trio discuss spock's eyelids</t>
  </si>
  <si>
    <t>trio doscuss balok whil waiting for balok to do something</t>
  </si>
  <si>
    <t>trio discuss tantalus</t>
  </si>
  <si>
    <t>trio discuss creature situation</t>
  </si>
  <si>
    <t>kirk has to let edith_keeler die to save the future</t>
  </si>
  <si>
    <t>edith_keeler kisses kirk</t>
  </si>
  <si>
    <t>fight kirk</t>
  </si>
  <si>
    <t>fight scotty</t>
  </si>
  <si>
    <t>fight mccoy</t>
  </si>
  <si>
    <t>fight spock</t>
  </si>
  <si>
    <t>fight sulu</t>
  </si>
  <si>
    <t>fight kirk spock</t>
  </si>
  <si>
    <t>fight between_friends kirk spock</t>
  </si>
  <si>
    <t>fight between_friends kirk</t>
  </si>
  <si>
    <t>fight between_friends kirk mccoy</t>
  </si>
  <si>
    <t>fight between_friends sulu</t>
  </si>
  <si>
    <t>fight between_friends mccoy</t>
  </si>
  <si>
    <t>fight between_friends spock</t>
  </si>
  <si>
    <t>fight between_friends spock kirk sulu</t>
  </si>
  <si>
    <t>fight klingon kirk</t>
  </si>
  <si>
    <t>fight main_encounter kirk</t>
  </si>
  <si>
    <t>fight man_vs_android kirk</t>
  </si>
  <si>
    <t>fight outmatched kirk</t>
  </si>
  <si>
    <t>fight outnumbered kirk</t>
  </si>
  <si>
    <t>fight unreal kirk</t>
  </si>
  <si>
    <t>fight unreal pike</t>
  </si>
  <si>
    <t>fight unreal sulu</t>
  </si>
  <si>
    <t>alien dead_civ</t>
  </si>
  <si>
    <t>alien cold_war</t>
  </si>
  <si>
    <t>alien neutral_zone cold_war</t>
  </si>
  <si>
    <t>sexism women_are_objects</t>
  </si>
  <si>
    <t>sexism show_some_skin</t>
  </si>
  <si>
    <t>pink is 'every' girls favorite color</t>
  </si>
  <si>
    <t>lt_cmdr_mitchell: she (dr_dehner) is a walking freezer unit"</t>
  </si>
  <si>
    <t>kirk explains to charlie_evans about slapping yeoman_rand on ass</t>
  </si>
  <si>
    <t>parasite</t>
  </si>
  <si>
    <t>mccoy examines parasite</t>
  </si>
  <si>
    <t>balok gives enterprise cew two minutes to prepare for death</t>
  </si>
  <si>
    <t>corbomite doesn't exist. A bluff made up to stop balok from destroying the enterprise</t>
  </si>
  <si>
    <t>kirk tells spock he's in love with edith_keeler</t>
  </si>
  <si>
    <t>spock tells kirk edith_keeler must die to put history back on track</t>
  </si>
  <si>
    <t>spock screams, "The Women" when they alone are transported.</t>
  </si>
  <si>
    <t>spock screams when he sees kirk alive after (apparently) killing him</t>
  </si>
  <si>
    <t>spock gets crazy when nurse_chapel brings soup</t>
  </si>
  <si>
    <t>spock accused of desparation move for burning the fuel to use as a flare</t>
  </si>
  <si>
    <t>spock entertained by vibrating flowers</t>
  </si>
  <si>
    <t>dr_corby makes kirk android to infiltrate enterprise</t>
  </si>
  <si>
    <t>mccoy gives kirk a medical exam</t>
  </si>
  <si>
    <t>kirk takes spock back to vulcan even though he was ordered not to</t>
  </si>
  <si>
    <t>kirk interferes with computer controlled society</t>
  </si>
  <si>
    <t>lt_angela_martinez's wedding is interrupted in the intro and her to-be husband dies before the episode ends</t>
  </si>
  <si>
    <t>averted: not only do the two in the episode survive to the end, but they don't even get visibly sick.</t>
  </si>
  <si>
    <t>death averted</t>
  </si>
  <si>
    <t>kirk has sulu fire in random pattern to find romulan ship</t>
  </si>
  <si>
    <t>phaser not working</t>
  </si>
  <si>
    <t>pink over the shoulder toga</t>
  </si>
  <si>
    <t>spock hold while at bridge station, read report to kirk</t>
  </si>
  <si>
    <t>sulu: "something heading in at ultra warp speeds."</t>
  </si>
  <si>
    <t>noman fires bolt of energy at enterprise</t>
  </si>
  <si>
    <t>kirk: "lt, contact starfleet command."</t>
  </si>
  <si>
    <t>kirk: "any response from the mylerian system?" | uhura: "not since their original distress call sir. I'm scanning all frequencies."</t>
  </si>
  <si>
    <t>gold-skirt carry padd on bridge</t>
  </si>
  <si>
    <t>fires photon torpedo at nomad</t>
  </si>
  <si>
    <t>kirk: "lt, try to make contact" | uhura: "aye aye sir"</t>
  </si>
  <si>
    <t>kirk: "all hailing frequencies open" | uhura: "aye aye sir"</t>
  </si>
  <si>
    <t>after calculating the size of nomad</t>
  </si>
  <si>
    <t>uhura: "captain, we're getting a signal from the spacecraft." | kirk: "put it on audio lt."</t>
  </si>
  <si>
    <t>uhura: "captain, the message is coming in now."</t>
  </si>
  <si>
    <t>kirk: "get dr mccoy down to the transport room" | uhura: "dr mccoy to the transport room"</t>
  </si>
  <si>
    <t>nomad</t>
  </si>
  <si>
    <t>space=&gt;enterprise</t>
  </si>
  <si>
    <t>redshirt-tech hold in transporter room</t>
  </si>
  <si>
    <t>following kirk and nomad from transporter room looks at mccoy and raises eyebrow</t>
  </si>
  <si>
    <t>lt_singh</t>
  </si>
  <si>
    <t>redshirt-tech</t>
  </si>
  <si>
    <t>lt_singh carry padd in auxillary control</t>
  </si>
  <si>
    <t>uhura hold padd at bridge station, write on padd</t>
  </si>
  <si>
    <t>uhura sing while waiting for lt_sungh</t>
  </si>
  <si>
    <t>uhura traded large padd for small padd, write on padd</t>
  </si>
  <si>
    <t>scooty</t>
  </si>
  <si>
    <t>scotty attacks nomad, gets thrown back by energy bolt</t>
  </si>
  <si>
    <t>kills</t>
  </si>
  <si>
    <t>nomad kills scotty but brings him back to life</t>
  </si>
  <si>
    <t>noman</t>
  </si>
  <si>
    <t>nomad: "that unit is defective. It's thinkiong is chaotic. Absorbing it unsettled me." | spock: " that unit is a woman" | nomad: " a mass of conflicting impulses."</t>
  </si>
  <si>
    <t>nurse chapel</t>
  </si>
  <si>
    <t>scan scotty's dead body</t>
  </si>
  <si>
    <t>spock: "well, doctor?"</t>
  </si>
  <si>
    <t>after nomad brings scotty back to life spock gives mccoy a double raised eyebrow</t>
  </si>
  <si>
    <t>nurse chapel teaching uhura to read. They hug</t>
  </si>
  <si>
    <t>psionics mind_meld</t>
  </si>
  <si>
    <t>spock mind melds with nomad</t>
  </si>
  <si>
    <t>spock: "fascinating captain."</t>
  </si>
  <si>
    <t>spock after mind melding with nomad</t>
  </si>
  <si>
    <t>redshirt_security_officer shoots noman, no effect</t>
  </si>
  <si>
    <t>nomad kills redshirt security officer</t>
  </si>
  <si>
    <t>redshirt security officer</t>
  </si>
  <si>
    <t>engineering_tech</t>
  </si>
  <si>
    <t>padd sits on engineering console</t>
  </si>
  <si>
    <t>engineering_tech: "warp 9 mr scott"</t>
  </si>
  <si>
    <t>engineering_tech: "warp 10"</t>
  </si>
  <si>
    <t>engineering_tech: "warp 11" | scotty: "impossible, it can't go that fast"</t>
  </si>
  <si>
    <t>kirk: "scott, give sulu warp 2 and keep her there."</t>
  </si>
  <si>
    <t>revive nurse_chapel after nomad attacked her</t>
  </si>
  <si>
    <t>kirk points out all of nomad's errors and tells it it must execute it's prime function and sterilize</t>
  </si>
  <si>
    <t>enterprise=&gt;space</t>
  </si>
  <si>
    <t>trio discuss nomad.</t>
  </si>
  <si>
    <t>kirk: "what a doctor he would have made."</t>
  </si>
  <si>
    <t>after kirk talks about losing a brilliant son, what a doctor he would have made</t>
  </si>
  <si>
    <t>science goof</t>
  </si>
  <si>
    <t>bad science***</t>
  </si>
  <si>
    <t>first appearance of the romulan cloaking device</t>
  </si>
  <si>
    <r>
      <t>Chekov:</t>
    </r>
    <r>
      <rPr>
        <sz val="8"/>
        <color theme="1"/>
        <rFont val="Calibri"/>
        <family val="2"/>
        <scheme val="minor"/>
      </rPr>
      <t xml:space="preserve"> Blood sample, Chekov! Marrow sample, Chekov! Skin sample, Chekov! If – if I live long enough, I'm going to run out of samples!</t>
    </r>
  </si>
  <si>
    <t>alert battle_stations general_alert damage_report</t>
  </si>
  <si>
    <t>alert general_quarters_3 security_condition_3</t>
  </si>
  <si>
    <t>enterprise is at red alert at beginning of episode</t>
  </si>
  <si>
    <t>kirk: forward photon torpedo:</t>
  </si>
  <si>
    <t>alert damage_report red_alert</t>
  </si>
  <si>
    <t>alert battle_stations condition_alert</t>
  </si>
  <si>
    <t>alert all_decks_alert battle_stations security_alert</t>
  </si>
  <si>
    <t>alert battle_stations red_alert</t>
  </si>
  <si>
    <t>alert all_decks_alert damage_report</t>
  </si>
  <si>
    <t>alert alert_status yellow_alert</t>
  </si>
  <si>
    <t>alert battle_stations full_alert security_alert</t>
  </si>
  <si>
    <t>alert general_alert_status general_order_24</t>
  </si>
  <si>
    <t>alert red_alert security_alert</t>
  </si>
  <si>
    <t>general quarters 3</t>
  </si>
  <si>
    <t>security condition 3</t>
  </si>
  <si>
    <t>damage report</t>
  </si>
  <si>
    <t>alert_baker_3</t>
  </si>
  <si>
    <t>alert baker 3</t>
  </si>
  <si>
    <t>security alert 3</t>
  </si>
  <si>
    <t>condition alert</t>
  </si>
  <si>
    <t>alert security_alert double_red_alert</t>
  </si>
  <si>
    <t>security alert</t>
  </si>
  <si>
    <t>double red alert</t>
  </si>
  <si>
    <t>yellow alert</t>
  </si>
  <si>
    <t>full alert</t>
  </si>
  <si>
    <t>general alert status</t>
  </si>
  <si>
    <t>general alert</t>
  </si>
  <si>
    <t>alert status</t>
  </si>
  <si>
    <t>alert battle_stations alert_status security_red standard_general_alert</t>
  </si>
  <si>
    <t>security red</t>
  </si>
  <si>
    <t>standard general alert</t>
  </si>
  <si>
    <t>science sos</t>
  </si>
  <si>
    <t>science class_m</t>
  </si>
  <si>
    <t>hug***</t>
  </si>
  <si>
    <t>fake love***</t>
  </si>
  <si>
    <t>fight***</t>
  </si>
  <si>
    <t>love***</t>
  </si>
  <si>
    <t>love Is in the air</t>
  </si>
  <si>
    <t>a very special lady from kirk's past, never to be heard of again</t>
  </si>
  <si>
    <t>a very special lady from mccoy's past, never to be heard of again</t>
  </si>
  <si>
    <t>death resurrection</t>
  </si>
  <si>
    <t>apollo just fades away from lack of worship</t>
  </si>
  <si>
    <t>bele and loki fighting after their planet was destroyed</t>
  </si>
  <si>
    <t>kirk fell in love with android rayna and was heartbroken when she died</t>
  </si>
  <si>
    <t>a lethal escalating war between villagers forced by federation and klingons</t>
  </si>
  <si>
    <t>Designated Girl Fight</t>
  </si>
  <si>
    <t>it's Uhura who steps in to disarm Marlena Moreau when the latter pulls a knife.</t>
  </si>
  <si>
    <r>
      <t xml:space="preserve">Kirk, Chekov, and Uhura face two male and two female gladiators. Kirk and Chekov take one male each, while Uhura has to fight </t>
    </r>
    <r>
      <rPr>
        <i/>
        <sz val="8"/>
        <color theme="1"/>
        <rFont val="Calibri"/>
        <family val="2"/>
        <scheme val="minor"/>
      </rPr>
      <t>both</t>
    </r>
    <r>
      <rPr>
        <sz val="8"/>
        <color theme="1"/>
        <rFont val="Calibri"/>
        <family val="2"/>
        <scheme val="minor"/>
      </rPr>
      <t xml:space="preserve"> women.</t>
    </r>
  </si>
  <si>
    <t>romulan commander (female)</t>
  </si>
  <si>
    <t>f you thought there were no Dark Action Girl examples, you'd be wrong. The Romulan commander in the episode "The Enterprise Incident" is easily duped by Kirk and Spock, and, though explicitly stated to be a soldier, the most badass thing she does is slap Spock across the face in a fit of Woman Scorned fury.</t>
  </si>
  <si>
    <t>the orion slace girl has two navels</t>
  </si>
  <si>
    <t>nipple and dimed</t>
  </si>
  <si>
    <t>the smurfette principle</t>
  </si>
  <si>
    <t>uhura was the only female on the bridge, and she was the telephone operator</t>
  </si>
  <si>
    <t>appeared in background</t>
  </si>
  <si>
    <t>Spock's Brain.txt 3</t>
  </si>
  <si>
    <t>all planets are earthlik</t>
  </si>
  <si>
    <t>class m</t>
  </si>
  <si>
    <t>thalosians</t>
  </si>
  <si>
    <t>a single cultural world: gangsters</t>
  </si>
  <si>
    <t>alien non-humanoid</t>
  </si>
  <si>
    <t>metrons arrange kirk vs gorn fight</t>
  </si>
  <si>
    <t>set_piece jeffries_tube</t>
  </si>
  <si>
    <t>set_piece kirks_rock</t>
  </si>
  <si>
    <t>charlie_evans captain_ramart, antares_number_1</t>
  </si>
  <si>
    <t>yeoman_zahra told by kirk to record message for starfleet command</t>
  </si>
  <si>
    <t>spock with padd sitting on spock's desk</t>
  </si>
  <si>
    <t>blueshirt carry on bridge</t>
  </si>
  <si>
    <t>scotty scan apollo's temple looking for source of apollo's power</t>
  </si>
  <si>
    <t>chekov scan apollo's temple looking for source of apollo's power</t>
  </si>
  <si>
    <t>lt_carolyn_palamas scan apollo's temple looking for source of apollo's power</t>
  </si>
  <si>
    <t>scotty scan local area</t>
  </si>
  <si>
    <t>chekov scan local area</t>
  </si>
  <si>
    <t>lt_carolyn_palamas scan local area</t>
  </si>
  <si>
    <t>blue-skirt working on bridge after hand grabs ship</t>
  </si>
  <si>
    <t>red-skirk holding on bridge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</si>
</sst>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9"/>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8"/>
      <color theme="1"/>
      <name val="Calibri"/>
      <family val="2"/>
      <scheme val="minor"/>
    </font>
    <font>
      <sz val="8"/>
      <name val="Calibri"/>
      <family val="2"/>
      <scheme val="minor"/>
    </font>
    <font>
      <sz val="8"/>
      <color rgb="FFFF0000"/>
      <name val="Calibri"/>
      <family val="2"/>
      <scheme val="minor"/>
    </font>
    <font>
      <sz val="8"/>
      <color theme="1" tint="0.499984740745262"/>
      <name val="Calibri"/>
      <family val="2"/>
      <scheme val="minor"/>
    </font>
    <font>
      <b/>
      <sz val="8"/>
      <color theme="1"/>
      <name val="Calibri"/>
      <family val="2"/>
      <scheme val="minor"/>
    </font>
    <font>
      <i/>
      <sz val="8"/>
      <color theme="1"/>
      <name val="Calibri"/>
      <family val="2"/>
      <scheme val="minor"/>
    </font>
    <font>
      <u/>
      <sz val="9"/>
      <color theme="1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13" fillId="0" borderId="0" applyNumberFormat="0" applyFill="0" applyBorder="0" applyAlignment="0" applyProtection="0"/>
  </cellStyleXfs>
  <cellXfs count="39">
    <xf numFmtId="0" fontId="0" fillId="0" borderId="0" xfId="0"/>
    <xf numFmtId="0" fontId="5" fillId="0" borderId="0" xfId="0" applyNumberFormat="1" applyFont="1" applyFill="1" applyAlignment="1">
      <alignment horizontal="left" vertical="top"/>
    </xf>
    <xf numFmtId="0" fontId="5" fillId="0" borderId="0" xfId="0" applyFont="1"/>
    <xf numFmtId="0" fontId="5" fillId="0" borderId="0" xfId="0" applyFont="1" applyAlignment="1">
      <alignment horizontal="left" vertical="top"/>
    </xf>
    <xf numFmtId="0" fontId="5" fillId="0" borderId="0" xfId="0" applyNumberFormat="1" applyFont="1" applyAlignment="1">
      <alignment horizontal="left" vertical="top"/>
    </xf>
    <xf numFmtId="0" fontId="5" fillId="0" borderId="0" xfId="0" applyNumberFormat="1" applyFont="1"/>
    <xf numFmtId="0" fontId="4" fillId="0" borderId="0" xfId="0" applyFont="1" applyAlignment="1">
      <alignment horizontal="left" vertical="top"/>
    </xf>
    <xf numFmtId="0" fontId="3" fillId="0" borderId="0" xfId="0" applyFont="1" applyAlignment="1">
      <alignment horizontal="left" vertical="top"/>
    </xf>
    <xf numFmtId="0" fontId="2" fillId="0" borderId="0" xfId="0" applyFont="1" applyAlignment="1">
      <alignment horizontal="left" vertical="top"/>
    </xf>
    <xf numFmtId="0" fontId="6" fillId="0" borderId="0" xfId="0" applyFont="1" applyAlignment="1">
      <alignment horizontal="left" vertical="top"/>
    </xf>
    <xf numFmtId="0" fontId="6" fillId="0" borderId="0" xfId="0" applyFont="1" applyAlignment="1">
      <alignment horizontal="left" vertical="top" wrapText="1"/>
    </xf>
    <xf numFmtId="0" fontId="1" fillId="0" borderId="0" xfId="0" applyFont="1" applyAlignment="1">
      <alignment horizontal="left" vertical="top"/>
    </xf>
    <xf numFmtId="0" fontId="7" fillId="0" borderId="0" xfId="0" applyFont="1" applyFill="1" applyAlignment="1">
      <alignment horizontal="left" vertical="top"/>
    </xf>
    <xf numFmtId="0" fontId="7" fillId="0" borderId="0" xfId="0" applyFont="1" applyFill="1" applyAlignment="1">
      <alignment horizontal="right" vertical="top"/>
    </xf>
    <xf numFmtId="0" fontId="7" fillId="0" borderId="0" xfId="0" applyFont="1" applyFill="1" applyAlignment="1">
      <alignment vertical="top"/>
    </xf>
    <xf numFmtId="0" fontId="8" fillId="0" borderId="0" xfId="0" applyFont="1" applyFill="1" applyAlignment="1">
      <alignment vertical="top"/>
    </xf>
    <xf numFmtId="0" fontId="8" fillId="0" borderId="0" xfId="0" applyFont="1" applyFill="1" applyAlignment="1">
      <alignment horizontal="left" vertical="top"/>
    </xf>
    <xf numFmtId="0" fontId="8" fillId="0" borderId="0" xfId="0" applyNumberFormat="1" applyFont="1" applyFill="1" applyAlignment="1">
      <alignment horizontal="right" vertical="top"/>
    </xf>
    <xf numFmtId="0" fontId="7" fillId="0" borderId="0" xfId="0" applyNumberFormat="1" applyFont="1" applyFill="1" applyAlignment="1">
      <alignment horizontal="right" vertical="top"/>
    </xf>
    <xf numFmtId="0" fontId="7" fillId="0" borderId="0" xfId="0" applyNumberFormat="1" applyFont="1" applyFill="1" applyAlignment="1">
      <alignment horizontal="left" vertical="top"/>
    </xf>
    <xf numFmtId="0" fontId="8" fillId="0" borderId="0" xfId="0" applyNumberFormat="1" applyFont="1" applyFill="1" applyAlignment="1">
      <alignment horizontal="left" vertical="top"/>
    </xf>
    <xf numFmtId="0" fontId="8" fillId="0" borderId="0" xfId="0" applyFont="1" applyFill="1" applyAlignment="1"/>
    <xf numFmtId="0" fontId="8" fillId="0" borderId="0" xfId="0" applyFont="1" applyFill="1" applyAlignment="1">
      <alignment horizontal="right" vertical="top"/>
    </xf>
    <xf numFmtId="0" fontId="7" fillId="0" borderId="0" xfId="0" applyFont="1" applyFill="1" applyAlignment="1"/>
    <xf numFmtId="0" fontId="7" fillId="0" borderId="0" xfId="0" applyFont="1" applyAlignment="1"/>
    <xf numFmtId="0" fontId="7" fillId="0" borderId="0" xfId="0" quotePrefix="1" applyFont="1" applyFill="1" applyAlignment="1">
      <alignment horizontal="left" vertical="top"/>
    </xf>
    <xf numFmtId="0" fontId="9" fillId="0" borderId="0" xfId="0" applyFont="1" applyFill="1" applyAlignment="1">
      <alignment horizontal="left" vertical="top"/>
    </xf>
    <xf numFmtId="0" fontId="10" fillId="2" borderId="0" xfId="0" applyFont="1" applyFill="1" applyAlignment="1">
      <alignment horizontal="left" vertical="top"/>
    </xf>
    <xf numFmtId="0" fontId="8" fillId="3" borderId="0" xfId="0" applyFont="1" applyFill="1" applyAlignment="1">
      <alignment vertical="top"/>
    </xf>
    <xf numFmtId="0" fontId="8" fillId="3" borderId="0" xfId="0" applyFont="1" applyFill="1" applyAlignment="1">
      <alignment horizontal="left" vertical="top"/>
    </xf>
    <xf numFmtId="0" fontId="8" fillId="3" borderId="0" xfId="0" applyNumberFormat="1" applyFont="1" applyFill="1" applyAlignment="1">
      <alignment horizontal="left" vertical="top"/>
    </xf>
    <xf numFmtId="0" fontId="8" fillId="3" borderId="0" xfId="0" applyNumberFormat="1" applyFont="1" applyFill="1" applyAlignment="1">
      <alignment horizontal="right" vertical="top"/>
    </xf>
    <xf numFmtId="0" fontId="7" fillId="3" borderId="0" xfId="0" applyFont="1" applyFill="1" applyAlignment="1">
      <alignment horizontal="left" vertical="top"/>
    </xf>
    <xf numFmtId="0" fontId="7" fillId="3" borderId="0" xfId="0" applyFont="1" applyFill="1" applyAlignment="1">
      <alignment vertical="top"/>
    </xf>
    <xf numFmtId="0" fontId="11" fillId="0" borderId="0" xfId="0" applyFont="1" applyAlignment="1"/>
    <xf numFmtId="0" fontId="7" fillId="0" borderId="0" xfId="0" applyFont="1" applyAlignment="1">
      <alignment horizontal="left" vertical="center"/>
    </xf>
    <xf numFmtId="0" fontId="7" fillId="0" borderId="0" xfId="0" applyFont="1"/>
    <xf numFmtId="0" fontId="0" fillId="0" borderId="0" xfId="0" applyAlignment="1">
      <alignment horizontal="left" vertical="center"/>
    </xf>
    <xf numFmtId="0" fontId="13" fillId="0" borderId="0" xfId="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86"/>
  <sheetViews>
    <sheetView tabSelected="1" zoomScale="120" zoomScaleNormal="120" workbookViewId="0">
      <pane ySplit="1" topLeftCell="A1086" activePane="bottomLeft" state="frozen"/>
      <selection activeCell="I951" sqref="I951"/>
      <selection pane="bottomLeft" activeCell="G1147" sqref="G1147"/>
    </sheetView>
  </sheetViews>
  <sheetFormatPr defaultColWidth="6" defaultRowHeight="10.5" x14ac:dyDescent="0.3"/>
  <cols>
    <col min="1" max="1" width="4.109375" style="12" bestFit="1" customWidth="1"/>
    <col min="2" max="2" width="28.6640625" style="12" customWidth="1"/>
    <col min="3" max="3" width="4.109375" style="14" bestFit="1" customWidth="1"/>
    <col min="4" max="4" width="24.33203125" style="12" customWidth="1"/>
    <col min="5" max="5" width="26.33203125" style="12" customWidth="1"/>
    <col min="6" max="6" width="21.21875" style="12" customWidth="1"/>
    <col min="7" max="7" width="52.33203125" style="12" customWidth="1"/>
    <col min="8" max="8" width="44.6640625" style="12" customWidth="1"/>
    <col min="9" max="9" width="7.44140625" style="13" bestFit="1" customWidth="1"/>
    <col min="10" max="10" width="26.6640625" style="12" customWidth="1"/>
    <col min="11" max="11" width="9" style="14" bestFit="1" customWidth="1"/>
    <col min="12" max="12" width="3.5546875" style="14" customWidth="1"/>
    <col min="13" max="13" width="42.21875" style="12" customWidth="1"/>
    <col min="14" max="16384" width="6" style="12"/>
  </cols>
  <sheetData>
    <row r="1" spans="1:13" x14ac:dyDescent="0.3">
      <c r="B1" s="12" t="s">
        <v>2002</v>
      </c>
      <c r="C1" s="13" t="s">
        <v>1317</v>
      </c>
      <c r="D1" s="12" t="s">
        <v>30</v>
      </c>
      <c r="E1" s="12" t="s">
        <v>371</v>
      </c>
      <c r="F1" s="12" t="s">
        <v>372</v>
      </c>
      <c r="G1" s="12" t="s">
        <v>32</v>
      </c>
      <c r="H1" s="12" t="s">
        <v>771</v>
      </c>
      <c r="I1" s="13" t="s">
        <v>60</v>
      </c>
      <c r="J1" s="12" t="s">
        <v>61</v>
      </c>
      <c r="K1" s="14" t="s">
        <v>492</v>
      </c>
      <c r="L1" s="14" t="s">
        <v>315</v>
      </c>
      <c r="M1" s="12" t="s">
        <v>163</v>
      </c>
    </row>
    <row r="2" spans="1:13" x14ac:dyDescent="0.3">
      <c r="A2" s="15">
        <f>COUNTIFS(B:B,B2)</f>
        <v>1</v>
      </c>
      <c r="B2" s="16" t="s">
        <v>2004</v>
      </c>
      <c r="C2" s="15">
        <f>COUNTIFS(D:D,D2)</f>
        <v>10</v>
      </c>
      <c r="D2" s="16" t="s">
        <v>304</v>
      </c>
      <c r="E2" s="16" t="s">
        <v>156</v>
      </c>
      <c r="F2" s="16"/>
      <c r="G2" s="12" t="s">
        <v>678</v>
      </c>
      <c r="H2" s="16"/>
      <c r="I2" s="17">
        <v>127</v>
      </c>
      <c r="J2" s="12" t="str">
        <f>VLOOKUP(I2,episodes!$A$1:$D$83,4,FALSE)</f>
        <v>The Alternative Factor</v>
      </c>
      <c r="K2" s="14">
        <v>1</v>
      </c>
      <c r="L2" s="14">
        <v>1</v>
      </c>
      <c r="M2" s="16"/>
    </row>
    <row r="3" spans="1:13" x14ac:dyDescent="0.3">
      <c r="A3" s="15">
        <f>COUNTIFS(B:B,B3)</f>
        <v>9</v>
      </c>
      <c r="B3" s="16" t="s">
        <v>2003</v>
      </c>
      <c r="C3" s="15">
        <f>COUNTIFS(D:D,D3)</f>
        <v>10</v>
      </c>
      <c r="D3" s="12" t="s">
        <v>304</v>
      </c>
      <c r="E3" s="16" t="s">
        <v>156</v>
      </c>
      <c r="G3" s="16" t="s">
        <v>1598</v>
      </c>
      <c r="I3" s="18">
        <v>102</v>
      </c>
      <c r="J3" s="12" t="str">
        <f>VLOOKUP(I3,episodes!$A$1:$D$83,4,FALSE)</f>
        <v>Charlie X</v>
      </c>
      <c r="K3" s="14">
        <v>1</v>
      </c>
      <c r="L3" s="14">
        <v>1</v>
      </c>
    </row>
    <row r="4" spans="1:13" x14ac:dyDescent="0.3">
      <c r="A4" s="15">
        <f>COUNTIFS(B:B,B4)</f>
        <v>9</v>
      </c>
      <c r="B4" s="16" t="s">
        <v>2003</v>
      </c>
      <c r="C4" s="15">
        <f>COUNTIFS(D:D,D4)</f>
        <v>10</v>
      </c>
      <c r="D4" s="12" t="s">
        <v>304</v>
      </c>
      <c r="E4" s="16" t="s">
        <v>36</v>
      </c>
      <c r="F4" s="12" t="s">
        <v>37</v>
      </c>
      <c r="G4" s="12" t="s">
        <v>1599</v>
      </c>
      <c r="I4" s="18">
        <v>102</v>
      </c>
      <c r="J4" s="12" t="str">
        <f>VLOOKUP(I4,episodes!$A$1:$D$83,4,FALSE)</f>
        <v>Charlie X</v>
      </c>
      <c r="K4" s="14">
        <v>1</v>
      </c>
      <c r="L4" s="14">
        <v>1</v>
      </c>
    </row>
    <row r="5" spans="1:13" x14ac:dyDescent="0.3">
      <c r="A5" s="15">
        <f>COUNTIFS(B:B,B5)</f>
        <v>9</v>
      </c>
      <c r="B5" s="16" t="s">
        <v>2003</v>
      </c>
      <c r="C5" s="15">
        <f>COUNTIFS(D:D,D5)</f>
        <v>10</v>
      </c>
      <c r="D5" s="12" t="s">
        <v>304</v>
      </c>
      <c r="E5" s="16" t="s">
        <v>37</v>
      </c>
      <c r="F5" s="12" t="s">
        <v>1489</v>
      </c>
      <c r="G5" s="12" t="s">
        <v>1715</v>
      </c>
      <c r="I5" s="18">
        <v>102</v>
      </c>
      <c r="J5" s="12" t="str">
        <f>VLOOKUP(I5,episodes!$A$1:$D$83,4,FALSE)</f>
        <v>Charlie X</v>
      </c>
      <c r="K5" s="14">
        <v>1</v>
      </c>
      <c r="L5" s="14">
        <v>1</v>
      </c>
    </row>
    <row r="6" spans="1:13" x14ac:dyDescent="0.3">
      <c r="A6" s="15">
        <f>COUNTIFS(B:B,B6)</f>
        <v>9</v>
      </c>
      <c r="B6" s="16" t="s">
        <v>2003</v>
      </c>
      <c r="C6" s="15">
        <f>COUNTIFS(D:D,D6)</f>
        <v>10</v>
      </c>
      <c r="D6" s="12" t="s">
        <v>304</v>
      </c>
      <c r="E6" s="16" t="s">
        <v>36</v>
      </c>
      <c r="F6" s="12" t="s">
        <v>37</v>
      </c>
      <c r="G6" s="12" t="s">
        <v>1599</v>
      </c>
      <c r="I6" s="18">
        <v>103</v>
      </c>
      <c r="J6" s="12" t="str">
        <f>VLOOKUP(I6,episodes!$A$1:$D$83,4,FALSE)</f>
        <v>Where No Man Has Gone Before</v>
      </c>
      <c r="K6" s="14">
        <v>1</v>
      </c>
      <c r="L6" s="14">
        <v>1</v>
      </c>
    </row>
    <row r="7" spans="1:13" x14ac:dyDescent="0.3">
      <c r="A7" s="15">
        <f>COUNTIFS(B:B,B7)</f>
        <v>9</v>
      </c>
      <c r="B7" s="16" t="s">
        <v>2003</v>
      </c>
      <c r="C7" s="15">
        <f>COUNTIFS(D:D,D7)</f>
        <v>10</v>
      </c>
      <c r="D7" s="12" t="s">
        <v>304</v>
      </c>
      <c r="E7" s="12" t="s">
        <v>156</v>
      </c>
      <c r="F7" s="19"/>
      <c r="G7" s="12" t="s">
        <v>676</v>
      </c>
      <c r="I7" s="18">
        <v>104</v>
      </c>
      <c r="J7" s="12" t="str">
        <f>VLOOKUP(I7,episodes!$A$1:$D$83,4,FALSE)</f>
        <v>The Naked Time</v>
      </c>
      <c r="K7" s="14">
        <v>1</v>
      </c>
      <c r="L7" s="14">
        <v>1</v>
      </c>
    </row>
    <row r="8" spans="1:13" x14ac:dyDescent="0.3">
      <c r="A8" s="15">
        <f>COUNTIFS(B:B,B8)</f>
        <v>9</v>
      </c>
      <c r="B8" s="16" t="s">
        <v>2003</v>
      </c>
      <c r="C8" s="15">
        <f>COUNTIFS(D:D,D8)</f>
        <v>10</v>
      </c>
      <c r="D8" s="12" t="s">
        <v>304</v>
      </c>
      <c r="E8" s="12" t="s">
        <v>156</v>
      </c>
      <c r="G8" s="12" t="s">
        <v>676</v>
      </c>
      <c r="I8" s="18">
        <v>110</v>
      </c>
      <c r="J8" s="12" t="str">
        <f>VLOOKUP(I8,episodes!$A$1:$D$83,4,FALSE)</f>
        <v>The Corbomite Maneuver</v>
      </c>
      <c r="K8" s="14">
        <v>1</v>
      </c>
      <c r="L8" s="14">
        <v>1</v>
      </c>
    </row>
    <row r="9" spans="1:13" x14ac:dyDescent="0.3">
      <c r="A9" s="15">
        <f>COUNTIFS(B:B,B9)</f>
        <v>9</v>
      </c>
      <c r="B9" s="16" t="s">
        <v>2003</v>
      </c>
      <c r="C9" s="15">
        <f>COUNTIFS(D:D,D9)</f>
        <v>10</v>
      </c>
      <c r="D9" s="12" t="s">
        <v>304</v>
      </c>
      <c r="E9" s="12" t="s">
        <v>156</v>
      </c>
      <c r="G9" s="12" t="s">
        <v>676</v>
      </c>
      <c r="I9" s="18">
        <v>113</v>
      </c>
      <c r="J9" s="12" t="str">
        <f>VLOOKUP(I9,episodes!$A$1:$D$83,4,FALSE)</f>
        <v>The Conscience of the King</v>
      </c>
      <c r="K9" s="14">
        <v>1</v>
      </c>
      <c r="L9" s="14">
        <v>1</v>
      </c>
    </row>
    <row r="10" spans="1:13" x14ac:dyDescent="0.3">
      <c r="A10" s="15">
        <f>COUNTIFS(B:B,B10)</f>
        <v>9</v>
      </c>
      <c r="B10" s="16" t="s">
        <v>2003</v>
      </c>
      <c r="C10" s="15">
        <f>COUNTIFS(D:D,D10)</f>
        <v>10</v>
      </c>
      <c r="D10" s="16" t="s">
        <v>304</v>
      </c>
      <c r="E10" s="12" t="s">
        <v>156</v>
      </c>
      <c r="F10" s="16"/>
      <c r="G10" s="12" t="s">
        <v>676</v>
      </c>
      <c r="H10" s="16"/>
      <c r="I10" s="17">
        <v>127</v>
      </c>
      <c r="J10" s="12" t="str">
        <f>VLOOKUP(I10,episodes!$A$1:$D$83,4,FALSE)</f>
        <v>The Alternative Factor</v>
      </c>
      <c r="K10" s="14">
        <v>1</v>
      </c>
      <c r="L10" s="14">
        <v>1</v>
      </c>
      <c r="M10" s="16"/>
    </row>
    <row r="11" spans="1:13" x14ac:dyDescent="0.3">
      <c r="A11" s="15">
        <f>COUNTIFS(B:B,B11)</f>
        <v>9</v>
      </c>
      <c r="B11" s="16" t="s">
        <v>2003</v>
      </c>
      <c r="C11" s="15">
        <f>COUNTIFS(D:D,D11)</f>
        <v>10</v>
      </c>
      <c r="D11" s="16" t="s">
        <v>304</v>
      </c>
      <c r="E11" s="16" t="s">
        <v>37</v>
      </c>
      <c r="F11" s="20"/>
      <c r="G11" s="16" t="s">
        <v>677</v>
      </c>
      <c r="H11" s="16"/>
      <c r="I11" s="17">
        <v>201</v>
      </c>
      <c r="J11" s="12" t="str">
        <f>VLOOKUP(I11,episodes!$A$1:$D$83,4,FALSE)</f>
        <v>Amok Time</v>
      </c>
      <c r="K11" s="15">
        <v>1</v>
      </c>
      <c r="L11" s="15">
        <v>1</v>
      </c>
      <c r="M11" s="16"/>
    </row>
    <row r="12" spans="1:13" x14ac:dyDescent="0.3">
      <c r="A12" s="15">
        <f>COUNTIFS(B:B,B12)</f>
        <v>1</v>
      </c>
      <c r="B12" s="12" t="s">
        <v>2286</v>
      </c>
      <c r="C12" s="15">
        <f>COUNTIFS(D:D,D12)</f>
        <v>17</v>
      </c>
      <c r="D12" s="16" t="s">
        <v>47</v>
      </c>
      <c r="E12" s="16"/>
      <c r="G12" s="16"/>
      <c r="H12" s="16"/>
      <c r="I12" s="17">
        <v>120</v>
      </c>
      <c r="J12" s="12" t="str">
        <f>VLOOKUP(I12,episodes!$A$1:$D$83,4,FALSE)</f>
        <v>Court Martial</v>
      </c>
      <c r="K12" s="14">
        <v>1</v>
      </c>
      <c r="L12" s="14">
        <v>1</v>
      </c>
      <c r="M12" s="16"/>
    </row>
    <row r="13" spans="1:13" x14ac:dyDescent="0.3">
      <c r="A13" s="15">
        <f>COUNTIFS(B:B,B13)</f>
        <v>1</v>
      </c>
      <c r="B13" s="12" t="s">
        <v>2283</v>
      </c>
      <c r="C13" s="15">
        <f>COUNTIFS(D:D,D13)</f>
        <v>17</v>
      </c>
      <c r="D13" s="16" t="s">
        <v>47</v>
      </c>
      <c r="E13" s="16"/>
      <c r="F13" s="16"/>
      <c r="G13" s="16"/>
      <c r="H13" s="16"/>
      <c r="I13" s="17">
        <v>114</v>
      </c>
      <c r="J13" s="12" t="str">
        <f>VLOOKUP(I13,episodes!$A$1:$D$83,4,FALSE)</f>
        <v>Balance of Terror</v>
      </c>
      <c r="K13" s="14">
        <v>1</v>
      </c>
      <c r="L13" s="14">
        <v>1</v>
      </c>
      <c r="M13" s="16"/>
    </row>
    <row r="14" spans="1:13" x14ac:dyDescent="0.3">
      <c r="A14" s="15">
        <f>COUNTIFS(B:B,B14)</f>
        <v>1</v>
      </c>
      <c r="B14" s="12" t="s">
        <v>2285</v>
      </c>
      <c r="C14" s="15">
        <f>COUNTIFS(D:D,D14)</f>
        <v>17</v>
      </c>
      <c r="D14" s="16" t="s">
        <v>47</v>
      </c>
      <c r="E14" s="16"/>
      <c r="F14" s="16"/>
      <c r="G14" s="16"/>
      <c r="H14" s="16"/>
      <c r="I14" s="17">
        <v>119</v>
      </c>
      <c r="J14" s="12" t="str">
        <f>VLOOKUP(I14,episodes!$A$1:$D$83,4,FALSE)</f>
        <v>Tomorrow Is Yesterday</v>
      </c>
      <c r="K14" s="14">
        <v>1</v>
      </c>
      <c r="L14" s="14">
        <v>1</v>
      </c>
      <c r="M14" s="16"/>
    </row>
    <row r="15" spans="1:13" x14ac:dyDescent="0.3">
      <c r="A15" s="15">
        <f>COUNTIFS(B:B,B15)</f>
        <v>1</v>
      </c>
      <c r="B15" s="12" t="s">
        <v>2305</v>
      </c>
      <c r="C15" s="15">
        <f>COUNTIFS(D:D,D15)</f>
        <v>17</v>
      </c>
      <c r="D15" s="16" t="s">
        <v>47</v>
      </c>
      <c r="E15" s="16"/>
      <c r="F15" s="16"/>
      <c r="G15" s="16"/>
      <c r="H15" s="16"/>
      <c r="I15" s="17">
        <v>127</v>
      </c>
      <c r="J15" s="12" t="str">
        <f>VLOOKUP(I15,episodes!$A$1:$D$83,4,FALSE)</f>
        <v>The Alternative Factor</v>
      </c>
      <c r="K15" s="14">
        <v>1</v>
      </c>
      <c r="L15" s="15">
        <v>1</v>
      </c>
      <c r="M15" s="16"/>
    </row>
    <row r="16" spans="1:13" x14ac:dyDescent="0.3">
      <c r="A16" s="15">
        <f>COUNTIFS(B:B,B16)</f>
        <v>1</v>
      </c>
      <c r="B16" s="12" t="s">
        <v>2282</v>
      </c>
      <c r="C16" s="15">
        <f>COUNTIFS(D:D,D16)</f>
        <v>17</v>
      </c>
      <c r="D16" s="12" t="s">
        <v>47</v>
      </c>
      <c r="G16" s="16"/>
      <c r="H16" s="16"/>
      <c r="I16" s="18">
        <v>110</v>
      </c>
      <c r="J16" s="12" t="str">
        <f>VLOOKUP(I16,episodes!$A$1:$D$83,4,FALSE)</f>
        <v>The Corbomite Maneuver</v>
      </c>
      <c r="K16" s="14">
        <v>1</v>
      </c>
      <c r="L16" s="14">
        <v>1</v>
      </c>
    </row>
    <row r="17" spans="1:13" x14ac:dyDescent="0.3">
      <c r="A17" s="15">
        <f>COUNTIFS(B:B,B17)</f>
        <v>1</v>
      </c>
      <c r="B17" s="12" t="s">
        <v>2287</v>
      </c>
      <c r="C17" s="15">
        <f>COUNTIFS(D:D,D17)</f>
        <v>17</v>
      </c>
      <c r="D17" s="12" t="s">
        <v>47</v>
      </c>
      <c r="E17" s="16"/>
      <c r="F17" s="20"/>
      <c r="G17" s="16"/>
      <c r="H17" s="16"/>
      <c r="I17" s="17">
        <v>122</v>
      </c>
      <c r="J17" s="12" t="str">
        <f>VLOOKUP(I17,episodes!$A$1:$D$83,4,FALSE)</f>
        <v>Space Seed</v>
      </c>
      <c r="K17" s="14">
        <v>1</v>
      </c>
      <c r="L17" s="14">
        <v>1</v>
      </c>
      <c r="M17" s="16"/>
    </row>
    <row r="18" spans="1:13" x14ac:dyDescent="0.3">
      <c r="A18" s="15">
        <f>COUNTIFS(B:B,B18)</f>
        <v>1</v>
      </c>
      <c r="B18" s="12" t="s">
        <v>2277</v>
      </c>
      <c r="C18" s="15">
        <f>COUNTIFS(D:D,D18)</f>
        <v>17</v>
      </c>
      <c r="D18" s="16" t="s">
        <v>47</v>
      </c>
      <c r="E18" s="16"/>
      <c r="G18" s="16"/>
      <c r="H18" s="16"/>
      <c r="I18" s="17">
        <v>126</v>
      </c>
      <c r="J18" s="12" t="str">
        <f>VLOOKUP(I18,episodes!$A$1:$D$83,4,FALSE)</f>
        <v>Errand of Mercy</v>
      </c>
      <c r="K18" s="14">
        <v>1</v>
      </c>
      <c r="L18" s="14">
        <v>1</v>
      </c>
      <c r="M18" s="16"/>
    </row>
    <row r="19" spans="1:13" x14ac:dyDescent="0.3">
      <c r="A19" s="15">
        <f>COUNTIFS(B:B,B19)</f>
        <v>1</v>
      </c>
      <c r="B19" s="12" t="s">
        <v>2284</v>
      </c>
      <c r="C19" s="15">
        <f>COUNTIFS(D:D,D19)</f>
        <v>17</v>
      </c>
      <c r="D19" s="12" t="s">
        <v>47</v>
      </c>
      <c r="E19" s="16"/>
      <c r="F19" s="16"/>
      <c r="G19" s="16"/>
      <c r="H19" s="16"/>
      <c r="I19" s="17">
        <v>118</v>
      </c>
      <c r="J19" s="12" t="str">
        <f>VLOOKUP(I19,episodes!$A$1:$D$83,4,FALSE)</f>
        <v>Arena</v>
      </c>
      <c r="K19" s="14">
        <v>1</v>
      </c>
      <c r="L19" s="14">
        <v>1</v>
      </c>
      <c r="M19" s="16"/>
    </row>
    <row r="20" spans="1:13" x14ac:dyDescent="0.3">
      <c r="A20" s="15">
        <f>COUNTIFS(B:B,B20)</f>
        <v>1</v>
      </c>
      <c r="B20" s="12" t="s">
        <v>2281</v>
      </c>
      <c r="C20" s="15">
        <f>COUNTIFS(D:D,D20)</f>
        <v>17</v>
      </c>
      <c r="D20" s="12" t="s">
        <v>47</v>
      </c>
      <c r="G20" s="16"/>
      <c r="H20" s="16"/>
      <c r="I20" s="18">
        <v>103</v>
      </c>
      <c r="J20" s="12" t="str">
        <f>VLOOKUP(I20,episodes!$A$1:$D$83,4,FALSE)</f>
        <v>Where No Man Has Gone Before</v>
      </c>
      <c r="K20" s="14">
        <v>1</v>
      </c>
      <c r="L20" s="14">
        <v>1</v>
      </c>
    </row>
    <row r="21" spans="1:13" x14ac:dyDescent="0.25">
      <c r="A21" s="15">
        <f>COUNTIFS(B:B,B21)</f>
        <v>1</v>
      </c>
      <c r="B21" s="12" t="s">
        <v>2288</v>
      </c>
      <c r="C21" s="15">
        <f>COUNTIFS(D:D,D21)</f>
        <v>17</v>
      </c>
      <c r="D21" s="16" t="s">
        <v>47</v>
      </c>
      <c r="E21" s="16"/>
      <c r="F21" s="16"/>
      <c r="G21" s="16"/>
      <c r="H21" s="16"/>
      <c r="I21" s="17">
        <v>123</v>
      </c>
      <c r="J21" s="12" t="str">
        <f>VLOOKUP(I21,episodes!$A$1:$D$83,4,FALSE)</f>
        <v>A Taste of Armageddon</v>
      </c>
      <c r="K21" s="14">
        <v>1</v>
      </c>
      <c r="L21" s="14">
        <v>1</v>
      </c>
      <c r="M21" s="21"/>
    </row>
    <row r="22" spans="1:13" x14ac:dyDescent="0.3">
      <c r="A22" s="15">
        <f>COUNTIFS(B:B,B22)</f>
        <v>1</v>
      </c>
      <c r="B22" s="12" t="s">
        <v>2278</v>
      </c>
      <c r="C22" s="15">
        <f>COUNTIFS(D:D,D22)</f>
        <v>17</v>
      </c>
      <c r="D22" s="12" t="s">
        <v>47</v>
      </c>
      <c r="G22" s="16"/>
      <c r="H22" s="16"/>
      <c r="I22" s="18">
        <v>101</v>
      </c>
      <c r="J22" s="12" t="str">
        <f>VLOOKUP(I22,episodes!$A$1:$D$83,4,FALSE)</f>
        <v>The Man Trap</v>
      </c>
      <c r="K22" s="14">
        <v>1</v>
      </c>
      <c r="L22" s="14">
        <v>1</v>
      </c>
    </row>
    <row r="23" spans="1:13" x14ac:dyDescent="0.3">
      <c r="A23" s="15">
        <f>COUNTIFS(B:B,B23)</f>
        <v>1</v>
      </c>
      <c r="B23" s="12" t="s">
        <v>2005</v>
      </c>
      <c r="C23" s="15">
        <f>COUNTIFS(D:D,D23)</f>
        <v>17</v>
      </c>
      <c r="D23" s="16" t="s">
        <v>47</v>
      </c>
      <c r="E23" s="16"/>
      <c r="F23" s="16"/>
      <c r="G23" s="16"/>
      <c r="H23" s="16"/>
      <c r="I23" s="17">
        <v>117</v>
      </c>
      <c r="J23" s="12" t="str">
        <f>VLOOKUP(I23,episodes!$A$1:$D$83,4,FALSE)</f>
        <v>The Squire of Gothos</v>
      </c>
      <c r="K23" s="14">
        <v>1</v>
      </c>
      <c r="L23" s="14">
        <v>1</v>
      </c>
      <c r="M23" s="16"/>
    </row>
    <row r="24" spans="1:13" x14ac:dyDescent="0.3">
      <c r="A24" s="15">
        <f>COUNTIFS(B:B,B24)</f>
        <v>1</v>
      </c>
      <c r="B24" s="12" t="s">
        <v>2006</v>
      </c>
      <c r="C24" s="15">
        <f>COUNTIFS(D:D,D24)</f>
        <v>17</v>
      </c>
      <c r="D24" s="12" t="s">
        <v>47</v>
      </c>
      <c r="E24" s="16"/>
      <c r="F24" s="19"/>
      <c r="G24" s="16"/>
      <c r="H24" s="16"/>
      <c r="I24" s="17">
        <v>203</v>
      </c>
      <c r="J24" s="12" t="str">
        <f>VLOOKUP(I24,episodes!$A$1:$D$83,4,FALSE)</f>
        <v>The Changeling</v>
      </c>
      <c r="K24" s="14">
        <v>1</v>
      </c>
      <c r="L24" s="14">
        <v>1</v>
      </c>
      <c r="M24" s="16"/>
    </row>
    <row r="25" spans="1:13" x14ac:dyDescent="0.3">
      <c r="A25" s="15">
        <f>COUNTIFS(B:B,B25)</f>
        <v>1</v>
      </c>
      <c r="B25" s="12" t="s">
        <v>2289</v>
      </c>
      <c r="C25" s="15">
        <f>COUNTIFS(D:D,D25)</f>
        <v>17</v>
      </c>
      <c r="D25" s="16" t="s">
        <v>47</v>
      </c>
      <c r="E25" s="16"/>
      <c r="F25" s="16"/>
      <c r="G25" s="16" t="s">
        <v>2279</v>
      </c>
      <c r="H25" s="16"/>
      <c r="I25" s="17">
        <v>128</v>
      </c>
      <c r="J25" s="12" t="str">
        <f>VLOOKUP(I25,episodes!$A$1:$D$83,4,FALSE)</f>
        <v>The City on the Edge of Forever</v>
      </c>
      <c r="K25" s="14">
        <v>1</v>
      </c>
      <c r="L25" s="15">
        <v>1</v>
      </c>
      <c r="M25" s="16"/>
    </row>
    <row r="26" spans="1:13" x14ac:dyDescent="0.3">
      <c r="A26" s="15">
        <f>COUNTIFS(B:B,B26)</f>
        <v>1</v>
      </c>
      <c r="B26" s="12" t="s">
        <v>2297</v>
      </c>
      <c r="C26" s="15">
        <f>COUNTIFS(D:D,D26)</f>
        <v>17</v>
      </c>
      <c r="D26" s="12" t="s">
        <v>47</v>
      </c>
      <c r="G26" s="16"/>
      <c r="H26" s="16"/>
      <c r="I26" s="18">
        <v>113</v>
      </c>
      <c r="J26" s="12" t="str">
        <f>VLOOKUP(I26,episodes!$A$1:$D$83,4,FALSE)</f>
        <v>The Conscience of the King</v>
      </c>
      <c r="K26" s="14">
        <v>1</v>
      </c>
      <c r="L26" s="14">
        <v>1</v>
      </c>
    </row>
    <row r="27" spans="1:13" x14ac:dyDescent="0.3">
      <c r="A27" s="15">
        <f>COUNTIFS(B:B,B27)</f>
        <v>1</v>
      </c>
      <c r="B27" s="12" t="s">
        <v>2007</v>
      </c>
      <c r="C27" s="15">
        <f>COUNTIFS(D:D,D27)</f>
        <v>17</v>
      </c>
      <c r="D27" s="12" t="s">
        <v>47</v>
      </c>
      <c r="E27" s="16"/>
      <c r="G27" s="16"/>
      <c r="H27" s="16"/>
      <c r="I27" s="18">
        <v>109</v>
      </c>
      <c r="J27" s="12" t="str">
        <f>VLOOKUP(I27,episodes!$A$1:$D$83,4,FALSE)</f>
        <v>Dagger of the Mind</v>
      </c>
      <c r="K27" s="14">
        <v>1</v>
      </c>
      <c r="L27" s="14">
        <v>1</v>
      </c>
    </row>
    <row r="28" spans="1:13" x14ac:dyDescent="0.3">
      <c r="A28" s="15">
        <f>COUNTIFS(B:B,B28)</f>
        <v>1</v>
      </c>
      <c r="B28" s="12" t="s">
        <v>2293</v>
      </c>
      <c r="C28" s="15">
        <f>COUNTIFS(D:D,D28)</f>
        <v>17</v>
      </c>
      <c r="D28" s="12" t="s">
        <v>47</v>
      </c>
      <c r="F28" s="19"/>
      <c r="G28" s="16"/>
      <c r="H28" s="16"/>
      <c r="I28" s="18">
        <v>104</v>
      </c>
      <c r="J28" s="12" t="str">
        <f>VLOOKUP(I28,episodes!$A$1:$D$83,4,FALSE)</f>
        <v>The Naked Time</v>
      </c>
      <c r="K28" s="14">
        <v>1</v>
      </c>
      <c r="L28" s="14">
        <v>1</v>
      </c>
    </row>
    <row r="29" spans="1:13" x14ac:dyDescent="0.3">
      <c r="A29" s="15">
        <f>COUNTIFS(B:B,B29)</f>
        <v>13</v>
      </c>
      <c r="B29" s="12" t="s">
        <v>12</v>
      </c>
      <c r="C29" s="15">
        <f>COUNTIFS(D:D,D29)</f>
        <v>2</v>
      </c>
      <c r="D29" s="12" t="s">
        <v>133</v>
      </c>
      <c r="E29" s="12" t="s">
        <v>1494</v>
      </c>
      <c r="G29" s="12" t="s">
        <v>1723</v>
      </c>
      <c r="I29" s="18">
        <v>101</v>
      </c>
      <c r="J29" s="12" t="str">
        <f>VLOOKUP(I29,episodes!$A$1:$D$83,4,FALSE)</f>
        <v>The Man Trap</v>
      </c>
      <c r="K29" s="15">
        <v>1</v>
      </c>
    </row>
    <row r="30" spans="1:13" x14ac:dyDescent="0.3">
      <c r="A30" s="15">
        <f>COUNTIFS(B:B,B30)</f>
        <v>13</v>
      </c>
      <c r="B30" s="16" t="s">
        <v>12</v>
      </c>
      <c r="C30" s="15">
        <f>COUNTIFS(D:D,D30)</f>
        <v>2</v>
      </c>
      <c r="D30" s="16" t="s">
        <v>133</v>
      </c>
      <c r="E30" s="16" t="s">
        <v>409</v>
      </c>
      <c r="G30" s="16" t="s">
        <v>1604</v>
      </c>
      <c r="H30" s="16"/>
      <c r="I30" s="17">
        <v>125</v>
      </c>
      <c r="J30" s="12" t="str">
        <f>VLOOKUP(I30,episodes!$A$1:$D$83,4,FALSE)</f>
        <v>The Devil in the Dark</v>
      </c>
      <c r="K30" s="15">
        <v>1</v>
      </c>
      <c r="L30" s="15"/>
      <c r="M30" s="16"/>
    </row>
    <row r="31" spans="1:13" x14ac:dyDescent="0.3">
      <c r="A31" s="15">
        <f>COUNTIFS(B:B,B31)</f>
        <v>13</v>
      </c>
      <c r="B31" s="12" t="s">
        <v>12</v>
      </c>
      <c r="C31" s="15">
        <f>COUNTIFS(D:D,D31)</f>
        <v>4</v>
      </c>
      <c r="D31" s="12" t="s">
        <v>24</v>
      </c>
      <c r="E31" s="12" t="s">
        <v>2335</v>
      </c>
      <c r="F31" s="16"/>
      <c r="G31" s="19" t="s">
        <v>1099</v>
      </c>
      <c r="I31" s="18">
        <v>112.1</v>
      </c>
      <c r="J31" s="12" t="str">
        <f>VLOOKUP(I31,episodes!$A$1:$D$83,4,FALSE)</f>
        <v>The Menagerie, Part II</v>
      </c>
      <c r="K31" s="14">
        <v>1</v>
      </c>
      <c r="L31" s="14">
        <v>1</v>
      </c>
    </row>
    <row r="32" spans="1:13" x14ac:dyDescent="0.3">
      <c r="A32" s="15">
        <f>COUNTIFS(B:B,B32)</f>
        <v>13</v>
      </c>
      <c r="B32" s="12" t="s">
        <v>12</v>
      </c>
      <c r="C32" s="15">
        <f>COUNTIFS(D:D,D32)</f>
        <v>4</v>
      </c>
      <c r="D32" s="16" t="s">
        <v>24</v>
      </c>
      <c r="E32" s="16" t="s">
        <v>254</v>
      </c>
      <c r="F32" s="20"/>
      <c r="G32" s="16" t="s">
        <v>1101</v>
      </c>
      <c r="H32" s="16"/>
      <c r="I32" s="17">
        <v>114</v>
      </c>
      <c r="J32" s="12" t="str">
        <f>VLOOKUP(I32,episodes!$A$1:$D$83,4,FALSE)</f>
        <v>Balance of Terror</v>
      </c>
      <c r="K32" s="14">
        <v>1</v>
      </c>
      <c r="L32" s="14">
        <v>1</v>
      </c>
      <c r="M32" s="16"/>
    </row>
    <row r="33" spans="1:13" x14ac:dyDescent="0.3">
      <c r="A33" s="15">
        <f>COUNTIFS(B:B,B33)</f>
        <v>13</v>
      </c>
      <c r="B33" s="12" t="s">
        <v>12</v>
      </c>
      <c r="C33" s="15">
        <f>COUNTIFS(D:D,D33)</f>
        <v>4</v>
      </c>
      <c r="D33" s="16" t="s">
        <v>24</v>
      </c>
      <c r="E33" s="16" t="s">
        <v>432</v>
      </c>
      <c r="F33" s="16"/>
      <c r="G33" s="16" t="s">
        <v>1100</v>
      </c>
      <c r="H33" s="16"/>
      <c r="I33" s="17">
        <v>126</v>
      </c>
      <c r="J33" s="12" t="str">
        <f>VLOOKUP(I33,episodes!$A$1:$D$83,4,FALSE)</f>
        <v>Errand of Mercy</v>
      </c>
      <c r="K33" s="14">
        <v>1</v>
      </c>
      <c r="L33" s="15">
        <v>1</v>
      </c>
      <c r="M33" s="16"/>
    </row>
    <row r="34" spans="1:13" x14ac:dyDescent="0.3">
      <c r="A34" s="15">
        <f>COUNTIFS(B:B,B34)</f>
        <v>13</v>
      </c>
      <c r="B34" s="12" t="s">
        <v>12</v>
      </c>
      <c r="C34" s="15">
        <f>COUNTIFS(D:D,D34)</f>
        <v>4</v>
      </c>
      <c r="D34" s="12" t="s">
        <v>24</v>
      </c>
      <c r="F34" s="16"/>
      <c r="G34" s="19" t="s">
        <v>2336</v>
      </c>
      <c r="I34" s="18">
        <v>217</v>
      </c>
      <c r="J34" s="12" t="str">
        <f>VLOOKUP(I34,episodes!$A$1:$D$83,4,FALSE)</f>
        <v>A Piece of the Action</v>
      </c>
      <c r="K34" s="14">
        <v>1</v>
      </c>
      <c r="L34" s="14">
        <v>1</v>
      </c>
    </row>
    <row r="35" spans="1:13" x14ac:dyDescent="0.3">
      <c r="A35" s="15">
        <f>COUNTIFS(B:B,B35)</f>
        <v>13</v>
      </c>
      <c r="B35" s="12" t="s">
        <v>12</v>
      </c>
      <c r="C35" s="15">
        <f>COUNTIFS(D:D,D35)</f>
        <v>7</v>
      </c>
      <c r="D35" s="16" t="s">
        <v>1104</v>
      </c>
      <c r="E35" s="16" t="s">
        <v>1105</v>
      </c>
      <c r="F35" s="20"/>
      <c r="G35" s="16" t="s">
        <v>1107</v>
      </c>
      <c r="H35" s="16"/>
      <c r="I35" s="17">
        <v>0</v>
      </c>
      <c r="J35" s="16" t="s">
        <v>498</v>
      </c>
      <c r="K35" s="15">
        <v>1</v>
      </c>
      <c r="L35" s="15"/>
      <c r="M35" s="16"/>
    </row>
    <row r="36" spans="1:13" x14ac:dyDescent="0.3">
      <c r="A36" s="15">
        <f>COUNTIFS(B:B,B36)</f>
        <v>13</v>
      </c>
      <c r="B36" s="12" t="s">
        <v>12</v>
      </c>
      <c r="C36" s="15">
        <f>COUNTIFS(D:D,D36)</f>
        <v>7</v>
      </c>
      <c r="D36" s="16" t="s">
        <v>1104</v>
      </c>
      <c r="E36" s="16" t="s">
        <v>1106</v>
      </c>
      <c r="F36" s="20"/>
      <c r="G36" s="16" t="s">
        <v>1107</v>
      </c>
      <c r="H36" s="16"/>
      <c r="I36" s="17">
        <v>0</v>
      </c>
      <c r="J36" s="16" t="s">
        <v>498</v>
      </c>
      <c r="K36" s="15">
        <v>1</v>
      </c>
      <c r="L36" s="15"/>
      <c r="M36" s="16"/>
    </row>
    <row r="37" spans="1:13" x14ac:dyDescent="0.3">
      <c r="A37" s="15">
        <f>COUNTIFS(B:B,B37)</f>
        <v>11</v>
      </c>
      <c r="B37" s="12" t="s">
        <v>2020</v>
      </c>
      <c r="C37" s="15">
        <f>COUNTIFS(D:D,D37)</f>
        <v>1</v>
      </c>
      <c r="D37" s="12" t="s">
        <v>490</v>
      </c>
      <c r="F37" s="19"/>
      <c r="G37" s="12" t="s">
        <v>491</v>
      </c>
      <c r="I37" s="18">
        <v>111.2</v>
      </c>
      <c r="J37" s="12" t="str">
        <f>VLOOKUP(I37,episodes!$A$1:$D$83,4,FALSE)</f>
        <v>The Menagerie, Part I-The Cage</v>
      </c>
      <c r="K37" s="15">
        <v>1</v>
      </c>
    </row>
    <row r="38" spans="1:13" x14ac:dyDescent="0.3">
      <c r="A38" s="15">
        <f>COUNTIFS(B:B,B38)</f>
        <v>11</v>
      </c>
      <c r="B38" s="12" t="s">
        <v>2020</v>
      </c>
      <c r="C38" s="15">
        <f>COUNTIFS(D:D,D38)</f>
        <v>3</v>
      </c>
      <c r="D38" s="12" t="s">
        <v>581</v>
      </c>
      <c r="E38" s="16" t="s">
        <v>1380</v>
      </c>
      <c r="F38" s="20"/>
      <c r="G38" s="12" t="s">
        <v>357</v>
      </c>
      <c r="H38" s="16"/>
      <c r="I38" s="17">
        <v>117</v>
      </c>
      <c r="J38" s="12" t="str">
        <f>VLOOKUP(I38,episodes!$A$1:$D$83,4,FALSE)</f>
        <v>The Squire of Gothos</v>
      </c>
      <c r="K38" s="15">
        <v>1</v>
      </c>
      <c r="L38" s="15"/>
      <c r="M38" s="16"/>
    </row>
    <row r="39" spans="1:13" x14ac:dyDescent="0.3">
      <c r="A39" s="15">
        <f>COUNTIFS(B:B,B39)</f>
        <v>11</v>
      </c>
      <c r="B39" s="12" t="s">
        <v>2020</v>
      </c>
      <c r="C39" s="15">
        <f>COUNTIFS(D:D,D39)</f>
        <v>3</v>
      </c>
      <c r="D39" s="12" t="s">
        <v>581</v>
      </c>
      <c r="E39" s="16" t="s">
        <v>585</v>
      </c>
      <c r="F39" s="20"/>
      <c r="G39" s="12" t="s">
        <v>2338</v>
      </c>
      <c r="H39" s="16"/>
      <c r="I39" s="17">
        <v>118</v>
      </c>
      <c r="J39" s="12" t="str">
        <f>VLOOKUP(I39,episodes!$A$1:$D$83,4,FALSE)</f>
        <v>Arena</v>
      </c>
      <c r="K39" s="15">
        <v>1</v>
      </c>
      <c r="L39" s="15"/>
      <c r="M39" s="16"/>
    </row>
    <row r="40" spans="1:13" x14ac:dyDescent="0.3">
      <c r="A40" s="15">
        <f>COUNTIFS(B:B,B40)</f>
        <v>11</v>
      </c>
      <c r="B40" s="12" t="s">
        <v>2020</v>
      </c>
      <c r="C40" s="15">
        <f>COUNTIFS(D:D,D40)</f>
        <v>3</v>
      </c>
      <c r="D40" s="16" t="s">
        <v>581</v>
      </c>
      <c r="E40" s="16" t="s">
        <v>432</v>
      </c>
      <c r="G40" s="16" t="s">
        <v>1603</v>
      </c>
      <c r="H40" s="16"/>
      <c r="I40" s="17">
        <v>126</v>
      </c>
      <c r="J40" s="12" t="str">
        <f>VLOOKUP(I40,episodes!$A$1:$D$83,4,FALSE)</f>
        <v>Errand of Mercy</v>
      </c>
      <c r="K40" s="15">
        <v>1</v>
      </c>
      <c r="L40" s="15"/>
      <c r="M40" s="16"/>
    </row>
    <row r="41" spans="1:13" x14ac:dyDescent="0.3">
      <c r="A41" s="15">
        <f>COUNTIFS(B:B,B41)</f>
        <v>11</v>
      </c>
      <c r="B41" s="12" t="s">
        <v>2020</v>
      </c>
      <c r="C41" s="15">
        <f>COUNTIFS(D:D,D41)</f>
        <v>7</v>
      </c>
      <c r="D41" s="12" t="s">
        <v>127</v>
      </c>
      <c r="E41" s="12" t="s">
        <v>140</v>
      </c>
      <c r="G41" s="12" t="s">
        <v>1605</v>
      </c>
      <c r="I41" s="13">
        <v>102</v>
      </c>
      <c r="J41" s="12" t="str">
        <f>VLOOKUP(I41,episodes!$A$1:$D$83,4,FALSE)</f>
        <v>Charlie X</v>
      </c>
      <c r="K41" s="14">
        <v>1</v>
      </c>
    </row>
    <row r="42" spans="1:13" x14ac:dyDescent="0.3">
      <c r="A42" s="15">
        <f>COUNTIFS(B:B,B42)</f>
        <v>11</v>
      </c>
      <c r="B42" s="12" t="s">
        <v>2020</v>
      </c>
      <c r="C42" s="15">
        <f>COUNTIFS(D:D,D42)</f>
        <v>7</v>
      </c>
      <c r="D42" s="12" t="s">
        <v>127</v>
      </c>
      <c r="E42" s="12" t="s">
        <v>1382</v>
      </c>
      <c r="G42" s="12" t="s">
        <v>1606</v>
      </c>
      <c r="I42" s="18">
        <v>107</v>
      </c>
      <c r="J42" s="12" t="str">
        <f>VLOOKUP(I42,episodes!$A$1:$D$83,4,FALSE)</f>
        <v>What Are Little Girls Made Of?</v>
      </c>
      <c r="K42" s="14">
        <v>1</v>
      </c>
    </row>
    <row r="43" spans="1:13" x14ac:dyDescent="0.3">
      <c r="A43" s="15">
        <f>COUNTIFS(B:B,B43)</f>
        <v>11</v>
      </c>
      <c r="B43" s="12" t="s">
        <v>2020</v>
      </c>
      <c r="C43" s="15">
        <f>COUNTIFS(D:D,D43)</f>
        <v>7</v>
      </c>
      <c r="D43" s="12" t="s">
        <v>127</v>
      </c>
      <c r="E43" s="16" t="s">
        <v>283</v>
      </c>
      <c r="F43" s="19"/>
      <c r="G43" s="12" t="s">
        <v>357</v>
      </c>
      <c r="I43" s="18">
        <v>111.2</v>
      </c>
      <c r="J43" s="12" t="str">
        <f>VLOOKUP(I43,episodes!$A$1:$D$83,4,FALSE)</f>
        <v>The Menagerie, Part I-The Cage</v>
      </c>
      <c r="K43" s="14">
        <v>1</v>
      </c>
    </row>
    <row r="44" spans="1:13" x14ac:dyDescent="0.3">
      <c r="A44" s="15">
        <f>COUNTIFS(B:B,B44)</f>
        <v>11</v>
      </c>
      <c r="B44" s="12" t="s">
        <v>2020</v>
      </c>
      <c r="C44" s="15">
        <f>COUNTIFS(D:D,D44)</f>
        <v>7</v>
      </c>
      <c r="D44" s="12" t="s">
        <v>127</v>
      </c>
      <c r="E44" s="12" t="s">
        <v>1383</v>
      </c>
      <c r="F44" s="19"/>
      <c r="G44" s="12" t="s">
        <v>578</v>
      </c>
      <c r="I44" s="18">
        <v>115</v>
      </c>
      <c r="J44" s="12" t="str">
        <f>VLOOKUP(I44,episodes!$A$1:$D$83,4,FALSE)</f>
        <v>Shore Leave</v>
      </c>
      <c r="K44" s="14">
        <v>1</v>
      </c>
    </row>
    <row r="45" spans="1:13" x14ac:dyDescent="0.3">
      <c r="A45" s="15">
        <f>COUNTIFS(B:B,B45)</f>
        <v>11</v>
      </c>
      <c r="B45" s="12" t="s">
        <v>2020</v>
      </c>
      <c r="C45" s="15">
        <f>COUNTIFS(D:D,D45)</f>
        <v>7</v>
      </c>
      <c r="D45" s="16" t="s">
        <v>127</v>
      </c>
      <c r="E45" s="12" t="s">
        <v>207</v>
      </c>
      <c r="F45" s="16"/>
      <c r="G45" s="16" t="s">
        <v>1607</v>
      </c>
      <c r="H45" s="16"/>
      <c r="I45" s="17">
        <v>117</v>
      </c>
      <c r="J45" s="12" t="str">
        <f>VLOOKUP(I45,episodes!$A$1:$D$83,4,FALSE)</f>
        <v>The Squire of Gothos</v>
      </c>
      <c r="K45" s="14">
        <v>1</v>
      </c>
      <c r="L45" s="15"/>
      <c r="M45" s="16"/>
    </row>
    <row r="46" spans="1:13" x14ac:dyDescent="0.3">
      <c r="A46" s="15">
        <f>COUNTIFS(B:B,B46)</f>
        <v>11</v>
      </c>
      <c r="B46" s="12" t="s">
        <v>2020</v>
      </c>
      <c r="C46" s="15">
        <f>COUNTIFS(D:D,D46)</f>
        <v>7</v>
      </c>
      <c r="D46" s="16" t="s">
        <v>127</v>
      </c>
      <c r="E46" s="16" t="s">
        <v>585</v>
      </c>
      <c r="F46" s="16"/>
      <c r="G46" s="12" t="s">
        <v>1103</v>
      </c>
      <c r="H46" s="16"/>
      <c r="I46" s="17">
        <v>118</v>
      </c>
      <c r="J46" s="12" t="str">
        <f>VLOOKUP(I46,episodes!$A$1:$D$83,4,FALSE)</f>
        <v>Arena</v>
      </c>
      <c r="K46" s="14">
        <v>1</v>
      </c>
      <c r="L46" s="15"/>
      <c r="M46" s="16"/>
    </row>
    <row r="47" spans="1:13" x14ac:dyDescent="0.3">
      <c r="A47" s="15">
        <f>COUNTIFS(B:B,B47)</f>
        <v>11</v>
      </c>
      <c r="B47" s="12" t="s">
        <v>2020</v>
      </c>
      <c r="C47" s="15">
        <f>COUNTIFS(D:D,D47)</f>
        <v>7</v>
      </c>
      <c r="D47" s="16" t="s">
        <v>127</v>
      </c>
      <c r="E47" s="16" t="s">
        <v>432</v>
      </c>
      <c r="F47" s="16"/>
      <c r="G47" s="12" t="s">
        <v>1103</v>
      </c>
      <c r="H47" s="16"/>
      <c r="I47" s="17">
        <v>126</v>
      </c>
      <c r="J47" s="12" t="str">
        <f>VLOOKUP(I47,episodes!$A$1:$D$83,4,FALSE)</f>
        <v>Errand of Mercy</v>
      </c>
      <c r="K47" s="14">
        <v>1</v>
      </c>
      <c r="L47" s="15"/>
      <c r="M47" s="16"/>
    </row>
    <row r="48" spans="1:13" x14ac:dyDescent="0.3">
      <c r="A48" s="15">
        <f>COUNTIFS(B:B,B48)</f>
        <v>1</v>
      </c>
      <c r="B48" s="15" t="s">
        <v>2192</v>
      </c>
      <c r="C48" s="15">
        <f>COUNTIFS(D:D,D48)</f>
        <v>2</v>
      </c>
      <c r="D48" s="16" t="s">
        <v>327</v>
      </c>
      <c r="E48" s="16"/>
      <c r="F48" s="16"/>
      <c r="G48" s="16" t="s">
        <v>655</v>
      </c>
      <c r="H48" s="16"/>
      <c r="I48" s="22">
        <v>126</v>
      </c>
      <c r="J48" s="12" t="str">
        <f>VLOOKUP(I48,episodes!$A$1:$D$83,4,FALSE)</f>
        <v>Errand of Mercy</v>
      </c>
      <c r="K48" s="15">
        <v>1</v>
      </c>
      <c r="L48" s="15"/>
      <c r="M48" s="16"/>
    </row>
    <row r="49" spans="1:13" x14ac:dyDescent="0.3">
      <c r="A49" s="15">
        <f>COUNTIFS(B:B,B49)</f>
        <v>3</v>
      </c>
      <c r="B49" s="16" t="s">
        <v>2191</v>
      </c>
      <c r="C49" s="15">
        <f>COUNTIFS(D:D,D49)</f>
        <v>3</v>
      </c>
      <c r="D49" s="12" t="s">
        <v>305</v>
      </c>
      <c r="G49" s="12" t="s">
        <v>695</v>
      </c>
      <c r="I49" s="18">
        <v>101</v>
      </c>
      <c r="J49" s="12" t="str">
        <f>VLOOKUP(I49,episodes!$A$1:$D$83,4,FALSE)</f>
        <v>The Man Trap</v>
      </c>
      <c r="K49" s="14">
        <v>1</v>
      </c>
    </row>
    <row r="50" spans="1:13" x14ac:dyDescent="0.3">
      <c r="A50" s="15">
        <f>COUNTIFS(B:B,B50)</f>
        <v>3</v>
      </c>
      <c r="B50" s="16" t="s">
        <v>2191</v>
      </c>
      <c r="C50" s="15">
        <f>COUNTIFS(D:D,D50)</f>
        <v>3</v>
      </c>
      <c r="D50" s="12" t="s">
        <v>305</v>
      </c>
      <c r="G50" s="12" t="s">
        <v>758</v>
      </c>
      <c r="I50" s="18">
        <v>107</v>
      </c>
      <c r="J50" s="12" t="str">
        <f>VLOOKUP(I50,episodes!$A$1:$D$83,4,FALSE)</f>
        <v>What Are Little Girls Made Of?</v>
      </c>
      <c r="K50" s="14">
        <v>1</v>
      </c>
    </row>
    <row r="51" spans="1:13" x14ac:dyDescent="0.3">
      <c r="A51" s="15">
        <f>COUNTIFS(B:B,B51)</f>
        <v>3</v>
      </c>
      <c r="B51" s="16" t="s">
        <v>2191</v>
      </c>
      <c r="C51" s="15">
        <f>COUNTIFS(D:D,D51)</f>
        <v>3</v>
      </c>
      <c r="D51" s="12" t="s">
        <v>305</v>
      </c>
      <c r="E51" s="16"/>
      <c r="F51" s="20"/>
      <c r="G51" s="16" t="s">
        <v>1102</v>
      </c>
      <c r="H51" s="16"/>
      <c r="I51" s="17">
        <v>128</v>
      </c>
      <c r="J51" s="12" t="str">
        <f>VLOOKUP(I51,episodes!$A$1:$D$83,4,FALSE)</f>
        <v>The City on the Edge of Forever</v>
      </c>
      <c r="K51" s="14">
        <v>1</v>
      </c>
      <c r="L51" s="15"/>
      <c r="M51" s="16"/>
    </row>
    <row r="52" spans="1:13" x14ac:dyDescent="0.3">
      <c r="A52" s="15">
        <f>COUNTIFS(B:B,B52)</f>
        <v>1</v>
      </c>
      <c r="B52" s="15" t="s">
        <v>2193</v>
      </c>
      <c r="C52" s="15">
        <f>COUNTIFS(D:D,D52)</f>
        <v>2</v>
      </c>
      <c r="D52" s="12" t="s">
        <v>327</v>
      </c>
      <c r="G52" s="12" t="s">
        <v>654</v>
      </c>
      <c r="I52" s="13">
        <v>114</v>
      </c>
      <c r="J52" s="12" t="str">
        <f>VLOOKUP(I52,episodes!$A$1:$D$83,4,FALSE)</f>
        <v>Balance of Terror</v>
      </c>
      <c r="K52" s="15">
        <v>1</v>
      </c>
    </row>
    <row r="53" spans="1:13" x14ac:dyDescent="0.3">
      <c r="A53" s="15">
        <f>COUNTIFS(B:B,B53)</f>
        <v>2</v>
      </c>
      <c r="B53" s="16" t="s">
        <v>2337</v>
      </c>
      <c r="C53" s="15">
        <f>COUNTIFS(D:D,D53)</f>
        <v>2</v>
      </c>
      <c r="D53" s="12" t="s">
        <v>619</v>
      </c>
      <c r="E53" s="16" t="s">
        <v>409</v>
      </c>
      <c r="F53" s="19"/>
      <c r="G53" s="16" t="s">
        <v>1097</v>
      </c>
      <c r="H53" s="16"/>
      <c r="I53" s="17">
        <v>125</v>
      </c>
      <c r="J53" s="12" t="str">
        <f>VLOOKUP(I53,episodes!$A$1:$D$83,4,FALSE)</f>
        <v>The Devil in the Dark</v>
      </c>
      <c r="K53" s="14">
        <v>1</v>
      </c>
      <c r="M53" s="16"/>
    </row>
    <row r="54" spans="1:13" x14ac:dyDescent="0.3">
      <c r="A54" s="15">
        <f>COUNTIFS(B:B,B54)</f>
        <v>2</v>
      </c>
      <c r="B54" s="16" t="s">
        <v>2337</v>
      </c>
      <c r="C54" s="15">
        <f>COUNTIFS(D:D,D54)</f>
        <v>2</v>
      </c>
      <c r="D54" s="12" t="s">
        <v>619</v>
      </c>
      <c r="E54" s="12" t="s">
        <v>1381</v>
      </c>
      <c r="G54" s="12" t="s">
        <v>1098</v>
      </c>
      <c r="H54" s="16"/>
      <c r="I54" s="17">
        <v>129</v>
      </c>
      <c r="J54" s="12" t="str">
        <f>VLOOKUP(I54,episodes!$A$1:$D$83,4,FALSE)</f>
        <v>Operation: Annihilate!</v>
      </c>
      <c r="K54" s="14">
        <v>1</v>
      </c>
    </row>
    <row r="55" spans="1:13" x14ac:dyDescent="0.3">
      <c r="A55" s="15">
        <f>COUNTIFS(B:B,B55)</f>
        <v>14</v>
      </c>
      <c r="B55" s="12" t="s">
        <v>2019</v>
      </c>
      <c r="C55" s="15">
        <f>COUNTIFS(D:D,D55)</f>
        <v>11</v>
      </c>
      <c r="D55" s="12" t="s">
        <v>620</v>
      </c>
      <c r="G55" s="12" t="s">
        <v>1752</v>
      </c>
      <c r="I55" s="18">
        <v>108</v>
      </c>
      <c r="J55" s="12" t="str">
        <f>VLOOKUP(I55,episodes!$A$1:$D$83,4,FALSE)</f>
        <v>Miri</v>
      </c>
      <c r="K55" s="15">
        <v>1</v>
      </c>
      <c r="L55" s="14">
        <v>1</v>
      </c>
    </row>
    <row r="56" spans="1:13" x14ac:dyDescent="0.25">
      <c r="A56" s="15">
        <f>COUNTIFS(B:B,B56)</f>
        <v>14</v>
      </c>
      <c r="B56" s="12" t="s">
        <v>2019</v>
      </c>
      <c r="C56" s="15">
        <f>COUNTIFS(D:D,D56)</f>
        <v>11</v>
      </c>
      <c r="D56" s="12" t="s">
        <v>620</v>
      </c>
      <c r="G56" s="23" t="s">
        <v>125</v>
      </c>
      <c r="I56" s="18">
        <v>110</v>
      </c>
      <c r="J56" s="12" t="str">
        <f>VLOOKUP(I56,episodes!$A$1:$D$83,4,FALSE)</f>
        <v>The Corbomite Maneuver</v>
      </c>
      <c r="K56" s="15">
        <v>1</v>
      </c>
      <c r="L56" s="14">
        <v>1</v>
      </c>
    </row>
    <row r="57" spans="1:13" x14ac:dyDescent="0.25">
      <c r="A57" s="15">
        <f>COUNTIFS(B:B,B57)</f>
        <v>14</v>
      </c>
      <c r="B57" s="12" t="s">
        <v>2019</v>
      </c>
      <c r="C57" s="15">
        <f>COUNTIFS(D:D,D57)</f>
        <v>11</v>
      </c>
      <c r="D57" s="12" t="s">
        <v>620</v>
      </c>
      <c r="E57" s="16" t="s">
        <v>37</v>
      </c>
      <c r="F57" s="16"/>
      <c r="G57" s="16" t="s">
        <v>1093</v>
      </c>
      <c r="H57" s="16"/>
      <c r="I57" s="17">
        <v>121</v>
      </c>
      <c r="J57" s="12" t="str">
        <f>VLOOKUP(I57,episodes!$A$1:$D$83,4,FALSE)</f>
        <v>The Return of the Archons</v>
      </c>
      <c r="K57" s="15">
        <v>1</v>
      </c>
      <c r="L57" s="15">
        <v>1</v>
      </c>
      <c r="M57" s="21"/>
    </row>
    <row r="58" spans="1:13" x14ac:dyDescent="0.3">
      <c r="A58" s="15">
        <f>COUNTIFS(B:B,B58)</f>
        <v>14</v>
      </c>
      <c r="B58" s="12" t="s">
        <v>2019</v>
      </c>
      <c r="C58" s="15">
        <f>COUNTIFS(D:D,D58)</f>
        <v>11</v>
      </c>
      <c r="D58" s="12" t="s">
        <v>620</v>
      </c>
      <c r="E58" s="16" t="s">
        <v>36</v>
      </c>
      <c r="F58" s="16"/>
      <c r="G58" s="16" t="s">
        <v>1600</v>
      </c>
      <c r="H58" s="16"/>
      <c r="I58" s="17">
        <v>121</v>
      </c>
      <c r="J58" s="12" t="str">
        <f>VLOOKUP(I58,episodes!$A$1:$D$83,4,FALSE)</f>
        <v>The Return of the Archons</v>
      </c>
      <c r="K58" s="15">
        <v>1</v>
      </c>
      <c r="L58" s="15">
        <v>1</v>
      </c>
      <c r="M58" s="16"/>
    </row>
    <row r="59" spans="1:13" x14ac:dyDescent="0.25">
      <c r="A59" s="15">
        <f>COUNTIFS(B:B,B59)</f>
        <v>14</v>
      </c>
      <c r="B59" s="12" t="s">
        <v>2019</v>
      </c>
      <c r="C59" s="15">
        <f>COUNTIFS(D:D,D59)</f>
        <v>11</v>
      </c>
      <c r="D59" s="12" t="s">
        <v>620</v>
      </c>
      <c r="E59" s="16" t="s">
        <v>36</v>
      </c>
      <c r="F59" s="16"/>
      <c r="G59" s="21" t="s">
        <v>1722</v>
      </c>
      <c r="H59" s="16"/>
      <c r="I59" s="17">
        <v>121</v>
      </c>
      <c r="J59" s="12" t="str">
        <f>VLOOKUP(I59,episodes!$A$1:$D$83,4,FALSE)</f>
        <v>The Return of the Archons</v>
      </c>
      <c r="K59" s="15">
        <v>1</v>
      </c>
      <c r="L59" s="15">
        <v>1</v>
      </c>
    </row>
    <row r="60" spans="1:13" x14ac:dyDescent="0.25">
      <c r="A60" s="15">
        <f>COUNTIFS(B:B,B60)</f>
        <v>14</v>
      </c>
      <c r="B60" s="12" t="s">
        <v>2019</v>
      </c>
      <c r="C60" s="15">
        <f>COUNTIFS(D:D,D60)</f>
        <v>11</v>
      </c>
      <c r="D60" s="12" t="s">
        <v>620</v>
      </c>
      <c r="E60" s="16" t="s">
        <v>36</v>
      </c>
      <c r="F60" s="16"/>
      <c r="G60" s="16" t="s">
        <v>348</v>
      </c>
      <c r="H60" s="16"/>
      <c r="I60" s="17">
        <v>123</v>
      </c>
      <c r="J60" s="12" t="str">
        <f>VLOOKUP(I60,episodes!$A$1:$D$83,4,FALSE)</f>
        <v>A Taste of Armageddon</v>
      </c>
      <c r="K60" s="15">
        <v>1</v>
      </c>
      <c r="L60" s="15">
        <v>1</v>
      </c>
      <c r="M60" s="21"/>
    </row>
    <row r="61" spans="1:13" x14ac:dyDescent="0.25">
      <c r="A61" s="15">
        <f>COUNTIFS(B:B,B61)</f>
        <v>14</v>
      </c>
      <c r="B61" s="12" t="s">
        <v>2019</v>
      </c>
      <c r="C61" s="15">
        <f>COUNTIFS(D:D,D61)</f>
        <v>11</v>
      </c>
      <c r="D61" s="12" t="s">
        <v>620</v>
      </c>
      <c r="E61" s="16"/>
      <c r="F61" s="16"/>
      <c r="G61" s="21" t="s">
        <v>126</v>
      </c>
      <c r="H61" s="16"/>
      <c r="I61" s="17">
        <v>123</v>
      </c>
      <c r="J61" s="12" t="str">
        <f>VLOOKUP(I61,episodes!$A$1:$D$83,4,FALSE)</f>
        <v>A Taste of Armageddon</v>
      </c>
      <c r="K61" s="15">
        <v>1</v>
      </c>
      <c r="L61" s="15">
        <v>1</v>
      </c>
    </row>
    <row r="62" spans="1:13" x14ac:dyDescent="0.3">
      <c r="A62" s="15">
        <f>COUNTIFS(B:B,B62)</f>
        <v>14</v>
      </c>
      <c r="B62" s="12" t="s">
        <v>2019</v>
      </c>
      <c r="C62" s="15">
        <f>COUNTIFS(D:D,D62)</f>
        <v>11</v>
      </c>
      <c r="D62" s="12" t="s">
        <v>620</v>
      </c>
      <c r="E62" s="16"/>
      <c r="F62" s="16"/>
      <c r="G62" s="16" t="s">
        <v>1601</v>
      </c>
      <c r="H62" s="16"/>
      <c r="I62" s="17">
        <v>123</v>
      </c>
      <c r="J62" s="12" t="str">
        <f>VLOOKUP(I62,episodes!$A$1:$D$83,4,FALSE)</f>
        <v>A Taste of Armageddon</v>
      </c>
      <c r="K62" s="15">
        <v>1</v>
      </c>
      <c r="L62" s="15">
        <v>1</v>
      </c>
    </row>
    <row r="63" spans="1:13" x14ac:dyDescent="0.25">
      <c r="A63" s="15">
        <f>COUNTIFS(B:B,B63)</f>
        <v>14</v>
      </c>
      <c r="B63" s="12" t="s">
        <v>2019</v>
      </c>
      <c r="C63" s="15">
        <f>COUNTIFS(D:D,D63)</f>
        <v>11</v>
      </c>
      <c r="D63" s="12" t="s">
        <v>620</v>
      </c>
      <c r="E63" s="16"/>
      <c r="F63" s="16"/>
      <c r="G63" s="21" t="s">
        <v>126</v>
      </c>
      <c r="H63" s="16"/>
      <c r="I63" s="17">
        <v>126</v>
      </c>
      <c r="J63" s="12" t="str">
        <f>VLOOKUP(I63,episodes!$A$1:$D$83,4,FALSE)</f>
        <v>Errand of Mercy</v>
      </c>
      <c r="K63" s="15">
        <v>1</v>
      </c>
      <c r="L63" s="15">
        <v>1</v>
      </c>
    </row>
    <row r="64" spans="1:13" x14ac:dyDescent="0.3">
      <c r="A64" s="15">
        <f>COUNTIFS(B:B,B64)</f>
        <v>14</v>
      </c>
      <c r="B64" s="12" t="s">
        <v>2019</v>
      </c>
      <c r="C64" s="15">
        <f>COUNTIFS(D:D,D64)</f>
        <v>11</v>
      </c>
      <c r="D64" s="12" t="s">
        <v>620</v>
      </c>
      <c r="E64" s="16" t="s">
        <v>36</v>
      </c>
      <c r="G64" s="16" t="s">
        <v>1602</v>
      </c>
      <c r="H64" s="16"/>
      <c r="I64" s="17">
        <v>126</v>
      </c>
      <c r="J64" s="12" t="str">
        <f>VLOOKUP(I64,episodes!$A$1:$D$83,4,FALSE)</f>
        <v>Errand of Mercy</v>
      </c>
      <c r="K64" s="15">
        <v>1</v>
      </c>
      <c r="L64" s="15">
        <v>1</v>
      </c>
      <c r="M64" s="16"/>
    </row>
    <row r="65" spans="1:13" x14ac:dyDescent="0.25">
      <c r="A65" s="15">
        <f>COUNTIFS(B:B,B65)</f>
        <v>14</v>
      </c>
      <c r="B65" s="12" t="s">
        <v>2019</v>
      </c>
      <c r="C65" s="15">
        <f>COUNTIFS(D:D,D65)</f>
        <v>11</v>
      </c>
      <c r="D65" s="12" t="s">
        <v>620</v>
      </c>
      <c r="E65" s="16"/>
      <c r="F65" s="16"/>
      <c r="G65" s="21" t="s">
        <v>1722</v>
      </c>
      <c r="H65" s="16"/>
      <c r="I65" s="22">
        <v>126</v>
      </c>
      <c r="J65" s="12" t="str">
        <f>VLOOKUP(I65,episodes!$A$1:$D$83,4,FALSE)</f>
        <v>Errand of Mercy</v>
      </c>
      <c r="K65" s="15">
        <v>1</v>
      </c>
      <c r="L65" s="15">
        <v>1</v>
      </c>
    </row>
    <row r="66" spans="1:13" x14ac:dyDescent="0.3">
      <c r="A66" s="15">
        <f>COUNTIFS(B:B,B66)</f>
        <v>14</v>
      </c>
      <c r="B66" s="15" t="s">
        <v>2019</v>
      </c>
      <c r="C66" s="15">
        <f>COUNTIFS(D:D,D66)</f>
        <v>5</v>
      </c>
      <c r="D66" s="16" t="s">
        <v>45</v>
      </c>
      <c r="E66" s="16" t="s">
        <v>36</v>
      </c>
      <c r="F66" s="16"/>
      <c r="G66" s="16" t="s">
        <v>2213</v>
      </c>
      <c r="H66" s="16"/>
      <c r="I66" s="22">
        <v>121</v>
      </c>
      <c r="J66" s="12" t="str">
        <f>VLOOKUP(I66,episodes!$A$1:$D$83,4,FALSE)</f>
        <v>The Return of the Archons</v>
      </c>
      <c r="K66" s="14">
        <v>1</v>
      </c>
      <c r="L66" s="15"/>
      <c r="M66" s="16" t="s">
        <v>46</v>
      </c>
    </row>
    <row r="67" spans="1:13" x14ac:dyDescent="0.3">
      <c r="A67" s="15">
        <f>COUNTIFS(B:B,B67)</f>
        <v>14</v>
      </c>
      <c r="B67" s="15" t="s">
        <v>2019</v>
      </c>
      <c r="C67" s="15">
        <f>COUNTIFS(D:D,D67)</f>
        <v>2</v>
      </c>
      <c r="D67" s="12" t="s">
        <v>485</v>
      </c>
      <c r="E67" s="16" t="s">
        <v>36</v>
      </c>
      <c r="F67" s="16"/>
      <c r="G67" s="16" t="s">
        <v>672</v>
      </c>
      <c r="H67" s="16"/>
      <c r="I67" s="17">
        <v>121</v>
      </c>
      <c r="J67" s="12" t="str">
        <f>VLOOKUP(I67,episodes!$A$1:$D$83,4,FALSE)</f>
        <v>The Return of the Archons</v>
      </c>
      <c r="K67" s="14">
        <v>1</v>
      </c>
      <c r="L67" s="15"/>
      <c r="M67" s="16"/>
    </row>
    <row r="68" spans="1:13" x14ac:dyDescent="0.3">
      <c r="A68" s="15">
        <f>COUNTIFS(B:B,B68)</f>
        <v>14</v>
      </c>
      <c r="B68" s="15" t="s">
        <v>2019</v>
      </c>
      <c r="C68" s="15">
        <f>COUNTIFS(D:D,D68)</f>
        <v>2</v>
      </c>
      <c r="D68" s="12" t="s">
        <v>485</v>
      </c>
      <c r="E68" s="16" t="s">
        <v>36</v>
      </c>
      <c r="F68" s="16"/>
      <c r="G68" s="16" t="s">
        <v>673</v>
      </c>
      <c r="H68" s="16"/>
      <c r="I68" s="17">
        <v>123</v>
      </c>
      <c r="J68" s="12" t="str">
        <f>VLOOKUP(I68,episodes!$A$1:$D$83,4,FALSE)</f>
        <v>A Taste of Armageddon</v>
      </c>
      <c r="K68" s="14">
        <v>1</v>
      </c>
      <c r="L68" s="15"/>
      <c r="M68" s="16"/>
    </row>
    <row r="69" spans="1:13" x14ac:dyDescent="0.3">
      <c r="A69" s="15">
        <f>COUNTIFS(B:B,B69)</f>
        <v>1</v>
      </c>
      <c r="B69" s="15" t="s">
        <v>2081</v>
      </c>
      <c r="C69" s="15">
        <f>COUNTIFS(D:D,D69)</f>
        <v>6</v>
      </c>
      <c r="D69" s="16" t="s">
        <v>551</v>
      </c>
      <c r="E69" s="16" t="s">
        <v>201</v>
      </c>
      <c r="F69" s="20"/>
      <c r="G69" s="16" t="s">
        <v>2201</v>
      </c>
      <c r="H69" s="16" t="s">
        <v>1088</v>
      </c>
      <c r="I69" s="17">
        <v>110</v>
      </c>
      <c r="J69" s="12" t="str">
        <f>VLOOKUP(I69,episodes!$A$1:$D$83,4,FALSE)</f>
        <v>The Corbomite Maneuver</v>
      </c>
      <c r="K69" s="15">
        <v>1</v>
      </c>
      <c r="L69" s="15"/>
      <c r="M69" s="16"/>
    </row>
    <row r="70" spans="1:13" x14ac:dyDescent="0.3">
      <c r="A70" s="15">
        <f>COUNTIFS(B:B,B70)</f>
        <v>67</v>
      </c>
      <c r="B70" s="12" t="s">
        <v>1969</v>
      </c>
      <c r="C70" s="15">
        <f>COUNTIFS(D:D,D70)</f>
        <v>41</v>
      </c>
      <c r="D70" s="12" t="s">
        <v>149</v>
      </c>
      <c r="E70" s="12" t="s">
        <v>37</v>
      </c>
      <c r="G70" s="12" t="s">
        <v>41</v>
      </c>
      <c r="H70" s="12" t="s">
        <v>772</v>
      </c>
      <c r="I70" s="18">
        <v>101</v>
      </c>
      <c r="J70" s="12" t="str">
        <f>VLOOKUP(I70,episodes!$A$1:$D$83,4,FALSE)</f>
        <v>The Man Trap</v>
      </c>
      <c r="K70" s="15">
        <v>1</v>
      </c>
    </row>
    <row r="71" spans="1:13" x14ac:dyDescent="0.3">
      <c r="A71" s="15">
        <f>COUNTIFS(B:B,B71)</f>
        <v>67</v>
      </c>
      <c r="B71" s="12" t="s">
        <v>1969</v>
      </c>
      <c r="C71" s="15">
        <f>COUNTIFS(D:D,D71)</f>
        <v>41</v>
      </c>
      <c r="D71" s="12" t="s">
        <v>149</v>
      </c>
      <c r="E71" s="16" t="s">
        <v>49</v>
      </c>
      <c r="F71" s="19" t="s">
        <v>36</v>
      </c>
      <c r="G71" s="12" t="s">
        <v>228</v>
      </c>
      <c r="H71" s="12" t="s">
        <v>773</v>
      </c>
      <c r="I71" s="18">
        <v>101</v>
      </c>
      <c r="J71" s="12" t="str">
        <f>VLOOKUP(I71,episodes!$A$1:$D$83,4,FALSE)</f>
        <v>The Man Trap</v>
      </c>
      <c r="K71" s="15">
        <v>1</v>
      </c>
    </row>
    <row r="72" spans="1:13" x14ac:dyDescent="0.3">
      <c r="A72" s="15">
        <f>COUNTIFS(B:B,B72)</f>
        <v>67</v>
      </c>
      <c r="B72" s="12" t="s">
        <v>1969</v>
      </c>
      <c r="C72" s="15">
        <f>COUNTIFS(D:D,D72)</f>
        <v>41</v>
      </c>
      <c r="D72" s="12" t="s">
        <v>149</v>
      </c>
      <c r="E72" s="12" t="s">
        <v>34</v>
      </c>
      <c r="F72" s="12" t="s">
        <v>36</v>
      </c>
      <c r="G72" s="12" t="s">
        <v>2008</v>
      </c>
      <c r="H72" s="12" t="s">
        <v>774</v>
      </c>
      <c r="I72" s="13">
        <v>102</v>
      </c>
      <c r="J72" s="12" t="str">
        <f>VLOOKUP(I72,episodes!$A$1:$D$83,4,FALSE)</f>
        <v>Charlie X</v>
      </c>
      <c r="K72" s="15">
        <v>1</v>
      </c>
    </row>
    <row r="73" spans="1:13" x14ac:dyDescent="0.3">
      <c r="A73" s="15">
        <f>COUNTIFS(B:B,B73)</f>
        <v>67</v>
      </c>
      <c r="B73" s="12" t="s">
        <v>1969</v>
      </c>
      <c r="C73" s="15">
        <f>COUNTIFS(D:D,D73)</f>
        <v>41</v>
      </c>
      <c r="D73" s="12" t="s">
        <v>149</v>
      </c>
      <c r="E73" s="12" t="s">
        <v>37</v>
      </c>
      <c r="F73" s="19"/>
      <c r="G73" s="12" t="s">
        <v>41</v>
      </c>
      <c r="H73" s="12" t="s">
        <v>772</v>
      </c>
      <c r="I73" s="18">
        <v>104</v>
      </c>
      <c r="J73" s="12" t="str">
        <f>VLOOKUP(I73,episodes!$A$1:$D$83,4,FALSE)</f>
        <v>The Naked Time</v>
      </c>
      <c r="K73" s="15">
        <v>1</v>
      </c>
    </row>
    <row r="74" spans="1:13" x14ac:dyDescent="0.3">
      <c r="A74" s="15">
        <f>COUNTIFS(B:B,B74)</f>
        <v>67</v>
      </c>
      <c r="B74" s="12" t="s">
        <v>1969</v>
      </c>
      <c r="C74" s="15">
        <f>COUNTIFS(D:D,D74)</f>
        <v>41</v>
      </c>
      <c r="D74" s="12" t="s">
        <v>149</v>
      </c>
      <c r="E74" s="12" t="s">
        <v>1397</v>
      </c>
      <c r="F74" s="19" t="s">
        <v>49</v>
      </c>
      <c r="G74" s="12" t="s">
        <v>228</v>
      </c>
      <c r="H74" s="12" t="s">
        <v>1398</v>
      </c>
      <c r="I74" s="18">
        <v>104</v>
      </c>
      <c r="J74" s="12" t="str">
        <f>VLOOKUP(I74,episodes!$A$1:$D$83,4,FALSE)</f>
        <v>The Naked Time</v>
      </c>
      <c r="K74" s="15">
        <v>1</v>
      </c>
    </row>
    <row r="75" spans="1:13" x14ac:dyDescent="0.3">
      <c r="A75" s="15">
        <f>COUNTIFS(B:B,B75)</f>
        <v>67</v>
      </c>
      <c r="B75" s="12" t="s">
        <v>1969</v>
      </c>
      <c r="C75" s="15">
        <f>COUNTIFS(D:D,D75)</f>
        <v>41</v>
      </c>
      <c r="D75" s="12" t="s">
        <v>149</v>
      </c>
      <c r="E75" s="16" t="s">
        <v>39</v>
      </c>
      <c r="F75" s="19" t="s">
        <v>36</v>
      </c>
      <c r="G75" s="12" t="s">
        <v>1592</v>
      </c>
      <c r="H75" s="12" t="s">
        <v>775</v>
      </c>
      <c r="I75" s="18">
        <v>104</v>
      </c>
      <c r="J75" s="12" t="str">
        <f>VLOOKUP(I75,episodes!$A$1:$D$83,4,FALSE)</f>
        <v>The Naked Time</v>
      </c>
      <c r="K75" s="15">
        <v>1</v>
      </c>
    </row>
    <row r="76" spans="1:13" x14ac:dyDescent="0.3">
      <c r="A76" s="15">
        <f>COUNTIFS(B:B,B76)</f>
        <v>67</v>
      </c>
      <c r="B76" s="12" t="s">
        <v>1969</v>
      </c>
      <c r="C76" s="15">
        <f>COUNTIFS(D:D,D76)</f>
        <v>41</v>
      </c>
      <c r="D76" s="12" t="s">
        <v>149</v>
      </c>
      <c r="E76" s="16" t="s">
        <v>49</v>
      </c>
      <c r="F76" s="19" t="s">
        <v>36</v>
      </c>
      <c r="G76" s="12" t="s">
        <v>228</v>
      </c>
      <c r="H76" s="12" t="s">
        <v>773</v>
      </c>
      <c r="I76" s="18">
        <v>105</v>
      </c>
      <c r="J76" s="12" t="str">
        <f>VLOOKUP(I76,episodes!$A$1:$D$83,4,FALSE)</f>
        <v>The Enemy Within</v>
      </c>
      <c r="K76" s="15">
        <v>1</v>
      </c>
    </row>
    <row r="77" spans="1:13" x14ac:dyDescent="0.25">
      <c r="A77" s="15">
        <f>COUNTIFS(B:B,B77)</f>
        <v>67</v>
      </c>
      <c r="B77" s="12" t="s">
        <v>1969</v>
      </c>
      <c r="C77" s="15">
        <f>COUNTIFS(D:D,D77)</f>
        <v>41</v>
      </c>
      <c r="D77" s="12" t="s">
        <v>149</v>
      </c>
      <c r="E77" s="24" t="s">
        <v>1395</v>
      </c>
      <c r="G77" s="12" t="s">
        <v>41</v>
      </c>
      <c r="H77" s="12" t="s">
        <v>1396</v>
      </c>
      <c r="I77" s="18">
        <v>106</v>
      </c>
      <c r="J77" s="12" t="str">
        <f>VLOOKUP(I77,episodes!$A$1:$D$83,4,FALSE)</f>
        <v>Mudd's Women</v>
      </c>
      <c r="K77" s="15">
        <v>1</v>
      </c>
    </row>
    <row r="78" spans="1:13" x14ac:dyDescent="0.3">
      <c r="A78" s="15">
        <f>COUNTIFS(B:B,B78)</f>
        <v>67</v>
      </c>
      <c r="B78" s="12" t="s">
        <v>1969</v>
      </c>
      <c r="C78" s="15">
        <f>COUNTIFS(D:D,D78)</f>
        <v>41</v>
      </c>
      <c r="D78" s="16" t="s">
        <v>149</v>
      </c>
      <c r="E78" s="16" t="s">
        <v>1533</v>
      </c>
      <c r="F78" s="20" t="s">
        <v>37</v>
      </c>
      <c r="G78" s="16" t="s">
        <v>459</v>
      </c>
      <c r="H78" s="16" t="s">
        <v>1845</v>
      </c>
      <c r="I78" s="17">
        <v>106</v>
      </c>
      <c r="J78" s="12" t="str">
        <f>VLOOKUP(I78,episodes!$A$1:$D$83,4,FALSE)</f>
        <v>Mudd's Women</v>
      </c>
      <c r="K78" s="15">
        <v>1</v>
      </c>
      <c r="L78" s="15"/>
      <c r="M78" s="16"/>
    </row>
    <row r="79" spans="1:13" x14ac:dyDescent="0.3">
      <c r="A79" s="15">
        <f>COUNTIFS(B:B,B79)</f>
        <v>67</v>
      </c>
      <c r="B79" s="12" t="s">
        <v>1969</v>
      </c>
      <c r="C79" s="15">
        <f>COUNTIFS(D:D,D79)</f>
        <v>41</v>
      </c>
      <c r="D79" s="12" t="s">
        <v>149</v>
      </c>
      <c r="E79" s="12" t="s">
        <v>36</v>
      </c>
      <c r="F79" s="19"/>
      <c r="G79" s="12" t="s">
        <v>41</v>
      </c>
      <c r="H79" s="12" t="s">
        <v>776</v>
      </c>
      <c r="I79" s="18">
        <v>109</v>
      </c>
      <c r="J79" s="12" t="str">
        <f>VLOOKUP(I79,episodes!$A$1:$D$83,4,FALSE)</f>
        <v>Dagger of the Mind</v>
      </c>
      <c r="K79" s="15">
        <v>1</v>
      </c>
    </row>
    <row r="80" spans="1:13" x14ac:dyDescent="0.3">
      <c r="A80" s="15">
        <f>COUNTIFS(B:B,B80)</f>
        <v>67</v>
      </c>
      <c r="B80" s="12" t="s">
        <v>1969</v>
      </c>
      <c r="C80" s="15">
        <f>COUNTIFS(D:D,D80)</f>
        <v>41</v>
      </c>
      <c r="D80" s="12" t="s">
        <v>149</v>
      </c>
      <c r="E80" s="12" t="s">
        <v>37</v>
      </c>
      <c r="G80" s="12" t="s">
        <v>41</v>
      </c>
      <c r="H80" s="12" t="s">
        <v>772</v>
      </c>
      <c r="I80" s="18">
        <v>110</v>
      </c>
      <c r="J80" s="12" t="str">
        <f>VLOOKUP(I80,episodes!$A$1:$D$83,4,FALSE)</f>
        <v>The Corbomite Maneuver</v>
      </c>
      <c r="K80" s="15">
        <v>1</v>
      </c>
    </row>
    <row r="81" spans="1:13" x14ac:dyDescent="0.3">
      <c r="A81" s="15">
        <f>COUNTIFS(B:B,B81)</f>
        <v>67</v>
      </c>
      <c r="B81" s="12" t="s">
        <v>1969</v>
      </c>
      <c r="C81" s="15">
        <f>COUNTIFS(D:D,D81)</f>
        <v>41</v>
      </c>
      <c r="D81" s="12" t="s">
        <v>149</v>
      </c>
      <c r="E81" s="12" t="s">
        <v>49</v>
      </c>
      <c r="G81" s="16" t="s">
        <v>1591</v>
      </c>
      <c r="H81" s="12" t="s">
        <v>777</v>
      </c>
      <c r="I81" s="18">
        <v>110</v>
      </c>
      <c r="J81" s="12" t="str">
        <f>VLOOKUP(I81,episodes!$A$1:$D$83,4,FALSE)</f>
        <v>The Corbomite Maneuver</v>
      </c>
      <c r="K81" s="15">
        <v>1</v>
      </c>
    </row>
    <row r="82" spans="1:13" x14ac:dyDescent="0.3">
      <c r="A82" s="15">
        <f>COUNTIFS(B:B,B82)</f>
        <v>67</v>
      </c>
      <c r="B82" s="12" t="s">
        <v>1969</v>
      </c>
      <c r="C82" s="15">
        <f>COUNTIFS(D:D,D82)</f>
        <v>41</v>
      </c>
      <c r="D82" s="16" t="s">
        <v>149</v>
      </c>
      <c r="E82" s="16" t="s">
        <v>37</v>
      </c>
      <c r="F82" s="16"/>
      <c r="G82" s="16" t="s">
        <v>41</v>
      </c>
      <c r="H82" s="16" t="s">
        <v>778</v>
      </c>
      <c r="I82" s="17">
        <v>115</v>
      </c>
      <c r="J82" s="12" t="str">
        <f>VLOOKUP(I82,episodes!$A$1:$D$83,4,FALSE)</f>
        <v>Shore Leave</v>
      </c>
      <c r="K82" s="15">
        <v>1</v>
      </c>
      <c r="L82" s="15"/>
      <c r="M82" s="16"/>
    </row>
    <row r="83" spans="1:13" x14ac:dyDescent="0.3">
      <c r="A83" s="15">
        <f>COUNTIFS(B:B,B83)</f>
        <v>67</v>
      </c>
      <c r="B83" s="12" t="s">
        <v>1969</v>
      </c>
      <c r="C83" s="15">
        <f>COUNTIFS(D:D,D83)</f>
        <v>41</v>
      </c>
      <c r="D83" s="16" t="s">
        <v>149</v>
      </c>
      <c r="E83" s="16" t="s">
        <v>1412</v>
      </c>
      <c r="F83" s="16"/>
      <c r="G83" s="16" t="s">
        <v>228</v>
      </c>
      <c r="H83" s="16" t="s">
        <v>2135</v>
      </c>
      <c r="I83" s="17">
        <v>115</v>
      </c>
      <c r="J83" s="12" t="str">
        <f>VLOOKUP(I83,episodes!$A$1:$D$83,4,FALSE)</f>
        <v>Shore Leave</v>
      </c>
      <c r="K83" s="15">
        <v>1</v>
      </c>
      <c r="L83" s="15"/>
      <c r="M83" s="16"/>
    </row>
    <row r="84" spans="1:13" x14ac:dyDescent="0.3">
      <c r="A84" s="15">
        <f>COUNTIFS(B:B,B84)</f>
        <v>67</v>
      </c>
      <c r="B84" s="12" t="s">
        <v>1969</v>
      </c>
      <c r="C84" s="15">
        <f>COUNTIFS(D:D,D84)</f>
        <v>41</v>
      </c>
      <c r="D84" s="16" t="s">
        <v>149</v>
      </c>
      <c r="E84" s="16" t="s">
        <v>37</v>
      </c>
      <c r="F84" s="12" t="s">
        <v>49</v>
      </c>
      <c r="G84" s="16" t="s">
        <v>41</v>
      </c>
      <c r="H84" s="16" t="s">
        <v>1770</v>
      </c>
      <c r="I84" s="17">
        <v>117</v>
      </c>
      <c r="J84" s="12" t="str">
        <f>VLOOKUP(I84,episodes!$A$1:$D$83,4,FALSE)</f>
        <v>The Squire of Gothos</v>
      </c>
      <c r="K84" s="15">
        <v>1</v>
      </c>
      <c r="L84" s="15"/>
      <c r="M84" s="16"/>
    </row>
    <row r="85" spans="1:13" x14ac:dyDescent="0.3">
      <c r="A85" s="15">
        <f>COUNTIFS(B:B,B85)</f>
        <v>67</v>
      </c>
      <c r="B85" s="12" t="s">
        <v>1969</v>
      </c>
      <c r="C85" s="15">
        <f>COUNTIFS(D:D,D85)</f>
        <v>41</v>
      </c>
      <c r="D85" s="16" t="s">
        <v>149</v>
      </c>
      <c r="E85" s="16" t="s">
        <v>37</v>
      </c>
      <c r="F85" s="16"/>
      <c r="G85" s="16" t="s">
        <v>41</v>
      </c>
      <c r="H85" s="16" t="s">
        <v>779</v>
      </c>
      <c r="I85" s="17">
        <v>118</v>
      </c>
      <c r="J85" s="12" t="str">
        <f>VLOOKUP(I85,episodes!$A$1:$D$83,4,FALSE)</f>
        <v>Arena</v>
      </c>
      <c r="K85" s="15">
        <v>1</v>
      </c>
      <c r="L85" s="15"/>
      <c r="M85" s="16"/>
    </row>
    <row r="86" spans="1:13" x14ac:dyDescent="0.3">
      <c r="A86" s="15">
        <f>COUNTIFS(B:B,B86)</f>
        <v>67</v>
      </c>
      <c r="B86" s="12" t="s">
        <v>1969</v>
      </c>
      <c r="C86" s="15">
        <f>COUNTIFS(D:D,D86)</f>
        <v>41</v>
      </c>
      <c r="D86" s="16" t="s">
        <v>149</v>
      </c>
      <c r="E86" s="16" t="s">
        <v>36</v>
      </c>
      <c r="F86" s="20"/>
      <c r="G86" s="16" t="s">
        <v>2136</v>
      </c>
      <c r="H86" s="16"/>
      <c r="I86" s="17">
        <v>120</v>
      </c>
      <c r="J86" s="12" t="str">
        <f>VLOOKUP(I86,episodes!$A$1:$D$83,4,FALSE)</f>
        <v>Court Martial</v>
      </c>
      <c r="K86" s="15">
        <v>1</v>
      </c>
      <c r="L86" s="15"/>
      <c r="M86" s="16"/>
    </row>
    <row r="87" spans="1:13" x14ac:dyDescent="0.3">
      <c r="A87" s="15">
        <f>COUNTIFS(B:B,B87)</f>
        <v>67</v>
      </c>
      <c r="B87" s="12" t="s">
        <v>1969</v>
      </c>
      <c r="C87" s="15">
        <f>COUNTIFS(D:D,D87)</f>
        <v>41</v>
      </c>
      <c r="D87" s="16" t="s">
        <v>149</v>
      </c>
      <c r="E87" s="16" t="s">
        <v>37</v>
      </c>
      <c r="F87" s="16"/>
      <c r="G87" s="16" t="s">
        <v>41</v>
      </c>
      <c r="H87" s="16" t="s">
        <v>780</v>
      </c>
      <c r="I87" s="17">
        <v>121</v>
      </c>
      <c r="J87" s="12" t="str">
        <f>VLOOKUP(I87,episodes!$A$1:$D$83,4,FALSE)</f>
        <v>The Return of the Archons</v>
      </c>
      <c r="K87" s="15">
        <v>1</v>
      </c>
      <c r="L87" s="15"/>
      <c r="M87" s="16"/>
    </row>
    <row r="88" spans="1:13" x14ac:dyDescent="0.25">
      <c r="A88" s="15">
        <f>COUNTIFS(B:B,B88)</f>
        <v>67</v>
      </c>
      <c r="B88" s="12" t="s">
        <v>1969</v>
      </c>
      <c r="C88" s="15">
        <f>COUNTIFS(D:D,D88)</f>
        <v>41</v>
      </c>
      <c r="D88" s="16" t="s">
        <v>149</v>
      </c>
      <c r="E88" s="16" t="s">
        <v>49</v>
      </c>
      <c r="F88" s="16"/>
      <c r="G88" s="16" t="s">
        <v>1591</v>
      </c>
      <c r="H88" s="16" t="s">
        <v>781</v>
      </c>
      <c r="I88" s="17">
        <v>123</v>
      </c>
      <c r="J88" s="12" t="str">
        <f>VLOOKUP(I88,episodes!$A$1:$D$83,4,FALSE)</f>
        <v>A Taste of Armageddon</v>
      </c>
      <c r="K88" s="15">
        <v>1</v>
      </c>
      <c r="L88" s="15"/>
      <c r="M88" s="21"/>
    </row>
    <row r="89" spans="1:13" x14ac:dyDescent="0.3">
      <c r="A89" s="15">
        <f>COUNTIFS(B:B,B89)</f>
        <v>67</v>
      </c>
      <c r="B89" s="12" t="s">
        <v>1969</v>
      </c>
      <c r="C89" s="15">
        <f>COUNTIFS(D:D,D89)</f>
        <v>41</v>
      </c>
      <c r="D89" s="16" t="s">
        <v>149</v>
      </c>
      <c r="E89" s="16" t="s">
        <v>37</v>
      </c>
      <c r="F89" s="20"/>
      <c r="G89" s="16" t="s">
        <v>459</v>
      </c>
      <c r="H89" s="16" t="s">
        <v>782</v>
      </c>
      <c r="I89" s="17">
        <v>123</v>
      </c>
      <c r="J89" s="12" t="str">
        <f>VLOOKUP(I89,episodes!$A$1:$D$83,4,FALSE)</f>
        <v>A Taste of Armageddon</v>
      </c>
      <c r="K89" s="15">
        <v>1</v>
      </c>
      <c r="L89" s="15"/>
      <c r="M89" s="16"/>
    </row>
    <row r="90" spans="1:13" x14ac:dyDescent="0.3">
      <c r="A90" s="15">
        <f>COUNTIFS(B:B,B90)</f>
        <v>67</v>
      </c>
      <c r="B90" s="12" t="s">
        <v>1969</v>
      </c>
      <c r="C90" s="15">
        <f>COUNTIFS(D:D,D90)</f>
        <v>41</v>
      </c>
      <c r="D90" s="16" t="s">
        <v>149</v>
      </c>
      <c r="E90" s="16" t="s">
        <v>464</v>
      </c>
      <c r="F90" s="20" t="s">
        <v>353</v>
      </c>
      <c r="G90" s="16" t="s">
        <v>459</v>
      </c>
      <c r="H90" s="16" t="s">
        <v>783</v>
      </c>
      <c r="I90" s="17">
        <v>124</v>
      </c>
      <c r="J90" s="12" t="str">
        <f>VLOOKUP(I90,episodes!$A$1:$D$83,4,FALSE)</f>
        <v>This Side of Paradise</v>
      </c>
      <c r="K90" s="15">
        <v>1</v>
      </c>
      <c r="L90" s="15"/>
      <c r="M90" s="16"/>
    </row>
    <row r="91" spans="1:13" x14ac:dyDescent="0.3">
      <c r="A91" s="15">
        <f>COUNTIFS(B:B,B91)</f>
        <v>67</v>
      </c>
      <c r="B91" s="12" t="s">
        <v>1969</v>
      </c>
      <c r="C91" s="15">
        <f>COUNTIFS(D:D,D91)</f>
        <v>41</v>
      </c>
      <c r="D91" s="16" t="s">
        <v>149</v>
      </c>
      <c r="E91" s="16" t="s">
        <v>36</v>
      </c>
      <c r="G91" s="12" t="s">
        <v>2137</v>
      </c>
      <c r="H91" s="16" t="s">
        <v>793</v>
      </c>
      <c r="I91" s="17">
        <v>125</v>
      </c>
      <c r="J91" s="12" t="str">
        <f>VLOOKUP(I91,episodes!$A$1:$D$83,4,FALSE)</f>
        <v>The Devil in the Dark</v>
      </c>
      <c r="K91" s="15">
        <v>1</v>
      </c>
      <c r="L91" s="15"/>
      <c r="M91" s="16"/>
    </row>
    <row r="92" spans="1:13" x14ac:dyDescent="0.3">
      <c r="A92" s="15">
        <f>COUNTIFS(B:B,B92)</f>
        <v>67</v>
      </c>
      <c r="B92" s="12" t="s">
        <v>1969</v>
      </c>
      <c r="C92" s="15">
        <f>COUNTIFS(D:D,D92)</f>
        <v>41</v>
      </c>
      <c r="D92" s="16" t="s">
        <v>149</v>
      </c>
      <c r="E92" s="16" t="s">
        <v>36</v>
      </c>
      <c r="F92" s="12" t="s">
        <v>37</v>
      </c>
      <c r="G92" s="16" t="s">
        <v>41</v>
      </c>
      <c r="H92" s="16" t="s">
        <v>784</v>
      </c>
      <c r="I92" s="17">
        <v>125</v>
      </c>
      <c r="J92" s="12" t="str">
        <f>VLOOKUP(I92,episodes!$A$1:$D$83,4,FALSE)</f>
        <v>The Devil in the Dark</v>
      </c>
      <c r="K92" s="15">
        <v>1</v>
      </c>
      <c r="L92" s="15"/>
      <c r="M92" s="16"/>
    </row>
    <row r="93" spans="1:13" x14ac:dyDescent="0.3">
      <c r="A93" s="15">
        <f>COUNTIFS(B:B,B93)</f>
        <v>67</v>
      </c>
      <c r="B93" s="12" t="s">
        <v>1969</v>
      </c>
      <c r="C93" s="15">
        <f>COUNTIFS(D:D,D93)</f>
        <v>41</v>
      </c>
      <c r="D93" s="16" t="s">
        <v>149</v>
      </c>
      <c r="E93" s="16" t="s">
        <v>37</v>
      </c>
      <c r="G93" s="16" t="s">
        <v>41</v>
      </c>
      <c r="H93" s="16" t="s">
        <v>785</v>
      </c>
      <c r="I93" s="17">
        <v>125</v>
      </c>
      <c r="J93" s="12" t="str">
        <f>VLOOKUP(I93,episodes!$A$1:$D$83,4,FALSE)</f>
        <v>The Devil in the Dark</v>
      </c>
      <c r="K93" s="15">
        <v>1</v>
      </c>
      <c r="L93" s="15"/>
      <c r="M93" s="16"/>
    </row>
    <row r="94" spans="1:13" x14ac:dyDescent="0.3">
      <c r="A94" s="15">
        <f>COUNTIFS(B:B,B94)</f>
        <v>67</v>
      </c>
      <c r="B94" s="12" t="s">
        <v>1969</v>
      </c>
      <c r="C94" s="15">
        <f>COUNTIFS(D:D,D94)</f>
        <v>41</v>
      </c>
      <c r="D94" s="16" t="s">
        <v>149</v>
      </c>
      <c r="E94" s="16" t="s">
        <v>49</v>
      </c>
      <c r="G94" s="16" t="s">
        <v>1591</v>
      </c>
      <c r="H94" s="16" t="s">
        <v>786</v>
      </c>
      <c r="I94" s="17">
        <v>125</v>
      </c>
      <c r="J94" s="12" t="str">
        <f>VLOOKUP(I94,episodes!$A$1:$D$83,4,FALSE)</f>
        <v>The Devil in the Dark</v>
      </c>
      <c r="K94" s="15">
        <v>1</v>
      </c>
      <c r="L94" s="15"/>
      <c r="M94" s="16"/>
    </row>
    <row r="95" spans="1:13" x14ac:dyDescent="0.3">
      <c r="A95" s="15">
        <f>COUNTIFS(B:B,B95)</f>
        <v>67</v>
      </c>
      <c r="B95" s="12" t="s">
        <v>1969</v>
      </c>
      <c r="C95" s="15">
        <f>COUNTIFS(D:D,D95)</f>
        <v>41</v>
      </c>
      <c r="D95" s="16" t="s">
        <v>149</v>
      </c>
      <c r="E95" s="16" t="s">
        <v>37</v>
      </c>
      <c r="F95" s="16"/>
      <c r="G95" s="16" t="s">
        <v>41</v>
      </c>
      <c r="H95" s="16" t="s">
        <v>787</v>
      </c>
      <c r="I95" s="17">
        <v>126</v>
      </c>
      <c r="J95" s="12" t="str">
        <f>VLOOKUP(I95,episodes!$A$1:$D$83,4,FALSE)</f>
        <v>Errand of Mercy</v>
      </c>
      <c r="K95" s="15">
        <v>1</v>
      </c>
      <c r="L95" s="15"/>
      <c r="M95" s="16"/>
    </row>
    <row r="96" spans="1:13" x14ac:dyDescent="0.3">
      <c r="A96" s="15">
        <f>COUNTIFS(B:B,B96)</f>
        <v>67</v>
      </c>
      <c r="B96" s="12" t="s">
        <v>1969</v>
      </c>
      <c r="C96" s="15">
        <f>COUNTIFS(D:D,D96)</f>
        <v>41</v>
      </c>
      <c r="D96" s="16" t="s">
        <v>149</v>
      </c>
      <c r="E96" s="16" t="s">
        <v>36</v>
      </c>
      <c r="F96" s="16"/>
      <c r="G96" s="16" t="s">
        <v>1591</v>
      </c>
      <c r="H96" s="16" t="s">
        <v>788</v>
      </c>
      <c r="I96" s="17">
        <v>126</v>
      </c>
      <c r="J96" s="12" t="str">
        <f>VLOOKUP(I96,episodes!$A$1:$D$83,4,FALSE)</f>
        <v>Errand of Mercy</v>
      </c>
      <c r="K96" s="15">
        <v>1</v>
      </c>
      <c r="L96" s="15"/>
      <c r="M96" s="16"/>
    </row>
    <row r="97" spans="1:13" x14ac:dyDescent="0.3">
      <c r="A97" s="15">
        <f>COUNTIFS(B:B,B97)</f>
        <v>67</v>
      </c>
      <c r="B97" s="12" t="s">
        <v>1969</v>
      </c>
      <c r="C97" s="15">
        <f>COUNTIFS(D:D,D97)</f>
        <v>41</v>
      </c>
      <c r="D97" s="16" t="s">
        <v>149</v>
      </c>
      <c r="E97" s="16" t="s">
        <v>433</v>
      </c>
      <c r="F97" s="20"/>
      <c r="G97" s="16" t="s">
        <v>459</v>
      </c>
      <c r="H97" s="16" t="s">
        <v>789</v>
      </c>
      <c r="I97" s="17">
        <v>126</v>
      </c>
      <c r="J97" s="12" t="str">
        <f>VLOOKUP(I97,episodes!$A$1:$D$83,4,FALSE)</f>
        <v>Errand of Mercy</v>
      </c>
      <c r="K97" s="15">
        <v>1</v>
      </c>
      <c r="L97" s="15"/>
      <c r="M97" s="16"/>
    </row>
    <row r="98" spans="1:13" x14ac:dyDescent="0.3">
      <c r="A98" s="15">
        <f>COUNTIFS(B:B,B98)</f>
        <v>67</v>
      </c>
      <c r="B98" s="12" t="s">
        <v>1969</v>
      </c>
      <c r="C98" s="15">
        <f>COUNTIFS(D:D,D98)</f>
        <v>41</v>
      </c>
      <c r="D98" s="16" t="s">
        <v>149</v>
      </c>
      <c r="E98" s="16" t="s">
        <v>37</v>
      </c>
      <c r="F98" s="16"/>
      <c r="G98" s="16" t="s">
        <v>41</v>
      </c>
      <c r="H98" s="16" t="s">
        <v>772</v>
      </c>
      <c r="I98" s="17">
        <v>128</v>
      </c>
      <c r="J98" s="12" t="str">
        <f>VLOOKUP(I98,episodes!$A$1:$D$83,4,FALSE)</f>
        <v>The City on the Edge of Forever</v>
      </c>
      <c r="K98" s="15">
        <v>1</v>
      </c>
      <c r="L98" s="15"/>
      <c r="M98" s="16"/>
    </row>
    <row r="99" spans="1:13" x14ac:dyDescent="0.3">
      <c r="A99" s="15">
        <f>COUNTIFS(B:B,B99)</f>
        <v>67</v>
      </c>
      <c r="B99" s="12" t="s">
        <v>1969</v>
      </c>
      <c r="C99" s="15">
        <f>COUNTIFS(D:D,D99)</f>
        <v>41</v>
      </c>
      <c r="D99" s="16" t="s">
        <v>149</v>
      </c>
      <c r="E99" s="16" t="s">
        <v>49</v>
      </c>
      <c r="F99" s="16"/>
      <c r="G99" s="16" t="s">
        <v>1591</v>
      </c>
      <c r="H99" s="16" t="s">
        <v>790</v>
      </c>
      <c r="I99" s="17">
        <v>128</v>
      </c>
      <c r="J99" s="12" t="str">
        <f>VLOOKUP(I99,episodes!$A$1:$D$83,4,FALSE)</f>
        <v>The City on the Edge of Forever</v>
      </c>
      <c r="K99" s="15">
        <v>1</v>
      </c>
      <c r="L99" s="15"/>
      <c r="M99" s="16"/>
    </row>
    <row r="100" spans="1:13" x14ac:dyDescent="0.3">
      <c r="A100" s="15">
        <f>COUNTIFS(B:B,B100)</f>
        <v>67</v>
      </c>
      <c r="B100" s="12" t="s">
        <v>1969</v>
      </c>
      <c r="C100" s="15">
        <f>COUNTIFS(D:D,D100)</f>
        <v>41</v>
      </c>
      <c r="D100" s="16" t="s">
        <v>149</v>
      </c>
      <c r="E100" s="16" t="s">
        <v>37</v>
      </c>
      <c r="F100" s="16"/>
      <c r="G100" s="16" t="s">
        <v>2009</v>
      </c>
      <c r="H100" s="16" t="s">
        <v>791</v>
      </c>
      <c r="I100" s="17">
        <v>129</v>
      </c>
      <c r="J100" s="12" t="str">
        <f>VLOOKUP(I100,episodes!$A$1:$D$83,4,FALSE)</f>
        <v>Operation: Annihilate!</v>
      </c>
      <c r="K100" s="15">
        <v>1</v>
      </c>
      <c r="L100" s="15"/>
      <c r="M100" s="16"/>
    </row>
    <row r="101" spans="1:13" x14ac:dyDescent="0.3">
      <c r="A101" s="15">
        <f>COUNTIFS(B:B,B101)</f>
        <v>67</v>
      </c>
      <c r="B101" s="12" t="s">
        <v>1969</v>
      </c>
      <c r="C101" s="15">
        <f>COUNTIFS(D:D,D101)</f>
        <v>41</v>
      </c>
      <c r="D101" s="16" t="s">
        <v>149</v>
      </c>
      <c r="E101" s="16" t="s">
        <v>49</v>
      </c>
      <c r="F101" s="20" t="s">
        <v>36</v>
      </c>
      <c r="G101" s="16" t="s">
        <v>228</v>
      </c>
      <c r="H101" s="16" t="s">
        <v>792</v>
      </c>
      <c r="I101" s="17">
        <v>201</v>
      </c>
      <c r="J101" s="12" t="str">
        <f>VLOOKUP(I101,episodes!$A$1:$D$83,4,FALSE)</f>
        <v>Amok Time</v>
      </c>
      <c r="K101" s="15">
        <v>1</v>
      </c>
      <c r="L101" s="15"/>
      <c r="M101" s="16"/>
    </row>
    <row r="102" spans="1:13" x14ac:dyDescent="0.3">
      <c r="A102" s="15">
        <f>COUNTIFS(B:B,B102)</f>
        <v>67</v>
      </c>
      <c r="B102" s="12" t="s">
        <v>1969</v>
      </c>
      <c r="C102" s="15">
        <f>COUNTIFS(D:D,D102)</f>
        <v>41</v>
      </c>
      <c r="D102" s="16" t="s">
        <v>149</v>
      </c>
      <c r="E102" s="16" t="s">
        <v>37</v>
      </c>
      <c r="F102" s="20" t="s">
        <v>457</v>
      </c>
      <c r="G102" s="16" t="s">
        <v>1593</v>
      </c>
      <c r="H102" s="16" t="s">
        <v>794</v>
      </c>
      <c r="I102" s="17">
        <v>201</v>
      </c>
      <c r="J102" s="12" t="str">
        <f>VLOOKUP(I102,episodes!$A$1:$D$83,4,FALSE)</f>
        <v>Amok Time</v>
      </c>
      <c r="K102" s="15">
        <v>1</v>
      </c>
      <c r="L102" s="15"/>
      <c r="M102" s="16"/>
    </row>
    <row r="103" spans="1:13" x14ac:dyDescent="0.3">
      <c r="A103" s="15">
        <f>COUNTIFS(B:B,B103)</f>
        <v>67</v>
      </c>
      <c r="B103" s="12" t="s">
        <v>1969</v>
      </c>
      <c r="C103" s="15">
        <f>COUNTIFS(D:D,D103)</f>
        <v>41</v>
      </c>
      <c r="D103" s="16" t="s">
        <v>149</v>
      </c>
      <c r="E103" s="16" t="s">
        <v>457</v>
      </c>
      <c r="F103" s="20" t="s">
        <v>37</v>
      </c>
      <c r="G103" s="16" t="s">
        <v>1593</v>
      </c>
      <c r="H103" s="16" t="s">
        <v>795</v>
      </c>
      <c r="I103" s="17">
        <v>201</v>
      </c>
      <c r="J103" s="12" t="str">
        <f>VLOOKUP(I103,episodes!$A$1:$D$83,4,FALSE)</f>
        <v>Amok Time</v>
      </c>
      <c r="K103" s="15">
        <v>1</v>
      </c>
      <c r="L103" s="15"/>
      <c r="M103" s="16"/>
    </row>
    <row r="104" spans="1:13" x14ac:dyDescent="0.3">
      <c r="A104" s="15">
        <f>COUNTIFS(B:B,B104)</f>
        <v>67</v>
      </c>
      <c r="B104" s="12" t="s">
        <v>1969</v>
      </c>
      <c r="C104" s="15">
        <f>COUNTIFS(D:D,D104)</f>
        <v>41</v>
      </c>
      <c r="D104" s="16" t="s">
        <v>149</v>
      </c>
      <c r="E104" s="16" t="s">
        <v>37</v>
      </c>
      <c r="F104" s="20" t="s">
        <v>457</v>
      </c>
      <c r="G104" s="16" t="s">
        <v>1594</v>
      </c>
      <c r="H104" s="16"/>
      <c r="I104" s="17">
        <v>201</v>
      </c>
      <c r="J104" s="12" t="str">
        <f>VLOOKUP(I104,episodes!$A$1:$D$83,4,FALSE)</f>
        <v>Amok Time</v>
      </c>
      <c r="K104" s="15">
        <v>1</v>
      </c>
      <c r="L104" s="15"/>
      <c r="M104" s="16"/>
    </row>
    <row r="105" spans="1:13" x14ac:dyDescent="0.3">
      <c r="A105" s="15">
        <f>COUNTIFS(B:B,B105)</f>
        <v>67</v>
      </c>
      <c r="B105" s="12" t="s">
        <v>1969</v>
      </c>
      <c r="C105" s="15">
        <f>COUNTIFS(D:D,D105)</f>
        <v>41</v>
      </c>
      <c r="D105" s="16" t="s">
        <v>149</v>
      </c>
      <c r="E105" s="16" t="s">
        <v>37</v>
      </c>
      <c r="F105" s="20" t="s">
        <v>457</v>
      </c>
      <c r="G105" s="16" t="s">
        <v>1594</v>
      </c>
      <c r="H105" s="16"/>
      <c r="I105" s="17">
        <v>201</v>
      </c>
      <c r="J105" s="12" t="str">
        <f>VLOOKUP(I105,episodes!$A$1:$D$83,4,FALSE)</f>
        <v>Amok Time</v>
      </c>
      <c r="K105" s="15">
        <v>1</v>
      </c>
      <c r="L105" s="15"/>
      <c r="M105" s="16"/>
    </row>
    <row r="106" spans="1:13" x14ac:dyDescent="0.3">
      <c r="A106" s="15">
        <f>COUNTIFS(B:B,B106)</f>
        <v>67</v>
      </c>
      <c r="B106" s="12" t="s">
        <v>1969</v>
      </c>
      <c r="C106" s="15">
        <f>COUNTIFS(D:D,D106)</f>
        <v>41</v>
      </c>
      <c r="D106" s="16" t="s">
        <v>149</v>
      </c>
      <c r="E106" s="16" t="s">
        <v>457</v>
      </c>
      <c r="F106" s="20" t="s">
        <v>37</v>
      </c>
      <c r="G106" s="16" t="s">
        <v>1594</v>
      </c>
      <c r="H106" s="16"/>
      <c r="I106" s="17">
        <v>201</v>
      </c>
      <c r="J106" s="12" t="str">
        <f>VLOOKUP(I106,episodes!$A$1:$D$83,4,FALSE)</f>
        <v>Amok Time</v>
      </c>
      <c r="K106" s="15">
        <v>1</v>
      </c>
      <c r="L106" s="15"/>
      <c r="M106" s="16"/>
    </row>
    <row r="107" spans="1:13" x14ac:dyDescent="0.3">
      <c r="A107" s="15">
        <f>COUNTIFS(B:B,B107)</f>
        <v>67</v>
      </c>
      <c r="B107" s="12" t="s">
        <v>1969</v>
      </c>
      <c r="C107" s="15">
        <f>COUNTIFS(D:D,D107)</f>
        <v>41</v>
      </c>
      <c r="D107" s="16" t="s">
        <v>149</v>
      </c>
      <c r="E107" s="16" t="s">
        <v>457</v>
      </c>
      <c r="F107" s="20" t="s">
        <v>37</v>
      </c>
      <c r="G107" s="16" t="s">
        <v>1594</v>
      </c>
      <c r="H107" s="16"/>
      <c r="I107" s="17">
        <v>201</v>
      </c>
      <c r="J107" s="12" t="str">
        <f>VLOOKUP(I107,episodes!$A$1:$D$83,4,FALSE)</f>
        <v>Amok Time</v>
      </c>
      <c r="K107" s="15">
        <v>1</v>
      </c>
      <c r="L107" s="15"/>
      <c r="M107" s="16"/>
    </row>
    <row r="108" spans="1:13" x14ac:dyDescent="0.3">
      <c r="A108" s="15">
        <f>COUNTIFS(B:B,B108)</f>
        <v>67</v>
      </c>
      <c r="B108" s="12" t="s">
        <v>1969</v>
      </c>
      <c r="C108" s="15">
        <f>COUNTIFS(D:D,D108)</f>
        <v>41</v>
      </c>
      <c r="D108" s="16" t="s">
        <v>149</v>
      </c>
      <c r="E108" s="16" t="s">
        <v>49</v>
      </c>
      <c r="F108" s="20"/>
      <c r="G108" s="16" t="s">
        <v>41</v>
      </c>
      <c r="H108" s="16" t="s">
        <v>1334</v>
      </c>
      <c r="I108" s="17">
        <v>202</v>
      </c>
      <c r="J108" s="12" t="str">
        <f>VLOOKUP(I108,episodes!$A$1:$D$83,4,FALSE)</f>
        <v>Who Mourns for Adonais?</v>
      </c>
      <c r="K108" s="15">
        <v>1</v>
      </c>
      <c r="L108" s="15"/>
      <c r="M108" s="16"/>
    </row>
    <row r="109" spans="1:13" x14ac:dyDescent="0.3">
      <c r="A109" s="15">
        <f>COUNTIFS(B:B,B109)</f>
        <v>67</v>
      </c>
      <c r="B109" s="12" t="s">
        <v>1969</v>
      </c>
      <c r="C109" s="15">
        <f>COUNTIFS(D:D,D109)</f>
        <v>41</v>
      </c>
      <c r="D109" s="12" t="s">
        <v>149</v>
      </c>
      <c r="E109" s="16" t="s">
        <v>49</v>
      </c>
      <c r="F109" s="19" t="s">
        <v>36</v>
      </c>
      <c r="G109" s="12" t="s">
        <v>228</v>
      </c>
      <c r="H109" s="12" t="s">
        <v>773</v>
      </c>
      <c r="I109" s="18">
        <v>203</v>
      </c>
      <c r="J109" s="12" t="str">
        <f>VLOOKUP(I109,episodes!$A$1:$D$83,4,FALSE)</f>
        <v>The Changeling</v>
      </c>
      <c r="K109" s="15">
        <v>1</v>
      </c>
    </row>
    <row r="110" spans="1:13" x14ac:dyDescent="0.3">
      <c r="A110" s="15">
        <f>COUNTIFS(B:B,B110)</f>
        <v>67</v>
      </c>
      <c r="B110" s="12" t="s">
        <v>1969</v>
      </c>
      <c r="C110" s="15">
        <f>COUNTIFS(D:D,D110)</f>
        <v>41</v>
      </c>
      <c r="D110" s="12" t="s">
        <v>149</v>
      </c>
      <c r="E110" s="12" t="s">
        <v>37</v>
      </c>
      <c r="G110" s="12" t="s">
        <v>2257</v>
      </c>
      <c r="H110" s="12" t="s">
        <v>2256</v>
      </c>
      <c r="I110" s="18">
        <v>203</v>
      </c>
      <c r="J110" s="12" t="str">
        <f>VLOOKUP(I110,episodes!$A$1:$D$83,4,FALSE)</f>
        <v>The Changeling</v>
      </c>
      <c r="K110" s="15">
        <v>1</v>
      </c>
    </row>
    <row r="111" spans="1:13" x14ac:dyDescent="0.3">
      <c r="A111" s="15">
        <f>COUNTIFS(B:B,B111)</f>
        <v>67</v>
      </c>
      <c r="B111" s="12" t="s">
        <v>1969</v>
      </c>
      <c r="C111" s="15">
        <f>COUNTIFS(D:D,D111)</f>
        <v>25</v>
      </c>
      <c r="D111" s="12" t="s">
        <v>253</v>
      </c>
      <c r="E111" s="12" t="s">
        <v>37</v>
      </c>
      <c r="I111" s="18">
        <v>101</v>
      </c>
      <c r="J111" s="12" t="str">
        <f>VLOOKUP(I111,episodes!$A$1:$D$83,4,FALSE)</f>
        <v>The Man Trap</v>
      </c>
      <c r="K111" s="15">
        <v>1</v>
      </c>
      <c r="L111" s="14">
        <v>1</v>
      </c>
    </row>
    <row r="112" spans="1:13" x14ac:dyDescent="0.3">
      <c r="A112" s="15">
        <f>COUNTIFS(B:B,B112)</f>
        <v>67</v>
      </c>
      <c r="B112" s="12" t="s">
        <v>1969</v>
      </c>
      <c r="C112" s="15">
        <f>COUNTIFS(D:D,D112)</f>
        <v>25</v>
      </c>
      <c r="D112" s="12" t="s">
        <v>253</v>
      </c>
      <c r="E112" s="16" t="s">
        <v>37</v>
      </c>
      <c r="F112" s="12" t="s">
        <v>1505</v>
      </c>
      <c r="G112" s="12" t="s">
        <v>1726</v>
      </c>
      <c r="I112" s="18">
        <v>105</v>
      </c>
      <c r="J112" s="12" t="str">
        <f>VLOOKUP(I112,episodes!$A$1:$D$83,4,FALSE)</f>
        <v>The Enemy Within</v>
      </c>
      <c r="K112" s="15">
        <v>1</v>
      </c>
      <c r="L112" s="14">
        <v>1</v>
      </c>
    </row>
    <row r="113" spans="1:13" x14ac:dyDescent="0.3">
      <c r="A113" s="15">
        <f>COUNTIFS(B:B,B113)</f>
        <v>67</v>
      </c>
      <c r="B113" s="12" t="s">
        <v>1969</v>
      </c>
      <c r="C113" s="15">
        <f>COUNTIFS(D:D,D113)</f>
        <v>25</v>
      </c>
      <c r="D113" s="12" t="s">
        <v>253</v>
      </c>
      <c r="E113" s="16" t="s">
        <v>37</v>
      </c>
      <c r="F113" s="19" t="s">
        <v>39</v>
      </c>
      <c r="G113" s="12" t="s">
        <v>742</v>
      </c>
      <c r="I113" s="18">
        <v>106</v>
      </c>
      <c r="J113" s="12" t="str">
        <f>VLOOKUP(I113,episodes!$A$1:$D$83,4,FALSE)</f>
        <v>Mudd's Women</v>
      </c>
      <c r="K113" s="15">
        <v>1</v>
      </c>
      <c r="L113" s="14">
        <v>1</v>
      </c>
    </row>
    <row r="114" spans="1:13" x14ac:dyDescent="0.3">
      <c r="A114" s="15">
        <f>COUNTIFS(B:B,B114)</f>
        <v>67</v>
      </c>
      <c r="B114" s="12" t="s">
        <v>1969</v>
      </c>
      <c r="C114" s="15">
        <f>COUNTIFS(D:D,D114)</f>
        <v>25</v>
      </c>
      <c r="D114" s="16" t="s">
        <v>253</v>
      </c>
      <c r="E114" s="16" t="s">
        <v>37</v>
      </c>
      <c r="F114" s="20"/>
      <c r="G114" s="16" t="s">
        <v>252</v>
      </c>
      <c r="H114" s="16"/>
      <c r="I114" s="17">
        <v>114</v>
      </c>
      <c r="J114" s="12" t="str">
        <f>VLOOKUP(I114,episodes!$A$1:$D$83,4,FALSE)</f>
        <v>Balance of Terror</v>
      </c>
      <c r="K114" s="15">
        <v>1</v>
      </c>
      <c r="L114" s="14">
        <v>1</v>
      </c>
      <c r="M114" s="16"/>
    </row>
    <row r="115" spans="1:13" x14ac:dyDescent="0.3">
      <c r="A115" s="15">
        <f>COUNTIFS(B:B,B115)</f>
        <v>67</v>
      </c>
      <c r="B115" s="12" t="s">
        <v>1969</v>
      </c>
      <c r="C115" s="15">
        <f>COUNTIFS(D:D,D115)</f>
        <v>25</v>
      </c>
      <c r="D115" s="16" t="s">
        <v>253</v>
      </c>
      <c r="E115" s="16" t="s">
        <v>37</v>
      </c>
      <c r="F115" s="12" t="s">
        <v>49</v>
      </c>
      <c r="G115" s="16" t="s">
        <v>1608</v>
      </c>
      <c r="H115" s="16" t="s">
        <v>1012</v>
      </c>
      <c r="I115" s="17">
        <v>116</v>
      </c>
      <c r="J115" s="12" t="str">
        <f>VLOOKUP(I115,episodes!$A$1:$D$83,4,FALSE)</f>
        <v>The Galileo Seven</v>
      </c>
      <c r="K115" s="15">
        <v>1</v>
      </c>
      <c r="L115" s="14">
        <v>1</v>
      </c>
      <c r="M115" s="16"/>
    </row>
    <row r="116" spans="1:13" x14ac:dyDescent="0.3">
      <c r="A116" s="15">
        <f>COUNTIFS(B:B,B116)</f>
        <v>67</v>
      </c>
      <c r="B116" s="12" t="s">
        <v>1969</v>
      </c>
      <c r="C116" s="15">
        <f>COUNTIFS(D:D,D116)</f>
        <v>25</v>
      </c>
      <c r="D116" s="16" t="s">
        <v>253</v>
      </c>
      <c r="E116" s="16" t="s">
        <v>37</v>
      </c>
      <c r="F116" s="20" t="s">
        <v>36</v>
      </c>
      <c r="G116" s="16" t="s">
        <v>285</v>
      </c>
      <c r="H116" s="16"/>
      <c r="I116" s="17">
        <v>117</v>
      </c>
      <c r="J116" s="12" t="str">
        <f>VLOOKUP(I116,episodes!$A$1:$D$83,4,FALSE)</f>
        <v>The Squire of Gothos</v>
      </c>
      <c r="K116" s="15">
        <v>1</v>
      </c>
      <c r="L116" s="14">
        <v>1</v>
      </c>
      <c r="M116" s="16"/>
    </row>
    <row r="117" spans="1:13" x14ac:dyDescent="0.3">
      <c r="A117" s="15">
        <f>COUNTIFS(B:B,B117)</f>
        <v>67</v>
      </c>
      <c r="B117" s="12" t="s">
        <v>1969</v>
      </c>
      <c r="C117" s="15">
        <f>COUNTIFS(D:D,D117)</f>
        <v>25</v>
      </c>
      <c r="D117" s="16" t="s">
        <v>253</v>
      </c>
      <c r="E117" s="16" t="s">
        <v>37</v>
      </c>
      <c r="F117" s="20" t="s">
        <v>36</v>
      </c>
      <c r="G117" s="16" t="s">
        <v>1610</v>
      </c>
      <c r="H117" s="16" t="s">
        <v>1609</v>
      </c>
      <c r="I117" s="17">
        <v>122</v>
      </c>
      <c r="J117" s="12" t="str">
        <f>VLOOKUP(I117,episodes!$A$1:$D$83,4,FALSE)</f>
        <v>Space Seed</v>
      </c>
      <c r="K117" s="15">
        <v>1</v>
      </c>
      <c r="L117" s="15">
        <v>1</v>
      </c>
      <c r="M117" s="16"/>
    </row>
    <row r="118" spans="1:13" x14ac:dyDescent="0.25">
      <c r="A118" s="15">
        <f>COUNTIFS(B:B,B118)</f>
        <v>67</v>
      </c>
      <c r="B118" s="12" t="s">
        <v>1969</v>
      </c>
      <c r="C118" s="15">
        <f>COUNTIFS(D:D,D118)</f>
        <v>25</v>
      </c>
      <c r="D118" s="16" t="s">
        <v>253</v>
      </c>
      <c r="E118" s="16" t="s">
        <v>37</v>
      </c>
      <c r="F118" s="16"/>
      <c r="G118" s="16"/>
      <c r="H118" s="16"/>
      <c r="I118" s="17">
        <v>123</v>
      </c>
      <c r="J118" s="12" t="str">
        <f>VLOOKUP(I118,episodes!$A$1:$D$83,4,FALSE)</f>
        <v>A Taste of Armageddon</v>
      </c>
      <c r="K118" s="15">
        <v>1</v>
      </c>
      <c r="L118" s="15">
        <v>1</v>
      </c>
      <c r="M118" s="21"/>
    </row>
    <row r="119" spans="1:13" x14ac:dyDescent="0.3">
      <c r="A119" s="15">
        <f>COUNTIFS(B:B,B119)</f>
        <v>67</v>
      </c>
      <c r="B119" s="12" t="s">
        <v>1969</v>
      </c>
      <c r="C119" s="15">
        <f>COUNTIFS(D:D,D119)</f>
        <v>25</v>
      </c>
      <c r="D119" s="16" t="s">
        <v>253</v>
      </c>
      <c r="E119" s="16" t="s">
        <v>37</v>
      </c>
      <c r="F119" s="20"/>
      <c r="G119" s="16" t="s">
        <v>1611</v>
      </c>
      <c r="H119" s="16"/>
      <c r="I119" s="17">
        <v>124</v>
      </c>
      <c r="J119" s="12" t="str">
        <f>VLOOKUP(I119,episodes!$A$1:$D$83,4,FALSE)</f>
        <v>This Side of Paradise</v>
      </c>
      <c r="K119" s="15">
        <v>1</v>
      </c>
      <c r="L119" s="15">
        <v>1</v>
      </c>
      <c r="M119" s="16"/>
    </row>
    <row r="120" spans="1:13" x14ac:dyDescent="0.3">
      <c r="A120" s="15">
        <f>COUNTIFS(B:B,B120)</f>
        <v>67</v>
      </c>
      <c r="B120" s="12" t="s">
        <v>1969</v>
      </c>
      <c r="C120" s="15">
        <f>COUNTIFS(D:D,D120)</f>
        <v>25</v>
      </c>
      <c r="D120" s="16" t="s">
        <v>253</v>
      </c>
      <c r="E120" s="16" t="s">
        <v>37</v>
      </c>
      <c r="F120" s="20" t="s">
        <v>36</v>
      </c>
      <c r="G120" s="16" t="s">
        <v>356</v>
      </c>
      <c r="H120" s="16"/>
      <c r="I120" s="17">
        <v>124</v>
      </c>
      <c r="J120" s="12" t="str">
        <f>VLOOKUP(I120,episodes!$A$1:$D$83,4,FALSE)</f>
        <v>This Side of Paradise</v>
      </c>
      <c r="K120" s="15">
        <v>1</v>
      </c>
      <c r="L120" s="15">
        <v>1</v>
      </c>
      <c r="M120" s="16"/>
    </row>
    <row r="121" spans="1:13" x14ac:dyDescent="0.3">
      <c r="A121" s="15">
        <f>COUNTIFS(B:B,B121)</f>
        <v>67</v>
      </c>
      <c r="B121" s="12" t="s">
        <v>1969</v>
      </c>
      <c r="C121" s="15">
        <f>COUNTIFS(D:D,D121)</f>
        <v>25</v>
      </c>
      <c r="D121" s="16" t="s">
        <v>253</v>
      </c>
      <c r="E121" s="16" t="s">
        <v>49</v>
      </c>
      <c r="F121" s="12" t="s">
        <v>37</v>
      </c>
      <c r="G121" s="16" t="s">
        <v>417</v>
      </c>
      <c r="H121" s="16"/>
      <c r="I121" s="17">
        <v>125</v>
      </c>
      <c r="J121" s="12" t="str">
        <f>VLOOKUP(I121,episodes!$A$1:$D$83,4,FALSE)</f>
        <v>The Devil in the Dark</v>
      </c>
      <c r="K121" s="15">
        <v>1</v>
      </c>
      <c r="L121" s="15">
        <v>1</v>
      </c>
      <c r="M121" s="16"/>
    </row>
    <row r="122" spans="1:13" x14ac:dyDescent="0.3">
      <c r="A122" s="15">
        <f>COUNTIFS(B:B,B122)</f>
        <v>67</v>
      </c>
      <c r="B122" s="12" t="s">
        <v>1969</v>
      </c>
      <c r="C122" s="15">
        <f>COUNTIFS(D:D,D122)</f>
        <v>25</v>
      </c>
      <c r="D122" s="16" t="s">
        <v>253</v>
      </c>
      <c r="E122" s="16" t="s">
        <v>37</v>
      </c>
      <c r="F122" s="12" t="s">
        <v>411</v>
      </c>
      <c r="G122" s="16" t="s">
        <v>1612</v>
      </c>
      <c r="H122" s="16"/>
      <c r="I122" s="17">
        <v>125</v>
      </c>
      <c r="J122" s="12" t="str">
        <f>VLOOKUP(I122,episodes!$A$1:$D$83,4,FALSE)</f>
        <v>The Devil in the Dark</v>
      </c>
      <c r="K122" s="15">
        <v>1</v>
      </c>
      <c r="L122" s="15">
        <v>1</v>
      </c>
      <c r="M122" s="16"/>
    </row>
    <row r="123" spans="1:13" x14ac:dyDescent="0.3">
      <c r="A123" s="15">
        <f>COUNTIFS(B:B,B123)</f>
        <v>67</v>
      </c>
      <c r="B123" s="12" t="s">
        <v>1969</v>
      </c>
      <c r="C123" s="15">
        <f>COUNTIFS(D:D,D123)</f>
        <v>25</v>
      </c>
      <c r="D123" s="16" t="s">
        <v>253</v>
      </c>
      <c r="E123" s="16" t="s">
        <v>37</v>
      </c>
      <c r="F123" s="12" t="s">
        <v>431</v>
      </c>
      <c r="G123" s="16" t="s">
        <v>428</v>
      </c>
      <c r="H123" s="16"/>
      <c r="I123" s="17">
        <v>126</v>
      </c>
      <c r="J123" s="12" t="str">
        <f>VLOOKUP(I123,episodes!$A$1:$D$83,4,FALSE)</f>
        <v>Errand of Mercy</v>
      </c>
      <c r="K123" s="15">
        <v>1</v>
      </c>
      <c r="L123" s="15">
        <v>1</v>
      </c>
      <c r="M123" s="16"/>
    </row>
    <row r="124" spans="1:13" x14ac:dyDescent="0.3">
      <c r="A124" s="15">
        <f>COUNTIFS(B:B,B124)</f>
        <v>67</v>
      </c>
      <c r="B124" s="12" t="s">
        <v>1969</v>
      </c>
      <c r="C124" s="15">
        <f>COUNTIFS(D:D,D124)</f>
        <v>25</v>
      </c>
      <c r="D124" s="16" t="s">
        <v>253</v>
      </c>
      <c r="E124" s="16" t="s">
        <v>37</v>
      </c>
      <c r="F124" s="12" t="s">
        <v>36</v>
      </c>
      <c r="G124" s="16"/>
      <c r="H124" s="16" t="s">
        <v>1009</v>
      </c>
      <c r="I124" s="17">
        <v>126</v>
      </c>
      <c r="J124" s="12" t="str">
        <f>VLOOKUP(I124,episodes!$A$1:$D$83,4,FALSE)</f>
        <v>Errand of Mercy</v>
      </c>
      <c r="K124" s="15">
        <v>1</v>
      </c>
      <c r="L124" s="15">
        <v>1</v>
      </c>
      <c r="M124" s="16"/>
    </row>
    <row r="125" spans="1:13" x14ac:dyDescent="0.3">
      <c r="A125" s="15">
        <f>COUNTIFS(B:B,B125)</f>
        <v>67</v>
      </c>
      <c r="B125" s="12" t="s">
        <v>1969</v>
      </c>
      <c r="C125" s="15">
        <f>COUNTIFS(D:D,D125)</f>
        <v>25</v>
      </c>
      <c r="D125" s="16" t="s">
        <v>253</v>
      </c>
      <c r="E125" s="16" t="s">
        <v>37</v>
      </c>
      <c r="F125" s="20"/>
      <c r="G125" s="16" t="s">
        <v>1614</v>
      </c>
      <c r="H125" s="16" t="s">
        <v>1613</v>
      </c>
      <c r="I125" s="17">
        <v>128</v>
      </c>
      <c r="J125" s="12" t="str">
        <f>VLOOKUP(I125,episodes!$A$1:$D$83,4,FALSE)</f>
        <v>The City on the Edge of Forever</v>
      </c>
      <c r="K125" s="15">
        <v>1</v>
      </c>
      <c r="L125" s="15">
        <v>1</v>
      </c>
      <c r="M125" s="16"/>
    </row>
    <row r="126" spans="1:13" x14ac:dyDescent="0.3">
      <c r="A126" s="15">
        <f>COUNTIFS(B:B,B126)</f>
        <v>67</v>
      </c>
      <c r="B126" s="12" t="s">
        <v>1969</v>
      </c>
      <c r="C126" s="15">
        <f>COUNTIFS(D:D,D126)</f>
        <v>25</v>
      </c>
      <c r="D126" s="16" t="s">
        <v>253</v>
      </c>
      <c r="E126" s="16" t="s">
        <v>37</v>
      </c>
      <c r="F126" s="20"/>
      <c r="G126" s="16" t="s">
        <v>437</v>
      </c>
      <c r="H126" s="16"/>
      <c r="I126" s="17">
        <v>128</v>
      </c>
      <c r="J126" s="12" t="str">
        <f>VLOOKUP(I126,episodes!$A$1:$D$83,4,FALSE)</f>
        <v>The City on the Edge of Forever</v>
      </c>
      <c r="K126" s="15">
        <v>1</v>
      </c>
      <c r="L126" s="15">
        <v>1</v>
      </c>
      <c r="M126" s="16"/>
    </row>
    <row r="127" spans="1:13" x14ac:dyDescent="0.3">
      <c r="A127" s="15">
        <f>COUNTIFS(B:B,B127)</f>
        <v>67</v>
      </c>
      <c r="B127" s="12" t="s">
        <v>1969</v>
      </c>
      <c r="C127" s="15">
        <f>COUNTIFS(D:D,D127)</f>
        <v>25</v>
      </c>
      <c r="D127" s="16" t="s">
        <v>253</v>
      </c>
      <c r="E127" s="16" t="s">
        <v>37</v>
      </c>
      <c r="F127" s="20" t="s">
        <v>36</v>
      </c>
      <c r="G127" s="16"/>
      <c r="H127" s="16" t="s">
        <v>1010</v>
      </c>
      <c r="I127" s="17">
        <v>128</v>
      </c>
      <c r="J127" s="12" t="str">
        <f>VLOOKUP(I127,episodes!$A$1:$D$83,4,FALSE)</f>
        <v>The City on the Edge of Forever</v>
      </c>
      <c r="K127" s="15">
        <v>1</v>
      </c>
      <c r="L127" s="15">
        <v>1</v>
      </c>
      <c r="M127" s="16"/>
    </row>
    <row r="128" spans="1:13" x14ac:dyDescent="0.3">
      <c r="A128" s="15">
        <f>COUNTIFS(B:B,B128)</f>
        <v>67</v>
      </c>
      <c r="B128" s="12" t="s">
        <v>1969</v>
      </c>
      <c r="C128" s="15">
        <f>COUNTIFS(D:D,D128)</f>
        <v>25</v>
      </c>
      <c r="D128" s="16" t="s">
        <v>253</v>
      </c>
      <c r="E128" s="16" t="s">
        <v>37</v>
      </c>
      <c r="F128" s="20" t="s">
        <v>36</v>
      </c>
      <c r="G128" s="16"/>
      <c r="H128" s="16" t="s">
        <v>1011</v>
      </c>
      <c r="I128" s="17">
        <v>128</v>
      </c>
      <c r="J128" s="12" t="str">
        <f>VLOOKUP(I128,episodes!$A$1:$D$83,4,FALSE)</f>
        <v>The City on the Edge of Forever</v>
      </c>
      <c r="K128" s="15">
        <v>1</v>
      </c>
      <c r="L128" s="15">
        <v>1</v>
      </c>
      <c r="M128" s="16"/>
    </row>
    <row r="129" spans="1:13" x14ac:dyDescent="0.3">
      <c r="A129" s="15">
        <f>COUNTIFS(B:B,B129)</f>
        <v>67</v>
      </c>
      <c r="B129" s="12" t="s">
        <v>1969</v>
      </c>
      <c r="C129" s="15">
        <f>COUNTIFS(D:D,D129)</f>
        <v>25</v>
      </c>
      <c r="D129" s="16" t="s">
        <v>253</v>
      </c>
      <c r="E129" s="16" t="s">
        <v>37</v>
      </c>
      <c r="F129" s="20" t="s">
        <v>2138</v>
      </c>
      <c r="G129" s="16" t="s">
        <v>1616</v>
      </c>
      <c r="H129" s="16"/>
      <c r="I129" s="17">
        <v>129</v>
      </c>
      <c r="J129" s="12" t="str">
        <f>VLOOKUP(I129,episodes!$A$1:$D$83,4,FALSE)</f>
        <v>Operation: Annihilate!</v>
      </c>
      <c r="K129" s="15">
        <v>1</v>
      </c>
      <c r="L129" s="15">
        <v>1</v>
      </c>
      <c r="M129" s="16"/>
    </row>
    <row r="130" spans="1:13" x14ac:dyDescent="0.3">
      <c r="A130" s="15">
        <f>COUNTIFS(B:B,B130)</f>
        <v>67</v>
      </c>
      <c r="B130" s="12" t="s">
        <v>1969</v>
      </c>
      <c r="C130" s="15">
        <f>COUNTIFS(D:D,D130)</f>
        <v>25</v>
      </c>
      <c r="D130" s="16" t="s">
        <v>253</v>
      </c>
      <c r="E130" s="16" t="s">
        <v>37</v>
      </c>
      <c r="F130" s="20" t="s">
        <v>49</v>
      </c>
      <c r="G130" s="16" t="s">
        <v>1615</v>
      </c>
      <c r="H130" s="16"/>
      <c r="I130" s="17">
        <v>129</v>
      </c>
      <c r="J130" s="12" t="str">
        <f>VLOOKUP(I130,episodes!$A$1:$D$83,4,FALSE)</f>
        <v>Operation: Annihilate!</v>
      </c>
      <c r="K130" s="15">
        <v>1</v>
      </c>
      <c r="L130" s="15">
        <v>1</v>
      </c>
      <c r="M130" s="16"/>
    </row>
    <row r="131" spans="1:13" x14ac:dyDescent="0.3">
      <c r="A131" s="15">
        <f>COUNTIFS(B:B,B131)</f>
        <v>67</v>
      </c>
      <c r="B131" s="12" t="s">
        <v>1969</v>
      </c>
      <c r="C131" s="15">
        <f>COUNTIFS(D:D,D131)</f>
        <v>25</v>
      </c>
      <c r="D131" s="16" t="s">
        <v>253</v>
      </c>
      <c r="E131" s="16" t="s">
        <v>37</v>
      </c>
      <c r="F131" s="20" t="s">
        <v>36</v>
      </c>
      <c r="G131" s="16" t="s">
        <v>1617</v>
      </c>
      <c r="H131" s="16"/>
      <c r="I131" s="17">
        <v>201</v>
      </c>
      <c r="J131" s="12" t="str">
        <f>VLOOKUP(I131,episodes!$A$1:$D$83,4,FALSE)</f>
        <v>Amok Time</v>
      </c>
      <c r="K131" s="15">
        <v>1</v>
      </c>
      <c r="L131" s="15">
        <v>1</v>
      </c>
      <c r="M131" s="16"/>
    </row>
    <row r="132" spans="1:13" x14ac:dyDescent="0.3">
      <c r="A132" s="15">
        <f>COUNTIFS(B:B,B132)</f>
        <v>67</v>
      </c>
      <c r="B132" s="12" t="s">
        <v>1969</v>
      </c>
      <c r="C132" s="15">
        <f>COUNTIFS(D:D,D132)</f>
        <v>25</v>
      </c>
      <c r="D132" s="12" t="s">
        <v>253</v>
      </c>
      <c r="E132" s="12" t="s">
        <v>37</v>
      </c>
      <c r="G132" s="12" t="s">
        <v>2229</v>
      </c>
      <c r="I132" s="18">
        <v>203</v>
      </c>
      <c r="J132" s="12" t="str">
        <f>VLOOKUP(I132,episodes!$A$1:$D$83,4,FALSE)</f>
        <v>The Changeling</v>
      </c>
      <c r="K132" s="15">
        <v>1</v>
      </c>
      <c r="L132" s="14">
        <v>1</v>
      </c>
    </row>
    <row r="133" spans="1:13" x14ac:dyDescent="0.3">
      <c r="A133" s="15">
        <f>COUNTIFS(B:B,B133)</f>
        <v>67</v>
      </c>
      <c r="B133" s="12" t="s">
        <v>1969</v>
      </c>
      <c r="C133" s="15">
        <f>COUNTIFS(D:D,D133)</f>
        <v>25</v>
      </c>
      <c r="D133" s="12" t="s">
        <v>253</v>
      </c>
      <c r="E133" s="12" t="s">
        <v>37</v>
      </c>
      <c r="G133" s="12" t="s">
        <v>2272</v>
      </c>
      <c r="I133" s="18">
        <v>203</v>
      </c>
      <c r="J133" s="12" t="str">
        <f>VLOOKUP(I133,episodes!$A$1:$D$83,4,FALSE)</f>
        <v>The Changeling</v>
      </c>
      <c r="K133" s="15">
        <v>1</v>
      </c>
      <c r="L133" s="14">
        <v>1</v>
      </c>
    </row>
    <row r="134" spans="1:13" x14ac:dyDescent="0.3">
      <c r="A134" s="15">
        <f>COUNTIFS(B:B,B134)</f>
        <v>67</v>
      </c>
      <c r="B134" s="12" t="s">
        <v>1969</v>
      </c>
      <c r="C134" s="15">
        <f>COUNTIFS(D:D,D134)</f>
        <v>25</v>
      </c>
      <c r="D134" s="12" t="s">
        <v>253</v>
      </c>
      <c r="E134" s="12" t="s">
        <v>37</v>
      </c>
      <c r="F134" s="12" t="s">
        <v>49</v>
      </c>
      <c r="G134" s="12" t="s">
        <v>2252</v>
      </c>
      <c r="H134" s="12" t="s">
        <v>2251</v>
      </c>
      <c r="I134" s="18">
        <v>203</v>
      </c>
      <c r="J134" s="12" t="str">
        <f>VLOOKUP(I134,episodes!$A$1:$D$83,4,FALSE)</f>
        <v>The Changeling</v>
      </c>
      <c r="K134" s="15">
        <v>1</v>
      </c>
      <c r="L134" s="14">
        <v>1</v>
      </c>
    </row>
    <row r="135" spans="1:13" x14ac:dyDescent="0.3">
      <c r="A135" s="15">
        <f>COUNTIFS(B:B,B135)</f>
        <v>67</v>
      </c>
      <c r="B135" s="12" t="s">
        <v>1969</v>
      </c>
      <c r="C135" s="15">
        <f>COUNTIFS(D:D,D135)</f>
        <v>25</v>
      </c>
      <c r="D135" s="12" t="s">
        <v>253</v>
      </c>
      <c r="E135" s="12" t="s">
        <v>37</v>
      </c>
      <c r="G135" s="12" t="s">
        <v>2236</v>
      </c>
      <c r="I135" s="18">
        <v>203</v>
      </c>
      <c r="J135" s="12" t="str">
        <f>VLOOKUP(I135,episodes!$A$1:$D$83,4,FALSE)</f>
        <v>The Changeling</v>
      </c>
      <c r="K135" s="15">
        <v>1</v>
      </c>
      <c r="L135" s="14">
        <v>1</v>
      </c>
    </row>
    <row r="136" spans="1:13" x14ac:dyDescent="0.3">
      <c r="A136" s="15">
        <f>COUNTIFS(B:B,B136)</f>
        <v>67</v>
      </c>
      <c r="B136" s="12" t="s">
        <v>1969</v>
      </c>
      <c r="C136" s="15">
        <f>COUNTIFS(D:D,D136)</f>
        <v>1</v>
      </c>
      <c r="D136" s="12" t="s">
        <v>615</v>
      </c>
      <c r="E136" s="12" t="s">
        <v>40</v>
      </c>
      <c r="G136" s="12" t="s">
        <v>1780</v>
      </c>
      <c r="I136" s="13">
        <v>202</v>
      </c>
      <c r="J136" s="12" t="str">
        <f>VLOOKUP(I136,episodes!$A$1:$D$83,4,FALSE)</f>
        <v>Who Mourns for Adonais?</v>
      </c>
      <c r="K136" s="14">
        <v>1</v>
      </c>
    </row>
    <row r="137" spans="1:13" x14ac:dyDescent="0.3">
      <c r="A137" s="15">
        <f>COUNTIFS(B:B,B137)</f>
        <v>10</v>
      </c>
      <c r="B137" s="12" t="s">
        <v>1366</v>
      </c>
      <c r="C137" s="15">
        <f>COUNTIFS(D:D,D137)</f>
        <v>7</v>
      </c>
      <c r="D137" s="12" t="s">
        <v>150</v>
      </c>
      <c r="E137" s="12" t="s">
        <v>36</v>
      </c>
      <c r="G137" s="12" t="s">
        <v>1815</v>
      </c>
      <c r="I137" s="18">
        <v>103</v>
      </c>
      <c r="J137" s="12" t="str">
        <f>VLOOKUP(I137,episodes!$A$1:$D$83,4,FALSE)</f>
        <v>Where No Man Has Gone Before</v>
      </c>
      <c r="K137" s="15">
        <v>1</v>
      </c>
    </row>
    <row r="138" spans="1:13" x14ac:dyDescent="0.3">
      <c r="A138" s="15">
        <f>COUNTIFS(B:B,B138)</f>
        <v>10</v>
      </c>
      <c r="B138" s="12" t="s">
        <v>1366</v>
      </c>
      <c r="C138" s="15">
        <f>COUNTIFS(D:D,D138)</f>
        <v>7</v>
      </c>
      <c r="D138" s="12" t="s">
        <v>150</v>
      </c>
      <c r="E138" s="12" t="s">
        <v>36</v>
      </c>
      <c r="G138" s="12" t="s">
        <v>1937</v>
      </c>
      <c r="I138" s="18">
        <v>104</v>
      </c>
      <c r="J138" s="12" t="str">
        <f>VLOOKUP(I138,episodes!$A$1:$D$83,4,FALSE)</f>
        <v>The Naked Time</v>
      </c>
      <c r="K138" s="15">
        <v>1</v>
      </c>
    </row>
    <row r="139" spans="1:13" x14ac:dyDescent="0.3">
      <c r="A139" s="15">
        <f>COUNTIFS(B:B,B139)</f>
        <v>10</v>
      </c>
      <c r="B139" s="12" t="s">
        <v>1366</v>
      </c>
      <c r="C139" s="15">
        <f>COUNTIFS(D:D,D139)</f>
        <v>7</v>
      </c>
      <c r="D139" s="12" t="s">
        <v>150</v>
      </c>
      <c r="E139" s="12" t="s">
        <v>36</v>
      </c>
      <c r="F139" s="19"/>
      <c r="G139" s="12" t="s">
        <v>761</v>
      </c>
      <c r="I139" s="18">
        <v>108</v>
      </c>
      <c r="J139" s="12" t="str">
        <f>VLOOKUP(I139,episodes!$A$1:$D$83,4,FALSE)</f>
        <v>Miri</v>
      </c>
      <c r="K139" s="15">
        <v>1</v>
      </c>
    </row>
    <row r="140" spans="1:13" x14ac:dyDescent="0.3">
      <c r="A140" s="15">
        <f>COUNTIFS(B:B,B140)</f>
        <v>10</v>
      </c>
      <c r="B140" s="12" t="s">
        <v>1366</v>
      </c>
      <c r="C140" s="15">
        <f>COUNTIFS(D:D,D140)</f>
        <v>7</v>
      </c>
      <c r="D140" s="12" t="s">
        <v>150</v>
      </c>
      <c r="E140" s="16" t="s">
        <v>36</v>
      </c>
      <c r="F140" s="20"/>
      <c r="G140" s="16" t="s">
        <v>798</v>
      </c>
      <c r="H140" s="16"/>
      <c r="I140" s="17">
        <v>115</v>
      </c>
      <c r="J140" s="12" t="str">
        <f>VLOOKUP(I140,episodes!$A$1:$D$83,4,FALSE)</f>
        <v>Shore Leave</v>
      </c>
      <c r="K140" s="15">
        <v>1</v>
      </c>
      <c r="M140" s="16"/>
    </row>
    <row r="141" spans="1:13" x14ac:dyDescent="0.3">
      <c r="A141" s="15">
        <f>COUNTIFS(B:B,B141)</f>
        <v>10</v>
      </c>
      <c r="B141" s="12" t="s">
        <v>1366</v>
      </c>
      <c r="C141" s="15">
        <f>COUNTIFS(D:D,D141)</f>
        <v>7</v>
      </c>
      <c r="D141" s="12" t="s">
        <v>150</v>
      </c>
      <c r="E141" s="16" t="s">
        <v>1412</v>
      </c>
      <c r="F141" s="20" t="s">
        <v>406</v>
      </c>
      <c r="G141" s="16" t="s">
        <v>1794</v>
      </c>
      <c r="H141" s="16"/>
      <c r="I141" s="17">
        <v>115</v>
      </c>
      <c r="J141" s="12" t="str">
        <f>VLOOKUP(I141,episodes!$A$1:$D$83,4,FALSE)</f>
        <v>Shore Leave</v>
      </c>
      <c r="K141" s="15">
        <v>1</v>
      </c>
      <c r="M141" s="16"/>
    </row>
    <row r="142" spans="1:13" x14ac:dyDescent="0.3">
      <c r="A142" s="15">
        <f>COUNTIFS(B:B,B142)</f>
        <v>10</v>
      </c>
      <c r="B142" s="12" t="s">
        <v>1366</v>
      </c>
      <c r="C142" s="15">
        <f>COUNTIFS(D:D,D142)</f>
        <v>7</v>
      </c>
      <c r="D142" s="12" t="s">
        <v>150</v>
      </c>
      <c r="E142" s="16" t="s">
        <v>36</v>
      </c>
      <c r="F142" s="16"/>
      <c r="G142" s="16" t="s">
        <v>796</v>
      </c>
      <c r="H142" s="16"/>
      <c r="I142" s="17">
        <v>120</v>
      </c>
      <c r="J142" s="12" t="str">
        <f>VLOOKUP(I142,episodes!$A$1:$D$83,4,FALSE)</f>
        <v>Court Martial</v>
      </c>
      <c r="K142" s="15">
        <v>1</v>
      </c>
      <c r="L142" s="15"/>
      <c r="M142" s="16"/>
    </row>
    <row r="143" spans="1:13" x14ac:dyDescent="0.3">
      <c r="A143" s="15">
        <f>COUNTIFS(B:B,B143)</f>
        <v>10</v>
      </c>
      <c r="B143" s="12" t="s">
        <v>1366</v>
      </c>
      <c r="C143" s="15">
        <f>COUNTIFS(D:D,D143)</f>
        <v>7</v>
      </c>
      <c r="D143" s="16" t="s">
        <v>150</v>
      </c>
      <c r="E143" s="16" t="s">
        <v>36</v>
      </c>
      <c r="F143" s="20"/>
      <c r="G143" s="16" t="s">
        <v>797</v>
      </c>
      <c r="H143" s="16"/>
      <c r="I143" s="17">
        <v>201</v>
      </c>
      <c r="J143" s="12" t="str">
        <f>VLOOKUP(I143,episodes!$A$1:$D$83,4,FALSE)</f>
        <v>Amok Time</v>
      </c>
      <c r="K143" s="15">
        <v>1</v>
      </c>
      <c r="L143" s="15"/>
      <c r="M143" s="16"/>
    </row>
    <row r="144" spans="1:13" x14ac:dyDescent="0.3">
      <c r="A144" s="15">
        <f>COUNTIFS(B:B,B144)</f>
        <v>10</v>
      </c>
      <c r="B144" s="12" t="s">
        <v>1366</v>
      </c>
      <c r="C144" s="15">
        <f>COUNTIFS(D:D,D144)</f>
        <v>3</v>
      </c>
      <c r="D144" s="16" t="s">
        <v>330</v>
      </c>
      <c r="E144" s="16" t="s">
        <v>1412</v>
      </c>
      <c r="F144" s="20"/>
      <c r="G144" s="16" t="s">
        <v>602</v>
      </c>
      <c r="H144" s="16"/>
      <c r="I144" s="17">
        <v>115</v>
      </c>
      <c r="J144" s="12" t="str">
        <f>VLOOKUP(I144,episodes!$A$1:$D$83,4,FALSE)</f>
        <v>Shore Leave</v>
      </c>
      <c r="K144" s="15">
        <v>1</v>
      </c>
      <c r="L144" s="15"/>
      <c r="M144" s="16"/>
    </row>
    <row r="145" spans="1:13" x14ac:dyDescent="0.3">
      <c r="A145" s="15">
        <f>COUNTIFS(B:B,B145)</f>
        <v>10</v>
      </c>
      <c r="B145" s="12" t="s">
        <v>1366</v>
      </c>
      <c r="C145" s="15">
        <f>COUNTIFS(D:D,D145)</f>
        <v>3</v>
      </c>
      <c r="D145" s="12" t="s">
        <v>330</v>
      </c>
      <c r="F145" s="19"/>
      <c r="I145" s="18">
        <v>121</v>
      </c>
      <c r="J145" s="12" t="str">
        <f>VLOOKUP(I145,episodes!$A$1:$D$83,4,FALSE)</f>
        <v>The Return of the Archons</v>
      </c>
      <c r="K145" s="15">
        <v>1</v>
      </c>
    </row>
    <row r="146" spans="1:13" x14ac:dyDescent="0.3">
      <c r="A146" s="15">
        <f>COUNTIFS(B:B,B146)</f>
        <v>10</v>
      </c>
      <c r="B146" s="12" t="s">
        <v>1366</v>
      </c>
      <c r="C146" s="15">
        <f>COUNTIFS(D:D,D146)</f>
        <v>3</v>
      </c>
      <c r="D146" s="16" t="s">
        <v>330</v>
      </c>
      <c r="E146" s="16"/>
      <c r="F146" s="20"/>
      <c r="G146" s="16" t="s">
        <v>624</v>
      </c>
      <c r="H146" s="16"/>
      <c r="I146" s="17">
        <v>128</v>
      </c>
      <c r="J146" s="12" t="str">
        <f>VLOOKUP(I146,episodes!$A$1:$D$83,4,FALSE)</f>
        <v>The City on the Edge of Forever</v>
      </c>
      <c r="K146" s="15">
        <v>1</v>
      </c>
      <c r="L146" s="15"/>
      <c r="M146" s="16"/>
    </row>
    <row r="147" spans="1:13" x14ac:dyDescent="0.3">
      <c r="A147" s="15">
        <f>COUNTIFS(B:B,B147)</f>
        <v>8</v>
      </c>
      <c r="B147" s="12" t="s">
        <v>661</v>
      </c>
      <c r="C147" s="15">
        <f>COUNTIFS(D:D,D147)</f>
        <v>6</v>
      </c>
      <c r="D147" s="12" t="s">
        <v>200</v>
      </c>
      <c r="E147" s="16" t="s">
        <v>1420</v>
      </c>
      <c r="G147" s="12" t="s">
        <v>1753</v>
      </c>
      <c r="I147" s="18">
        <v>107</v>
      </c>
      <c r="J147" s="12" t="str">
        <f>VLOOKUP(I147,episodes!$A$1:$D$83,4,FALSE)</f>
        <v>What Are Little Girls Made Of?</v>
      </c>
      <c r="K147" s="14">
        <v>1</v>
      </c>
    </row>
    <row r="148" spans="1:13" x14ac:dyDescent="0.3">
      <c r="A148" s="15">
        <f>COUNTIFS(B:B,B148)</f>
        <v>8</v>
      </c>
      <c r="B148" s="12" t="s">
        <v>661</v>
      </c>
      <c r="C148" s="15">
        <f>COUNTIFS(D:D,D148)</f>
        <v>6</v>
      </c>
      <c r="D148" s="16" t="s">
        <v>200</v>
      </c>
      <c r="E148" s="16" t="s">
        <v>1421</v>
      </c>
      <c r="F148" s="16"/>
      <c r="G148" s="16" t="s">
        <v>2139</v>
      </c>
      <c r="H148" s="16"/>
      <c r="I148" s="17">
        <v>118</v>
      </c>
      <c r="J148" s="12" t="str">
        <f>VLOOKUP(I148,episodes!$A$1:$D$83,4,FALSE)</f>
        <v>Arena</v>
      </c>
      <c r="K148" s="14">
        <v>1</v>
      </c>
      <c r="M148" s="16"/>
    </row>
    <row r="149" spans="1:13" x14ac:dyDescent="0.3">
      <c r="A149" s="15">
        <f>COUNTIFS(B:B,B149)</f>
        <v>8</v>
      </c>
      <c r="B149" s="12" t="s">
        <v>661</v>
      </c>
      <c r="C149" s="15">
        <f>COUNTIFS(D:D,D149)</f>
        <v>5</v>
      </c>
      <c r="D149" s="12" t="s">
        <v>45</v>
      </c>
      <c r="E149" s="12" t="s">
        <v>37</v>
      </c>
      <c r="F149" s="19"/>
      <c r="G149" s="12" t="s">
        <v>1772</v>
      </c>
      <c r="I149" s="18">
        <v>112.1</v>
      </c>
      <c r="J149" s="12" t="str">
        <f>VLOOKUP(I149,episodes!$A$1:$D$83,4,FALSE)</f>
        <v>The Menagerie, Part II</v>
      </c>
      <c r="K149" s="14">
        <v>1</v>
      </c>
    </row>
    <row r="150" spans="1:13" x14ac:dyDescent="0.3">
      <c r="A150" s="15">
        <f>COUNTIFS(B:B,B150)</f>
        <v>4</v>
      </c>
      <c r="B150" s="12" t="s">
        <v>2216</v>
      </c>
      <c r="C150" s="15">
        <f>COUNTIFS(D:D,D150)</f>
        <v>6</v>
      </c>
      <c r="D150" s="12" t="s">
        <v>200</v>
      </c>
      <c r="F150" s="19"/>
      <c r="G150" s="12" t="s">
        <v>2215</v>
      </c>
      <c r="I150" s="18">
        <v>108</v>
      </c>
      <c r="J150" s="12" t="str">
        <f>VLOOKUP(I150,episodes!$A$1:$D$83,4,FALSE)</f>
        <v>Miri</v>
      </c>
      <c r="K150" s="14">
        <v>1</v>
      </c>
    </row>
    <row r="151" spans="1:13" x14ac:dyDescent="0.3">
      <c r="A151" s="15">
        <f>COUNTIFS(B:B,B151)</f>
        <v>4</v>
      </c>
      <c r="B151" s="12" t="s">
        <v>2216</v>
      </c>
      <c r="C151" s="15">
        <f>COUNTIFS(D:D,D151)</f>
        <v>6</v>
      </c>
      <c r="D151" s="12" t="s">
        <v>200</v>
      </c>
      <c r="E151" s="16"/>
      <c r="G151" s="16" t="s">
        <v>1750</v>
      </c>
      <c r="I151" s="18">
        <v>109</v>
      </c>
      <c r="J151" s="12" t="str">
        <f>VLOOKUP(I151,episodes!$A$1:$D$83,4,FALSE)</f>
        <v>Dagger of the Mind</v>
      </c>
      <c r="K151" s="14">
        <v>1</v>
      </c>
    </row>
    <row r="152" spans="1:13" x14ac:dyDescent="0.3">
      <c r="A152" s="15">
        <f>COUNTIFS(B:B,B152)</f>
        <v>4</v>
      </c>
      <c r="B152" s="12" t="s">
        <v>2216</v>
      </c>
      <c r="C152" s="15">
        <f>COUNTIFS(D:D,D152)</f>
        <v>6</v>
      </c>
      <c r="D152" s="16" t="s">
        <v>200</v>
      </c>
      <c r="E152" s="16" t="s">
        <v>2044</v>
      </c>
      <c r="F152" s="20"/>
      <c r="G152" s="16" t="s">
        <v>1751</v>
      </c>
      <c r="H152" s="16"/>
      <c r="I152" s="17">
        <v>116</v>
      </c>
      <c r="J152" s="12" t="str">
        <f>VLOOKUP(I152,episodes!$A$1:$D$83,4,FALSE)</f>
        <v>The Galileo Seven</v>
      </c>
      <c r="K152" s="14">
        <v>1</v>
      </c>
      <c r="L152" s="15"/>
      <c r="M152" s="16"/>
    </row>
    <row r="153" spans="1:13" x14ac:dyDescent="0.25">
      <c r="A153" s="15">
        <f>COUNTIFS(B:B,B153)</f>
        <v>4</v>
      </c>
      <c r="B153" s="12" t="s">
        <v>2216</v>
      </c>
      <c r="C153" s="15">
        <f>COUNTIFS(D:D,D153)</f>
        <v>6</v>
      </c>
      <c r="D153" s="16" t="s">
        <v>200</v>
      </c>
      <c r="E153" s="16"/>
      <c r="F153" s="16"/>
      <c r="G153" s="16" t="s">
        <v>1771</v>
      </c>
      <c r="H153" s="16"/>
      <c r="I153" s="17">
        <v>123</v>
      </c>
      <c r="J153" s="12" t="str">
        <f>VLOOKUP(I153,episodes!$A$1:$D$83,4,FALSE)</f>
        <v>A Taste of Armageddon</v>
      </c>
      <c r="K153" s="14">
        <v>1</v>
      </c>
      <c r="M153" s="21"/>
    </row>
    <row r="154" spans="1:13" x14ac:dyDescent="0.3">
      <c r="A154" s="15">
        <f>COUNTIFS(B:B,B154)</f>
        <v>4</v>
      </c>
      <c r="B154" s="16" t="s">
        <v>2317</v>
      </c>
      <c r="C154" s="15">
        <f>COUNTIFS(D:D,D154)</f>
        <v>4</v>
      </c>
      <c r="D154" s="12" t="s">
        <v>576</v>
      </c>
      <c r="E154" s="12" t="s">
        <v>1418</v>
      </c>
      <c r="F154" s="19"/>
      <c r="G154" s="12" t="s">
        <v>577</v>
      </c>
      <c r="I154" s="18">
        <v>115</v>
      </c>
      <c r="J154" s="12" t="str">
        <f>VLOOKUP(I154,episodes!$A$1:$D$83,4,FALSE)</f>
        <v>Shore Leave</v>
      </c>
      <c r="K154" s="14">
        <v>1</v>
      </c>
    </row>
    <row r="155" spans="1:13" x14ac:dyDescent="0.3">
      <c r="A155" s="15">
        <f>COUNTIFS(B:B,B155)</f>
        <v>4</v>
      </c>
      <c r="B155" s="16" t="s">
        <v>2317</v>
      </c>
      <c r="C155" s="15">
        <f>COUNTIFS(D:D,D155)</f>
        <v>4</v>
      </c>
      <c r="D155" s="12" t="s">
        <v>576</v>
      </c>
      <c r="E155" s="12" t="s">
        <v>49</v>
      </c>
      <c r="F155" s="19"/>
      <c r="G155" s="12" t="s">
        <v>577</v>
      </c>
      <c r="I155" s="18">
        <v>115</v>
      </c>
      <c r="J155" s="12" t="str">
        <f>VLOOKUP(I155,episodes!$A$1:$D$83,4,FALSE)</f>
        <v>Shore Leave</v>
      </c>
      <c r="K155" s="14">
        <v>1</v>
      </c>
    </row>
    <row r="156" spans="1:13" x14ac:dyDescent="0.3">
      <c r="A156" s="15">
        <f>COUNTIFS(B:B,B156)</f>
        <v>4</v>
      </c>
      <c r="B156" s="16" t="s">
        <v>2317</v>
      </c>
      <c r="C156" s="15">
        <f>COUNTIFS(D:D,D156)</f>
        <v>4</v>
      </c>
      <c r="D156" s="12" t="s">
        <v>576</v>
      </c>
      <c r="E156" s="16" t="s">
        <v>36</v>
      </c>
      <c r="F156" s="20" t="s">
        <v>49</v>
      </c>
      <c r="G156" s="16" t="s">
        <v>610</v>
      </c>
      <c r="H156" s="16"/>
      <c r="I156" s="17">
        <v>201</v>
      </c>
      <c r="J156" s="12" t="str">
        <f>VLOOKUP(I156,episodes!$A$1:$D$83,4,FALSE)</f>
        <v>Amok Time</v>
      </c>
      <c r="K156" s="14">
        <v>1</v>
      </c>
      <c r="L156" s="15"/>
      <c r="M156" s="16"/>
    </row>
    <row r="157" spans="1:13" x14ac:dyDescent="0.3">
      <c r="A157" s="15">
        <f>COUNTIFS(B:B,B157)</f>
        <v>4</v>
      </c>
      <c r="B157" s="16" t="s">
        <v>2317</v>
      </c>
      <c r="C157" s="15">
        <f>COUNTIFS(D:D,D157)</f>
        <v>4</v>
      </c>
      <c r="D157" s="12" t="s">
        <v>576</v>
      </c>
      <c r="E157" s="16" t="s">
        <v>39</v>
      </c>
      <c r="F157" s="20"/>
      <c r="G157" s="16" t="s">
        <v>2246</v>
      </c>
      <c r="H157" s="16"/>
      <c r="I157" s="17">
        <v>203</v>
      </c>
      <c r="J157" s="12" t="str">
        <f>VLOOKUP(I157,episodes!$A$1:$D$83,4,FALSE)</f>
        <v>The Changeling</v>
      </c>
      <c r="K157" s="14">
        <v>1</v>
      </c>
      <c r="L157" s="15"/>
      <c r="M157" s="16"/>
    </row>
    <row r="158" spans="1:13" x14ac:dyDescent="0.3">
      <c r="A158" s="15">
        <f>COUNTIFS(B:B,B158)</f>
        <v>8</v>
      </c>
      <c r="B158" s="15" t="s">
        <v>2070</v>
      </c>
      <c r="C158" s="15">
        <f>COUNTIFS(D:D,D158)</f>
        <v>3</v>
      </c>
      <c r="D158" s="12" t="s">
        <v>318</v>
      </c>
      <c r="E158" s="12" t="s">
        <v>49</v>
      </c>
      <c r="F158" s="19"/>
      <c r="G158" s="12" t="s">
        <v>295</v>
      </c>
      <c r="I158" s="18">
        <v>104</v>
      </c>
      <c r="J158" s="12" t="str">
        <f>VLOOKUP(I158,episodes!$A$1:$D$83,4,FALSE)</f>
        <v>The Naked Time</v>
      </c>
      <c r="K158" s="15">
        <v>1</v>
      </c>
    </row>
    <row r="159" spans="1:13" x14ac:dyDescent="0.3">
      <c r="A159" s="15">
        <f>COUNTIFS(B:B,B159)</f>
        <v>8</v>
      </c>
      <c r="B159" s="15" t="s">
        <v>2070</v>
      </c>
      <c r="C159" s="15">
        <f>COUNTIFS(D:D,D159)</f>
        <v>3</v>
      </c>
      <c r="D159" s="12" t="s">
        <v>318</v>
      </c>
      <c r="E159" s="16" t="s">
        <v>37</v>
      </c>
      <c r="F159" s="19" t="s">
        <v>39</v>
      </c>
      <c r="G159" s="12" t="s">
        <v>715</v>
      </c>
      <c r="I159" s="18">
        <v>104</v>
      </c>
      <c r="J159" s="12" t="str">
        <f>VLOOKUP(I159,episodes!$A$1:$D$83,4,FALSE)</f>
        <v>The Naked Time</v>
      </c>
      <c r="K159" s="15">
        <v>1</v>
      </c>
    </row>
    <row r="160" spans="1:13" x14ac:dyDescent="0.3">
      <c r="A160" s="15">
        <f>COUNTIFS(B:B,B160)</f>
        <v>8</v>
      </c>
      <c r="B160" s="15" t="s">
        <v>2070</v>
      </c>
      <c r="C160" s="15">
        <f>COUNTIFS(D:D,D160)</f>
        <v>3</v>
      </c>
      <c r="D160" s="16" t="s">
        <v>318</v>
      </c>
      <c r="E160" s="16" t="s">
        <v>37</v>
      </c>
      <c r="F160" s="20"/>
      <c r="G160" s="16" t="s">
        <v>601</v>
      </c>
      <c r="H160" s="16"/>
      <c r="I160" s="17">
        <v>129</v>
      </c>
      <c r="J160" s="12" t="str">
        <f>VLOOKUP(I160,episodes!$A$1:$D$83,4,FALSE)</f>
        <v>Operation: Annihilate!</v>
      </c>
      <c r="K160" s="15">
        <v>1</v>
      </c>
      <c r="L160" s="15"/>
      <c r="M160" s="16"/>
    </row>
    <row r="161" spans="1:13" x14ac:dyDescent="0.3">
      <c r="A161" s="15">
        <f>COUNTIFS(B:B,B161)</f>
        <v>8</v>
      </c>
      <c r="B161" s="15" t="s">
        <v>2070</v>
      </c>
      <c r="C161" s="15">
        <f>COUNTIFS(D:D,D161)</f>
        <v>2</v>
      </c>
      <c r="D161" s="16" t="s">
        <v>257</v>
      </c>
      <c r="E161" s="16" t="s">
        <v>1422</v>
      </c>
      <c r="F161" s="20"/>
      <c r="G161" s="16" t="s">
        <v>297</v>
      </c>
      <c r="H161" s="16"/>
      <c r="I161" s="17">
        <v>114</v>
      </c>
      <c r="J161" s="12" t="str">
        <f>VLOOKUP(I161,episodes!$A$1:$D$83,4,FALSE)</f>
        <v>Balance of Terror</v>
      </c>
      <c r="K161" s="15">
        <v>1</v>
      </c>
      <c r="M161" s="16"/>
    </row>
    <row r="162" spans="1:13" x14ac:dyDescent="0.3">
      <c r="A162" s="15">
        <f>COUNTIFS(B:B,B162)</f>
        <v>8</v>
      </c>
      <c r="B162" s="15" t="s">
        <v>2070</v>
      </c>
      <c r="C162" s="15">
        <f>COUNTIFS(D:D,D162)</f>
        <v>2</v>
      </c>
      <c r="D162" s="16" t="s">
        <v>257</v>
      </c>
      <c r="E162" s="16" t="s">
        <v>37</v>
      </c>
      <c r="F162" s="20"/>
      <c r="G162" s="16" t="s">
        <v>308</v>
      </c>
      <c r="H162" s="16"/>
      <c r="I162" s="17">
        <v>119</v>
      </c>
      <c r="J162" s="12" t="str">
        <f>VLOOKUP(I162,episodes!$A$1:$D$83,4,FALSE)</f>
        <v>Tomorrow Is Yesterday</v>
      </c>
      <c r="K162" s="15">
        <v>1</v>
      </c>
      <c r="L162" s="15"/>
      <c r="M162" s="16"/>
    </row>
    <row r="163" spans="1:13" x14ac:dyDescent="0.3">
      <c r="A163" s="15">
        <f>COUNTIFS(B:B,B163)</f>
        <v>8</v>
      </c>
      <c r="B163" s="15" t="s">
        <v>2070</v>
      </c>
      <c r="C163" s="15">
        <f>COUNTIFS(D:D,D163)</f>
        <v>3</v>
      </c>
      <c r="D163" s="12" t="s">
        <v>329</v>
      </c>
      <c r="E163" s="12" t="s">
        <v>140</v>
      </c>
      <c r="F163" s="19"/>
      <c r="G163" s="12" t="s">
        <v>1719</v>
      </c>
      <c r="I163" s="18">
        <v>102</v>
      </c>
      <c r="J163" s="12" t="str">
        <f>VLOOKUP(I163,episodes!$A$1:$D$83,4,FALSE)</f>
        <v>Charlie X</v>
      </c>
      <c r="K163" s="15">
        <v>1</v>
      </c>
    </row>
    <row r="164" spans="1:13" x14ac:dyDescent="0.3">
      <c r="A164" s="15">
        <f>COUNTIFS(B:B,B164)</f>
        <v>8</v>
      </c>
      <c r="B164" s="15" t="s">
        <v>2070</v>
      </c>
      <c r="C164" s="15">
        <f>COUNTIFS(D:D,D164)</f>
        <v>3</v>
      </c>
      <c r="D164" s="12" t="s">
        <v>329</v>
      </c>
      <c r="E164" s="16" t="s">
        <v>1368</v>
      </c>
      <c r="G164" s="12" t="s">
        <v>720</v>
      </c>
      <c r="I164" s="18">
        <v>102</v>
      </c>
      <c r="J164" s="12" t="str">
        <f>VLOOKUP(I164,episodes!$A$1:$D$83,4,FALSE)</f>
        <v>Charlie X</v>
      </c>
      <c r="K164" s="15">
        <v>1</v>
      </c>
    </row>
    <row r="165" spans="1:13" x14ac:dyDescent="0.3">
      <c r="A165" s="15">
        <f>COUNTIFS(B:B,B165)</f>
        <v>8</v>
      </c>
      <c r="B165" s="15" t="s">
        <v>2070</v>
      </c>
      <c r="C165" s="15">
        <f>COUNTIFS(D:D,D165)</f>
        <v>3</v>
      </c>
      <c r="D165" s="12" t="s">
        <v>329</v>
      </c>
      <c r="E165" s="12" t="s">
        <v>1380</v>
      </c>
      <c r="F165" s="19"/>
      <c r="G165" s="12" t="s">
        <v>296</v>
      </c>
      <c r="I165" s="18">
        <v>117</v>
      </c>
      <c r="J165" s="12" t="str">
        <f>VLOOKUP(I165,episodes!$A$1:$D$83,4,FALSE)</f>
        <v>The Squire of Gothos</v>
      </c>
      <c r="K165" s="15">
        <v>1</v>
      </c>
    </row>
    <row r="166" spans="1:13" x14ac:dyDescent="0.3">
      <c r="A166" s="15">
        <f>COUNTIFS(B:B,B166)</f>
        <v>20</v>
      </c>
      <c r="B166" s="15" t="s">
        <v>2071</v>
      </c>
      <c r="C166" s="15">
        <f>COUNTIFS(D:D,D166)</f>
        <v>10</v>
      </c>
      <c r="D166" s="12" t="s">
        <v>326</v>
      </c>
      <c r="E166" s="12" t="s">
        <v>140</v>
      </c>
      <c r="F166" s="12" t="s">
        <v>1489</v>
      </c>
      <c r="G166" s="12" t="s">
        <v>1720</v>
      </c>
      <c r="I166" s="13">
        <v>102</v>
      </c>
      <c r="J166" s="12" t="str">
        <f>VLOOKUP(I166,episodes!$A$1:$D$83,4,FALSE)</f>
        <v>Charlie X</v>
      </c>
      <c r="K166" s="15">
        <v>1</v>
      </c>
    </row>
    <row r="167" spans="1:13" x14ac:dyDescent="0.3">
      <c r="A167" s="15">
        <f>COUNTIFS(B:B,B167)</f>
        <v>20</v>
      </c>
      <c r="B167" s="15" t="s">
        <v>2071</v>
      </c>
      <c r="C167" s="15">
        <f>COUNTIFS(D:D,D167)</f>
        <v>10</v>
      </c>
      <c r="D167" s="12" t="s">
        <v>326</v>
      </c>
      <c r="E167" s="12" t="s">
        <v>36</v>
      </c>
      <c r="F167" s="12" t="s">
        <v>1423</v>
      </c>
      <c r="G167" s="12" t="s">
        <v>2141</v>
      </c>
      <c r="I167" s="18">
        <v>114</v>
      </c>
      <c r="J167" s="12" t="str">
        <f>VLOOKUP(I167,episodes!$A$1:$D$83,4,FALSE)</f>
        <v>Balance of Terror</v>
      </c>
      <c r="K167" s="15">
        <v>1</v>
      </c>
    </row>
    <row r="168" spans="1:13" x14ac:dyDescent="0.3">
      <c r="A168" s="15">
        <f>COUNTIFS(B:B,B168)</f>
        <v>20</v>
      </c>
      <c r="B168" s="15" t="s">
        <v>2071</v>
      </c>
      <c r="C168" s="15">
        <f>COUNTIFS(D:D,D168)</f>
        <v>10</v>
      </c>
      <c r="D168" s="12" t="s">
        <v>326</v>
      </c>
      <c r="E168" s="16" t="s">
        <v>1369</v>
      </c>
      <c r="G168" s="12" t="s">
        <v>358</v>
      </c>
      <c r="I168" s="18">
        <v>122</v>
      </c>
      <c r="J168" s="12" t="str">
        <f>VLOOKUP(I168,episodes!$A$1:$D$83,4,FALSE)</f>
        <v>Space Seed</v>
      </c>
      <c r="K168" s="15">
        <v>1</v>
      </c>
    </row>
    <row r="169" spans="1:13" x14ac:dyDescent="0.3">
      <c r="A169" s="15">
        <f>COUNTIFS(B:B,B169)</f>
        <v>20</v>
      </c>
      <c r="B169" s="15" t="s">
        <v>2071</v>
      </c>
      <c r="C169" s="15">
        <f>COUNTIFS(D:D,D169)</f>
        <v>10</v>
      </c>
      <c r="D169" s="16" t="s">
        <v>326</v>
      </c>
      <c r="E169" s="16" t="s">
        <v>1368</v>
      </c>
      <c r="F169" s="12" t="s">
        <v>39</v>
      </c>
      <c r="G169" s="16" t="s">
        <v>2140</v>
      </c>
      <c r="H169" s="16"/>
      <c r="I169" s="17">
        <v>122</v>
      </c>
      <c r="J169" s="12" t="str">
        <f>VLOOKUP(I169,episodes!$A$1:$D$83,4,FALSE)</f>
        <v>Space Seed</v>
      </c>
      <c r="K169" s="15">
        <v>1</v>
      </c>
      <c r="L169" s="15"/>
      <c r="M169" s="16"/>
    </row>
    <row r="170" spans="1:13" x14ac:dyDescent="0.3">
      <c r="A170" s="15">
        <f>COUNTIFS(B:B,B170)</f>
        <v>20</v>
      </c>
      <c r="B170" s="15" t="s">
        <v>2071</v>
      </c>
      <c r="C170" s="15">
        <f>COUNTIFS(D:D,D170)</f>
        <v>10</v>
      </c>
      <c r="D170" s="16" t="s">
        <v>326</v>
      </c>
      <c r="E170" s="16" t="s">
        <v>36</v>
      </c>
      <c r="F170" s="16" t="s">
        <v>37</v>
      </c>
      <c r="G170" s="16" t="s">
        <v>2148</v>
      </c>
      <c r="H170" s="16"/>
      <c r="I170" s="17">
        <v>127</v>
      </c>
      <c r="J170" s="12" t="str">
        <f>VLOOKUP(I170,episodes!$A$1:$D$83,4,FALSE)</f>
        <v>The Alternative Factor</v>
      </c>
      <c r="K170" s="15">
        <v>1</v>
      </c>
      <c r="L170" s="15"/>
      <c r="M170" s="16"/>
    </row>
    <row r="171" spans="1:13" x14ac:dyDescent="0.3">
      <c r="A171" s="15">
        <f>COUNTIFS(B:B,B171)</f>
        <v>20</v>
      </c>
      <c r="B171" s="15" t="s">
        <v>2071</v>
      </c>
      <c r="C171" s="15">
        <f>COUNTIFS(D:D,D171)</f>
        <v>10</v>
      </c>
      <c r="D171" s="16" t="s">
        <v>326</v>
      </c>
      <c r="E171" s="16"/>
      <c r="F171" s="16"/>
      <c r="G171" s="16" t="s">
        <v>2168</v>
      </c>
      <c r="H171" s="16"/>
      <c r="I171" s="22">
        <v>128</v>
      </c>
      <c r="J171" s="12" t="str">
        <f>VLOOKUP(I171,episodes!$A$1:$D$83,4,FALSE)</f>
        <v>The City on the Edge of Forever</v>
      </c>
      <c r="K171" s="15">
        <v>1</v>
      </c>
      <c r="L171" s="15"/>
      <c r="M171" s="16"/>
    </row>
    <row r="172" spans="1:13" x14ac:dyDescent="0.3">
      <c r="A172" s="15">
        <f>COUNTIFS(B:B,B172)</f>
        <v>20</v>
      </c>
      <c r="B172" s="15" t="s">
        <v>2071</v>
      </c>
      <c r="C172" s="15">
        <f>COUNTIFS(D:D,D172)</f>
        <v>10</v>
      </c>
      <c r="D172" s="12" t="s">
        <v>326</v>
      </c>
      <c r="E172" s="12" t="s">
        <v>613</v>
      </c>
      <c r="G172" s="12" t="s">
        <v>2318</v>
      </c>
      <c r="I172" s="13">
        <v>202</v>
      </c>
      <c r="J172" s="12" t="str">
        <f>VLOOKUP(I172,episodes!$A$1:$D$83,4,FALSE)</f>
        <v>Who Mourns for Adonais?</v>
      </c>
      <c r="K172" s="15">
        <v>1</v>
      </c>
    </row>
    <row r="173" spans="1:13" x14ac:dyDescent="0.25">
      <c r="A173" s="15">
        <f>COUNTIFS(B:B,B173)</f>
        <v>20</v>
      </c>
      <c r="B173" s="15" t="s">
        <v>2071</v>
      </c>
      <c r="C173" s="15">
        <f>COUNTIFS(D:D,D173)</f>
        <v>6</v>
      </c>
      <c r="D173" s="12" t="s">
        <v>496</v>
      </c>
      <c r="E173" s="16" t="s">
        <v>36</v>
      </c>
      <c r="F173" s="12" t="s">
        <v>144</v>
      </c>
      <c r="G173" s="16" t="s">
        <v>2144</v>
      </c>
      <c r="H173" s="16"/>
      <c r="I173" s="17">
        <v>115</v>
      </c>
      <c r="J173" s="12" t="str">
        <f>VLOOKUP(I173,episodes!$A$1:$D$83,4,FALSE)</f>
        <v>Shore Leave</v>
      </c>
      <c r="K173" s="15">
        <v>1</v>
      </c>
      <c r="L173" s="21"/>
      <c r="M173" s="16"/>
    </row>
    <row r="174" spans="1:13" x14ac:dyDescent="0.25">
      <c r="A174" s="15">
        <f>COUNTIFS(B:B,B174)</f>
        <v>20</v>
      </c>
      <c r="B174" s="15" t="s">
        <v>2071</v>
      </c>
      <c r="C174" s="15">
        <f>COUNTIFS(D:D,D174)</f>
        <v>6</v>
      </c>
      <c r="D174" s="12" t="s">
        <v>496</v>
      </c>
      <c r="E174" s="16" t="s">
        <v>36</v>
      </c>
      <c r="F174" s="12" t="s">
        <v>1424</v>
      </c>
      <c r="G174" s="16" t="s">
        <v>2143</v>
      </c>
      <c r="H174" s="16"/>
      <c r="I174" s="17">
        <v>116</v>
      </c>
      <c r="J174" s="12" t="str">
        <f>VLOOKUP(I174,episodes!$A$1:$D$83,4,FALSE)</f>
        <v>The Galileo Seven</v>
      </c>
      <c r="K174" s="15">
        <v>1</v>
      </c>
      <c r="L174" s="21"/>
      <c r="M174" s="16"/>
    </row>
    <row r="175" spans="1:13" x14ac:dyDescent="0.3">
      <c r="A175" s="15">
        <f>COUNTIFS(B:B,B175)</f>
        <v>20</v>
      </c>
      <c r="B175" s="15" t="s">
        <v>2071</v>
      </c>
      <c r="C175" s="15">
        <f>COUNTIFS(D:D,D175)</f>
        <v>6</v>
      </c>
      <c r="D175" s="12" t="s">
        <v>496</v>
      </c>
      <c r="G175" s="12" t="s">
        <v>2142</v>
      </c>
      <c r="H175" s="16"/>
      <c r="I175" s="17">
        <v>117</v>
      </c>
      <c r="J175" s="12" t="str">
        <f>VLOOKUP(I175,episodes!$A$1:$D$83,4,FALSE)</f>
        <v>The Squire of Gothos</v>
      </c>
      <c r="K175" s="15">
        <v>1</v>
      </c>
    </row>
    <row r="176" spans="1:13" x14ac:dyDescent="0.3">
      <c r="A176" s="15">
        <f>COUNTIFS(B:B,B176)</f>
        <v>20</v>
      </c>
      <c r="B176" s="15" t="s">
        <v>2071</v>
      </c>
      <c r="C176" s="15">
        <f>COUNTIFS(D:D,D176)</f>
        <v>6</v>
      </c>
      <c r="D176" s="12" t="s">
        <v>496</v>
      </c>
      <c r="G176" s="12" t="s">
        <v>2142</v>
      </c>
      <c r="H176" s="16"/>
      <c r="I176" s="17">
        <v>121</v>
      </c>
      <c r="J176" s="12" t="str">
        <f>VLOOKUP(I176,episodes!$A$1:$D$83,4,FALSE)</f>
        <v>The Return of the Archons</v>
      </c>
      <c r="K176" s="15">
        <v>1</v>
      </c>
    </row>
    <row r="177" spans="1:13" x14ac:dyDescent="0.3">
      <c r="A177" s="15">
        <f>COUNTIFS(B:B,B177)</f>
        <v>20</v>
      </c>
      <c r="B177" s="15" t="s">
        <v>2071</v>
      </c>
      <c r="C177" s="15">
        <f>COUNTIFS(D:D,D177)</f>
        <v>6</v>
      </c>
      <c r="D177" s="12" t="s">
        <v>496</v>
      </c>
      <c r="E177" s="16" t="s">
        <v>36</v>
      </c>
      <c r="F177" s="12" t="s">
        <v>144</v>
      </c>
      <c r="G177" s="16" t="s">
        <v>2072</v>
      </c>
      <c r="H177" s="16"/>
      <c r="I177" s="17">
        <v>125</v>
      </c>
      <c r="J177" s="12" t="str">
        <f>VLOOKUP(I177,episodes!$A$1:$D$83,4,FALSE)</f>
        <v>The Devil in the Dark</v>
      </c>
      <c r="K177" s="15">
        <v>1</v>
      </c>
      <c r="L177" s="15"/>
      <c r="M177" s="16"/>
    </row>
    <row r="178" spans="1:13" x14ac:dyDescent="0.25">
      <c r="A178" s="15">
        <f>COUNTIFS(B:B,B178)</f>
        <v>20</v>
      </c>
      <c r="B178" s="15" t="s">
        <v>2071</v>
      </c>
      <c r="C178" s="15">
        <f>COUNTIFS(D:D,D178)</f>
        <v>6</v>
      </c>
      <c r="D178" s="12" t="s">
        <v>496</v>
      </c>
      <c r="E178" s="16" t="s">
        <v>36</v>
      </c>
      <c r="F178" s="12" t="s">
        <v>144</v>
      </c>
      <c r="G178" s="16" t="s">
        <v>2270</v>
      </c>
      <c r="H178" s="16" t="s">
        <v>2271</v>
      </c>
      <c r="I178" s="17">
        <v>203</v>
      </c>
      <c r="J178" s="12" t="str">
        <f>VLOOKUP(I178,episodes!$A$1:$D$83,4,FALSE)</f>
        <v>The Changeling</v>
      </c>
      <c r="K178" s="15">
        <v>1</v>
      </c>
      <c r="L178" s="21"/>
      <c r="M178" s="16"/>
    </row>
    <row r="179" spans="1:13" x14ac:dyDescent="0.3">
      <c r="A179" s="15">
        <f>COUNTIFS(B:B,B179)</f>
        <v>20</v>
      </c>
      <c r="B179" s="15" t="s">
        <v>2071</v>
      </c>
      <c r="C179" s="15">
        <f>COUNTIFS(D:D,D179)</f>
        <v>28</v>
      </c>
      <c r="D179" s="12" t="s">
        <v>321</v>
      </c>
      <c r="E179" s="12" t="s">
        <v>1368</v>
      </c>
      <c r="G179" s="12" t="s">
        <v>744</v>
      </c>
      <c r="I179" s="18">
        <v>106</v>
      </c>
      <c r="J179" s="12" t="str">
        <f>VLOOKUP(I179,episodes!$A$1:$D$83,4,FALSE)</f>
        <v>Mudd's Women</v>
      </c>
      <c r="K179" s="15">
        <v>1</v>
      </c>
      <c r="L179" s="14">
        <v>1</v>
      </c>
    </row>
    <row r="180" spans="1:13" x14ac:dyDescent="0.3">
      <c r="A180" s="15">
        <f>COUNTIFS(B:B,B180)</f>
        <v>20</v>
      </c>
      <c r="B180" s="15" t="s">
        <v>2071</v>
      </c>
      <c r="C180" s="15">
        <f>COUNTIFS(D:D,D180)</f>
        <v>28</v>
      </c>
      <c r="D180" s="12" t="s">
        <v>321</v>
      </c>
      <c r="E180" s="12" t="s">
        <v>1368</v>
      </c>
      <c r="G180" s="12" t="s">
        <v>2146</v>
      </c>
      <c r="I180" s="18">
        <v>115</v>
      </c>
      <c r="J180" s="12" t="str">
        <f>VLOOKUP(I180,episodes!$A$1:$D$83,4,FALSE)</f>
        <v>Shore Leave</v>
      </c>
      <c r="K180" s="15">
        <v>1</v>
      </c>
      <c r="L180" s="14">
        <v>1</v>
      </c>
    </row>
    <row r="181" spans="1:13" x14ac:dyDescent="0.3">
      <c r="A181" s="15">
        <f>COUNTIFS(B:B,B181)</f>
        <v>20</v>
      </c>
      <c r="B181" s="15" t="s">
        <v>2071</v>
      </c>
      <c r="C181" s="15">
        <f>COUNTIFS(D:D,D181)</f>
        <v>28</v>
      </c>
      <c r="D181" s="12" t="s">
        <v>321</v>
      </c>
      <c r="E181" s="12" t="s">
        <v>1368</v>
      </c>
      <c r="G181" s="16" t="s">
        <v>2147</v>
      </c>
      <c r="H181" s="16"/>
      <c r="I181" s="17">
        <v>120</v>
      </c>
      <c r="J181" s="12" t="str">
        <f>VLOOKUP(I181,episodes!$A$1:$D$83,4,FALSE)</f>
        <v>Court Martial</v>
      </c>
      <c r="K181" s="15">
        <v>1</v>
      </c>
      <c r="L181" s="15">
        <v>1</v>
      </c>
      <c r="M181" s="16"/>
    </row>
    <row r="182" spans="1:13" x14ac:dyDescent="0.3">
      <c r="A182" s="15">
        <f>COUNTIFS(B:B,B182)</f>
        <v>20</v>
      </c>
      <c r="B182" s="15" t="s">
        <v>2071</v>
      </c>
      <c r="C182" s="15">
        <f>COUNTIFS(D:D,D182)</f>
        <v>28</v>
      </c>
      <c r="D182" s="16" t="s">
        <v>321</v>
      </c>
      <c r="E182" s="12" t="s">
        <v>1368</v>
      </c>
      <c r="F182" s="20"/>
      <c r="G182" s="16" t="s">
        <v>2145</v>
      </c>
      <c r="H182" s="16"/>
      <c r="I182" s="17">
        <v>201</v>
      </c>
      <c r="J182" s="12" t="str">
        <f>VLOOKUP(I182,episodes!$A$1:$D$83,4,FALSE)</f>
        <v>Amok Time</v>
      </c>
      <c r="K182" s="15">
        <v>1</v>
      </c>
      <c r="L182" s="14">
        <v>1</v>
      </c>
      <c r="M182" s="16"/>
    </row>
    <row r="183" spans="1:13" x14ac:dyDescent="0.3">
      <c r="A183" s="15">
        <f>COUNTIFS(B:B,B183)</f>
        <v>109</v>
      </c>
      <c r="B183" s="12" t="s">
        <v>2041</v>
      </c>
      <c r="C183" s="15">
        <f>COUNTIFS(D:D,D183)</f>
        <v>109</v>
      </c>
      <c r="D183" s="12" t="s">
        <v>142</v>
      </c>
      <c r="E183" s="12" t="s">
        <v>36</v>
      </c>
      <c r="G183" s="12" t="s">
        <v>251</v>
      </c>
      <c r="I183" s="18">
        <v>101</v>
      </c>
      <c r="J183" s="12" t="str">
        <f>VLOOKUP(I183,episodes!$A$1:$D$83,4,FALSE)</f>
        <v>The Man Trap</v>
      </c>
      <c r="K183" s="15">
        <v>1</v>
      </c>
      <c r="L183" s="14">
        <v>1</v>
      </c>
    </row>
    <row r="184" spans="1:13" x14ac:dyDescent="0.3">
      <c r="A184" s="15">
        <f>COUNTIFS(B:B,B184)</f>
        <v>109</v>
      </c>
      <c r="B184" s="12" t="s">
        <v>2041</v>
      </c>
      <c r="C184" s="15">
        <f>COUNTIFS(D:D,D184)</f>
        <v>109</v>
      </c>
      <c r="D184" s="12" t="s">
        <v>142</v>
      </c>
      <c r="E184" s="12" t="s">
        <v>36</v>
      </c>
      <c r="I184" s="18">
        <v>101</v>
      </c>
      <c r="J184" s="12" t="str">
        <f>VLOOKUP(I184,episodes!$A$1:$D$83,4,FALSE)</f>
        <v>The Man Trap</v>
      </c>
      <c r="K184" s="15">
        <v>1</v>
      </c>
      <c r="L184" s="14">
        <v>1</v>
      </c>
    </row>
    <row r="185" spans="1:13" x14ac:dyDescent="0.3">
      <c r="A185" s="15">
        <f>COUNTIFS(B:B,B185)</f>
        <v>109</v>
      </c>
      <c r="B185" s="12" t="s">
        <v>2041</v>
      </c>
      <c r="C185" s="15">
        <f>COUNTIFS(D:D,D185)</f>
        <v>109</v>
      </c>
      <c r="D185" s="12" t="s">
        <v>142</v>
      </c>
      <c r="E185" s="12" t="s">
        <v>36</v>
      </c>
      <c r="I185" s="18">
        <v>101</v>
      </c>
      <c r="J185" s="12" t="str">
        <f>VLOOKUP(I185,episodes!$A$1:$D$83,4,FALSE)</f>
        <v>The Man Trap</v>
      </c>
      <c r="K185" s="15">
        <v>1</v>
      </c>
      <c r="L185" s="14">
        <v>1</v>
      </c>
    </row>
    <row r="186" spans="1:13" x14ac:dyDescent="0.3">
      <c r="A186" s="15">
        <f>COUNTIFS(B:B,B186)</f>
        <v>109</v>
      </c>
      <c r="B186" s="12" t="s">
        <v>2041</v>
      </c>
      <c r="C186" s="15">
        <f>COUNTIFS(D:D,D186)</f>
        <v>109</v>
      </c>
      <c r="D186" s="12" t="s">
        <v>142</v>
      </c>
      <c r="E186" s="12" t="s">
        <v>36</v>
      </c>
      <c r="I186" s="18">
        <v>101</v>
      </c>
      <c r="J186" s="12" t="str">
        <f>VLOOKUP(I186,episodes!$A$1:$D$83,4,FALSE)</f>
        <v>The Man Trap</v>
      </c>
      <c r="K186" s="15">
        <v>1</v>
      </c>
      <c r="L186" s="14">
        <v>1</v>
      </c>
    </row>
    <row r="187" spans="1:13" x14ac:dyDescent="0.3">
      <c r="A187" s="15">
        <f>COUNTIFS(B:B,B187)</f>
        <v>109</v>
      </c>
      <c r="B187" s="12" t="s">
        <v>2041</v>
      </c>
      <c r="C187" s="15">
        <f>COUNTIFS(D:D,D187)</f>
        <v>109</v>
      </c>
      <c r="D187" s="12" t="s">
        <v>142</v>
      </c>
      <c r="E187" s="12" t="s">
        <v>36</v>
      </c>
      <c r="I187" s="18">
        <v>101</v>
      </c>
      <c r="J187" s="12" t="str">
        <f>VLOOKUP(I187,episodes!$A$1:$D$83,4,FALSE)</f>
        <v>The Man Trap</v>
      </c>
      <c r="K187" s="15">
        <v>1</v>
      </c>
      <c r="L187" s="14">
        <v>1</v>
      </c>
    </row>
    <row r="188" spans="1:13" x14ac:dyDescent="0.3">
      <c r="A188" s="15">
        <f>COUNTIFS(B:B,B188)</f>
        <v>109</v>
      </c>
      <c r="B188" s="12" t="s">
        <v>2041</v>
      </c>
      <c r="C188" s="15">
        <f>COUNTIFS(D:D,D188)</f>
        <v>109</v>
      </c>
      <c r="D188" s="12" t="s">
        <v>142</v>
      </c>
      <c r="E188" s="12" t="s">
        <v>36</v>
      </c>
      <c r="I188" s="18">
        <v>101</v>
      </c>
      <c r="J188" s="12" t="str">
        <f>VLOOKUP(I188,episodes!$A$1:$D$83,4,FALSE)</f>
        <v>The Man Trap</v>
      </c>
      <c r="K188" s="15">
        <v>1</v>
      </c>
      <c r="L188" s="14">
        <v>1</v>
      </c>
    </row>
    <row r="189" spans="1:13" x14ac:dyDescent="0.3">
      <c r="A189" s="15">
        <f>COUNTIFS(B:B,B189)</f>
        <v>109</v>
      </c>
      <c r="B189" s="12" t="s">
        <v>2041</v>
      </c>
      <c r="C189" s="15">
        <f>COUNTIFS(D:D,D189)</f>
        <v>109</v>
      </c>
      <c r="D189" s="12" t="s">
        <v>142</v>
      </c>
      <c r="E189" s="12" t="s">
        <v>36</v>
      </c>
      <c r="I189" s="18">
        <v>102</v>
      </c>
      <c r="J189" s="12" t="str">
        <f>VLOOKUP(I189,episodes!$A$1:$D$83,4,FALSE)</f>
        <v>Charlie X</v>
      </c>
      <c r="K189" s="15">
        <v>1</v>
      </c>
      <c r="L189" s="14">
        <v>1</v>
      </c>
    </row>
    <row r="190" spans="1:13" x14ac:dyDescent="0.3">
      <c r="A190" s="15">
        <f>COUNTIFS(B:B,B190)</f>
        <v>109</v>
      </c>
      <c r="B190" s="12" t="s">
        <v>2041</v>
      </c>
      <c r="C190" s="15">
        <f>COUNTIFS(D:D,D190)</f>
        <v>109</v>
      </c>
      <c r="D190" s="12" t="s">
        <v>142</v>
      </c>
      <c r="E190" s="12" t="s">
        <v>36</v>
      </c>
      <c r="I190" s="18">
        <v>103</v>
      </c>
      <c r="J190" s="12" t="str">
        <f>VLOOKUP(I190,episodes!$A$1:$D$83,4,FALSE)</f>
        <v>Where No Man Has Gone Before</v>
      </c>
      <c r="K190" s="15">
        <v>1</v>
      </c>
      <c r="L190" s="14">
        <v>1</v>
      </c>
    </row>
    <row r="191" spans="1:13" x14ac:dyDescent="0.3">
      <c r="A191" s="15">
        <f>COUNTIFS(B:B,B191)</f>
        <v>109</v>
      </c>
      <c r="B191" s="12" t="s">
        <v>2041</v>
      </c>
      <c r="C191" s="15">
        <f>COUNTIFS(D:D,D191)</f>
        <v>109</v>
      </c>
      <c r="D191" s="12" t="s">
        <v>142</v>
      </c>
      <c r="E191" s="12" t="s">
        <v>36</v>
      </c>
      <c r="I191" s="18">
        <v>103</v>
      </c>
      <c r="J191" s="12" t="str">
        <f>VLOOKUP(I191,episodes!$A$1:$D$83,4,FALSE)</f>
        <v>Where No Man Has Gone Before</v>
      </c>
      <c r="K191" s="15">
        <v>1</v>
      </c>
      <c r="L191" s="14">
        <v>1</v>
      </c>
    </row>
    <row r="192" spans="1:13" x14ac:dyDescent="0.3">
      <c r="A192" s="15">
        <f>COUNTIFS(B:B,B192)</f>
        <v>109</v>
      </c>
      <c r="B192" s="12" t="s">
        <v>2041</v>
      </c>
      <c r="C192" s="15">
        <f>COUNTIFS(D:D,D192)</f>
        <v>109</v>
      </c>
      <c r="D192" s="12" t="s">
        <v>142</v>
      </c>
      <c r="E192" s="12" t="s">
        <v>36</v>
      </c>
      <c r="I192" s="18">
        <v>103</v>
      </c>
      <c r="J192" s="12" t="str">
        <f>VLOOKUP(I192,episodes!$A$1:$D$83,4,FALSE)</f>
        <v>Where No Man Has Gone Before</v>
      </c>
      <c r="K192" s="15">
        <v>1</v>
      </c>
      <c r="L192" s="14">
        <v>1</v>
      </c>
    </row>
    <row r="193" spans="1:12" x14ac:dyDescent="0.3">
      <c r="A193" s="15">
        <f>COUNTIFS(B:B,B193)</f>
        <v>109</v>
      </c>
      <c r="B193" s="12" t="s">
        <v>2041</v>
      </c>
      <c r="C193" s="15">
        <f>COUNTIFS(D:D,D193)</f>
        <v>109</v>
      </c>
      <c r="D193" s="12" t="s">
        <v>142</v>
      </c>
      <c r="E193" s="12" t="s">
        <v>36</v>
      </c>
      <c r="I193" s="18">
        <v>103</v>
      </c>
      <c r="J193" s="12" t="str">
        <f>VLOOKUP(I193,episodes!$A$1:$D$83,4,FALSE)</f>
        <v>Where No Man Has Gone Before</v>
      </c>
      <c r="K193" s="15">
        <v>1</v>
      </c>
      <c r="L193" s="14">
        <v>1</v>
      </c>
    </row>
    <row r="194" spans="1:12" x14ac:dyDescent="0.3">
      <c r="A194" s="15">
        <f>COUNTIFS(B:B,B194)</f>
        <v>109</v>
      </c>
      <c r="B194" s="12" t="s">
        <v>2041</v>
      </c>
      <c r="C194" s="15">
        <f>COUNTIFS(D:D,D194)</f>
        <v>109</v>
      </c>
      <c r="D194" s="12" t="s">
        <v>142</v>
      </c>
      <c r="E194" s="12" t="s">
        <v>36</v>
      </c>
      <c r="F194" s="19"/>
      <c r="G194" s="12" t="s">
        <v>256</v>
      </c>
      <c r="I194" s="18">
        <v>104</v>
      </c>
      <c r="J194" s="12" t="str">
        <f>VLOOKUP(I194,episodes!$A$1:$D$83,4,FALSE)</f>
        <v>The Naked Time</v>
      </c>
      <c r="K194" s="15">
        <v>1</v>
      </c>
      <c r="L194" s="14">
        <v>1</v>
      </c>
    </row>
    <row r="195" spans="1:12" x14ac:dyDescent="0.3">
      <c r="A195" s="15">
        <f>COUNTIFS(B:B,B195)</f>
        <v>109</v>
      </c>
      <c r="B195" s="12" t="s">
        <v>2041</v>
      </c>
      <c r="C195" s="15">
        <f>COUNTIFS(D:D,D195)</f>
        <v>109</v>
      </c>
      <c r="D195" s="12" t="s">
        <v>142</v>
      </c>
      <c r="E195" s="12" t="s">
        <v>36</v>
      </c>
      <c r="F195" s="19"/>
      <c r="G195" s="12" t="s">
        <v>256</v>
      </c>
      <c r="I195" s="18">
        <v>104</v>
      </c>
      <c r="J195" s="12" t="str">
        <f>VLOOKUP(I195,episodes!$A$1:$D$83,4,FALSE)</f>
        <v>The Naked Time</v>
      </c>
      <c r="K195" s="15">
        <v>1</v>
      </c>
      <c r="L195" s="14">
        <v>1</v>
      </c>
    </row>
    <row r="196" spans="1:12" x14ac:dyDescent="0.3">
      <c r="A196" s="15">
        <f>COUNTIFS(B:B,B196)</f>
        <v>109</v>
      </c>
      <c r="B196" s="12" t="s">
        <v>2041</v>
      </c>
      <c r="C196" s="15">
        <f>COUNTIFS(D:D,D196)</f>
        <v>109</v>
      </c>
      <c r="D196" s="12" t="s">
        <v>142</v>
      </c>
      <c r="E196" s="12" t="s">
        <v>36</v>
      </c>
      <c r="F196" s="19"/>
      <c r="G196" s="12" t="s">
        <v>251</v>
      </c>
      <c r="I196" s="18">
        <v>104</v>
      </c>
      <c r="J196" s="12" t="str">
        <f>VLOOKUP(I196,episodes!$A$1:$D$83,4,FALSE)</f>
        <v>The Naked Time</v>
      </c>
      <c r="K196" s="15">
        <v>1</v>
      </c>
      <c r="L196" s="14">
        <v>1</v>
      </c>
    </row>
    <row r="197" spans="1:12" x14ac:dyDescent="0.3">
      <c r="A197" s="15">
        <f>COUNTIFS(B:B,B197)</f>
        <v>109</v>
      </c>
      <c r="B197" s="12" t="s">
        <v>2041</v>
      </c>
      <c r="C197" s="15">
        <f>COUNTIFS(D:D,D197)</f>
        <v>109</v>
      </c>
      <c r="D197" s="12" t="s">
        <v>142</v>
      </c>
      <c r="E197" s="12" t="s">
        <v>36</v>
      </c>
      <c r="F197" s="19"/>
      <c r="I197" s="18">
        <v>104</v>
      </c>
      <c r="J197" s="12" t="str">
        <f>VLOOKUP(I197,episodes!$A$1:$D$83,4,FALSE)</f>
        <v>The Naked Time</v>
      </c>
      <c r="K197" s="15">
        <v>1</v>
      </c>
      <c r="L197" s="14">
        <v>1</v>
      </c>
    </row>
    <row r="198" spans="1:12" x14ac:dyDescent="0.3">
      <c r="A198" s="15">
        <f>COUNTIFS(B:B,B198)</f>
        <v>109</v>
      </c>
      <c r="B198" s="12" t="s">
        <v>2041</v>
      </c>
      <c r="C198" s="15">
        <f>COUNTIFS(D:D,D198)</f>
        <v>109</v>
      </c>
      <c r="D198" s="12" t="s">
        <v>142</v>
      </c>
      <c r="E198" s="12" t="s">
        <v>36</v>
      </c>
      <c r="F198" s="19"/>
      <c r="I198" s="18">
        <v>104</v>
      </c>
      <c r="J198" s="12" t="str">
        <f>VLOOKUP(I198,episodes!$A$1:$D$83,4,FALSE)</f>
        <v>The Naked Time</v>
      </c>
      <c r="K198" s="15">
        <v>1</v>
      </c>
      <c r="L198" s="14">
        <v>1</v>
      </c>
    </row>
    <row r="199" spans="1:12" x14ac:dyDescent="0.3">
      <c r="A199" s="15">
        <f>COUNTIFS(B:B,B199)</f>
        <v>109</v>
      </c>
      <c r="B199" s="12" t="s">
        <v>2041</v>
      </c>
      <c r="C199" s="15">
        <f>COUNTIFS(D:D,D199)</f>
        <v>109</v>
      </c>
      <c r="D199" s="12" t="s">
        <v>142</v>
      </c>
      <c r="E199" s="12" t="s">
        <v>36</v>
      </c>
      <c r="F199" s="19"/>
      <c r="I199" s="18">
        <v>104</v>
      </c>
      <c r="J199" s="12" t="str">
        <f>VLOOKUP(I199,episodes!$A$1:$D$83,4,FALSE)</f>
        <v>The Naked Time</v>
      </c>
      <c r="K199" s="15">
        <v>1</v>
      </c>
      <c r="L199" s="14">
        <v>1</v>
      </c>
    </row>
    <row r="200" spans="1:12" x14ac:dyDescent="0.3">
      <c r="A200" s="15">
        <f>COUNTIFS(B:B,B200)</f>
        <v>109</v>
      </c>
      <c r="B200" s="12" t="s">
        <v>2041</v>
      </c>
      <c r="C200" s="15">
        <f>COUNTIFS(D:D,D200)</f>
        <v>109</v>
      </c>
      <c r="D200" s="12" t="s">
        <v>142</v>
      </c>
      <c r="E200" s="12" t="s">
        <v>37</v>
      </c>
      <c r="G200" s="12" t="s">
        <v>37</v>
      </c>
      <c r="I200" s="18">
        <v>105</v>
      </c>
      <c r="J200" s="12" t="str">
        <f>VLOOKUP(I200,episodes!$A$1:$D$83,4,FALSE)</f>
        <v>The Enemy Within</v>
      </c>
      <c r="K200" s="15">
        <v>1</v>
      </c>
      <c r="L200" s="14">
        <v>1</v>
      </c>
    </row>
    <row r="201" spans="1:12" x14ac:dyDescent="0.3">
      <c r="A201" s="15">
        <f>COUNTIFS(B:B,B201)</f>
        <v>109</v>
      </c>
      <c r="B201" s="12" t="s">
        <v>2041</v>
      </c>
      <c r="C201" s="15">
        <f>COUNTIFS(D:D,D201)</f>
        <v>109</v>
      </c>
      <c r="D201" s="12" t="s">
        <v>142</v>
      </c>
      <c r="E201" s="12" t="s">
        <v>36</v>
      </c>
      <c r="G201" s="12" t="s">
        <v>251</v>
      </c>
      <c r="I201" s="18">
        <v>105</v>
      </c>
      <c r="J201" s="12" t="str">
        <f>VLOOKUP(I201,episodes!$A$1:$D$83,4,FALSE)</f>
        <v>The Enemy Within</v>
      </c>
      <c r="K201" s="15">
        <v>1</v>
      </c>
      <c r="L201" s="14">
        <v>1</v>
      </c>
    </row>
    <row r="202" spans="1:12" x14ac:dyDescent="0.3">
      <c r="A202" s="15">
        <f>COUNTIFS(B:B,B202)</f>
        <v>109</v>
      </c>
      <c r="B202" s="12" t="s">
        <v>2041</v>
      </c>
      <c r="C202" s="15">
        <f>COUNTIFS(D:D,D202)</f>
        <v>109</v>
      </c>
      <c r="D202" s="12" t="s">
        <v>142</v>
      </c>
      <c r="E202" s="12" t="s">
        <v>36</v>
      </c>
      <c r="I202" s="18">
        <v>105</v>
      </c>
      <c r="J202" s="12" t="str">
        <f>VLOOKUP(I202,episodes!$A$1:$D$83,4,FALSE)</f>
        <v>The Enemy Within</v>
      </c>
      <c r="K202" s="15">
        <v>1</v>
      </c>
      <c r="L202" s="14">
        <v>1</v>
      </c>
    </row>
    <row r="203" spans="1:12" x14ac:dyDescent="0.3">
      <c r="A203" s="15">
        <f>COUNTIFS(B:B,B203)</f>
        <v>109</v>
      </c>
      <c r="B203" s="12" t="s">
        <v>2041</v>
      </c>
      <c r="C203" s="15">
        <f>COUNTIFS(D:D,D203)</f>
        <v>109</v>
      </c>
      <c r="D203" s="12" t="s">
        <v>142</v>
      </c>
      <c r="E203" s="12" t="s">
        <v>36</v>
      </c>
      <c r="I203" s="18">
        <v>105</v>
      </c>
      <c r="J203" s="12" t="str">
        <f>VLOOKUP(I203,episodes!$A$1:$D$83,4,FALSE)</f>
        <v>The Enemy Within</v>
      </c>
      <c r="K203" s="15">
        <v>1</v>
      </c>
      <c r="L203" s="14">
        <v>1</v>
      </c>
    </row>
    <row r="204" spans="1:12" x14ac:dyDescent="0.3">
      <c r="A204" s="15">
        <f>COUNTIFS(B:B,B204)</f>
        <v>109</v>
      </c>
      <c r="B204" s="12" t="s">
        <v>2041</v>
      </c>
      <c r="C204" s="15">
        <f>COUNTIFS(D:D,D204)</f>
        <v>109</v>
      </c>
      <c r="D204" s="12" t="s">
        <v>142</v>
      </c>
      <c r="E204" s="12" t="s">
        <v>36</v>
      </c>
      <c r="I204" s="18">
        <v>105</v>
      </c>
      <c r="J204" s="12" t="str">
        <f>VLOOKUP(I204,episodes!$A$1:$D$83,4,FALSE)</f>
        <v>The Enemy Within</v>
      </c>
      <c r="K204" s="15">
        <v>1</v>
      </c>
      <c r="L204" s="14">
        <v>1</v>
      </c>
    </row>
    <row r="205" spans="1:12" x14ac:dyDescent="0.3">
      <c r="A205" s="15">
        <f>COUNTIFS(B:B,B205)</f>
        <v>109</v>
      </c>
      <c r="B205" s="12" t="s">
        <v>2041</v>
      </c>
      <c r="C205" s="15">
        <f>COUNTIFS(D:D,D205)</f>
        <v>109</v>
      </c>
      <c r="D205" s="12" t="s">
        <v>142</v>
      </c>
      <c r="E205" s="12" t="s">
        <v>36</v>
      </c>
      <c r="I205" s="18">
        <v>106</v>
      </c>
      <c r="J205" s="12" t="str">
        <f>VLOOKUP(I205,episodes!$A$1:$D$83,4,FALSE)</f>
        <v>Mudd's Women</v>
      </c>
      <c r="K205" s="15">
        <v>1</v>
      </c>
      <c r="L205" s="14">
        <v>1</v>
      </c>
    </row>
    <row r="206" spans="1:12" x14ac:dyDescent="0.3">
      <c r="A206" s="15">
        <f>COUNTIFS(B:B,B206)</f>
        <v>109</v>
      </c>
      <c r="B206" s="12" t="s">
        <v>2041</v>
      </c>
      <c r="C206" s="15">
        <f>COUNTIFS(D:D,D206)</f>
        <v>109</v>
      </c>
      <c r="D206" s="12" t="s">
        <v>142</v>
      </c>
      <c r="E206" s="12" t="s">
        <v>36</v>
      </c>
      <c r="I206" s="18">
        <v>106</v>
      </c>
      <c r="J206" s="12" t="str">
        <f>VLOOKUP(I206,episodes!$A$1:$D$83,4,FALSE)</f>
        <v>Mudd's Women</v>
      </c>
      <c r="K206" s="15">
        <v>1</v>
      </c>
      <c r="L206" s="14">
        <v>1</v>
      </c>
    </row>
    <row r="207" spans="1:12" x14ac:dyDescent="0.3">
      <c r="A207" s="15">
        <f>COUNTIFS(B:B,B207)</f>
        <v>109</v>
      </c>
      <c r="B207" s="12" t="s">
        <v>2041</v>
      </c>
      <c r="C207" s="15">
        <f>COUNTIFS(D:D,D207)</f>
        <v>109</v>
      </c>
      <c r="D207" s="12" t="s">
        <v>142</v>
      </c>
      <c r="E207" s="12" t="s">
        <v>36</v>
      </c>
      <c r="I207" s="18">
        <v>106</v>
      </c>
      <c r="J207" s="12" t="str">
        <f>VLOOKUP(I207,episodes!$A$1:$D$83,4,FALSE)</f>
        <v>Mudd's Women</v>
      </c>
      <c r="K207" s="15">
        <v>1</v>
      </c>
      <c r="L207" s="14">
        <v>1</v>
      </c>
    </row>
    <row r="208" spans="1:12" x14ac:dyDescent="0.3">
      <c r="A208" s="15">
        <f>COUNTIFS(B:B,B208)</f>
        <v>109</v>
      </c>
      <c r="B208" s="12" t="s">
        <v>2041</v>
      </c>
      <c r="C208" s="15">
        <f>COUNTIFS(D:D,D208)</f>
        <v>109</v>
      </c>
      <c r="D208" s="12" t="s">
        <v>142</v>
      </c>
      <c r="E208" s="12" t="s">
        <v>36</v>
      </c>
      <c r="I208" s="18">
        <v>106</v>
      </c>
      <c r="J208" s="12" t="str">
        <f>VLOOKUP(I208,episodes!$A$1:$D$83,4,FALSE)</f>
        <v>Mudd's Women</v>
      </c>
      <c r="K208" s="15">
        <v>1</v>
      </c>
      <c r="L208" s="14">
        <v>1</v>
      </c>
    </row>
    <row r="209" spans="1:12" x14ac:dyDescent="0.3">
      <c r="A209" s="15">
        <f>COUNTIFS(B:B,B209)</f>
        <v>109</v>
      </c>
      <c r="B209" s="12" t="s">
        <v>2041</v>
      </c>
      <c r="C209" s="15">
        <f>COUNTIFS(D:D,D209)</f>
        <v>109</v>
      </c>
      <c r="D209" s="12" t="s">
        <v>142</v>
      </c>
      <c r="E209" s="12" t="s">
        <v>36</v>
      </c>
      <c r="I209" s="18">
        <v>106</v>
      </c>
      <c r="J209" s="12" t="str">
        <f>VLOOKUP(I209,episodes!$A$1:$D$83,4,FALSE)</f>
        <v>Mudd's Women</v>
      </c>
      <c r="K209" s="15">
        <v>1</v>
      </c>
      <c r="L209" s="14">
        <v>1</v>
      </c>
    </row>
    <row r="210" spans="1:12" x14ac:dyDescent="0.3">
      <c r="A210" s="15">
        <f>COUNTIFS(B:B,B210)</f>
        <v>109</v>
      </c>
      <c r="B210" s="12" t="s">
        <v>2041</v>
      </c>
      <c r="C210" s="15">
        <f>COUNTIFS(D:D,D210)</f>
        <v>109</v>
      </c>
      <c r="D210" s="12" t="s">
        <v>142</v>
      </c>
      <c r="E210" s="12" t="s">
        <v>36</v>
      </c>
      <c r="I210" s="18">
        <v>106</v>
      </c>
      <c r="J210" s="12" t="str">
        <f>VLOOKUP(I210,episodes!$A$1:$D$83,4,FALSE)</f>
        <v>Mudd's Women</v>
      </c>
      <c r="K210" s="15">
        <v>1</v>
      </c>
      <c r="L210" s="14">
        <v>1</v>
      </c>
    </row>
    <row r="211" spans="1:12" x14ac:dyDescent="0.3">
      <c r="A211" s="15">
        <f>COUNTIFS(B:B,B211)</f>
        <v>109</v>
      </c>
      <c r="B211" s="12" t="s">
        <v>2041</v>
      </c>
      <c r="C211" s="15">
        <f>COUNTIFS(D:D,D211)</f>
        <v>109</v>
      </c>
      <c r="D211" s="12" t="s">
        <v>142</v>
      </c>
      <c r="E211" s="12" t="s">
        <v>36</v>
      </c>
      <c r="I211" s="18">
        <v>107</v>
      </c>
      <c r="J211" s="12" t="str">
        <f>VLOOKUP(I211,episodes!$A$1:$D$83,4,FALSE)</f>
        <v>What Are Little Girls Made Of?</v>
      </c>
      <c r="K211" s="15">
        <v>1</v>
      </c>
      <c r="L211" s="14">
        <v>1</v>
      </c>
    </row>
    <row r="212" spans="1:12" x14ac:dyDescent="0.3">
      <c r="A212" s="15">
        <f>COUNTIFS(B:B,B212)</f>
        <v>109</v>
      </c>
      <c r="B212" s="12" t="s">
        <v>2041</v>
      </c>
      <c r="C212" s="15">
        <f>COUNTIFS(D:D,D212)</f>
        <v>109</v>
      </c>
      <c r="D212" s="12" t="s">
        <v>142</v>
      </c>
      <c r="E212" s="12" t="s">
        <v>36</v>
      </c>
      <c r="F212" s="19"/>
      <c r="I212" s="18">
        <v>108</v>
      </c>
      <c r="J212" s="12" t="str">
        <f>VLOOKUP(I212,episodes!$A$1:$D$83,4,FALSE)</f>
        <v>Miri</v>
      </c>
      <c r="K212" s="15">
        <v>1</v>
      </c>
      <c r="L212" s="14">
        <v>1</v>
      </c>
    </row>
    <row r="213" spans="1:12" x14ac:dyDescent="0.3">
      <c r="A213" s="15">
        <f>COUNTIFS(B:B,B213)</f>
        <v>109</v>
      </c>
      <c r="B213" s="12" t="s">
        <v>2041</v>
      </c>
      <c r="C213" s="15">
        <f>COUNTIFS(D:D,D213)</f>
        <v>109</v>
      </c>
      <c r="D213" s="12" t="s">
        <v>142</v>
      </c>
      <c r="E213" s="12" t="s">
        <v>36</v>
      </c>
      <c r="F213" s="19"/>
      <c r="I213" s="18">
        <v>108</v>
      </c>
      <c r="J213" s="12" t="str">
        <f>VLOOKUP(I213,episodes!$A$1:$D$83,4,FALSE)</f>
        <v>Miri</v>
      </c>
      <c r="K213" s="15">
        <v>1</v>
      </c>
      <c r="L213" s="14">
        <v>1</v>
      </c>
    </row>
    <row r="214" spans="1:12" x14ac:dyDescent="0.3">
      <c r="A214" s="15">
        <f>COUNTIFS(B:B,B214)</f>
        <v>109</v>
      </c>
      <c r="B214" s="12" t="s">
        <v>2041</v>
      </c>
      <c r="C214" s="15">
        <f>COUNTIFS(D:D,D214)</f>
        <v>109</v>
      </c>
      <c r="D214" s="12" t="s">
        <v>142</v>
      </c>
      <c r="E214" s="12" t="s">
        <v>36</v>
      </c>
      <c r="F214" s="19"/>
      <c r="I214" s="18">
        <v>108</v>
      </c>
      <c r="J214" s="12" t="str">
        <f>VLOOKUP(I214,episodes!$A$1:$D$83,4,FALSE)</f>
        <v>Miri</v>
      </c>
      <c r="K214" s="15">
        <v>1</v>
      </c>
      <c r="L214" s="14">
        <v>1</v>
      </c>
    </row>
    <row r="215" spans="1:12" x14ac:dyDescent="0.3">
      <c r="A215" s="15">
        <f>COUNTIFS(B:B,B215)</f>
        <v>109</v>
      </c>
      <c r="B215" s="12" t="s">
        <v>2041</v>
      </c>
      <c r="C215" s="15">
        <f>COUNTIFS(D:D,D215)</f>
        <v>109</v>
      </c>
      <c r="D215" s="12" t="s">
        <v>142</v>
      </c>
      <c r="E215" s="12" t="s">
        <v>36</v>
      </c>
      <c r="F215" s="19"/>
      <c r="I215" s="18">
        <v>108</v>
      </c>
      <c r="J215" s="12" t="str">
        <f>VLOOKUP(I215,episodes!$A$1:$D$83,4,FALSE)</f>
        <v>Miri</v>
      </c>
      <c r="K215" s="15">
        <v>1</v>
      </c>
      <c r="L215" s="14">
        <v>1</v>
      </c>
    </row>
    <row r="216" spans="1:12" x14ac:dyDescent="0.3">
      <c r="A216" s="15">
        <f>COUNTIFS(B:B,B216)</f>
        <v>109</v>
      </c>
      <c r="B216" s="12" t="s">
        <v>2041</v>
      </c>
      <c r="C216" s="15">
        <f>COUNTIFS(D:D,D216)</f>
        <v>109</v>
      </c>
      <c r="D216" s="12" t="s">
        <v>142</v>
      </c>
      <c r="E216" s="12" t="s">
        <v>36</v>
      </c>
      <c r="F216" s="19"/>
      <c r="I216" s="18">
        <v>109</v>
      </c>
      <c r="J216" s="12" t="str">
        <f>VLOOKUP(I216,episodes!$A$1:$D$83,4,FALSE)</f>
        <v>Dagger of the Mind</v>
      </c>
      <c r="K216" s="15">
        <v>1</v>
      </c>
      <c r="L216" s="14">
        <v>1</v>
      </c>
    </row>
    <row r="217" spans="1:12" x14ac:dyDescent="0.3">
      <c r="A217" s="15">
        <f>COUNTIFS(B:B,B217)</f>
        <v>109</v>
      </c>
      <c r="B217" s="12" t="s">
        <v>2041</v>
      </c>
      <c r="C217" s="15">
        <f>COUNTIFS(D:D,D217)</f>
        <v>109</v>
      </c>
      <c r="D217" s="12" t="s">
        <v>142</v>
      </c>
      <c r="E217" s="12" t="s">
        <v>36</v>
      </c>
      <c r="F217" s="19"/>
      <c r="I217" s="18">
        <v>109</v>
      </c>
      <c r="J217" s="12" t="str">
        <f>VLOOKUP(I217,episodes!$A$1:$D$83,4,FALSE)</f>
        <v>Dagger of the Mind</v>
      </c>
      <c r="K217" s="15">
        <v>1</v>
      </c>
      <c r="L217" s="14">
        <v>1</v>
      </c>
    </row>
    <row r="218" spans="1:12" x14ac:dyDescent="0.3">
      <c r="A218" s="15">
        <f>COUNTIFS(B:B,B218)</f>
        <v>109</v>
      </c>
      <c r="B218" s="12" t="s">
        <v>2041</v>
      </c>
      <c r="C218" s="15">
        <f>COUNTIFS(D:D,D218)</f>
        <v>109</v>
      </c>
      <c r="D218" s="12" t="s">
        <v>142</v>
      </c>
      <c r="E218" s="12" t="s">
        <v>36</v>
      </c>
      <c r="I218" s="18">
        <v>110</v>
      </c>
      <c r="J218" s="12" t="str">
        <f>VLOOKUP(I218,episodes!$A$1:$D$83,4,FALSE)</f>
        <v>The Corbomite Maneuver</v>
      </c>
      <c r="K218" s="15">
        <v>1</v>
      </c>
      <c r="L218" s="14">
        <v>1</v>
      </c>
    </row>
    <row r="219" spans="1:12" x14ac:dyDescent="0.3">
      <c r="A219" s="15">
        <f>COUNTIFS(B:B,B219)</f>
        <v>109</v>
      </c>
      <c r="B219" s="12" t="s">
        <v>2041</v>
      </c>
      <c r="C219" s="15">
        <f>COUNTIFS(D:D,D219)</f>
        <v>109</v>
      </c>
      <c r="D219" s="12" t="s">
        <v>142</v>
      </c>
      <c r="E219" s="12" t="s">
        <v>36</v>
      </c>
      <c r="I219" s="18">
        <v>110</v>
      </c>
      <c r="J219" s="12" t="str">
        <f>VLOOKUP(I219,episodes!$A$1:$D$83,4,FALSE)</f>
        <v>The Corbomite Maneuver</v>
      </c>
      <c r="K219" s="15">
        <v>1</v>
      </c>
      <c r="L219" s="14">
        <v>1</v>
      </c>
    </row>
    <row r="220" spans="1:12" x14ac:dyDescent="0.3">
      <c r="A220" s="15">
        <f>COUNTIFS(B:B,B220)</f>
        <v>109</v>
      </c>
      <c r="B220" s="12" t="s">
        <v>2041</v>
      </c>
      <c r="C220" s="15">
        <f>COUNTIFS(D:D,D220)</f>
        <v>109</v>
      </c>
      <c r="D220" s="12" t="s">
        <v>142</v>
      </c>
      <c r="E220" s="12" t="s">
        <v>36</v>
      </c>
      <c r="I220" s="18">
        <v>110</v>
      </c>
      <c r="J220" s="12" t="str">
        <f>VLOOKUP(I220,episodes!$A$1:$D$83,4,FALSE)</f>
        <v>The Corbomite Maneuver</v>
      </c>
      <c r="K220" s="15">
        <v>1</v>
      </c>
      <c r="L220" s="14">
        <v>1</v>
      </c>
    </row>
    <row r="221" spans="1:12" x14ac:dyDescent="0.3">
      <c r="A221" s="15">
        <f>COUNTIFS(B:B,B221)</f>
        <v>109</v>
      </c>
      <c r="B221" s="12" t="s">
        <v>2041</v>
      </c>
      <c r="C221" s="15">
        <f>COUNTIFS(D:D,D221)</f>
        <v>109</v>
      </c>
      <c r="D221" s="12" t="s">
        <v>142</v>
      </c>
      <c r="E221" s="12" t="s">
        <v>36</v>
      </c>
      <c r="F221" s="19"/>
      <c r="G221" s="12" t="s">
        <v>256</v>
      </c>
      <c r="I221" s="18">
        <v>111.1</v>
      </c>
      <c r="J221" s="12" t="str">
        <f>VLOOKUP(I221,episodes!$A$1:$D$83,4,FALSE)</f>
        <v>The Menagerie, Part I</v>
      </c>
      <c r="K221" s="15">
        <v>1</v>
      </c>
      <c r="L221" s="14">
        <v>1</v>
      </c>
    </row>
    <row r="222" spans="1:12" x14ac:dyDescent="0.3">
      <c r="A222" s="15">
        <f>COUNTIFS(B:B,B222)</f>
        <v>109</v>
      </c>
      <c r="B222" s="12" t="s">
        <v>2041</v>
      </c>
      <c r="C222" s="15">
        <f>COUNTIFS(D:D,D222)</f>
        <v>109</v>
      </c>
      <c r="D222" s="12" t="s">
        <v>142</v>
      </c>
      <c r="E222" s="12" t="s">
        <v>36</v>
      </c>
      <c r="F222" s="19"/>
      <c r="I222" s="18">
        <v>111.1</v>
      </c>
      <c r="J222" s="12" t="str">
        <f>VLOOKUP(I222,episodes!$A$1:$D$83,4,FALSE)</f>
        <v>The Menagerie, Part I</v>
      </c>
      <c r="K222" s="15">
        <v>1</v>
      </c>
      <c r="L222" s="14">
        <v>1</v>
      </c>
    </row>
    <row r="223" spans="1:12" x14ac:dyDescent="0.3">
      <c r="A223" s="15">
        <f>COUNTIFS(B:B,B223)</f>
        <v>109</v>
      </c>
      <c r="B223" s="12" t="s">
        <v>2041</v>
      </c>
      <c r="C223" s="15">
        <f>COUNTIFS(D:D,D223)</f>
        <v>109</v>
      </c>
      <c r="D223" s="12" t="s">
        <v>142</v>
      </c>
      <c r="E223" s="12" t="s">
        <v>36</v>
      </c>
      <c r="F223" s="19"/>
      <c r="I223" s="18">
        <v>111.1</v>
      </c>
      <c r="J223" s="12" t="str">
        <f>VLOOKUP(I223,episodes!$A$1:$D$83,4,FALSE)</f>
        <v>The Menagerie, Part I</v>
      </c>
      <c r="K223" s="15">
        <v>1</v>
      </c>
      <c r="L223" s="14">
        <v>1</v>
      </c>
    </row>
    <row r="224" spans="1:12" x14ac:dyDescent="0.3">
      <c r="A224" s="15">
        <f>COUNTIFS(B:B,B224)</f>
        <v>109</v>
      </c>
      <c r="B224" s="12" t="s">
        <v>2041</v>
      </c>
      <c r="C224" s="15">
        <f>COUNTIFS(D:D,D224)</f>
        <v>109</v>
      </c>
      <c r="D224" s="12" t="s">
        <v>142</v>
      </c>
      <c r="E224" s="12" t="s">
        <v>36</v>
      </c>
      <c r="F224" s="19"/>
      <c r="I224" s="18">
        <v>112.1</v>
      </c>
      <c r="J224" s="12" t="str">
        <f>VLOOKUP(I224,episodes!$A$1:$D$83,4,FALSE)</f>
        <v>The Menagerie, Part II</v>
      </c>
      <c r="K224" s="15">
        <v>1</v>
      </c>
      <c r="L224" s="14">
        <v>1</v>
      </c>
    </row>
    <row r="225" spans="1:13" s="16" customFormat="1" x14ac:dyDescent="0.3">
      <c r="A225" s="15">
        <f>COUNTIFS(B:B,B225)</f>
        <v>109</v>
      </c>
      <c r="B225" s="12" t="s">
        <v>2041</v>
      </c>
      <c r="C225" s="15">
        <f>COUNTIFS(D:D,D225)</f>
        <v>109</v>
      </c>
      <c r="D225" s="12" t="s">
        <v>142</v>
      </c>
      <c r="E225" s="12" t="s">
        <v>36</v>
      </c>
      <c r="F225" s="19"/>
      <c r="G225" s="12"/>
      <c r="H225" s="12"/>
      <c r="I225" s="18">
        <v>112.1</v>
      </c>
      <c r="J225" s="12" t="str">
        <f>VLOOKUP(I225,episodes!$A$1:$D$83,4,FALSE)</f>
        <v>The Menagerie, Part II</v>
      </c>
      <c r="K225" s="15">
        <v>1</v>
      </c>
      <c r="L225" s="14">
        <v>1</v>
      </c>
      <c r="M225" s="12"/>
    </row>
    <row r="226" spans="1:13" x14ac:dyDescent="0.3">
      <c r="A226" s="15">
        <f>COUNTIFS(B:B,B226)</f>
        <v>109</v>
      </c>
      <c r="B226" s="12" t="s">
        <v>2041</v>
      </c>
      <c r="C226" s="15">
        <f>COUNTIFS(D:D,D226)</f>
        <v>109</v>
      </c>
      <c r="D226" s="12" t="s">
        <v>142</v>
      </c>
      <c r="E226" s="12" t="s">
        <v>36</v>
      </c>
      <c r="F226" s="19"/>
      <c r="I226" s="18">
        <v>112.1</v>
      </c>
      <c r="J226" s="12" t="str">
        <f>VLOOKUP(I226,episodes!$A$1:$D$83,4,FALSE)</f>
        <v>The Menagerie, Part II</v>
      </c>
      <c r="K226" s="15">
        <v>1</v>
      </c>
      <c r="L226" s="14">
        <v>1</v>
      </c>
    </row>
    <row r="227" spans="1:13" x14ac:dyDescent="0.3">
      <c r="A227" s="15">
        <f>COUNTIFS(B:B,B227)</f>
        <v>109</v>
      </c>
      <c r="B227" s="12" t="s">
        <v>2041</v>
      </c>
      <c r="C227" s="15">
        <f>COUNTIFS(D:D,D227)</f>
        <v>109</v>
      </c>
      <c r="D227" s="12" t="s">
        <v>142</v>
      </c>
      <c r="E227" s="12" t="s">
        <v>36</v>
      </c>
      <c r="F227" s="19"/>
      <c r="I227" s="18">
        <v>112.1</v>
      </c>
      <c r="J227" s="12" t="str">
        <f>VLOOKUP(I227,episodes!$A$1:$D$83,4,FALSE)</f>
        <v>The Menagerie, Part II</v>
      </c>
      <c r="K227" s="15">
        <v>1</v>
      </c>
      <c r="L227" s="14">
        <v>1</v>
      </c>
    </row>
    <row r="228" spans="1:13" x14ac:dyDescent="0.3">
      <c r="A228" s="15">
        <f>COUNTIFS(B:B,B228)</f>
        <v>109</v>
      </c>
      <c r="B228" s="12" t="s">
        <v>2041</v>
      </c>
      <c r="C228" s="15">
        <f>COUNTIFS(D:D,D228)</f>
        <v>109</v>
      </c>
      <c r="D228" s="12" t="s">
        <v>142</v>
      </c>
      <c r="E228" s="12" t="s">
        <v>49</v>
      </c>
      <c r="G228" s="12" t="s">
        <v>225</v>
      </c>
      <c r="I228" s="18">
        <v>113</v>
      </c>
      <c r="J228" s="12" t="str">
        <f>VLOOKUP(I228,episodes!$A$1:$D$83,4,FALSE)</f>
        <v>The Conscience of the King</v>
      </c>
      <c r="K228" s="15">
        <v>1</v>
      </c>
      <c r="L228" s="14">
        <v>1</v>
      </c>
    </row>
    <row r="229" spans="1:13" x14ac:dyDescent="0.3">
      <c r="A229" s="15">
        <f>COUNTIFS(B:B,B229)</f>
        <v>109</v>
      </c>
      <c r="B229" s="12" t="s">
        <v>2041</v>
      </c>
      <c r="C229" s="15">
        <f>COUNTIFS(D:D,D229)</f>
        <v>109</v>
      </c>
      <c r="D229" s="12" t="s">
        <v>142</v>
      </c>
      <c r="E229" s="12" t="s">
        <v>36</v>
      </c>
      <c r="I229" s="18">
        <v>113</v>
      </c>
      <c r="J229" s="12" t="str">
        <f>VLOOKUP(I229,episodes!$A$1:$D$83,4,FALSE)</f>
        <v>The Conscience of the King</v>
      </c>
      <c r="K229" s="15">
        <v>1</v>
      </c>
      <c r="L229" s="14">
        <v>1</v>
      </c>
    </row>
    <row r="230" spans="1:13" x14ac:dyDescent="0.3">
      <c r="A230" s="15">
        <f>COUNTIFS(B:B,B230)</f>
        <v>109</v>
      </c>
      <c r="B230" s="12" t="s">
        <v>2041</v>
      </c>
      <c r="C230" s="15">
        <f>COUNTIFS(D:D,D230)</f>
        <v>109</v>
      </c>
      <c r="D230" s="12" t="s">
        <v>142</v>
      </c>
      <c r="E230" s="12" t="s">
        <v>36</v>
      </c>
      <c r="I230" s="18">
        <v>113</v>
      </c>
      <c r="J230" s="12" t="str">
        <f>VLOOKUP(I230,episodes!$A$1:$D$83,4,FALSE)</f>
        <v>The Conscience of the King</v>
      </c>
      <c r="K230" s="15">
        <v>1</v>
      </c>
      <c r="L230" s="14">
        <v>1</v>
      </c>
    </row>
    <row r="231" spans="1:13" x14ac:dyDescent="0.3">
      <c r="A231" s="15">
        <f>COUNTIFS(B:B,B231)</f>
        <v>109</v>
      </c>
      <c r="B231" s="12" t="s">
        <v>2041</v>
      </c>
      <c r="C231" s="15">
        <f>COUNTIFS(D:D,D231)</f>
        <v>109</v>
      </c>
      <c r="D231" s="12" t="s">
        <v>142</v>
      </c>
      <c r="E231" s="12" t="s">
        <v>36</v>
      </c>
      <c r="I231" s="18">
        <v>113</v>
      </c>
      <c r="J231" s="12" t="str">
        <f>VLOOKUP(I231,episodes!$A$1:$D$83,4,FALSE)</f>
        <v>The Conscience of the King</v>
      </c>
      <c r="K231" s="15">
        <v>1</v>
      </c>
      <c r="L231" s="14">
        <v>1</v>
      </c>
    </row>
    <row r="232" spans="1:13" x14ac:dyDescent="0.3">
      <c r="A232" s="15">
        <f>COUNTIFS(B:B,B232)</f>
        <v>109</v>
      </c>
      <c r="B232" s="12" t="s">
        <v>2041</v>
      </c>
      <c r="C232" s="15">
        <f>COUNTIFS(D:D,D232)</f>
        <v>109</v>
      </c>
      <c r="D232" s="12" t="s">
        <v>142</v>
      </c>
      <c r="E232" s="12" t="s">
        <v>36</v>
      </c>
      <c r="I232" s="18">
        <v>113</v>
      </c>
      <c r="J232" s="12" t="str">
        <f>VLOOKUP(I232,episodes!$A$1:$D$83,4,FALSE)</f>
        <v>The Conscience of the King</v>
      </c>
      <c r="K232" s="15">
        <v>1</v>
      </c>
      <c r="L232" s="14">
        <v>1</v>
      </c>
    </row>
    <row r="233" spans="1:13" x14ac:dyDescent="0.3">
      <c r="A233" s="15">
        <f>COUNTIFS(B:B,B233)</f>
        <v>109</v>
      </c>
      <c r="B233" s="12" t="s">
        <v>2041</v>
      </c>
      <c r="C233" s="15">
        <f>COUNTIFS(D:D,D233)</f>
        <v>109</v>
      </c>
      <c r="D233" s="12" t="s">
        <v>142</v>
      </c>
      <c r="E233" s="16" t="s">
        <v>36</v>
      </c>
      <c r="F233" s="16"/>
      <c r="G233" s="12" t="s">
        <v>256</v>
      </c>
      <c r="H233" s="16"/>
      <c r="I233" s="17">
        <v>114</v>
      </c>
      <c r="J233" s="12" t="str">
        <f>VLOOKUP(I233,episodes!$A$1:$D$83,4,FALSE)</f>
        <v>Balance of Terror</v>
      </c>
      <c r="K233" s="15">
        <v>1</v>
      </c>
      <c r="L233" s="14">
        <v>1</v>
      </c>
      <c r="M233" s="16"/>
    </row>
    <row r="234" spans="1:13" x14ac:dyDescent="0.3">
      <c r="A234" s="15">
        <f>COUNTIFS(B:B,B234)</f>
        <v>109</v>
      </c>
      <c r="B234" s="12" t="s">
        <v>2041</v>
      </c>
      <c r="C234" s="15">
        <f>COUNTIFS(D:D,D234)</f>
        <v>109</v>
      </c>
      <c r="D234" s="12" t="s">
        <v>142</v>
      </c>
      <c r="E234" s="16" t="s">
        <v>36</v>
      </c>
      <c r="F234" s="16"/>
      <c r="G234" s="16"/>
      <c r="H234" s="16"/>
      <c r="I234" s="17">
        <v>114</v>
      </c>
      <c r="J234" s="12" t="str">
        <f>VLOOKUP(I234,episodes!$A$1:$D$83,4,FALSE)</f>
        <v>Balance of Terror</v>
      </c>
      <c r="K234" s="15">
        <v>1</v>
      </c>
      <c r="L234" s="14">
        <v>1</v>
      </c>
      <c r="M234" s="16"/>
    </row>
    <row r="235" spans="1:13" x14ac:dyDescent="0.3">
      <c r="A235" s="15">
        <f>COUNTIFS(B:B,B235)</f>
        <v>109</v>
      </c>
      <c r="B235" s="12" t="s">
        <v>2041</v>
      </c>
      <c r="C235" s="15">
        <f>COUNTIFS(D:D,D235)</f>
        <v>109</v>
      </c>
      <c r="D235" s="12" t="s">
        <v>142</v>
      </c>
      <c r="E235" s="16" t="s">
        <v>36</v>
      </c>
      <c r="F235" s="16"/>
      <c r="G235" s="16"/>
      <c r="H235" s="16"/>
      <c r="I235" s="17">
        <v>114</v>
      </c>
      <c r="J235" s="12" t="str">
        <f>VLOOKUP(I235,episodes!$A$1:$D$83,4,FALSE)</f>
        <v>Balance of Terror</v>
      </c>
      <c r="K235" s="15">
        <v>1</v>
      </c>
      <c r="L235" s="14">
        <v>1</v>
      </c>
      <c r="M235" s="16"/>
    </row>
    <row r="236" spans="1:13" x14ac:dyDescent="0.3">
      <c r="A236" s="15">
        <f>COUNTIFS(B:B,B236)</f>
        <v>109</v>
      </c>
      <c r="B236" s="12" t="s">
        <v>2041</v>
      </c>
      <c r="C236" s="15">
        <f>COUNTIFS(D:D,D236)</f>
        <v>109</v>
      </c>
      <c r="D236" s="12" t="s">
        <v>142</v>
      </c>
      <c r="E236" s="16" t="s">
        <v>36</v>
      </c>
      <c r="F236" s="20"/>
      <c r="G236" s="12" t="s">
        <v>256</v>
      </c>
      <c r="H236" s="16"/>
      <c r="I236" s="17">
        <v>115</v>
      </c>
      <c r="J236" s="12" t="str">
        <f>VLOOKUP(I236,episodes!$A$1:$D$83,4,FALSE)</f>
        <v>Shore Leave</v>
      </c>
      <c r="K236" s="15">
        <v>1</v>
      </c>
      <c r="L236" s="14">
        <v>1</v>
      </c>
      <c r="M236" s="16"/>
    </row>
    <row r="237" spans="1:13" x14ac:dyDescent="0.3">
      <c r="A237" s="15">
        <f>COUNTIFS(B:B,B237)</f>
        <v>109</v>
      </c>
      <c r="B237" s="12" t="s">
        <v>2041</v>
      </c>
      <c r="C237" s="15">
        <f>COUNTIFS(D:D,D237)</f>
        <v>109</v>
      </c>
      <c r="D237" s="12" t="s">
        <v>142</v>
      </c>
      <c r="E237" s="16" t="s">
        <v>36</v>
      </c>
      <c r="F237" s="20"/>
      <c r="G237" s="16"/>
      <c r="H237" s="16"/>
      <c r="I237" s="17">
        <v>115</v>
      </c>
      <c r="J237" s="12" t="str">
        <f>VLOOKUP(I237,episodes!$A$1:$D$83,4,FALSE)</f>
        <v>Shore Leave</v>
      </c>
      <c r="K237" s="15">
        <v>1</v>
      </c>
      <c r="L237" s="14">
        <v>1</v>
      </c>
      <c r="M237" s="16"/>
    </row>
    <row r="238" spans="1:13" x14ac:dyDescent="0.3">
      <c r="A238" s="15">
        <f>COUNTIFS(B:B,B238)</f>
        <v>109</v>
      </c>
      <c r="B238" s="12" t="s">
        <v>2041</v>
      </c>
      <c r="C238" s="15">
        <f>COUNTIFS(D:D,D238)</f>
        <v>109</v>
      </c>
      <c r="D238" s="12" t="s">
        <v>142</v>
      </c>
      <c r="E238" s="16" t="s">
        <v>36</v>
      </c>
      <c r="F238" s="20"/>
      <c r="G238" s="16"/>
      <c r="H238" s="16"/>
      <c r="I238" s="17">
        <v>115</v>
      </c>
      <c r="J238" s="12" t="str">
        <f>VLOOKUP(I238,episodes!$A$1:$D$83,4,FALSE)</f>
        <v>Shore Leave</v>
      </c>
      <c r="K238" s="15">
        <v>1</v>
      </c>
      <c r="L238" s="14">
        <v>1</v>
      </c>
      <c r="M238" s="16"/>
    </row>
    <row r="239" spans="1:13" x14ac:dyDescent="0.3">
      <c r="A239" s="15">
        <f>COUNTIFS(B:B,B239)</f>
        <v>109</v>
      </c>
      <c r="B239" s="12" t="s">
        <v>2041</v>
      </c>
      <c r="C239" s="15">
        <f>COUNTIFS(D:D,D239)</f>
        <v>109</v>
      </c>
      <c r="D239" s="12" t="s">
        <v>142</v>
      </c>
      <c r="E239" s="16" t="s">
        <v>36</v>
      </c>
      <c r="F239" s="20"/>
      <c r="G239" s="16"/>
      <c r="H239" s="16"/>
      <c r="I239" s="17">
        <v>115</v>
      </c>
      <c r="J239" s="12" t="str">
        <f>VLOOKUP(I239,episodes!$A$1:$D$83,4,FALSE)</f>
        <v>Shore Leave</v>
      </c>
      <c r="K239" s="15">
        <v>1</v>
      </c>
      <c r="L239" s="14">
        <v>1</v>
      </c>
      <c r="M239" s="16"/>
    </row>
    <row r="240" spans="1:13" x14ac:dyDescent="0.3">
      <c r="A240" s="15">
        <f>COUNTIFS(B:B,B240)</f>
        <v>109</v>
      </c>
      <c r="B240" s="12" t="s">
        <v>2041</v>
      </c>
      <c r="C240" s="15">
        <f>COUNTIFS(D:D,D240)</f>
        <v>109</v>
      </c>
      <c r="D240" s="12" t="s">
        <v>142</v>
      </c>
      <c r="E240" s="16" t="s">
        <v>36</v>
      </c>
      <c r="F240" s="20"/>
      <c r="G240" s="16"/>
      <c r="H240" s="16"/>
      <c r="I240" s="17">
        <v>115</v>
      </c>
      <c r="J240" s="12" t="str">
        <f>VLOOKUP(I240,episodes!$A$1:$D$83,4,FALSE)</f>
        <v>Shore Leave</v>
      </c>
      <c r="K240" s="15">
        <v>1</v>
      </c>
      <c r="L240" s="14">
        <v>1</v>
      </c>
      <c r="M240" s="16"/>
    </row>
    <row r="241" spans="1:13" x14ac:dyDescent="0.3">
      <c r="A241" s="15">
        <f>COUNTIFS(B:B,B241)</f>
        <v>109</v>
      </c>
      <c r="B241" s="12" t="s">
        <v>2041</v>
      </c>
      <c r="C241" s="15">
        <f>COUNTIFS(D:D,D241)</f>
        <v>109</v>
      </c>
      <c r="D241" s="12" t="s">
        <v>142</v>
      </c>
      <c r="E241" s="16" t="s">
        <v>36</v>
      </c>
      <c r="F241" s="20"/>
      <c r="G241" s="16"/>
      <c r="H241" s="16"/>
      <c r="I241" s="17">
        <v>116</v>
      </c>
      <c r="J241" s="12" t="str">
        <f>VLOOKUP(I241,episodes!$A$1:$D$83,4,FALSE)</f>
        <v>The Galileo Seven</v>
      </c>
      <c r="K241" s="15">
        <v>1</v>
      </c>
      <c r="L241" s="14">
        <v>1</v>
      </c>
      <c r="M241" s="16"/>
    </row>
    <row r="242" spans="1:13" x14ac:dyDescent="0.3">
      <c r="A242" s="15">
        <f>COUNTIFS(B:B,B242)</f>
        <v>109</v>
      </c>
      <c r="B242" s="12" t="s">
        <v>2041</v>
      </c>
      <c r="C242" s="15">
        <f>COUNTIFS(D:D,D242)</f>
        <v>109</v>
      </c>
      <c r="D242" s="12" t="s">
        <v>142</v>
      </c>
      <c r="E242" s="16" t="s">
        <v>36</v>
      </c>
      <c r="F242" s="20"/>
      <c r="G242" s="16"/>
      <c r="H242" s="16"/>
      <c r="I242" s="17">
        <v>116</v>
      </c>
      <c r="J242" s="12" t="str">
        <f>VLOOKUP(I242,episodes!$A$1:$D$83,4,FALSE)</f>
        <v>The Galileo Seven</v>
      </c>
      <c r="K242" s="15">
        <v>1</v>
      </c>
      <c r="L242" s="14">
        <v>1</v>
      </c>
      <c r="M242" s="16"/>
    </row>
    <row r="243" spans="1:13" x14ac:dyDescent="0.3">
      <c r="A243" s="15">
        <f>COUNTIFS(B:B,B243)</f>
        <v>109</v>
      </c>
      <c r="B243" s="12" t="s">
        <v>2041</v>
      </c>
      <c r="C243" s="15">
        <f>COUNTIFS(D:D,D243)</f>
        <v>109</v>
      </c>
      <c r="D243" s="12" t="s">
        <v>142</v>
      </c>
      <c r="E243" s="16" t="s">
        <v>36</v>
      </c>
      <c r="F243" s="20"/>
      <c r="G243" s="16"/>
      <c r="H243" s="16"/>
      <c r="I243" s="17">
        <v>116</v>
      </c>
      <c r="J243" s="12" t="str">
        <f>VLOOKUP(I243,episodes!$A$1:$D$83,4,FALSE)</f>
        <v>The Galileo Seven</v>
      </c>
      <c r="K243" s="15">
        <v>1</v>
      </c>
      <c r="L243" s="14">
        <v>1</v>
      </c>
      <c r="M243" s="16"/>
    </row>
    <row r="244" spans="1:13" x14ac:dyDescent="0.3">
      <c r="A244" s="15">
        <f>COUNTIFS(B:B,B244)</f>
        <v>109</v>
      </c>
      <c r="B244" s="12" t="s">
        <v>2041</v>
      </c>
      <c r="C244" s="15">
        <f>COUNTIFS(D:D,D244)</f>
        <v>109</v>
      </c>
      <c r="D244" s="12" t="s">
        <v>142</v>
      </c>
      <c r="E244" s="16" t="s">
        <v>36</v>
      </c>
      <c r="F244" s="20"/>
      <c r="G244" s="16"/>
      <c r="H244" s="16"/>
      <c r="I244" s="17">
        <v>116</v>
      </c>
      <c r="J244" s="12" t="str">
        <f>VLOOKUP(I244,episodes!$A$1:$D$83,4,FALSE)</f>
        <v>The Galileo Seven</v>
      </c>
      <c r="K244" s="15">
        <v>1</v>
      </c>
      <c r="L244" s="14">
        <v>1</v>
      </c>
      <c r="M244" s="16"/>
    </row>
    <row r="245" spans="1:13" x14ac:dyDescent="0.3">
      <c r="A245" s="15">
        <f>COUNTIFS(B:B,B245)</f>
        <v>109</v>
      </c>
      <c r="B245" s="12" t="s">
        <v>2041</v>
      </c>
      <c r="C245" s="15">
        <f>COUNTIFS(D:D,D245)</f>
        <v>109</v>
      </c>
      <c r="D245" s="12" t="s">
        <v>142</v>
      </c>
      <c r="E245" s="16" t="s">
        <v>36</v>
      </c>
      <c r="F245" s="20"/>
      <c r="G245" s="16"/>
      <c r="H245" s="16"/>
      <c r="I245" s="17">
        <v>116</v>
      </c>
      <c r="J245" s="12" t="str">
        <f>VLOOKUP(I245,episodes!$A$1:$D$83,4,FALSE)</f>
        <v>The Galileo Seven</v>
      </c>
      <c r="K245" s="15">
        <v>1</v>
      </c>
      <c r="L245" s="14">
        <v>1</v>
      </c>
      <c r="M245" s="16"/>
    </row>
    <row r="246" spans="1:13" x14ac:dyDescent="0.3">
      <c r="A246" s="15">
        <f>COUNTIFS(B:B,B246)</f>
        <v>109</v>
      </c>
      <c r="B246" s="12" t="s">
        <v>2041</v>
      </c>
      <c r="C246" s="15">
        <f>COUNTIFS(D:D,D246)</f>
        <v>109</v>
      </c>
      <c r="D246" s="12" t="s">
        <v>142</v>
      </c>
      <c r="E246" s="16" t="s">
        <v>37</v>
      </c>
      <c r="F246" s="20"/>
      <c r="G246" s="16" t="s">
        <v>37</v>
      </c>
      <c r="H246" s="16"/>
      <c r="I246" s="17">
        <v>117</v>
      </c>
      <c r="J246" s="12" t="str">
        <f>VLOOKUP(I246,episodes!$A$1:$D$83,4,FALSE)</f>
        <v>The Squire of Gothos</v>
      </c>
      <c r="K246" s="15">
        <v>1</v>
      </c>
      <c r="L246" s="14">
        <v>1</v>
      </c>
      <c r="M246" s="16"/>
    </row>
    <row r="247" spans="1:13" x14ac:dyDescent="0.3">
      <c r="A247" s="15">
        <f>COUNTIFS(B:B,B247)</f>
        <v>109</v>
      </c>
      <c r="B247" s="12" t="s">
        <v>2041</v>
      </c>
      <c r="C247" s="15">
        <f>COUNTIFS(D:D,D247)</f>
        <v>109</v>
      </c>
      <c r="D247" s="12" t="s">
        <v>142</v>
      </c>
      <c r="E247" s="16" t="s">
        <v>37</v>
      </c>
      <c r="F247" s="20"/>
      <c r="G247" s="16" t="s">
        <v>37</v>
      </c>
      <c r="H247" s="16"/>
      <c r="I247" s="17">
        <v>117</v>
      </c>
      <c r="J247" s="12" t="str">
        <f>VLOOKUP(I247,episodes!$A$1:$D$83,4,FALSE)</f>
        <v>The Squire of Gothos</v>
      </c>
      <c r="K247" s="15">
        <v>1</v>
      </c>
      <c r="L247" s="14">
        <v>1</v>
      </c>
      <c r="M247" s="16"/>
    </row>
    <row r="248" spans="1:13" x14ac:dyDescent="0.3">
      <c r="A248" s="15">
        <f>COUNTIFS(B:B,B248)</f>
        <v>109</v>
      </c>
      <c r="B248" s="12" t="s">
        <v>2041</v>
      </c>
      <c r="C248" s="15">
        <f>COUNTIFS(D:D,D248)</f>
        <v>109</v>
      </c>
      <c r="D248" s="12" t="s">
        <v>142</v>
      </c>
      <c r="E248" s="16" t="s">
        <v>37</v>
      </c>
      <c r="F248" s="20"/>
      <c r="G248" s="16" t="s">
        <v>37</v>
      </c>
      <c r="H248" s="16"/>
      <c r="I248" s="17">
        <v>117</v>
      </c>
      <c r="J248" s="12" t="str">
        <f>VLOOKUP(I248,episodes!$A$1:$D$83,4,FALSE)</f>
        <v>The Squire of Gothos</v>
      </c>
      <c r="K248" s="15">
        <v>1</v>
      </c>
      <c r="L248" s="14">
        <v>1</v>
      </c>
      <c r="M248" s="16"/>
    </row>
    <row r="249" spans="1:13" x14ac:dyDescent="0.3">
      <c r="A249" s="15">
        <f>COUNTIFS(B:B,B249)</f>
        <v>109</v>
      </c>
      <c r="B249" s="12" t="s">
        <v>2041</v>
      </c>
      <c r="C249" s="15">
        <f>COUNTIFS(D:D,D249)</f>
        <v>109</v>
      </c>
      <c r="D249" s="12" t="s">
        <v>142</v>
      </c>
      <c r="E249" s="16" t="s">
        <v>36</v>
      </c>
      <c r="F249" s="20"/>
      <c r="G249" s="16"/>
      <c r="H249" s="16"/>
      <c r="I249" s="17">
        <v>117</v>
      </c>
      <c r="J249" s="12" t="str">
        <f>VLOOKUP(I249,episodes!$A$1:$D$83,4,FALSE)</f>
        <v>The Squire of Gothos</v>
      </c>
      <c r="K249" s="15">
        <v>1</v>
      </c>
      <c r="L249" s="14">
        <v>1</v>
      </c>
      <c r="M249" s="16"/>
    </row>
    <row r="250" spans="1:13" x14ac:dyDescent="0.3">
      <c r="A250" s="15">
        <f>COUNTIFS(B:B,B250)</f>
        <v>109</v>
      </c>
      <c r="B250" s="12" t="s">
        <v>2041</v>
      </c>
      <c r="C250" s="15">
        <f>COUNTIFS(D:D,D250)</f>
        <v>109</v>
      </c>
      <c r="D250" s="12" t="s">
        <v>142</v>
      </c>
      <c r="E250" s="16" t="s">
        <v>36</v>
      </c>
      <c r="F250" s="16"/>
      <c r="G250" s="16"/>
      <c r="H250" s="16"/>
      <c r="I250" s="17">
        <v>118</v>
      </c>
      <c r="J250" s="12" t="str">
        <f>VLOOKUP(I250,episodes!$A$1:$D$83,4,FALSE)</f>
        <v>Arena</v>
      </c>
      <c r="K250" s="15">
        <v>1</v>
      </c>
      <c r="L250" s="14">
        <v>1</v>
      </c>
      <c r="M250" s="16"/>
    </row>
    <row r="251" spans="1:13" x14ac:dyDescent="0.3">
      <c r="A251" s="15">
        <f>COUNTIFS(B:B,B251)</f>
        <v>109</v>
      </c>
      <c r="B251" s="12" t="s">
        <v>2041</v>
      </c>
      <c r="C251" s="15">
        <f>COUNTIFS(D:D,D251)</f>
        <v>109</v>
      </c>
      <c r="D251" s="12" t="s">
        <v>142</v>
      </c>
      <c r="E251" s="16" t="s">
        <v>36</v>
      </c>
      <c r="F251" s="16"/>
      <c r="G251" s="16"/>
      <c r="H251" s="16"/>
      <c r="I251" s="17">
        <v>118</v>
      </c>
      <c r="J251" s="12" t="str">
        <f>VLOOKUP(I251,episodes!$A$1:$D$83,4,FALSE)</f>
        <v>Arena</v>
      </c>
      <c r="K251" s="15">
        <v>1</v>
      </c>
      <c r="L251" s="14">
        <v>1</v>
      </c>
      <c r="M251" s="16"/>
    </row>
    <row r="252" spans="1:13" x14ac:dyDescent="0.3">
      <c r="A252" s="15">
        <f>COUNTIFS(B:B,B252)</f>
        <v>109</v>
      </c>
      <c r="B252" s="12" t="s">
        <v>2041</v>
      </c>
      <c r="C252" s="15">
        <f>COUNTIFS(D:D,D252)</f>
        <v>109</v>
      </c>
      <c r="D252" s="12" t="s">
        <v>142</v>
      </c>
      <c r="E252" s="16" t="s">
        <v>36</v>
      </c>
      <c r="F252" s="16"/>
      <c r="G252" s="16"/>
      <c r="H252" s="16"/>
      <c r="I252" s="17">
        <v>118</v>
      </c>
      <c r="J252" s="12" t="str">
        <f>VLOOKUP(I252,episodes!$A$1:$D$83,4,FALSE)</f>
        <v>Arena</v>
      </c>
      <c r="K252" s="15">
        <v>1</v>
      </c>
      <c r="L252" s="14">
        <v>1</v>
      </c>
      <c r="M252" s="16"/>
    </row>
    <row r="253" spans="1:13" x14ac:dyDescent="0.3">
      <c r="A253" s="15">
        <f>COUNTIFS(B:B,B253)</f>
        <v>109</v>
      </c>
      <c r="B253" s="12" t="s">
        <v>2041</v>
      </c>
      <c r="C253" s="15">
        <f>COUNTIFS(D:D,D253)</f>
        <v>109</v>
      </c>
      <c r="D253" s="12" t="s">
        <v>142</v>
      </c>
      <c r="E253" s="16" t="s">
        <v>36</v>
      </c>
      <c r="F253" s="16"/>
      <c r="G253" s="16"/>
      <c r="H253" s="16"/>
      <c r="I253" s="17">
        <v>118</v>
      </c>
      <c r="J253" s="12" t="str">
        <f>VLOOKUP(I253,episodes!$A$1:$D$83,4,FALSE)</f>
        <v>Arena</v>
      </c>
      <c r="K253" s="15">
        <v>1</v>
      </c>
      <c r="L253" s="14">
        <v>1</v>
      </c>
      <c r="M253" s="16"/>
    </row>
    <row r="254" spans="1:13" x14ac:dyDescent="0.3">
      <c r="A254" s="15">
        <f>COUNTIFS(B:B,B254)</f>
        <v>109</v>
      </c>
      <c r="B254" s="12" t="s">
        <v>2041</v>
      </c>
      <c r="C254" s="15">
        <f>COUNTIFS(D:D,D254)</f>
        <v>109</v>
      </c>
      <c r="D254" s="12" t="s">
        <v>142</v>
      </c>
      <c r="E254" s="16" t="s">
        <v>37</v>
      </c>
      <c r="F254" s="16"/>
      <c r="G254" s="16" t="s">
        <v>37</v>
      </c>
      <c r="H254" s="16"/>
      <c r="I254" s="17">
        <v>119</v>
      </c>
      <c r="J254" s="12" t="str">
        <f>VLOOKUP(I254,episodes!$A$1:$D$83,4,FALSE)</f>
        <v>Tomorrow Is Yesterday</v>
      </c>
      <c r="K254" s="15">
        <v>1</v>
      </c>
      <c r="L254" s="14">
        <v>1</v>
      </c>
      <c r="M254" s="16"/>
    </row>
    <row r="255" spans="1:13" x14ac:dyDescent="0.3">
      <c r="A255" s="15">
        <f>COUNTIFS(B:B,B255)</f>
        <v>109</v>
      </c>
      <c r="B255" s="12" t="s">
        <v>2041</v>
      </c>
      <c r="C255" s="15">
        <f>COUNTIFS(D:D,D255)</f>
        <v>109</v>
      </c>
      <c r="D255" s="12" t="s">
        <v>142</v>
      </c>
      <c r="E255" s="16" t="s">
        <v>36</v>
      </c>
      <c r="F255" s="16"/>
      <c r="G255" s="16"/>
      <c r="H255" s="16"/>
      <c r="I255" s="17">
        <v>119</v>
      </c>
      <c r="J255" s="12" t="str">
        <f>VLOOKUP(I255,episodes!$A$1:$D$83,4,FALSE)</f>
        <v>Tomorrow Is Yesterday</v>
      </c>
      <c r="K255" s="15">
        <v>1</v>
      </c>
      <c r="L255" s="14">
        <v>1</v>
      </c>
      <c r="M255" s="16"/>
    </row>
    <row r="256" spans="1:13" x14ac:dyDescent="0.3">
      <c r="A256" s="15">
        <f>COUNTIFS(B:B,B256)</f>
        <v>109</v>
      </c>
      <c r="B256" s="12" t="s">
        <v>2041</v>
      </c>
      <c r="C256" s="15">
        <f>COUNTIFS(D:D,D256)</f>
        <v>109</v>
      </c>
      <c r="D256" s="12" t="s">
        <v>142</v>
      </c>
      <c r="E256" s="16" t="s">
        <v>36</v>
      </c>
      <c r="F256" s="16"/>
      <c r="G256" s="16"/>
      <c r="H256" s="16"/>
      <c r="I256" s="17">
        <v>119</v>
      </c>
      <c r="J256" s="12" t="str">
        <f>VLOOKUP(I256,episodes!$A$1:$D$83,4,FALSE)</f>
        <v>Tomorrow Is Yesterday</v>
      </c>
      <c r="K256" s="15">
        <v>1</v>
      </c>
      <c r="L256" s="14">
        <v>1</v>
      </c>
      <c r="M256" s="16"/>
    </row>
    <row r="257" spans="1:13" x14ac:dyDescent="0.3">
      <c r="A257" s="15">
        <f>COUNTIFS(B:B,B257)</f>
        <v>109</v>
      </c>
      <c r="B257" s="12" t="s">
        <v>2041</v>
      </c>
      <c r="C257" s="15">
        <f>COUNTIFS(D:D,D257)</f>
        <v>109</v>
      </c>
      <c r="D257" s="12" t="s">
        <v>142</v>
      </c>
      <c r="E257" s="16" t="s">
        <v>36</v>
      </c>
      <c r="F257" s="16"/>
      <c r="G257" s="16"/>
      <c r="H257" s="16"/>
      <c r="I257" s="17">
        <v>119</v>
      </c>
      <c r="J257" s="12" t="str">
        <f>VLOOKUP(I257,episodes!$A$1:$D$83,4,FALSE)</f>
        <v>Tomorrow Is Yesterday</v>
      </c>
      <c r="K257" s="15">
        <v>1</v>
      </c>
      <c r="L257" s="14">
        <v>1</v>
      </c>
      <c r="M257" s="16"/>
    </row>
    <row r="258" spans="1:13" x14ac:dyDescent="0.3">
      <c r="A258" s="15">
        <f>COUNTIFS(B:B,B258)</f>
        <v>109</v>
      </c>
      <c r="B258" s="12" t="s">
        <v>2041</v>
      </c>
      <c r="C258" s="15">
        <f>COUNTIFS(D:D,D258)</f>
        <v>109</v>
      </c>
      <c r="D258" s="12" t="s">
        <v>142</v>
      </c>
      <c r="E258" s="16" t="s">
        <v>36</v>
      </c>
      <c r="F258" s="16"/>
      <c r="G258" s="16"/>
      <c r="H258" s="16"/>
      <c r="I258" s="17">
        <v>120</v>
      </c>
      <c r="J258" s="12" t="str">
        <f>VLOOKUP(I258,episodes!$A$1:$D$83,4,FALSE)</f>
        <v>Court Martial</v>
      </c>
      <c r="K258" s="15">
        <v>1</v>
      </c>
      <c r="L258" s="14">
        <v>1</v>
      </c>
      <c r="M258" s="16"/>
    </row>
    <row r="259" spans="1:13" x14ac:dyDescent="0.3">
      <c r="A259" s="15">
        <f>COUNTIFS(B:B,B259)</f>
        <v>109</v>
      </c>
      <c r="B259" s="12" t="s">
        <v>2041</v>
      </c>
      <c r="C259" s="15">
        <f>COUNTIFS(D:D,D259)</f>
        <v>109</v>
      </c>
      <c r="D259" s="12" t="s">
        <v>142</v>
      </c>
      <c r="E259" s="16" t="s">
        <v>36</v>
      </c>
      <c r="F259" s="16"/>
      <c r="G259" s="16"/>
      <c r="H259" s="16"/>
      <c r="I259" s="17">
        <v>120</v>
      </c>
      <c r="J259" s="12" t="str">
        <f>VLOOKUP(I259,episodes!$A$1:$D$83,4,FALSE)</f>
        <v>Court Martial</v>
      </c>
      <c r="K259" s="15">
        <v>1</v>
      </c>
      <c r="L259" s="14">
        <v>1</v>
      </c>
      <c r="M259" s="16"/>
    </row>
    <row r="260" spans="1:13" x14ac:dyDescent="0.3">
      <c r="A260" s="15">
        <f>COUNTIFS(B:B,B260)</f>
        <v>109</v>
      </c>
      <c r="B260" s="12" t="s">
        <v>2041</v>
      </c>
      <c r="C260" s="15">
        <f>COUNTIFS(D:D,D260)</f>
        <v>109</v>
      </c>
      <c r="D260" s="12" t="s">
        <v>142</v>
      </c>
      <c r="E260" s="16" t="s">
        <v>36</v>
      </c>
      <c r="F260" s="16"/>
      <c r="G260" s="16"/>
      <c r="H260" s="16"/>
      <c r="I260" s="17">
        <v>120</v>
      </c>
      <c r="J260" s="12" t="str">
        <f>VLOOKUP(I260,episodes!$A$1:$D$83,4,FALSE)</f>
        <v>Court Martial</v>
      </c>
      <c r="K260" s="15">
        <v>1</v>
      </c>
      <c r="L260" s="14">
        <v>1</v>
      </c>
      <c r="M260" s="16"/>
    </row>
    <row r="261" spans="1:13" x14ac:dyDescent="0.3">
      <c r="A261" s="15">
        <f>COUNTIFS(B:B,B261)</f>
        <v>109</v>
      </c>
      <c r="B261" s="12" t="s">
        <v>2041</v>
      </c>
      <c r="C261" s="15">
        <f>COUNTIFS(D:D,D261)</f>
        <v>109</v>
      </c>
      <c r="D261" s="12" t="s">
        <v>142</v>
      </c>
      <c r="E261" s="16" t="s">
        <v>36</v>
      </c>
      <c r="F261" s="16"/>
      <c r="G261" s="16"/>
      <c r="H261" s="16"/>
      <c r="I261" s="17">
        <v>120</v>
      </c>
      <c r="J261" s="12" t="str">
        <f>VLOOKUP(I261,episodes!$A$1:$D$83,4,FALSE)</f>
        <v>Court Martial</v>
      </c>
      <c r="K261" s="15">
        <v>1</v>
      </c>
      <c r="L261" s="14">
        <v>1</v>
      </c>
      <c r="M261" s="16"/>
    </row>
    <row r="262" spans="1:13" x14ac:dyDescent="0.3">
      <c r="A262" s="15">
        <f>COUNTIFS(B:B,B262)</f>
        <v>109</v>
      </c>
      <c r="B262" s="12" t="s">
        <v>2041</v>
      </c>
      <c r="C262" s="15">
        <f>COUNTIFS(D:D,D262)</f>
        <v>109</v>
      </c>
      <c r="D262" s="12" t="s">
        <v>142</v>
      </c>
      <c r="E262" s="16" t="s">
        <v>36</v>
      </c>
      <c r="F262" s="16"/>
      <c r="G262" s="16"/>
      <c r="H262" s="16"/>
      <c r="I262" s="17">
        <v>120</v>
      </c>
      <c r="J262" s="12" t="str">
        <f>VLOOKUP(I262,episodes!$A$1:$D$83,4,FALSE)</f>
        <v>Court Martial</v>
      </c>
      <c r="K262" s="15">
        <v>1</v>
      </c>
      <c r="L262" s="14">
        <v>1</v>
      </c>
      <c r="M262" s="16"/>
    </row>
    <row r="263" spans="1:13" x14ac:dyDescent="0.3">
      <c r="A263" s="15">
        <f>COUNTIFS(B:B,B263)</f>
        <v>109</v>
      </c>
      <c r="B263" s="12" t="s">
        <v>2041</v>
      </c>
      <c r="C263" s="15">
        <f>COUNTIFS(D:D,D263)</f>
        <v>109</v>
      </c>
      <c r="D263" s="12" t="s">
        <v>142</v>
      </c>
      <c r="E263" s="16" t="s">
        <v>36</v>
      </c>
      <c r="F263" s="16"/>
      <c r="G263" s="16"/>
      <c r="H263" s="16"/>
      <c r="I263" s="17">
        <v>121</v>
      </c>
      <c r="J263" s="12" t="str">
        <f>VLOOKUP(I263,episodes!$A$1:$D$83,4,FALSE)</f>
        <v>The Return of the Archons</v>
      </c>
      <c r="K263" s="15">
        <v>1</v>
      </c>
      <c r="L263" s="14">
        <v>1</v>
      </c>
      <c r="M263" s="16"/>
    </row>
    <row r="264" spans="1:13" x14ac:dyDescent="0.3">
      <c r="A264" s="15">
        <f>COUNTIFS(B:B,B264)</f>
        <v>109</v>
      </c>
      <c r="B264" s="12" t="s">
        <v>2041</v>
      </c>
      <c r="C264" s="15">
        <f>COUNTIFS(D:D,D264)</f>
        <v>109</v>
      </c>
      <c r="D264" s="12" t="s">
        <v>142</v>
      </c>
      <c r="E264" s="16" t="s">
        <v>36</v>
      </c>
      <c r="F264" s="16"/>
      <c r="G264" s="16"/>
      <c r="H264" s="16"/>
      <c r="I264" s="17">
        <v>121</v>
      </c>
      <c r="J264" s="12" t="str">
        <f>VLOOKUP(I264,episodes!$A$1:$D$83,4,FALSE)</f>
        <v>The Return of the Archons</v>
      </c>
      <c r="K264" s="15">
        <v>1</v>
      </c>
      <c r="L264" s="14">
        <v>1</v>
      </c>
      <c r="M264" s="16"/>
    </row>
    <row r="265" spans="1:13" x14ac:dyDescent="0.3">
      <c r="A265" s="15">
        <f>COUNTIFS(B:B,B265)</f>
        <v>109</v>
      </c>
      <c r="B265" s="12" t="s">
        <v>2041</v>
      </c>
      <c r="C265" s="15">
        <f>COUNTIFS(D:D,D265)</f>
        <v>109</v>
      </c>
      <c r="D265" s="12" t="s">
        <v>142</v>
      </c>
      <c r="E265" s="12" t="s">
        <v>36</v>
      </c>
      <c r="F265" s="19"/>
      <c r="G265" s="16"/>
      <c r="H265" s="16"/>
      <c r="I265" s="17">
        <v>121</v>
      </c>
      <c r="J265" s="12" t="str">
        <f>VLOOKUP(I265,episodes!$A$1:$D$83,4,FALSE)</f>
        <v>The Return of the Archons</v>
      </c>
      <c r="K265" s="15">
        <v>1</v>
      </c>
      <c r="L265" s="14">
        <v>1</v>
      </c>
      <c r="M265" s="16"/>
    </row>
    <row r="266" spans="1:13" x14ac:dyDescent="0.3">
      <c r="A266" s="15">
        <f>COUNTIFS(B:B,B266)</f>
        <v>109</v>
      </c>
      <c r="B266" s="12" t="s">
        <v>2041</v>
      </c>
      <c r="C266" s="15">
        <f>COUNTIFS(D:D,D266)</f>
        <v>109</v>
      </c>
      <c r="D266" s="12" t="s">
        <v>142</v>
      </c>
      <c r="E266" s="16" t="s">
        <v>36</v>
      </c>
      <c r="F266" s="20"/>
      <c r="G266" s="12" t="s">
        <v>256</v>
      </c>
      <c r="H266" s="16"/>
      <c r="I266" s="17">
        <v>122</v>
      </c>
      <c r="J266" s="12" t="str">
        <f>VLOOKUP(I266,episodes!$A$1:$D$83,4,FALSE)</f>
        <v>Space Seed</v>
      </c>
      <c r="K266" s="15">
        <v>1</v>
      </c>
      <c r="L266" s="14">
        <v>1</v>
      </c>
      <c r="M266" s="16"/>
    </row>
    <row r="267" spans="1:13" x14ac:dyDescent="0.3">
      <c r="A267" s="15">
        <f>COUNTIFS(B:B,B267)</f>
        <v>109</v>
      </c>
      <c r="B267" s="12" t="s">
        <v>2041</v>
      </c>
      <c r="C267" s="15">
        <f>COUNTIFS(D:D,D267)</f>
        <v>109</v>
      </c>
      <c r="D267" s="12" t="s">
        <v>142</v>
      </c>
      <c r="E267" s="16" t="s">
        <v>36</v>
      </c>
      <c r="F267" s="20"/>
      <c r="G267" s="16"/>
      <c r="H267" s="16"/>
      <c r="I267" s="17">
        <v>122</v>
      </c>
      <c r="J267" s="12" t="str">
        <f>VLOOKUP(I267,episodes!$A$1:$D$83,4,FALSE)</f>
        <v>Space Seed</v>
      </c>
      <c r="K267" s="15">
        <v>1</v>
      </c>
      <c r="L267" s="14">
        <v>1</v>
      </c>
      <c r="M267" s="16"/>
    </row>
    <row r="268" spans="1:13" x14ac:dyDescent="0.3">
      <c r="A268" s="15">
        <f>COUNTIFS(B:B,B268)</f>
        <v>109</v>
      </c>
      <c r="B268" s="12" t="s">
        <v>2041</v>
      </c>
      <c r="C268" s="15">
        <f>COUNTIFS(D:D,D268)</f>
        <v>109</v>
      </c>
      <c r="D268" s="12" t="s">
        <v>142</v>
      </c>
      <c r="E268" s="16" t="s">
        <v>36</v>
      </c>
      <c r="F268" s="20"/>
      <c r="G268" s="16"/>
      <c r="H268" s="16"/>
      <c r="I268" s="17">
        <v>122</v>
      </c>
      <c r="J268" s="12" t="str">
        <f>VLOOKUP(I268,episodes!$A$1:$D$83,4,FALSE)</f>
        <v>Space Seed</v>
      </c>
      <c r="K268" s="15">
        <v>1</v>
      </c>
      <c r="L268" s="14">
        <v>1</v>
      </c>
      <c r="M268" s="16"/>
    </row>
    <row r="269" spans="1:13" x14ac:dyDescent="0.3">
      <c r="A269" s="15">
        <f>COUNTIFS(B:B,B269)</f>
        <v>109</v>
      </c>
      <c r="B269" s="12" t="s">
        <v>2041</v>
      </c>
      <c r="C269" s="15">
        <f>COUNTIFS(D:D,D269)</f>
        <v>109</v>
      </c>
      <c r="D269" s="12" t="s">
        <v>142</v>
      </c>
      <c r="E269" s="16" t="s">
        <v>36</v>
      </c>
      <c r="F269" s="20"/>
      <c r="G269" s="16"/>
      <c r="H269" s="16"/>
      <c r="I269" s="17">
        <v>122</v>
      </c>
      <c r="J269" s="12" t="str">
        <f>VLOOKUP(I269,episodes!$A$1:$D$83,4,FALSE)</f>
        <v>Space Seed</v>
      </c>
      <c r="K269" s="15">
        <v>1</v>
      </c>
      <c r="L269" s="14">
        <v>1</v>
      </c>
      <c r="M269" s="16"/>
    </row>
    <row r="270" spans="1:13" x14ac:dyDescent="0.25">
      <c r="A270" s="15">
        <f>COUNTIFS(B:B,B270)</f>
        <v>109</v>
      </c>
      <c r="B270" s="12" t="s">
        <v>2041</v>
      </c>
      <c r="C270" s="15">
        <f>COUNTIFS(D:D,D270)</f>
        <v>109</v>
      </c>
      <c r="D270" s="16" t="s">
        <v>142</v>
      </c>
      <c r="E270" s="16" t="s">
        <v>36</v>
      </c>
      <c r="F270" s="16"/>
      <c r="G270" s="16" t="s">
        <v>652</v>
      </c>
      <c r="H270" s="16"/>
      <c r="I270" s="17">
        <v>123</v>
      </c>
      <c r="J270" s="12" t="str">
        <f>VLOOKUP(I270,episodes!$A$1:$D$83,4,FALSE)</f>
        <v>A Taste of Armageddon</v>
      </c>
      <c r="K270" s="15">
        <v>1</v>
      </c>
      <c r="L270" s="14">
        <v>1</v>
      </c>
      <c r="M270" s="21"/>
    </row>
    <row r="271" spans="1:13" x14ac:dyDescent="0.25">
      <c r="A271" s="15">
        <f>COUNTIFS(B:B,B271)</f>
        <v>109</v>
      </c>
      <c r="B271" s="12" t="s">
        <v>2041</v>
      </c>
      <c r="C271" s="15">
        <f>COUNTIFS(D:D,D271)</f>
        <v>109</v>
      </c>
      <c r="D271" s="16" t="s">
        <v>142</v>
      </c>
      <c r="E271" s="16" t="s">
        <v>39</v>
      </c>
      <c r="F271" s="16"/>
      <c r="G271" s="16" t="s">
        <v>347</v>
      </c>
      <c r="H271" s="16"/>
      <c r="I271" s="17">
        <v>123</v>
      </c>
      <c r="J271" s="12" t="str">
        <f>VLOOKUP(I271,episodes!$A$1:$D$83,4,FALSE)</f>
        <v>A Taste of Armageddon</v>
      </c>
      <c r="K271" s="15">
        <v>1</v>
      </c>
      <c r="L271" s="14">
        <v>1</v>
      </c>
      <c r="M271" s="21"/>
    </row>
    <row r="272" spans="1:13" x14ac:dyDescent="0.25">
      <c r="A272" s="15">
        <f>COUNTIFS(B:B,B272)</f>
        <v>109</v>
      </c>
      <c r="B272" s="12" t="s">
        <v>2041</v>
      </c>
      <c r="C272" s="15">
        <f>COUNTIFS(D:D,D272)</f>
        <v>109</v>
      </c>
      <c r="D272" s="16" t="s">
        <v>142</v>
      </c>
      <c r="E272" s="16" t="s">
        <v>36</v>
      </c>
      <c r="F272" s="16"/>
      <c r="G272" s="16"/>
      <c r="H272" s="16"/>
      <c r="I272" s="17">
        <v>123</v>
      </c>
      <c r="J272" s="12" t="str">
        <f>VLOOKUP(I272,episodes!$A$1:$D$83,4,FALSE)</f>
        <v>A Taste of Armageddon</v>
      </c>
      <c r="K272" s="15">
        <v>1</v>
      </c>
      <c r="L272" s="14">
        <v>1</v>
      </c>
      <c r="M272" s="21"/>
    </row>
    <row r="273" spans="1:13" x14ac:dyDescent="0.25">
      <c r="A273" s="15">
        <f>COUNTIFS(B:B,B273)</f>
        <v>109</v>
      </c>
      <c r="B273" s="12" t="s">
        <v>2041</v>
      </c>
      <c r="C273" s="15">
        <f>COUNTIFS(D:D,D273)</f>
        <v>109</v>
      </c>
      <c r="D273" s="16" t="s">
        <v>142</v>
      </c>
      <c r="E273" s="16" t="s">
        <v>36</v>
      </c>
      <c r="F273" s="16"/>
      <c r="G273" s="16"/>
      <c r="H273" s="16"/>
      <c r="I273" s="17">
        <v>123</v>
      </c>
      <c r="J273" s="12" t="str">
        <f>VLOOKUP(I273,episodes!$A$1:$D$83,4,FALSE)</f>
        <v>A Taste of Armageddon</v>
      </c>
      <c r="K273" s="15">
        <v>1</v>
      </c>
      <c r="L273" s="14">
        <v>1</v>
      </c>
      <c r="M273" s="21"/>
    </row>
    <row r="274" spans="1:13" x14ac:dyDescent="0.3">
      <c r="A274" s="15">
        <f>COUNTIFS(B:B,B274)</f>
        <v>109</v>
      </c>
      <c r="B274" s="12" t="s">
        <v>2041</v>
      </c>
      <c r="C274" s="15">
        <f>COUNTIFS(D:D,D274)</f>
        <v>109</v>
      </c>
      <c r="D274" s="16" t="s">
        <v>142</v>
      </c>
      <c r="E274" s="16" t="s">
        <v>36</v>
      </c>
      <c r="F274" s="20"/>
      <c r="G274" s="12" t="s">
        <v>256</v>
      </c>
      <c r="H274" s="16"/>
      <c r="I274" s="17">
        <v>124</v>
      </c>
      <c r="J274" s="12" t="str">
        <f>VLOOKUP(I274,episodes!$A$1:$D$83,4,FALSE)</f>
        <v>This Side of Paradise</v>
      </c>
      <c r="K274" s="15">
        <v>1</v>
      </c>
      <c r="L274" s="14">
        <v>1</v>
      </c>
      <c r="M274" s="16"/>
    </row>
    <row r="275" spans="1:13" x14ac:dyDescent="0.3">
      <c r="A275" s="15">
        <f>COUNTIFS(B:B,B275)</f>
        <v>109</v>
      </c>
      <c r="B275" s="12" t="s">
        <v>2041</v>
      </c>
      <c r="C275" s="15">
        <f>COUNTIFS(D:D,D275)</f>
        <v>109</v>
      </c>
      <c r="D275" s="16" t="s">
        <v>142</v>
      </c>
      <c r="E275" s="16" t="s">
        <v>36</v>
      </c>
      <c r="F275" s="20"/>
      <c r="G275" s="16"/>
      <c r="H275" s="16"/>
      <c r="I275" s="17">
        <v>124</v>
      </c>
      <c r="J275" s="12" t="str">
        <f>VLOOKUP(I275,episodes!$A$1:$D$83,4,FALSE)</f>
        <v>This Side of Paradise</v>
      </c>
      <c r="K275" s="15">
        <v>1</v>
      </c>
      <c r="L275" s="14">
        <v>1</v>
      </c>
      <c r="M275" s="16"/>
    </row>
    <row r="276" spans="1:13" x14ac:dyDescent="0.3">
      <c r="A276" s="15">
        <f>COUNTIFS(B:B,B276)</f>
        <v>109</v>
      </c>
      <c r="B276" s="12" t="s">
        <v>2041</v>
      </c>
      <c r="C276" s="15">
        <f>COUNTIFS(D:D,D276)</f>
        <v>109</v>
      </c>
      <c r="D276" s="16" t="s">
        <v>142</v>
      </c>
      <c r="E276" s="16" t="s">
        <v>36</v>
      </c>
      <c r="F276" s="20"/>
      <c r="G276" s="16"/>
      <c r="H276" s="16"/>
      <c r="I276" s="17">
        <v>124</v>
      </c>
      <c r="J276" s="12" t="str">
        <f>VLOOKUP(I276,episodes!$A$1:$D$83,4,FALSE)</f>
        <v>This Side of Paradise</v>
      </c>
      <c r="K276" s="15">
        <v>1</v>
      </c>
      <c r="L276" s="14">
        <v>1</v>
      </c>
      <c r="M276" s="16"/>
    </row>
    <row r="277" spans="1:13" x14ac:dyDescent="0.3">
      <c r="A277" s="15">
        <f>COUNTIFS(B:B,B277)</f>
        <v>109</v>
      </c>
      <c r="B277" s="12" t="s">
        <v>2041</v>
      </c>
      <c r="C277" s="15">
        <f>COUNTIFS(D:D,D277)</f>
        <v>109</v>
      </c>
      <c r="D277" s="16" t="s">
        <v>142</v>
      </c>
      <c r="E277" s="16" t="s">
        <v>36</v>
      </c>
      <c r="F277" s="20"/>
      <c r="G277" s="16"/>
      <c r="H277" s="16"/>
      <c r="I277" s="17">
        <v>124</v>
      </c>
      <c r="J277" s="12" t="str">
        <f>VLOOKUP(I277,episodes!$A$1:$D$83,4,FALSE)</f>
        <v>This Side of Paradise</v>
      </c>
      <c r="K277" s="15">
        <v>1</v>
      </c>
      <c r="L277" s="14">
        <v>1</v>
      </c>
      <c r="M277" s="16"/>
    </row>
    <row r="278" spans="1:13" x14ac:dyDescent="0.3">
      <c r="A278" s="15">
        <f>COUNTIFS(B:B,B278)</f>
        <v>109</v>
      </c>
      <c r="B278" s="12" t="s">
        <v>2041</v>
      </c>
      <c r="C278" s="15">
        <f>COUNTIFS(D:D,D278)</f>
        <v>109</v>
      </c>
      <c r="D278" s="16" t="s">
        <v>142</v>
      </c>
      <c r="E278" s="16" t="s">
        <v>36</v>
      </c>
      <c r="F278" s="20"/>
      <c r="G278" s="16"/>
      <c r="H278" s="16"/>
      <c r="I278" s="17">
        <v>124</v>
      </c>
      <c r="J278" s="12" t="str">
        <f>VLOOKUP(I278,episodes!$A$1:$D$83,4,FALSE)</f>
        <v>This Side of Paradise</v>
      </c>
      <c r="K278" s="15">
        <v>1</v>
      </c>
      <c r="L278" s="14">
        <v>1</v>
      </c>
      <c r="M278" s="16"/>
    </row>
    <row r="279" spans="1:13" x14ac:dyDescent="0.3">
      <c r="A279" s="15">
        <f>COUNTIFS(B:B,B279)</f>
        <v>109</v>
      </c>
      <c r="B279" s="12" t="s">
        <v>2041</v>
      </c>
      <c r="C279" s="15">
        <f>COUNTIFS(D:D,D279)</f>
        <v>109</v>
      </c>
      <c r="D279" s="16" t="s">
        <v>142</v>
      </c>
      <c r="E279" s="16" t="s">
        <v>36</v>
      </c>
      <c r="G279" s="16"/>
      <c r="H279" s="16"/>
      <c r="I279" s="17">
        <v>125</v>
      </c>
      <c r="J279" s="12" t="str">
        <f>VLOOKUP(I279,episodes!$A$1:$D$83,4,FALSE)</f>
        <v>The Devil in the Dark</v>
      </c>
      <c r="K279" s="15">
        <v>1</v>
      </c>
      <c r="L279" s="14">
        <v>1</v>
      </c>
      <c r="M279" s="16"/>
    </row>
    <row r="280" spans="1:13" x14ac:dyDescent="0.3">
      <c r="A280" s="15">
        <f>COUNTIFS(B:B,B280)</f>
        <v>109</v>
      </c>
      <c r="B280" s="12" t="s">
        <v>2041</v>
      </c>
      <c r="C280" s="15">
        <f>COUNTIFS(D:D,D280)</f>
        <v>109</v>
      </c>
      <c r="D280" s="16" t="s">
        <v>142</v>
      </c>
      <c r="E280" s="16" t="s">
        <v>36</v>
      </c>
      <c r="G280" s="16"/>
      <c r="H280" s="16"/>
      <c r="I280" s="22">
        <v>126</v>
      </c>
      <c r="J280" s="12" t="str">
        <f>VLOOKUP(I280,episodes!$A$1:$D$83,4,FALSE)</f>
        <v>Errand of Mercy</v>
      </c>
      <c r="K280" s="15">
        <v>1</v>
      </c>
      <c r="L280" s="15">
        <v>1</v>
      </c>
      <c r="M280" s="16"/>
    </row>
    <row r="281" spans="1:13" x14ac:dyDescent="0.3">
      <c r="A281" s="15">
        <f>COUNTIFS(B:B,B281)</f>
        <v>109</v>
      </c>
      <c r="B281" s="12" t="s">
        <v>2041</v>
      </c>
      <c r="C281" s="15">
        <f>COUNTIFS(D:D,D281)</f>
        <v>109</v>
      </c>
      <c r="D281" s="16" t="s">
        <v>142</v>
      </c>
      <c r="E281" s="16" t="s">
        <v>36</v>
      </c>
      <c r="F281" s="16"/>
      <c r="G281" s="16"/>
      <c r="H281" s="16"/>
      <c r="I281" s="17">
        <v>127</v>
      </c>
      <c r="J281" s="12" t="str">
        <f>VLOOKUP(I281,episodes!$A$1:$D$83,4,FALSE)</f>
        <v>The Alternative Factor</v>
      </c>
      <c r="K281" s="15">
        <v>1</v>
      </c>
      <c r="L281" s="14">
        <v>1</v>
      </c>
      <c r="M281" s="16"/>
    </row>
    <row r="282" spans="1:13" x14ac:dyDescent="0.3">
      <c r="A282" s="15">
        <f>COUNTIFS(B:B,B282)</f>
        <v>109</v>
      </c>
      <c r="B282" s="12" t="s">
        <v>2041</v>
      </c>
      <c r="C282" s="15">
        <f>COUNTIFS(D:D,D282)</f>
        <v>109</v>
      </c>
      <c r="D282" s="16" t="s">
        <v>142</v>
      </c>
      <c r="E282" s="16" t="s">
        <v>36</v>
      </c>
      <c r="F282" s="16"/>
      <c r="G282" s="16"/>
      <c r="H282" s="16"/>
      <c r="I282" s="17">
        <v>127</v>
      </c>
      <c r="J282" s="12" t="str">
        <f>VLOOKUP(I282,episodes!$A$1:$D$83,4,FALSE)</f>
        <v>The Alternative Factor</v>
      </c>
      <c r="K282" s="15">
        <v>1</v>
      </c>
      <c r="L282" s="14">
        <v>1</v>
      </c>
      <c r="M282" s="16"/>
    </row>
    <row r="283" spans="1:13" x14ac:dyDescent="0.3">
      <c r="A283" s="15">
        <f>COUNTIFS(B:B,B283)</f>
        <v>109</v>
      </c>
      <c r="B283" s="12" t="s">
        <v>2041</v>
      </c>
      <c r="C283" s="15">
        <f>COUNTIFS(D:D,D283)</f>
        <v>109</v>
      </c>
      <c r="D283" s="16" t="s">
        <v>142</v>
      </c>
      <c r="E283" s="16" t="s">
        <v>36</v>
      </c>
      <c r="F283" s="16"/>
      <c r="G283" s="16"/>
      <c r="H283" s="16"/>
      <c r="I283" s="17">
        <v>127</v>
      </c>
      <c r="J283" s="12" t="str">
        <f>VLOOKUP(I283,episodes!$A$1:$D$83,4,FALSE)</f>
        <v>The Alternative Factor</v>
      </c>
      <c r="K283" s="15">
        <v>1</v>
      </c>
      <c r="L283" s="14">
        <v>1</v>
      </c>
      <c r="M283" s="16"/>
    </row>
    <row r="284" spans="1:13" x14ac:dyDescent="0.3">
      <c r="A284" s="15">
        <f>COUNTIFS(B:B,B284)</f>
        <v>109</v>
      </c>
      <c r="B284" s="12" t="s">
        <v>2041</v>
      </c>
      <c r="C284" s="15">
        <f>COUNTIFS(D:D,D284)</f>
        <v>109</v>
      </c>
      <c r="D284" s="16" t="s">
        <v>142</v>
      </c>
      <c r="E284" s="16" t="s">
        <v>36</v>
      </c>
      <c r="F284" s="20"/>
      <c r="G284" s="16" t="s">
        <v>653</v>
      </c>
      <c r="H284" s="16"/>
      <c r="I284" s="17">
        <v>128</v>
      </c>
      <c r="J284" s="12" t="str">
        <f>VLOOKUP(I284,episodes!$A$1:$D$83,4,FALSE)</f>
        <v>The City on the Edge of Forever</v>
      </c>
      <c r="K284" s="15">
        <v>1</v>
      </c>
      <c r="L284" s="14">
        <v>1</v>
      </c>
      <c r="M284" s="16"/>
    </row>
    <row r="285" spans="1:13" x14ac:dyDescent="0.3">
      <c r="A285" s="15">
        <f>COUNTIFS(B:B,B285)</f>
        <v>109</v>
      </c>
      <c r="B285" s="12" t="s">
        <v>2041</v>
      </c>
      <c r="C285" s="15">
        <f>COUNTIFS(D:D,D285)</f>
        <v>109</v>
      </c>
      <c r="D285" s="16" t="s">
        <v>142</v>
      </c>
      <c r="E285" s="16" t="s">
        <v>36</v>
      </c>
      <c r="F285" s="20"/>
      <c r="G285" s="12" t="s">
        <v>256</v>
      </c>
      <c r="H285" s="16"/>
      <c r="I285" s="17">
        <v>128</v>
      </c>
      <c r="J285" s="12" t="str">
        <f>VLOOKUP(I285,episodes!$A$1:$D$83,4,FALSE)</f>
        <v>The City on the Edge of Forever</v>
      </c>
      <c r="K285" s="15">
        <v>1</v>
      </c>
      <c r="L285" s="14">
        <v>1</v>
      </c>
      <c r="M285" s="16"/>
    </row>
    <row r="286" spans="1:13" x14ac:dyDescent="0.3">
      <c r="A286" s="15">
        <f>COUNTIFS(B:B,B286)</f>
        <v>109</v>
      </c>
      <c r="B286" s="12" t="s">
        <v>2041</v>
      </c>
      <c r="C286" s="15">
        <f>COUNTIFS(D:D,D286)</f>
        <v>109</v>
      </c>
      <c r="D286" s="16" t="s">
        <v>142</v>
      </c>
      <c r="E286" s="16" t="s">
        <v>36</v>
      </c>
      <c r="F286" s="20"/>
      <c r="G286" s="12" t="s">
        <v>256</v>
      </c>
      <c r="H286" s="16"/>
      <c r="I286" s="17">
        <v>129</v>
      </c>
      <c r="J286" s="12" t="str">
        <f>VLOOKUP(I286,episodes!$A$1:$D$83,4,FALSE)</f>
        <v>Operation: Annihilate!</v>
      </c>
      <c r="K286" s="15">
        <v>1</v>
      </c>
      <c r="L286" s="14">
        <v>1</v>
      </c>
      <c r="M286" s="16"/>
    </row>
    <row r="287" spans="1:13" x14ac:dyDescent="0.3">
      <c r="A287" s="15">
        <f>COUNTIFS(B:B,B287)</f>
        <v>109</v>
      </c>
      <c r="B287" s="12" t="s">
        <v>2041</v>
      </c>
      <c r="C287" s="15">
        <f>COUNTIFS(D:D,D287)</f>
        <v>109</v>
      </c>
      <c r="D287" s="16" t="s">
        <v>142</v>
      </c>
      <c r="E287" s="16" t="s">
        <v>36</v>
      </c>
      <c r="F287" s="20"/>
      <c r="G287" s="16"/>
      <c r="H287" s="16"/>
      <c r="I287" s="17">
        <v>129</v>
      </c>
      <c r="J287" s="12" t="str">
        <f>VLOOKUP(I287,episodes!$A$1:$D$83,4,FALSE)</f>
        <v>Operation: Annihilate!</v>
      </c>
      <c r="K287" s="15">
        <v>1</v>
      </c>
      <c r="L287" s="14">
        <v>1</v>
      </c>
      <c r="M287" s="16"/>
    </row>
    <row r="288" spans="1:13" x14ac:dyDescent="0.3">
      <c r="A288" s="15">
        <f>COUNTIFS(B:B,B288)</f>
        <v>109</v>
      </c>
      <c r="B288" s="12" t="s">
        <v>2041</v>
      </c>
      <c r="C288" s="15">
        <f>COUNTIFS(D:D,D288)</f>
        <v>109</v>
      </c>
      <c r="D288" s="16" t="s">
        <v>142</v>
      </c>
      <c r="E288" s="16" t="s">
        <v>36</v>
      </c>
      <c r="F288" s="20"/>
      <c r="G288" s="16"/>
      <c r="H288" s="16"/>
      <c r="I288" s="17">
        <v>129</v>
      </c>
      <c r="J288" s="12" t="str">
        <f>VLOOKUP(I288,episodes!$A$1:$D$83,4,FALSE)</f>
        <v>Operation: Annihilate!</v>
      </c>
      <c r="K288" s="15">
        <v>1</v>
      </c>
      <c r="L288" s="14">
        <v>1</v>
      </c>
      <c r="M288" s="16"/>
    </row>
    <row r="289" spans="1:13" x14ac:dyDescent="0.3">
      <c r="A289" s="15">
        <f>COUNTIFS(B:B,B289)</f>
        <v>109</v>
      </c>
      <c r="B289" s="12" t="s">
        <v>2041</v>
      </c>
      <c r="C289" s="15">
        <f>COUNTIFS(D:D,D289)</f>
        <v>109</v>
      </c>
      <c r="D289" s="16" t="s">
        <v>142</v>
      </c>
      <c r="E289" s="16" t="s">
        <v>36</v>
      </c>
      <c r="F289" s="20"/>
      <c r="G289" s="16"/>
      <c r="H289" s="16"/>
      <c r="I289" s="17">
        <v>201</v>
      </c>
      <c r="J289" s="12" t="str">
        <f>VLOOKUP(I289,episodes!$A$1:$D$83,4,FALSE)</f>
        <v>Amok Time</v>
      </c>
      <c r="K289" s="15">
        <v>1</v>
      </c>
      <c r="L289" s="14">
        <v>1</v>
      </c>
      <c r="M289" s="16"/>
    </row>
    <row r="290" spans="1:13" x14ac:dyDescent="0.3">
      <c r="A290" s="15">
        <f>COUNTIFS(B:B,B290)</f>
        <v>109</v>
      </c>
      <c r="B290" s="12" t="s">
        <v>2041</v>
      </c>
      <c r="C290" s="15">
        <f>COUNTIFS(D:D,D290)</f>
        <v>109</v>
      </c>
      <c r="D290" s="16" t="s">
        <v>142</v>
      </c>
      <c r="E290" s="16" t="s">
        <v>36</v>
      </c>
      <c r="F290" s="20"/>
      <c r="G290" s="16"/>
      <c r="H290" s="16"/>
      <c r="I290" s="17">
        <v>202</v>
      </c>
      <c r="J290" s="12" t="str">
        <f>VLOOKUP(I290,episodes!$A$1:$D$83,4,FALSE)</f>
        <v>Who Mourns for Adonais?</v>
      </c>
      <c r="K290" s="15">
        <v>1</v>
      </c>
      <c r="L290" s="14">
        <v>1</v>
      </c>
      <c r="M290" s="16"/>
    </row>
    <row r="291" spans="1:13" x14ac:dyDescent="0.3">
      <c r="A291" s="15">
        <f>COUNTIFS(B:B,B291)</f>
        <v>109</v>
      </c>
      <c r="B291" s="12" t="s">
        <v>2041</v>
      </c>
      <c r="C291" s="15">
        <f>COUNTIFS(D:D,D291)</f>
        <v>109</v>
      </c>
      <c r="D291" s="12" t="s">
        <v>142</v>
      </c>
      <c r="E291" s="12" t="s">
        <v>36</v>
      </c>
      <c r="I291" s="18">
        <v>203</v>
      </c>
      <c r="J291" s="12" t="str">
        <f>VLOOKUP(I291,episodes!$A$1:$D$83,4,FALSE)</f>
        <v>The Changeling</v>
      </c>
      <c r="K291" s="15">
        <v>1</v>
      </c>
      <c r="L291" s="14">
        <v>1</v>
      </c>
    </row>
    <row r="292" spans="1:13" x14ac:dyDescent="0.3">
      <c r="A292" s="15">
        <f>COUNTIFS(B:B,B292)</f>
        <v>4</v>
      </c>
      <c r="B292" s="12" t="s">
        <v>2042</v>
      </c>
      <c r="C292" s="15">
        <f>COUNTIFS(D:D,D292)</f>
        <v>4</v>
      </c>
      <c r="D292" s="12" t="s">
        <v>350</v>
      </c>
      <c r="E292" s="12" t="s">
        <v>36</v>
      </c>
      <c r="F292" s="19" t="s">
        <v>1508</v>
      </c>
      <c r="G292" s="12" t="s">
        <v>1786</v>
      </c>
      <c r="I292" s="18">
        <v>103</v>
      </c>
      <c r="J292" s="12" t="str">
        <f>VLOOKUP(I292,episodes!$A$1:$D$83,4,FALSE)</f>
        <v>Where No Man Has Gone Before</v>
      </c>
      <c r="K292" s="14">
        <v>1</v>
      </c>
    </row>
    <row r="293" spans="1:13" x14ac:dyDescent="0.25">
      <c r="A293" s="15">
        <f>COUNTIFS(B:B,B293)</f>
        <v>4</v>
      </c>
      <c r="B293" s="12" t="s">
        <v>2042</v>
      </c>
      <c r="C293" s="15">
        <f>COUNTIFS(D:D,D293)</f>
        <v>4</v>
      </c>
      <c r="D293" s="16" t="s">
        <v>350</v>
      </c>
      <c r="E293" s="16" t="s">
        <v>36</v>
      </c>
      <c r="F293" s="16"/>
      <c r="G293" s="16"/>
      <c r="H293" s="16"/>
      <c r="I293" s="17">
        <v>123</v>
      </c>
      <c r="J293" s="12" t="str">
        <f>VLOOKUP(I293,episodes!$A$1:$D$83,4,FALSE)</f>
        <v>A Taste of Armageddon</v>
      </c>
      <c r="K293" s="15">
        <v>1</v>
      </c>
      <c r="L293" s="15"/>
      <c r="M293" s="21"/>
    </row>
    <row r="294" spans="1:13" x14ac:dyDescent="0.3">
      <c r="A294" s="15">
        <f>COUNTIFS(B:B,B294)</f>
        <v>4</v>
      </c>
      <c r="B294" s="12" t="s">
        <v>2042</v>
      </c>
      <c r="C294" s="15">
        <f>COUNTIFS(D:D,D294)</f>
        <v>4</v>
      </c>
      <c r="D294" s="16" t="s">
        <v>350</v>
      </c>
      <c r="E294" s="16" t="s">
        <v>36</v>
      </c>
      <c r="F294" s="12" t="s">
        <v>144</v>
      </c>
      <c r="G294" s="16"/>
      <c r="H294" s="16" t="s">
        <v>1659</v>
      </c>
      <c r="I294" s="17">
        <v>124</v>
      </c>
      <c r="J294" s="12" t="str">
        <f>VLOOKUP(I294,episodes!$A$1:$D$83,4,FALSE)</f>
        <v>This Side of Paradise</v>
      </c>
      <c r="K294" s="15">
        <v>1</v>
      </c>
      <c r="L294" s="15"/>
      <c r="M294" s="16"/>
    </row>
    <row r="295" spans="1:13" x14ac:dyDescent="0.3">
      <c r="A295" s="15">
        <f>COUNTIFS(B:B,B295)</f>
        <v>4</v>
      </c>
      <c r="B295" s="12" t="s">
        <v>2042</v>
      </c>
      <c r="C295" s="15">
        <f>COUNTIFS(D:D,D295)</f>
        <v>4</v>
      </c>
      <c r="D295" s="12" t="s">
        <v>350</v>
      </c>
      <c r="E295" s="12" t="s">
        <v>36</v>
      </c>
      <c r="F295" s="19"/>
      <c r="G295" s="12" t="s">
        <v>1660</v>
      </c>
      <c r="I295" s="18">
        <v>202</v>
      </c>
      <c r="J295" s="12" t="str">
        <f>VLOOKUP(I295,episodes!$A$1:$D$83,4,FALSE)</f>
        <v>Who Mourns for Adonais?</v>
      </c>
      <c r="K295" s="14">
        <v>1</v>
      </c>
    </row>
    <row r="296" spans="1:13" x14ac:dyDescent="0.3">
      <c r="A296" s="15">
        <f>COUNTIFS(B:B,B296)</f>
        <v>1</v>
      </c>
      <c r="B296" s="12" t="s">
        <v>1367</v>
      </c>
      <c r="C296" s="15">
        <f>COUNTIFS(D:D,D296)</f>
        <v>1</v>
      </c>
      <c r="D296" s="12" t="s">
        <v>567</v>
      </c>
      <c r="E296" s="16" t="s">
        <v>216</v>
      </c>
      <c r="F296" s="19"/>
      <c r="G296" s="12" t="s">
        <v>603</v>
      </c>
      <c r="I296" s="18">
        <v>113</v>
      </c>
      <c r="J296" s="12" t="str">
        <f>VLOOKUP(I296,episodes!$A$1:$D$83,4,FALSE)</f>
        <v>The Conscience of the King</v>
      </c>
      <c r="K296" s="15">
        <v>1</v>
      </c>
    </row>
    <row r="297" spans="1:13" x14ac:dyDescent="0.3">
      <c r="A297" s="15">
        <f>COUNTIFS(B:B,B297)</f>
        <v>14</v>
      </c>
      <c r="B297" s="12" t="s">
        <v>3</v>
      </c>
      <c r="C297" s="15">
        <f>COUNTIFS(D:D,D297)</f>
        <v>66</v>
      </c>
      <c r="D297" s="16" t="s">
        <v>2312</v>
      </c>
      <c r="E297" s="12" t="s">
        <v>1430</v>
      </c>
      <c r="F297" s="12" t="s">
        <v>1436</v>
      </c>
      <c r="G297" s="12" t="s">
        <v>1431</v>
      </c>
      <c r="I297" s="18">
        <v>105</v>
      </c>
      <c r="J297" s="12" t="str">
        <f>VLOOKUP(I297,episodes!$A$1:$D$83,4,FALSE)</f>
        <v>The Enemy Within</v>
      </c>
    </row>
    <row r="298" spans="1:13" x14ac:dyDescent="0.3">
      <c r="A298" s="15">
        <f>COUNTIFS(B:B,B298)</f>
        <v>14</v>
      </c>
      <c r="B298" s="12" t="s">
        <v>3</v>
      </c>
      <c r="C298" s="15">
        <f>COUNTIFS(D:D,D298)</f>
        <v>66</v>
      </c>
      <c r="D298" s="16" t="s">
        <v>2312</v>
      </c>
      <c r="E298" s="12" t="s">
        <v>1438</v>
      </c>
      <c r="F298" s="19" t="s">
        <v>1442</v>
      </c>
      <c r="G298" s="12" t="s">
        <v>2149</v>
      </c>
      <c r="I298" s="18">
        <v>109</v>
      </c>
      <c r="J298" s="12" t="str">
        <f>VLOOKUP(I298,episodes!$A$1:$D$83,4,FALSE)</f>
        <v>Dagger of the Mind</v>
      </c>
    </row>
    <row r="299" spans="1:13" x14ac:dyDescent="0.3">
      <c r="A299" s="15">
        <f>COUNTIFS(B:B,B299)</f>
        <v>14</v>
      </c>
      <c r="B299" s="12" t="s">
        <v>3</v>
      </c>
      <c r="C299" s="15">
        <f>COUNTIFS(D:D,D299)</f>
        <v>66</v>
      </c>
      <c r="D299" s="16" t="s">
        <v>2312</v>
      </c>
      <c r="E299" s="12" t="s">
        <v>1438</v>
      </c>
      <c r="F299" s="19" t="s">
        <v>1439</v>
      </c>
      <c r="G299" s="12" t="s">
        <v>2150</v>
      </c>
      <c r="I299" s="18">
        <v>109</v>
      </c>
      <c r="J299" s="12" t="str">
        <f>VLOOKUP(I299,episodes!$A$1:$D$83,4,FALSE)</f>
        <v>Dagger of the Mind</v>
      </c>
    </row>
    <row r="300" spans="1:13" x14ac:dyDescent="0.3">
      <c r="A300" s="15">
        <f>COUNTIFS(B:B,B300)</f>
        <v>14</v>
      </c>
      <c r="B300" s="12" t="s">
        <v>3</v>
      </c>
      <c r="C300" s="15">
        <f>COUNTIFS(D:D,D300)</f>
        <v>66</v>
      </c>
      <c r="D300" s="16" t="s">
        <v>2312</v>
      </c>
      <c r="E300" s="16" t="s">
        <v>419</v>
      </c>
      <c r="F300" s="16" t="s">
        <v>419</v>
      </c>
      <c r="G300" s="16" t="s">
        <v>1629</v>
      </c>
      <c r="H300" s="16"/>
      <c r="I300" s="17">
        <v>127</v>
      </c>
      <c r="J300" s="12" t="str">
        <f>VLOOKUP(I300,episodes!$A$1:$D$83,4,FALSE)</f>
        <v>The Alternative Factor</v>
      </c>
      <c r="K300" s="15"/>
      <c r="L300" s="15"/>
      <c r="M300" s="16"/>
    </row>
    <row r="301" spans="1:13" x14ac:dyDescent="0.3">
      <c r="A301" s="15">
        <f>COUNTIFS(B:B,B301)</f>
        <v>14</v>
      </c>
      <c r="B301" s="12" t="s">
        <v>3</v>
      </c>
      <c r="C301" s="15">
        <f>COUNTIFS(D:D,D301)</f>
        <v>66</v>
      </c>
      <c r="D301" s="16" t="s">
        <v>2312</v>
      </c>
      <c r="E301" s="16" t="s">
        <v>419</v>
      </c>
      <c r="F301" s="16" t="s">
        <v>419</v>
      </c>
      <c r="G301" s="16" t="s">
        <v>1629</v>
      </c>
      <c r="H301" s="16"/>
      <c r="I301" s="17">
        <v>127</v>
      </c>
      <c r="J301" s="12" t="str">
        <f>VLOOKUP(I301,episodes!$A$1:$D$83,4,FALSE)</f>
        <v>The Alternative Factor</v>
      </c>
      <c r="K301" s="15"/>
      <c r="L301" s="15"/>
      <c r="M301" s="16"/>
    </row>
    <row r="302" spans="1:13" x14ac:dyDescent="0.3">
      <c r="A302" s="15">
        <f>COUNTIFS(B:B,B302)</f>
        <v>14</v>
      </c>
      <c r="B302" s="12" t="s">
        <v>3</v>
      </c>
      <c r="C302" s="15">
        <f>COUNTIFS(D:D,D302)</f>
        <v>66</v>
      </c>
      <c r="D302" s="16" t="s">
        <v>2312</v>
      </c>
      <c r="E302" s="16" t="s">
        <v>419</v>
      </c>
      <c r="F302" s="16" t="s">
        <v>419</v>
      </c>
      <c r="G302" s="16" t="s">
        <v>1629</v>
      </c>
      <c r="H302" s="16"/>
      <c r="I302" s="17">
        <v>127</v>
      </c>
      <c r="J302" s="12" t="str">
        <f>VLOOKUP(I302,episodes!$A$1:$D$83,4,FALSE)</f>
        <v>The Alternative Factor</v>
      </c>
      <c r="K302" s="15"/>
      <c r="L302" s="15"/>
      <c r="M302" s="16"/>
    </row>
    <row r="303" spans="1:13" x14ac:dyDescent="0.3">
      <c r="A303" s="15">
        <f>COUNTIFS(B:B,B303)</f>
        <v>14</v>
      </c>
      <c r="B303" s="12" t="s">
        <v>3</v>
      </c>
      <c r="C303" s="15">
        <f>COUNTIFS(D:D,D303)</f>
        <v>66</v>
      </c>
      <c r="D303" s="16" t="s">
        <v>2312</v>
      </c>
      <c r="E303" s="16" t="s">
        <v>419</v>
      </c>
      <c r="F303" s="16" t="s">
        <v>419</v>
      </c>
      <c r="G303" s="16" t="s">
        <v>1629</v>
      </c>
      <c r="H303" s="16"/>
      <c r="I303" s="17">
        <v>127</v>
      </c>
      <c r="J303" s="12" t="str">
        <f>VLOOKUP(I303,episodes!$A$1:$D$83,4,FALSE)</f>
        <v>The Alternative Factor</v>
      </c>
      <c r="K303" s="15"/>
      <c r="L303" s="15"/>
      <c r="M303" s="16"/>
    </row>
    <row r="304" spans="1:13" x14ac:dyDescent="0.3">
      <c r="A304" s="15">
        <f>COUNTIFS(B:B,B304)</f>
        <v>14</v>
      </c>
      <c r="B304" s="12" t="s">
        <v>3</v>
      </c>
      <c r="C304" s="15">
        <f>COUNTIFS(D:D,D304)</f>
        <v>66</v>
      </c>
      <c r="D304" s="16" t="s">
        <v>2312</v>
      </c>
      <c r="E304" s="16" t="s">
        <v>419</v>
      </c>
      <c r="F304" s="16" t="s">
        <v>419</v>
      </c>
      <c r="G304" s="16" t="s">
        <v>1630</v>
      </c>
      <c r="H304" s="16"/>
      <c r="I304" s="17">
        <v>127</v>
      </c>
      <c r="J304" s="12" t="str">
        <f>VLOOKUP(I304,episodes!$A$1:$D$83,4,FALSE)</f>
        <v>The Alternative Factor</v>
      </c>
      <c r="K304" s="15"/>
      <c r="L304" s="15"/>
      <c r="M304" s="16"/>
    </row>
    <row r="305" spans="1:13" x14ac:dyDescent="0.3">
      <c r="A305" s="15">
        <f>COUNTIFS(B:B,B305)</f>
        <v>14</v>
      </c>
      <c r="B305" s="12" t="s">
        <v>3</v>
      </c>
      <c r="C305" s="15">
        <f>COUNTIFS(D:D,D305)</f>
        <v>66</v>
      </c>
      <c r="D305" s="16" t="s">
        <v>2312</v>
      </c>
      <c r="E305" s="16" t="s">
        <v>419</v>
      </c>
      <c r="F305" s="16" t="s">
        <v>1448</v>
      </c>
      <c r="G305" s="16" t="s">
        <v>2050</v>
      </c>
      <c r="H305" s="16"/>
      <c r="I305" s="17">
        <v>127</v>
      </c>
      <c r="J305" s="12" t="str">
        <f>VLOOKUP(I305,episodes!$A$1:$D$83,4,FALSE)</f>
        <v>The Alternative Factor</v>
      </c>
      <c r="K305" s="15"/>
      <c r="L305" s="15"/>
      <c r="M305" s="16"/>
    </row>
    <row r="306" spans="1:13" x14ac:dyDescent="0.3">
      <c r="A306" s="15">
        <f>COUNTIFS(B:B,B306)</f>
        <v>14</v>
      </c>
      <c r="B306" s="12" t="s">
        <v>3</v>
      </c>
      <c r="C306" s="15">
        <f>COUNTIFS(D:D,D306)</f>
        <v>66</v>
      </c>
      <c r="D306" s="16" t="s">
        <v>2312</v>
      </c>
      <c r="E306" s="16" t="s">
        <v>419</v>
      </c>
      <c r="F306" s="16" t="s">
        <v>1446</v>
      </c>
      <c r="G306" s="16" t="s">
        <v>1628</v>
      </c>
      <c r="H306" s="16"/>
      <c r="I306" s="17">
        <v>127</v>
      </c>
      <c r="J306" s="12" t="str">
        <f>VLOOKUP(I306,episodes!$A$1:$D$83,4,FALSE)</f>
        <v>The Alternative Factor</v>
      </c>
      <c r="K306" s="15"/>
      <c r="L306" s="15"/>
      <c r="M306" s="16"/>
    </row>
    <row r="307" spans="1:13" x14ac:dyDescent="0.3">
      <c r="A307" s="15">
        <f>COUNTIFS(B:B,B307)</f>
        <v>14</v>
      </c>
      <c r="B307" s="12" t="s">
        <v>3</v>
      </c>
      <c r="C307" s="15">
        <f>COUNTIFS(D:D,D307)</f>
        <v>66</v>
      </c>
      <c r="D307" s="16" t="s">
        <v>2312</v>
      </c>
      <c r="E307" s="16" t="s">
        <v>419</v>
      </c>
      <c r="F307" s="16" t="s">
        <v>1447</v>
      </c>
      <c r="G307" s="16" t="s">
        <v>1628</v>
      </c>
      <c r="H307" s="16"/>
      <c r="I307" s="17">
        <v>127</v>
      </c>
      <c r="J307" s="12" t="str">
        <f>VLOOKUP(I307,episodes!$A$1:$D$83,4,FALSE)</f>
        <v>The Alternative Factor</v>
      </c>
      <c r="K307" s="15"/>
      <c r="L307" s="15"/>
      <c r="M307" s="16"/>
    </row>
    <row r="308" spans="1:13" x14ac:dyDescent="0.3">
      <c r="A308" s="15">
        <f>COUNTIFS(B:B,B308)</f>
        <v>14</v>
      </c>
      <c r="B308" s="12" t="s">
        <v>3</v>
      </c>
      <c r="C308" s="15">
        <f>COUNTIFS(D:D,D308)</f>
        <v>66</v>
      </c>
      <c r="D308" s="16" t="s">
        <v>2312</v>
      </c>
      <c r="E308" s="12" t="s">
        <v>2243</v>
      </c>
      <c r="F308" s="12" t="s">
        <v>2233</v>
      </c>
      <c r="G308" s="12" t="s">
        <v>2244</v>
      </c>
      <c r="I308" s="18">
        <v>203</v>
      </c>
      <c r="J308" s="12" t="str">
        <f>VLOOKUP(I308,episodes!$A$1:$D$83,4,FALSE)</f>
        <v>The Changeling</v>
      </c>
    </row>
    <row r="309" spans="1:13" x14ac:dyDescent="0.3">
      <c r="A309" s="15">
        <f>COUNTIFS(B:B,B309)</f>
        <v>1</v>
      </c>
      <c r="B309" s="12" t="s">
        <v>1913</v>
      </c>
      <c r="C309" s="15">
        <f>COUNTIFS(D:D,D309)</f>
        <v>66</v>
      </c>
      <c r="D309" s="16" t="s">
        <v>2312</v>
      </c>
      <c r="E309" s="16" t="s">
        <v>36</v>
      </c>
      <c r="F309" s="12" t="s">
        <v>1449</v>
      </c>
      <c r="G309" s="16" t="s">
        <v>1638</v>
      </c>
      <c r="H309" s="16"/>
      <c r="I309" s="17">
        <v>121</v>
      </c>
      <c r="J309" s="12" t="str">
        <f>VLOOKUP(I309,episodes!$A$1:$D$83,4,FALSE)</f>
        <v>The Return of the Archons</v>
      </c>
      <c r="L309" s="15"/>
      <c r="M309" s="16"/>
    </row>
    <row r="310" spans="1:13" x14ac:dyDescent="0.3">
      <c r="A310" s="15">
        <f>COUNTIFS(B:B,B310)</f>
        <v>1</v>
      </c>
      <c r="B310" s="12" t="s">
        <v>1970</v>
      </c>
      <c r="C310" s="15">
        <f>COUNTIFS(D:D,D310)</f>
        <v>66</v>
      </c>
      <c r="D310" s="16" t="s">
        <v>2312</v>
      </c>
      <c r="E310" s="12" t="s">
        <v>1430</v>
      </c>
      <c r="F310" s="12" t="s">
        <v>1439</v>
      </c>
      <c r="G310" s="12" t="s">
        <v>1432</v>
      </c>
      <c r="I310" s="18">
        <v>105</v>
      </c>
      <c r="J310" s="12" t="str">
        <f>VLOOKUP(I310,episodes!$A$1:$D$83,4,FALSE)</f>
        <v>The Enemy Within</v>
      </c>
    </row>
    <row r="311" spans="1:13" x14ac:dyDescent="0.3">
      <c r="A311" s="15">
        <f>COUNTIFS(B:B,B311)</f>
        <v>4</v>
      </c>
      <c r="B311" s="12" t="s">
        <v>2177</v>
      </c>
      <c r="C311" s="15">
        <f>COUNTIFS(D:D,D311)</f>
        <v>66</v>
      </c>
      <c r="D311" s="16" t="s">
        <v>2312</v>
      </c>
      <c r="E311" s="16" t="s">
        <v>36</v>
      </c>
      <c r="F311" s="12" t="s">
        <v>1450</v>
      </c>
      <c r="G311" s="12" t="s">
        <v>1816</v>
      </c>
      <c r="I311" s="18">
        <v>103</v>
      </c>
      <c r="J311" s="12" t="str">
        <f>VLOOKUP(I311,episodes!$A$1:$D$83,4,FALSE)</f>
        <v>Where No Man Has Gone Before</v>
      </c>
    </row>
    <row r="312" spans="1:13" x14ac:dyDescent="0.3">
      <c r="A312" s="15">
        <f>COUNTIFS(B:B,B312)</f>
        <v>4</v>
      </c>
      <c r="B312" s="12" t="s">
        <v>2177</v>
      </c>
      <c r="C312" s="15">
        <f>COUNTIFS(D:D,D312)</f>
        <v>66</v>
      </c>
      <c r="D312" s="16" t="s">
        <v>2312</v>
      </c>
      <c r="E312" s="16" t="s">
        <v>36</v>
      </c>
      <c r="F312" s="19" t="s">
        <v>1378</v>
      </c>
      <c r="G312" s="12" t="s">
        <v>1785</v>
      </c>
      <c r="I312" s="18">
        <v>103</v>
      </c>
      <c r="J312" s="12" t="str">
        <f>VLOOKUP(I312,episodes!$A$1:$D$83,4,FALSE)</f>
        <v>Where No Man Has Gone Before</v>
      </c>
    </row>
    <row r="313" spans="1:13" x14ac:dyDescent="0.3">
      <c r="A313" s="15">
        <f>COUNTIFS(B:B,B313)</f>
        <v>4</v>
      </c>
      <c r="B313" s="12" t="s">
        <v>2177</v>
      </c>
      <c r="C313" s="15">
        <f>COUNTIFS(D:D,D313)</f>
        <v>66</v>
      </c>
      <c r="D313" s="16" t="s">
        <v>2312</v>
      </c>
      <c r="E313" s="16" t="s">
        <v>36</v>
      </c>
      <c r="F313" s="12" t="s">
        <v>1430</v>
      </c>
      <c r="G313" s="12" t="s">
        <v>1433</v>
      </c>
      <c r="I313" s="18">
        <v>105</v>
      </c>
      <c r="J313" s="12" t="str">
        <f>VLOOKUP(I313,episodes!$A$1:$D$83,4,FALSE)</f>
        <v>The Enemy Within</v>
      </c>
    </row>
    <row r="314" spans="1:13" x14ac:dyDescent="0.3">
      <c r="A314" s="15">
        <f>COUNTIFS(B:B,B314)</f>
        <v>4</v>
      </c>
      <c r="B314" s="12" t="s">
        <v>2177</v>
      </c>
      <c r="C314" s="15">
        <f>COUNTIFS(D:D,D314)</f>
        <v>66</v>
      </c>
      <c r="D314" s="16" t="s">
        <v>2312</v>
      </c>
      <c r="E314" s="16" t="s">
        <v>36</v>
      </c>
      <c r="F314" s="16" t="s">
        <v>387</v>
      </c>
      <c r="G314" s="12" t="s">
        <v>2153</v>
      </c>
      <c r="H314" s="16"/>
      <c r="I314" s="17">
        <v>120</v>
      </c>
      <c r="J314" s="12" t="str">
        <f>VLOOKUP(I314,episodes!$A$1:$D$83,4,FALSE)</f>
        <v>Court Martial</v>
      </c>
      <c r="L314" s="15"/>
      <c r="M314" s="16"/>
    </row>
    <row r="315" spans="1:13" x14ac:dyDescent="0.3">
      <c r="A315" s="15">
        <f>COUNTIFS(B:B,B315)</f>
        <v>1</v>
      </c>
      <c r="B315" s="12" t="s">
        <v>2178</v>
      </c>
      <c r="C315" s="15">
        <f>COUNTIFS(D:D,D315)</f>
        <v>66</v>
      </c>
      <c r="D315" s="16" t="s">
        <v>2312</v>
      </c>
      <c r="E315" s="16" t="s">
        <v>49</v>
      </c>
      <c r="F315" s="19" t="s">
        <v>36</v>
      </c>
      <c r="G315" s="16" t="s">
        <v>1634</v>
      </c>
      <c r="H315" s="16"/>
      <c r="I315" s="17">
        <v>121</v>
      </c>
      <c r="J315" s="12" t="str">
        <f>VLOOKUP(I315,episodes!$A$1:$D$83,4,FALSE)</f>
        <v>The Return of the Archons</v>
      </c>
      <c r="L315" s="15"/>
      <c r="M315" s="16"/>
    </row>
    <row r="316" spans="1:13" x14ac:dyDescent="0.3">
      <c r="A316" s="15">
        <f>COUNTIFS(B:B,B316)</f>
        <v>2</v>
      </c>
      <c r="B316" s="12" t="s">
        <v>2176</v>
      </c>
      <c r="C316" s="15">
        <f>COUNTIFS(D:D,D316)</f>
        <v>1</v>
      </c>
      <c r="D316" s="16" t="s">
        <v>591</v>
      </c>
      <c r="E316" s="16" t="s">
        <v>36</v>
      </c>
      <c r="F316" s="12" t="s">
        <v>37</v>
      </c>
      <c r="G316" s="16" t="s">
        <v>1773</v>
      </c>
      <c r="H316" s="16"/>
      <c r="I316" s="17">
        <v>124</v>
      </c>
      <c r="J316" s="12" t="str">
        <f>VLOOKUP(I316,episodes!$A$1:$D$83,4,FALSE)</f>
        <v>This Side of Paradise</v>
      </c>
      <c r="K316" s="14">
        <v>1</v>
      </c>
      <c r="L316" s="15"/>
      <c r="M316" s="16"/>
    </row>
    <row r="317" spans="1:13" x14ac:dyDescent="0.3">
      <c r="A317" s="15">
        <f>COUNTIFS(B:B,B317)</f>
        <v>2</v>
      </c>
      <c r="B317" s="12" t="s">
        <v>2176</v>
      </c>
      <c r="C317" s="15">
        <f>COUNTIFS(D:D,D317)</f>
        <v>66</v>
      </c>
      <c r="D317" s="16" t="s">
        <v>2312</v>
      </c>
      <c r="E317" s="16" t="s">
        <v>36</v>
      </c>
      <c r="F317" s="12" t="s">
        <v>37</v>
      </c>
      <c r="G317" s="12" t="s">
        <v>717</v>
      </c>
      <c r="I317" s="18">
        <v>104</v>
      </c>
      <c r="J317" s="12" t="str">
        <f>VLOOKUP(I317,episodes!$A$1:$D$83,4,FALSE)</f>
        <v>The Naked Time</v>
      </c>
    </row>
    <row r="318" spans="1:13" x14ac:dyDescent="0.3">
      <c r="A318" s="15">
        <f>COUNTIFS(B:B,B318)</f>
        <v>1</v>
      </c>
      <c r="B318" s="12" t="s">
        <v>2180</v>
      </c>
      <c r="C318" s="15">
        <f>COUNTIFS(D:D,D318)</f>
        <v>66</v>
      </c>
      <c r="D318" s="16" t="s">
        <v>2312</v>
      </c>
      <c r="E318" s="16" t="s">
        <v>49</v>
      </c>
      <c r="F318" s="20" t="s">
        <v>1455</v>
      </c>
      <c r="G318" s="16" t="s">
        <v>1636</v>
      </c>
      <c r="H318" s="16"/>
      <c r="I318" s="17">
        <v>128</v>
      </c>
      <c r="J318" s="12" t="str">
        <f>VLOOKUP(I318,episodes!$A$1:$D$83,4,FALSE)</f>
        <v>The City on the Edge of Forever</v>
      </c>
      <c r="K318" s="15"/>
      <c r="L318" s="15"/>
      <c r="M318" s="16"/>
    </row>
    <row r="319" spans="1:13" x14ac:dyDescent="0.3">
      <c r="A319" s="15">
        <f>COUNTIFS(B:B,B319)</f>
        <v>2</v>
      </c>
      <c r="B319" s="12" t="s">
        <v>2181</v>
      </c>
      <c r="C319" s="15">
        <f>COUNTIFS(D:D,D319)</f>
        <v>66</v>
      </c>
      <c r="D319" s="16" t="s">
        <v>2312</v>
      </c>
      <c r="E319" s="16" t="s">
        <v>1454</v>
      </c>
      <c r="F319" s="16" t="s">
        <v>37</v>
      </c>
      <c r="G319" s="16" t="s">
        <v>1635</v>
      </c>
      <c r="H319" s="16"/>
      <c r="I319" s="17">
        <v>121</v>
      </c>
      <c r="J319" s="12" t="str">
        <f>VLOOKUP(I319,episodes!$A$1:$D$83,4,FALSE)</f>
        <v>The Return of the Archons</v>
      </c>
      <c r="L319" s="15"/>
      <c r="M319" s="16"/>
    </row>
    <row r="320" spans="1:13" x14ac:dyDescent="0.3">
      <c r="A320" s="15">
        <f>COUNTIFS(B:B,B320)</f>
        <v>2</v>
      </c>
      <c r="B320" s="12" t="s">
        <v>2181</v>
      </c>
      <c r="C320" s="15">
        <f>COUNTIFS(D:D,D320)</f>
        <v>66</v>
      </c>
      <c r="D320" s="16" t="s">
        <v>2312</v>
      </c>
      <c r="E320" s="16" t="s">
        <v>37</v>
      </c>
      <c r="F320" s="20" t="s">
        <v>1456</v>
      </c>
      <c r="G320" s="16" t="s">
        <v>2155</v>
      </c>
      <c r="H320" s="16"/>
      <c r="I320" s="17">
        <v>129</v>
      </c>
      <c r="J320" s="12" t="str">
        <f>VLOOKUP(I320,episodes!$A$1:$D$83,4,FALSE)</f>
        <v>Operation: Annihilate!</v>
      </c>
      <c r="K320" s="15"/>
      <c r="L320" s="15"/>
      <c r="M320" s="16"/>
    </row>
    <row r="321" spans="1:13" x14ac:dyDescent="0.3">
      <c r="A321" s="15">
        <f>COUNTIFS(B:B,B321)</f>
        <v>1</v>
      </c>
      <c r="B321" s="12" t="s">
        <v>2182</v>
      </c>
      <c r="C321" s="15">
        <f>COUNTIFS(D:D,D321)</f>
        <v>66</v>
      </c>
      <c r="D321" s="16" t="s">
        <v>2312</v>
      </c>
      <c r="E321" s="16" t="s">
        <v>37</v>
      </c>
      <c r="F321" s="20" t="s">
        <v>1457</v>
      </c>
      <c r="G321" s="16" t="s">
        <v>1637</v>
      </c>
      <c r="H321" s="16"/>
      <c r="I321" s="17">
        <v>129</v>
      </c>
      <c r="J321" s="12" t="str">
        <f>VLOOKUP(I321,episodes!$A$1:$D$83,4,FALSE)</f>
        <v>Operation: Annihilate!</v>
      </c>
      <c r="K321" s="15"/>
      <c r="L321" s="15"/>
      <c r="M321" s="16"/>
    </row>
    <row r="322" spans="1:13" x14ac:dyDescent="0.3">
      <c r="A322" s="15">
        <f>COUNTIFS(B:B,B322)</f>
        <v>1</v>
      </c>
      <c r="B322" s="12" t="s">
        <v>2179</v>
      </c>
      <c r="C322" s="15">
        <f>COUNTIFS(D:D,D322)</f>
        <v>66</v>
      </c>
      <c r="D322" s="16" t="s">
        <v>2312</v>
      </c>
      <c r="E322" s="12" t="s">
        <v>148</v>
      </c>
      <c r="F322" s="19" t="s">
        <v>1451</v>
      </c>
      <c r="G322" s="12" t="s">
        <v>2154</v>
      </c>
      <c r="I322" s="18">
        <v>104</v>
      </c>
      <c r="J322" s="12" t="str">
        <f>VLOOKUP(I322,episodes!$A$1:$D$83,4,FALSE)</f>
        <v>The Naked Time</v>
      </c>
    </row>
    <row r="323" spans="1:13" x14ac:dyDescent="0.3">
      <c r="A323" s="15">
        <f>COUNTIFS(B:B,B323)</f>
        <v>1</v>
      </c>
      <c r="B323" s="12" t="s">
        <v>2045</v>
      </c>
      <c r="C323" s="15">
        <f>COUNTIFS(D:D,D323)</f>
        <v>66</v>
      </c>
      <c r="D323" s="16" t="s">
        <v>2312</v>
      </c>
      <c r="E323" s="16" t="s">
        <v>1576</v>
      </c>
      <c r="F323" s="20" t="s">
        <v>391</v>
      </c>
      <c r="G323" s="16" t="s">
        <v>2043</v>
      </c>
      <c r="H323" s="16"/>
      <c r="I323" s="17">
        <v>116</v>
      </c>
      <c r="J323" s="12" t="str">
        <f>VLOOKUP(I323,episodes!$A$1:$D$83,4,FALSE)</f>
        <v>The Galileo Seven</v>
      </c>
      <c r="L323" s="15"/>
      <c r="M323" s="16"/>
    </row>
    <row r="324" spans="1:13" x14ac:dyDescent="0.3">
      <c r="A324" s="15">
        <f>COUNTIFS(B:B,B324)</f>
        <v>1</v>
      </c>
      <c r="B324" s="16" t="s">
        <v>1971</v>
      </c>
      <c r="C324" s="15">
        <f>COUNTIFS(D:D,D324)</f>
        <v>15</v>
      </c>
      <c r="D324" s="12" t="s">
        <v>341</v>
      </c>
      <c r="E324" s="16" t="s">
        <v>339</v>
      </c>
      <c r="F324" s="20" t="s">
        <v>1455</v>
      </c>
      <c r="G324" s="16" t="s">
        <v>2053</v>
      </c>
      <c r="H324" s="16"/>
      <c r="I324" s="17">
        <v>122</v>
      </c>
      <c r="J324" s="12" t="str">
        <f>VLOOKUP(I324,episodes!$A$1:$D$83,4,FALSE)</f>
        <v>Space Seed</v>
      </c>
      <c r="K324" s="14">
        <v>1</v>
      </c>
      <c r="L324" s="15"/>
      <c r="M324" s="16"/>
    </row>
    <row r="325" spans="1:13" x14ac:dyDescent="0.3">
      <c r="A325" s="15">
        <f>COUNTIFS(B:B,B325)</f>
        <v>13</v>
      </c>
      <c r="B325" s="12" t="s">
        <v>2170</v>
      </c>
      <c r="C325" s="15">
        <f>COUNTIFS(D:D,D325)</f>
        <v>1</v>
      </c>
      <c r="D325" s="16" t="s">
        <v>674</v>
      </c>
      <c r="E325" s="16" t="s">
        <v>36</v>
      </c>
      <c r="F325" s="16" t="s">
        <v>1428</v>
      </c>
      <c r="G325" s="16" t="s">
        <v>293</v>
      </c>
      <c r="H325" s="16"/>
      <c r="I325" s="17">
        <v>118</v>
      </c>
      <c r="J325" s="12" t="str">
        <f>VLOOKUP(I325,episodes!$A$1:$D$83,4,FALSE)</f>
        <v>Arena</v>
      </c>
      <c r="K325" s="14">
        <v>1</v>
      </c>
      <c r="L325" s="15"/>
      <c r="M325" s="16"/>
    </row>
    <row r="326" spans="1:13" x14ac:dyDescent="0.3">
      <c r="A326" s="15">
        <f>COUNTIFS(B:B,B326)</f>
        <v>13</v>
      </c>
      <c r="B326" s="12" t="s">
        <v>2170</v>
      </c>
      <c r="C326" s="15">
        <f>COUNTIFS(D:D,D326)</f>
        <v>66</v>
      </c>
      <c r="D326" s="16" t="s">
        <v>2312</v>
      </c>
      <c r="E326" s="16" t="s">
        <v>36</v>
      </c>
      <c r="F326" s="19" t="s">
        <v>1437</v>
      </c>
      <c r="G326" s="12" t="s">
        <v>765</v>
      </c>
      <c r="I326" s="18">
        <v>108</v>
      </c>
      <c r="J326" s="12" t="str">
        <f>VLOOKUP(I326,episodes!$A$1:$D$83,4,FALSE)</f>
        <v>Miri</v>
      </c>
    </row>
    <row r="327" spans="1:13" x14ac:dyDescent="0.3">
      <c r="A327" s="15">
        <f>COUNTIFS(B:B,B327)</f>
        <v>13</v>
      </c>
      <c r="B327" s="12" t="s">
        <v>2170</v>
      </c>
      <c r="C327" s="15">
        <f>COUNTIFS(D:D,D327)</f>
        <v>66</v>
      </c>
      <c r="D327" s="16" t="s">
        <v>2312</v>
      </c>
      <c r="E327" s="12" t="s">
        <v>1438</v>
      </c>
      <c r="F327" s="19" t="s">
        <v>36</v>
      </c>
      <c r="G327" s="12" t="s">
        <v>2151</v>
      </c>
      <c r="I327" s="18">
        <v>109</v>
      </c>
      <c r="J327" s="12" t="str">
        <f>VLOOKUP(I327,episodes!$A$1:$D$83,4,FALSE)</f>
        <v>Dagger of the Mind</v>
      </c>
    </row>
    <row r="328" spans="1:13" x14ac:dyDescent="0.3">
      <c r="A328" s="15">
        <f>COUNTIFS(B:B,B328)</f>
        <v>13</v>
      </c>
      <c r="B328" s="12" t="s">
        <v>2170</v>
      </c>
      <c r="C328" s="15">
        <f>COUNTIFS(D:D,D328)</f>
        <v>66</v>
      </c>
      <c r="D328" s="16" t="s">
        <v>2312</v>
      </c>
      <c r="E328" s="16" t="s">
        <v>36</v>
      </c>
      <c r="F328" s="20" t="s">
        <v>283</v>
      </c>
      <c r="G328" s="16" t="s">
        <v>631</v>
      </c>
      <c r="H328" s="16"/>
      <c r="I328" s="17">
        <v>117</v>
      </c>
      <c r="J328" s="12" t="str">
        <f>VLOOKUP(I328,episodes!$A$1:$D$83,4,FALSE)</f>
        <v>The Squire of Gothos</v>
      </c>
      <c r="L328" s="15"/>
      <c r="M328" s="16"/>
    </row>
    <row r="329" spans="1:13" x14ac:dyDescent="0.3">
      <c r="A329" s="15">
        <f>COUNTIFS(B:B,B329)</f>
        <v>13</v>
      </c>
      <c r="B329" s="12" t="s">
        <v>2170</v>
      </c>
      <c r="C329" s="15">
        <f>COUNTIFS(D:D,D329)</f>
        <v>66</v>
      </c>
      <c r="D329" s="16" t="s">
        <v>2312</v>
      </c>
      <c r="E329" s="16" t="s">
        <v>36</v>
      </c>
      <c r="F329" s="20" t="s">
        <v>283</v>
      </c>
      <c r="G329" s="16" t="s">
        <v>1622</v>
      </c>
      <c r="H329" s="16"/>
      <c r="I329" s="17">
        <v>117</v>
      </c>
      <c r="J329" s="12" t="str">
        <f>VLOOKUP(I329,episodes!$A$1:$D$83,4,FALSE)</f>
        <v>The Squire of Gothos</v>
      </c>
      <c r="L329" s="15"/>
      <c r="M329" s="16"/>
    </row>
    <row r="330" spans="1:13" x14ac:dyDescent="0.3">
      <c r="A330" s="15">
        <f>COUNTIFS(B:B,B330)</f>
        <v>13</v>
      </c>
      <c r="B330" s="12" t="s">
        <v>2170</v>
      </c>
      <c r="C330" s="15">
        <f>COUNTIFS(D:D,D330)</f>
        <v>66</v>
      </c>
      <c r="D330" s="16" t="s">
        <v>2312</v>
      </c>
      <c r="E330" s="16" t="s">
        <v>36</v>
      </c>
      <c r="F330" s="16" t="s">
        <v>389</v>
      </c>
      <c r="G330" s="16" t="s">
        <v>1623</v>
      </c>
      <c r="H330" s="16"/>
      <c r="I330" s="17">
        <v>119</v>
      </c>
      <c r="J330" s="12" t="str">
        <f>VLOOKUP(I330,episodes!$A$1:$D$83,4,FALSE)</f>
        <v>Tomorrow Is Yesterday</v>
      </c>
      <c r="L330" s="15"/>
      <c r="M330" s="16"/>
    </row>
    <row r="331" spans="1:13" x14ac:dyDescent="0.3">
      <c r="A331" s="15">
        <f>COUNTIFS(B:B,B331)</f>
        <v>13</v>
      </c>
      <c r="B331" s="12" t="s">
        <v>2170</v>
      </c>
      <c r="C331" s="15">
        <f>COUNTIFS(D:D,D331)</f>
        <v>66</v>
      </c>
      <c r="D331" s="16" t="s">
        <v>2312</v>
      </c>
      <c r="E331" s="16" t="s">
        <v>36</v>
      </c>
      <c r="F331" s="16" t="s">
        <v>1440</v>
      </c>
      <c r="G331" s="16" t="s">
        <v>2049</v>
      </c>
      <c r="H331" s="16"/>
      <c r="I331" s="17">
        <v>119</v>
      </c>
      <c r="J331" s="12" t="str">
        <f>VLOOKUP(I331,episodes!$A$1:$D$83,4,FALSE)</f>
        <v>Tomorrow Is Yesterday</v>
      </c>
      <c r="L331" s="15"/>
      <c r="M331" s="16"/>
    </row>
    <row r="332" spans="1:13" x14ac:dyDescent="0.3">
      <c r="A332" s="15">
        <f>COUNTIFS(B:B,B332)</f>
        <v>13</v>
      </c>
      <c r="B332" s="12" t="s">
        <v>2170</v>
      </c>
      <c r="C332" s="15">
        <f>COUNTIFS(D:D,D332)</f>
        <v>66</v>
      </c>
      <c r="D332" s="16" t="s">
        <v>2312</v>
      </c>
      <c r="E332" s="16" t="s">
        <v>36</v>
      </c>
      <c r="F332" s="16" t="s">
        <v>388</v>
      </c>
      <c r="G332" s="16" t="s">
        <v>2048</v>
      </c>
      <c r="H332" s="16"/>
      <c r="I332" s="17">
        <v>121</v>
      </c>
      <c r="J332" s="12" t="str">
        <f>VLOOKUP(I332,episodes!$A$1:$D$83,4,FALSE)</f>
        <v>The Return of the Archons</v>
      </c>
      <c r="L332" s="15"/>
      <c r="M332" s="16"/>
    </row>
    <row r="333" spans="1:13" x14ac:dyDescent="0.25">
      <c r="A333" s="15">
        <f>COUNTIFS(B:B,B333)</f>
        <v>13</v>
      </c>
      <c r="B333" s="12" t="s">
        <v>2170</v>
      </c>
      <c r="C333" s="15">
        <f>COUNTIFS(D:D,D333)</f>
        <v>66</v>
      </c>
      <c r="D333" s="16" t="s">
        <v>2312</v>
      </c>
      <c r="E333" s="16" t="s">
        <v>36</v>
      </c>
      <c r="F333" s="16" t="s">
        <v>1445</v>
      </c>
      <c r="G333" s="16" t="s">
        <v>2046</v>
      </c>
      <c r="H333" s="16"/>
      <c r="I333" s="17">
        <v>123</v>
      </c>
      <c r="J333" s="12" t="str">
        <f>VLOOKUP(I333,episodes!$A$1:$D$83,4,FALSE)</f>
        <v>A Taste of Armageddon</v>
      </c>
      <c r="L333" s="15"/>
      <c r="M333" s="21"/>
    </row>
    <row r="334" spans="1:13" x14ac:dyDescent="0.3">
      <c r="A334" s="15">
        <f>COUNTIFS(B:B,B334)</f>
        <v>13</v>
      </c>
      <c r="B334" s="12" t="s">
        <v>2170</v>
      </c>
      <c r="C334" s="15">
        <f>COUNTIFS(D:D,D334)</f>
        <v>66</v>
      </c>
      <c r="D334" s="16" t="s">
        <v>2312</v>
      </c>
      <c r="E334" s="16" t="s">
        <v>36</v>
      </c>
      <c r="F334" s="12" t="s">
        <v>433</v>
      </c>
      <c r="G334" s="16" t="s">
        <v>1626</v>
      </c>
      <c r="H334" s="16"/>
      <c r="I334" s="17">
        <v>126</v>
      </c>
      <c r="J334" s="12" t="str">
        <f>VLOOKUP(I334,episodes!$A$1:$D$83,4,FALSE)</f>
        <v>Errand of Mercy</v>
      </c>
      <c r="K334" s="15"/>
      <c r="L334" s="15"/>
      <c r="M334" s="16"/>
    </row>
    <row r="335" spans="1:13" x14ac:dyDescent="0.3">
      <c r="A335" s="15">
        <f>COUNTIFS(B:B,B335)</f>
        <v>13</v>
      </c>
      <c r="B335" s="12" t="s">
        <v>2170</v>
      </c>
      <c r="C335" s="15">
        <f>COUNTIFS(D:D,D335)</f>
        <v>66</v>
      </c>
      <c r="D335" s="16" t="s">
        <v>2312</v>
      </c>
      <c r="E335" s="16" t="s">
        <v>36</v>
      </c>
      <c r="F335" s="16" t="s">
        <v>419</v>
      </c>
      <c r="G335" s="16" t="s">
        <v>1627</v>
      </c>
      <c r="H335" s="16"/>
      <c r="I335" s="17">
        <v>127</v>
      </c>
      <c r="J335" s="12" t="str">
        <f>VLOOKUP(I335,episodes!$A$1:$D$83,4,FALSE)</f>
        <v>The Alternative Factor</v>
      </c>
      <c r="K335" s="15"/>
      <c r="L335" s="15"/>
      <c r="M335" s="16"/>
    </row>
    <row r="336" spans="1:13" x14ac:dyDescent="0.3">
      <c r="A336" s="15">
        <f>COUNTIFS(B:B,B336)</f>
        <v>13</v>
      </c>
      <c r="B336" s="12" t="s">
        <v>2170</v>
      </c>
      <c r="C336" s="15">
        <f>COUNTIFS(D:D,D336)</f>
        <v>1</v>
      </c>
      <c r="D336" s="16" t="s">
        <v>584</v>
      </c>
      <c r="E336" s="16" t="s">
        <v>36</v>
      </c>
      <c r="F336" s="20" t="s">
        <v>1428</v>
      </c>
      <c r="G336" s="16" t="s">
        <v>1633</v>
      </c>
      <c r="H336" s="16"/>
      <c r="I336" s="17">
        <v>118</v>
      </c>
      <c r="J336" s="12" t="str">
        <f>VLOOKUP(I336,episodes!$A$1:$D$83,4,FALSE)</f>
        <v>Arena</v>
      </c>
      <c r="K336" s="15">
        <v>1</v>
      </c>
      <c r="L336" s="15"/>
      <c r="M336" s="16"/>
    </row>
    <row r="337" spans="1:13" x14ac:dyDescent="0.3">
      <c r="A337" s="15">
        <f>COUNTIFS(B:B,B337)</f>
        <v>13</v>
      </c>
      <c r="B337" s="12" t="s">
        <v>2170</v>
      </c>
      <c r="C337" s="15">
        <f>COUNTIFS(D:D,D337)</f>
        <v>3</v>
      </c>
      <c r="D337" s="16" t="s">
        <v>594</v>
      </c>
      <c r="E337" s="16" t="s">
        <v>36</v>
      </c>
      <c r="F337" s="12" t="s">
        <v>595</v>
      </c>
      <c r="H337" s="16" t="s">
        <v>1754</v>
      </c>
      <c r="I337" s="22">
        <v>126</v>
      </c>
      <c r="J337" s="12" t="str">
        <f>VLOOKUP(I337,episodes!$A$1:$D$83,4,FALSE)</f>
        <v>Errand of Mercy</v>
      </c>
      <c r="K337" s="14">
        <v>1</v>
      </c>
      <c r="L337" s="15"/>
      <c r="M337" s="16"/>
    </row>
    <row r="338" spans="1:13" x14ac:dyDescent="0.3">
      <c r="A338" s="15">
        <f>COUNTIFS(B:B,B338)</f>
        <v>1</v>
      </c>
      <c r="B338" s="15" t="s">
        <v>2175</v>
      </c>
      <c r="C338" s="15">
        <f>COUNTIFS(D:D,D338)</f>
        <v>2</v>
      </c>
      <c r="D338" s="16" t="s">
        <v>328</v>
      </c>
      <c r="E338" s="16" t="s">
        <v>37</v>
      </c>
      <c r="F338" s="20" t="s">
        <v>36</v>
      </c>
      <c r="G338" s="16" t="s">
        <v>2000</v>
      </c>
      <c r="H338" s="16"/>
      <c r="I338" s="17">
        <v>201</v>
      </c>
      <c r="J338" s="12" t="str">
        <f>VLOOKUP(I338,episodes!$A$1:$D$83,4,FALSE)</f>
        <v>Amok Time</v>
      </c>
      <c r="K338" s="15">
        <v>1</v>
      </c>
      <c r="L338" s="15"/>
      <c r="M338" s="16"/>
    </row>
    <row r="339" spans="1:13" x14ac:dyDescent="0.3">
      <c r="A339" s="15">
        <f>COUNTIFS(B:B,B339)</f>
        <v>2</v>
      </c>
      <c r="B339" s="12" t="s">
        <v>2183</v>
      </c>
      <c r="C339" s="15">
        <f>COUNTIFS(D:D,D339)</f>
        <v>66</v>
      </c>
      <c r="D339" s="16" t="s">
        <v>2312</v>
      </c>
      <c r="E339" s="16" t="s">
        <v>36</v>
      </c>
      <c r="F339" s="12" t="s">
        <v>433</v>
      </c>
      <c r="G339" s="16" t="s">
        <v>675</v>
      </c>
      <c r="H339" s="16"/>
      <c r="I339" s="17">
        <v>126</v>
      </c>
      <c r="J339" s="12" t="str">
        <f>VLOOKUP(I339,episodes!$A$1:$D$83,4,FALSE)</f>
        <v>Errand of Mercy</v>
      </c>
      <c r="K339" s="15"/>
      <c r="L339" s="15"/>
      <c r="M339" s="16"/>
    </row>
    <row r="340" spans="1:13" x14ac:dyDescent="0.3">
      <c r="A340" s="15">
        <f>COUNTIFS(B:B,B340)</f>
        <v>2</v>
      </c>
      <c r="B340" s="12" t="s">
        <v>2183</v>
      </c>
      <c r="C340" s="15">
        <f>COUNTIFS(D:D,D340)</f>
        <v>66</v>
      </c>
      <c r="D340" s="16" t="s">
        <v>2312</v>
      </c>
      <c r="E340" s="16" t="s">
        <v>36</v>
      </c>
      <c r="F340" s="12" t="s">
        <v>433</v>
      </c>
      <c r="G340" s="16" t="s">
        <v>2047</v>
      </c>
      <c r="H340" s="16"/>
      <c r="I340" s="17">
        <v>126</v>
      </c>
      <c r="J340" s="12" t="str">
        <f>VLOOKUP(I340,episodes!$A$1:$D$83,4,FALSE)</f>
        <v>Errand of Mercy</v>
      </c>
      <c r="K340" s="15"/>
      <c r="L340" s="15"/>
      <c r="M340" s="16"/>
    </row>
    <row r="341" spans="1:13" s="16" customFormat="1" x14ac:dyDescent="0.3">
      <c r="A341" s="15">
        <f>COUNTIFS(B:B,B341)</f>
        <v>3</v>
      </c>
      <c r="B341" s="16" t="s">
        <v>2184</v>
      </c>
      <c r="C341" s="15">
        <f>COUNTIFS(D:D,D341)</f>
        <v>66</v>
      </c>
      <c r="D341" s="16" t="s">
        <v>2312</v>
      </c>
      <c r="E341" s="16" t="s">
        <v>36</v>
      </c>
      <c r="F341" s="12" t="s">
        <v>1458</v>
      </c>
      <c r="G341" s="12" t="s">
        <v>1836</v>
      </c>
      <c r="H341" s="12"/>
      <c r="I341" s="18">
        <v>107</v>
      </c>
      <c r="J341" s="12" t="str">
        <f>VLOOKUP(I341,episodes!$A$1:$D$83,4,FALSE)</f>
        <v>What Are Little Girls Made Of?</v>
      </c>
      <c r="K341" s="14"/>
      <c r="L341" s="14"/>
      <c r="M341" s="12"/>
    </row>
    <row r="342" spans="1:13" x14ac:dyDescent="0.3">
      <c r="A342" s="15">
        <f>COUNTIFS(B:B,B342)</f>
        <v>3</v>
      </c>
      <c r="B342" s="16" t="s">
        <v>2184</v>
      </c>
      <c r="C342" s="15">
        <f>COUNTIFS(D:D,D342)</f>
        <v>66</v>
      </c>
      <c r="D342" s="16" t="s">
        <v>2312</v>
      </c>
      <c r="E342" s="16" t="s">
        <v>36</v>
      </c>
      <c r="F342" s="12" t="s">
        <v>1458</v>
      </c>
      <c r="G342" s="12" t="s">
        <v>1837</v>
      </c>
      <c r="I342" s="18">
        <v>107</v>
      </c>
      <c r="J342" s="12" t="str">
        <f>VLOOKUP(I342,episodes!$A$1:$D$83,4,FALSE)</f>
        <v>What Are Little Girls Made Of?</v>
      </c>
    </row>
    <row r="343" spans="1:13" x14ac:dyDescent="0.3">
      <c r="A343" s="15">
        <f>COUNTIFS(B:B,B343)</f>
        <v>3</v>
      </c>
      <c r="B343" s="16" t="s">
        <v>2184</v>
      </c>
      <c r="C343" s="15">
        <f>COUNTIFS(D:D,D343)</f>
        <v>66</v>
      </c>
      <c r="D343" s="16" t="s">
        <v>2312</v>
      </c>
      <c r="E343" s="16" t="s">
        <v>36</v>
      </c>
      <c r="F343" s="20" t="s">
        <v>339</v>
      </c>
      <c r="G343" s="16" t="s">
        <v>1639</v>
      </c>
      <c r="H343" s="16"/>
      <c r="I343" s="17">
        <v>122</v>
      </c>
      <c r="J343" s="12" t="str">
        <f>VLOOKUP(I343,episodes!$A$1:$D$83,4,FALSE)</f>
        <v>Space Seed</v>
      </c>
      <c r="L343" s="15"/>
      <c r="M343" s="16"/>
    </row>
    <row r="344" spans="1:13" x14ac:dyDescent="0.3">
      <c r="A344" s="15">
        <f>COUNTIFS(B:B,B344)</f>
        <v>3</v>
      </c>
      <c r="B344" s="16" t="s">
        <v>2185</v>
      </c>
      <c r="C344" s="15">
        <f>COUNTIFS(D:D,D344)</f>
        <v>66</v>
      </c>
      <c r="D344" s="16" t="s">
        <v>2312</v>
      </c>
      <c r="E344" s="16" t="s">
        <v>36</v>
      </c>
      <c r="F344" s="12" t="s">
        <v>1459</v>
      </c>
      <c r="G344" s="12" t="s">
        <v>752</v>
      </c>
      <c r="I344" s="18">
        <v>107</v>
      </c>
      <c r="J344" s="12" t="str">
        <f>VLOOKUP(I344,episodes!$A$1:$D$83,4,FALSE)</f>
        <v>What Are Little Girls Made Of?</v>
      </c>
    </row>
    <row r="345" spans="1:13" x14ac:dyDescent="0.3">
      <c r="A345" s="15">
        <f>COUNTIFS(B:B,B345)</f>
        <v>3</v>
      </c>
      <c r="B345" s="16" t="s">
        <v>2185</v>
      </c>
      <c r="C345" s="15">
        <f>COUNTIFS(D:D,D345)</f>
        <v>66</v>
      </c>
      <c r="D345" s="16" t="s">
        <v>2312</v>
      </c>
      <c r="E345" s="16" t="s">
        <v>36</v>
      </c>
      <c r="F345" s="12" t="s">
        <v>1459</v>
      </c>
      <c r="G345" s="12" t="s">
        <v>752</v>
      </c>
      <c r="I345" s="18">
        <v>107</v>
      </c>
      <c r="J345" s="12" t="str">
        <f>VLOOKUP(I345,episodes!$A$1:$D$83,4,FALSE)</f>
        <v>What Are Little Girls Made Of?</v>
      </c>
    </row>
    <row r="346" spans="1:13" x14ac:dyDescent="0.3">
      <c r="A346" s="15">
        <f>COUNTIFS(B:B,B346)</f>
        <v>3</v>
      </c>
      <c r="B346" s="16" t="s">
        <v>2185</v>
      </c>
      <c r="C346" s="15">
        <f>COUNTIFS(D:D,D346)</f>
        <v>66</v>
      </c>
      <c r="D346" s="16" t="s">
        <v>2312</v>
      </c>
      <c r="E346" s="16" t="s">
        <v>36</v>
      </c>
      <c r="F346" s="12" t="s">
        <v>1459</v>
      </c>
      <c r="G346" s="12" t="s">
        <v>752</v>
      </c>
      <c r="I346" s="18">
        <v>107</v>
      </c>
      <c r="J346" s="12" t="str">
        <f>VLOOKUP(I346,episodes!$A$1:$D$83,4,FALSE)</f>
        <v>What Are Little Girls Made Of?</v>
      </c>
    </row>
    <row r="347" spans="1:13" x14ac:dyDescent="0.3">
      <c r="A347" s="15">
        <f>COUNTIFS(B:B,B347)</f>
        <v>1</v>
      </c>
      <c r="B347" s="12" t="s">
        <v>2172</v>
      </c>
      <c r="C347" s="15">
        <f>COUNTIFS(D:D,D347)</f>
        <v>66</v>
      </c>
      <c r="D347" s="16" t="s">
        <v>2312</v>
      </c>
      <c r="E347" s="16" t="s">
        <v>49</v>
      </c>
      <c r="F347" s="19" t="s">
        <v>393</v>
      </c>
      <c r="G347" s="12" t="s">
        <v>766</v>
      </c>
      <c r="I347" s="18">
        <v>108</v>
      </c>
      <c r="J347" s="12" t="str">
        <f>VLOOKUP(I347,episodes!$A$1:$D$83,4,FALSE)</f>
        <v>Miri</v>
      </c>
    </row>
    <row r="348" spans="1:13" x14ac:dyDescent="0.3">
      <c r="A348" s="15">
        <f>COUNTIFS(B:B,B348)</f>
        <v>2</v>
      </c>
      <c r="B348" s="16" t="s">
        <v>2186</v>
      </c>
      <c r="C348" s="15">
        <f>COUNTIFS(D:D,D348)</f>
        <v>66</v>
      </c>
      <c r="D348" s="16" t="s">
        <v>2312</v>
      </c>
      <c r="E348" s="16" t="s">
        <v>36</v>
      </c>
      <c r="F348" s="16" t="s">
        <v>1428</v>
      </c>
      <c r="G348" s="16" t="s">
        <v>1755</v>
      </c>
      <c r="H348" s="16"/>
      <c r="I348" s="17">
        <v>118</v>
      </c>
      <c r="J348" s="12" t="str">
        <f>VLOOKUP(I348,episodes!$A$1:$D$83,4,FALSE)</f>
        <v>Arena</v>
      </c>
      <c r="L348" s="15"/>
      <c r="M348" s="16"/>
    </row>
    <row r="349" spans="1:13" x14ac:dyDescent="0.3">
      <c r="A349" s="15">
        <f>COUNTIFS(B:B,B349)</f>
        <v>2</v>
      </c>
      <c r="B349" s="16" t="s">
        <v>2186</v>
      </c>
      <c r="C349" s="15">
        <f>COUNTIFS(D:D,D349)</f>
        <v>66</v>
      </c>
      <c r="D349" s="16" t="s">
        <v>2312</v>
      </c>
      <c r="E349" s="16" t="s">
        <v>36</v>
      </c>
      <c r="F349" s="16" t="s">
        <v>1428</v>
      </c>
      <c r="G349" s="16" t="s">
        <v>292</v>
      </c>
      <c r="H349" s="16"/>
      <c r="I349" s="17">
        <v>118</v>
      </c>
      <c r="J349" s="12" t="str">
        <f>VLOOKUP(I349,episodes!$A$1:$D$83,4,FALSE)</f>
        <v>Arena</v>
      </c>
      <c r="L349" s="15"/>
      <c r="M349" s="16"/>
    </row>
    <row r="350" spans="1:13" x14ac:dyDescent="0.3">
      <c r="A350" s="15">
        <f>COUNTIFS(B:B,B350)</f>
        <v>3</v>
      </c>
      <c r="B350" s="16" t="s">
        <v>2187</v>
      </c>
      <c r="C350" s="15">
        <f>COUNTIFS(D:D,D350)</f>
        <v>66</v>
      </c>
      <c r="D350" s="16" t="s">
        <v>2312</v>
      </c>
      <c r="E350" s="16" t="s">
        <v>36</v>
      </c>
      <c r="F350" s="16" t="s">
        <v>380</v>
      </c>
      <c r="G350" s="16" t="s">
        <v>1640</v>
      </c>
      <c r="H350" s="16"/>
      <c r="I350" s="17">
        <v>119</v>
      </c>
      <c r="J350" s="12" t="str">
        <f>VLOOKUP(I350,episodes!$A$1:$D$83,4,FALSE)</f>
        <v>Tomorrow Is Yesterday</v>
      </c>
      <c r="L350" s="15"/>
      <c r="M350" s="16"/>
    </row>
    <row r="351" spans="1:13" x14ac:dyDescent="0.25">
      <c r="A351" s="15">
        <f>COUNTIFS(B:B,B351)</f>
        <v>3</v>
      </c>
      <c r="B351" s="16" t="s">
        <v>2187</v>
      </c>
      <c r="C351" s="15">
        <f>COUNTIFS(D:D,D351)</f>
        <v>66</v>
      </c>
      <c r="D351" s="16" t="s">
        <v>2312</v>
      </c>
      <c r="E351" s="16" t="s">
        <v>36</v>
      </c>
      <c r="F351" s="16" t="s">
        <v>1461</v>
      </c>
      <c r="G351" s="16" t="s">
        <v>1642</v>
      </c>
      <c r="H351" s="16"/>
      <c r="I351" s="17">
        <v>123</v>
      </c>
      <c r="J351" s="12" t="str">
        <f>VLOOKUP(I351,episodes!$A$1:$D$83,4,FALSE)</f>
        <v>A Taste of Armageddon</v>
      </c>
      <c r="L351" s="15"/>
      <c r="M351" s="21"/>
    </row>
    <row r="352" spans="1:13" x14ac:dyDescent="0.25">
      <c r="A352" s="15">
        <f>COUNTIFS(B:B,B352)</f>
        <v>3</v>
      </c>
      <c r="B352" s="16" t="s">
        <v>2187</v>
      </c>
      <c r="C352" s="15">
        <f>COUNTIFS(D:D,D352)</f>
        <v>66</v>
      </c>
      <c r="D352" s="16" t="s">
        <v>2312</v>
      </c>
      <c r="E352" s="16" t="s">
        <v>36</v>
      </c>
      <c r="F352" s="16" t="s">
        <v>1460</v>
      </c>
      <c r="G352" s="16" t="s">
        <v>1641</v>
      </c>
      <c r="H352" s="16"/>
      <c r="I352" s="17">
        <v>123</v>
      </c>
      <c r="J352" s="12" t="str">
        <f>VLOOKUP(I352,episodes!$A$1:$D$83,4,FALSE)</f>
        <v>A Taste of Armageddon</v>
      </c>
      <c r="L352" s="15"/>
      <c r="M352" s="21"/>
    </row>
    <row r="353" spans="1:13" x14ac:dyDescent="0.3">
      <c r="A353" s="15">
        <f>COUNTIFS(B:B,B353)</f>
        <v>1</v>
      </c>
      <c r="B353" s="16" t="s">
        <v>1973</v>
      </c>
      <c r="C353" s="15">
        <f>COUNTIFS(D:D,D353)</f>
        <v>66</v>
      </c>
      <c r="D353" s="16" t="s">
        <v>2312</v>
      </c>
      <c r="E353" s="12" t="s">
        <v>1463</v>
      </c>
      <c r="G353" s="12" t="s">
        <v>743</v>
      </c>
      <c r="I353" s="18">
        <v>106</v>
      </c>
      <c r="J353" s="12" t="str">
        <f>VLOOKUP(I353,episodes!$A$1:$D$83,4,FALSE)</f>
        <v>Mudd's Women</v>
      </c>
    </row>
    <row r="354" spans="1:13" x14ac:dyDescent="0.3">
      <c r="A354" s="15">
        <f>COUNTIFS(B:B,B354)</f>
        <v>2</v>
      </c>
      <c r="B354" s="16" t="s">
        <v>1914</v>
      </c>
      <c r="C354" s="15">
        <f>COUNTIFS(D:D,D354)</f>
        <v>66</v>
      </c>
      <c r="D354" s="16" t="s">
        <v>2312</v>
      </c>
      <c r="E354" s="16" t="s">
        <v>339</v>
      </c>
      <c r="F354" s="20" t="s">
        <v>1464</v>
      </c>
      <c r="G354" s="16" t="s">
        <v>2054</v>
      </c>
      <c r="H354" s="16"/>
      <c r="I354" s="17">
        <v>122</v>
      </c>
      <c r="J354" s="12" t="str">
        <f>VLOOKUP(I354,episodes!$A$1:$D$83,4,FALSE)</f>
        <v>Space Seed</v>
      </c>
      <c r="L354" s="15"/>
      <c r="M354" s="16"/>
    </row>
    <row r="355" spans="1:13" x14ac:dyDescent="0.3">
      <c r="A355" s="15">
        <f>COUNTIFS(B:B,B355)</f>
        <v>2</v>
      </c>
      <c r="B355" s="16" t="s">
        <v>1914</v>
      </c>
      <c r="C355" s="15">
        <f>COUNTIFS(D:D,D355)</f>
        <v>66</v>
      </c>
      <c r="D355" s="16" t="s">
        <v>2312</v>
      </c>
      <c r="E355" s="16" t="s">
        <v>418</v>
      </c>
      <c r="F355" s="16" t="s">
        <v>1465</v>
      </c>
      <c r="G355" s="16" t="s">
        <v>1643</v>
      </c>
      <c r="H355" s="16"/>
      <c r="I355" s="17">
        <v>125</v>
      </c>
      <c r="J355" s="12" t="str">
        <f>VLOOKUP(I355,episodes!$A$1:$D$83,4,FALSE)</f>
        <v>The Devil in the Dark</v>
      </c>
      <c r="L355" s="15"/>
      <c r="M355" s="16"/>
    </row>
    <row r="356" spans="1:13" x14ac:dyDescent="0.3">
      <c r="A356" s="15">
        <f>COUNTIFS(B:B,B356)</f>
        <v>3</v>
      </c>
      <c r="B356" s="12" t="s">
        <v>2171</v>
      </c>
      <c r="C356" s="15">
        <f>COUNTIFS(D:D,D356)</f>
        <v>66</v>
      </c>
      <c r="D356" s="16" t="s">
        <v>2312</v>
      </c>
      <c r="E356" s="16" t="s">
        <v>1444</v>
      </c>
      <c r="F356" s="20" t="s">
        <v>39</v>
      </c>
      <c r="G356" s="16" t="s">
        <v>1625</v>
      </c>
      <c r="H356" s="16"/>
      <c r="I356" s="17">
        <v>122</v>
      </c>
      <c r="J356" s="12" t="str">
        <f>VLOOKUP(I356,episodes!$A$1:$D$83,4,FALSE)</f>
        <v>Space Seed</v>
      </c>
      <c r="L356" s="15"/>
      <c r="M356" s="16"/>
    </row>
    <row r="357" spans="1:13" x14ac:dyDescent="0.3">
      <c r="A357" s="15">
        <f>COUNTIFS(B:B,B357)</f>
        <v>3</v>
      </c>
      <c r="B357" s="12" t="s">
        <v>2171</v>
      </c>
      <c r="C357" s="15">
        <f>COUNTIFS(D:D,D357)</f>
        <v>66</v>
      </c>
      <c r="D357" s="16" t="s">
        <v>2312</v>
      </c>
      <c r="E357" s="16" t="s">
        <v>39</v>
      </c>
      <c r="F357" s="20" t="s">
        <v>1444</v>
      </c>
      <c r="G357" s="16" t="s">
        <v>2051</v>
      </c>
      <c r="H357" s="16"/>
      <c r="I357" s="17">
        <v>122</v>
      </c>
      <c r="J357" s="12" t="str">
        <f>VLOOKUP(I357,episodes!$A$1:$D$83,4,FALSE)</f>
        <v>Space Seed</v>
      </c>
      <c r="L357" s="15"/>
      <c r="M357" s="16"/>
    </row>
    <row r="358" spans="1:13" x14ac:dyDescent="0.3">
      <c r="A358" s="15">
        <f>COUNTIFS(B:B,B358)</f>
        <v>3</v>
      </c>
      <c r="B358" s="12" t="s">
        <v>2171</v>
      </c>
      <c r="C358" s="15">
        <f>COUNTIFS(D:D,D358)</f>
        <v>66</v>
      </c>
      <c r="D358" s="16" t="s">
        <v>2312</v>
      </c>
      <c r="E358" s="16" t="s">
        <v>39</v>
      </c>
      <c r="F358" s="19" t="s">
        <v>613</v>
      </c>
      <c r="G358" s="12" t="s">
        <v>1341</v>
      </c>
      <c r="I358" s="18">
        <v>202</v>
      </c>
      <c r="J358" s="12" t="str">
        <f>VLOOKUP(I358,episodes!$A$1:$D$83,4,FALSE)</f>
        <v>Who Mourns for Adonais?</v>
      </c>
      <c r="K358" s="15"/>
    </row>
    <row r="359" spans="1:13" x14ac:dyDescent="0.3">
      <c r="A359" s="15">
        <f>COUNTIFS(B:B,B359)</f>
        <v>3</v>
      </c>
      <c r="B359" s="12" t="s">
        <v>2173</v>
      </c>
      <c r="C359" s="15">
        <f>COUNTIFS(D:D,D359)</f>
        <v>66</v>
      </c>
      <c r="D359" s="16" t="s">
        <v>2312</v>
      </c>
      <c r="E359" s="16" t="s">
        <v>37</v>
      </c>
      <c r="F359" s="19" t="s">
        <v>1495</v>
      </c>
      <c r="G359" s="12" t="s">
        <v>1810</v>
      </c>
      <c r="I359" s="18">
        <v>101</v>
      </c>
      <c r="J359" s="12" t="str">
        <f>VLOOKUP(I359,episodes!$A$1:$D$83,4,FALSE)</f>
        <v>The Man Trap</v>
      </c>
      <c r="K359" s="15"/>
    </row>
    <row r="360" spans="1:13" x14ac:dyDescent="0.3">
      <c r="A360" s="15">
        <f>COUNTIFS(B:B,B360)</f>
        <v>3</v>
      </c>
      <c r="B360" s="12" t="s">
        <v>2173</v>
      </c>
      <c r="C360" s="15">
        <f>COUNTIFS(D:D,D360)</f>
        <v>66</v>
      </c>
      <c r="D360" s="16" t="s">
        <v>2312</v>
      </c>
      <c r="E360" s="16" t="s">
        <v>37</v>
      </c>
      <c r="F360" s="16" t="s">
        <v>388</v>
      </c>
      <c r="G360" s="16" t="s">
        <v>2052</v>
      </c>
      <c r="H360" s="16"/>
      <c r="I360" s="17">
        <v>121</v>
      </c>
      <c r="J360" s="12" t="str">
        <f>VLOOKUP(I360,episodes!$A$1:$D$83,4,FALSE)</f>
        <v>The Return of the Archons</v>
      </c>
      <c r="L360" s="15"/>
      <c r="M360" s="16"/>
    </row>
    <row r="361" spans="1:13" x14ac:dyDescent="0.3">
      <c r="A361" s="15">
        <f>COUNTIFS(B:B,B361)</f>
        <v>3</v>
      </c>
      <c r="B361" s="12" t="s">
        <v>2173</v>
      </c>
      <c r="C361" s="15">
        <f>COUNTIFS(D:D,D361)</f>
        <v>66</v>
      </c>
      <c r="D361" s="16" t="s">
        <v>2312</v>
      </c>
      <c r="E361" s="16" t="s">
        <v>37</v>
      </c>
      <c r="F361" s="20" t="s">
        <v>449</v>
      </c>
      <c r="G361" s="16" t="s">
        <v>1632</v>
      </c>
      <c r="H361" s="16"/>
      <c r="I361" s="17">
        <v>129</v>
      </c>
      <c r="J361" s="12" t="str">
        <f>VLOOKUP(I361,episodes!$A$1:$D$83,4,FALSE)</f>
        <v>Operation: Annihilate!</v>
      </c>
      <c r="K361" s="15"/>
      <c r="L361" s="15"/>
      <c r="M361" s="16"/>
    </row>
    <row r="362" spans="1:13" x14ac:dyDescent="0.3">
      <c r="A362" s="15">
        <f>COUNTIFS(B:B,B362)</f>
        <v>2</v>
      </c>
      <c r="B362" s="16" t="s">
        <v>1974</v>
      </c>
      <c r="C362" s="15">
        <f>COUNTIFS(D:D,D362)</f>
        <v>66</v>
      </c>
      <c r="D362" s="16" t="s">
        <v>2312</v>
      </c>
      <c r="E362" s="16" t="s">
        <v>1444</v>
      </c>
      <c r="F362" s="20" t="s">
        <v>34</v>
      </c>
      <c r="G362" s="16" t="s">
        <v>1644</v>
      </c>
      <c r="H362" s="16"/>
      <c r="I362" s="17">
        <v>122</v>
      </c>
      <c r="J362" s="12" t="str">
        <f>VLOOKUP(I362,episodes!$A$1:$D$83,4,FALSE)</f>
        <v>Space Seed</v>
      </c>
      <c r="L362" s="15"/>
      <c r="M362" s="16"/>
    </row>
    <row r="363" spans="1:13" x14ac:dyDescent="0.3">
      <c r="A363" s="15">
        <f>COUNTIFS(B:B,B363)</f>
        <v>2</v>
      </c>
      <c r="B363" s="16" t="s">
        <v>1974</v>
      </c>
      <c r="C363" s="15">
        <f>COUNTIFS(D:D,D363)</f>
        <v>66</v>
      </c>
      <c r="D363" s="16" t="s">
        <v>2312</v>
      </c>
      <c r="E363" s="16" t="s">
        <v>1444</v>
      </c>
      <c r="F363" s="20" t="s">
        <v>34</v>
      </c>
      <c r="G363" s="16" t="s">
        <v>1645</v>
      </c>
      <c r="H363" s="16"/>
      <c r="I363" s="17">
        <v>122</v>
      </c>
      <c r="J363" s="12" t="str">
        <f>VLOOKUP(I363,episodes!$A$1:$D$83,4,FALSE)</f>
        <v>Space Seed</v>
      </c>
      <c r="L363" s="15"/>
      <c r="M363" s="16"/>
    </row>
    <row r="364" spans="1:13" x14ac:dyDescent="0.3">
      <c r="A364" s="15">
        <f>COUNTIFS(B:B,B364)</f>
        <v>1</v>
      </c>
      <c r="B364" s="12" t="s">
        <v>2174</v>
      </c>
      <c r="C364" s="15">
        <f>COUNTIFS(D:D,D364)</f>
        <v>66</v>
      </c>
      <c r="D364" s="16" t="s">
        <v>2312</v>
      </c>
      <c r="E364" s="16" t="s">
        <v>148</v>
      </c>
      <c r="F364" s="16" t="s">
        <v>1443</v>
      </c>
      <c r="G364" s="16" t="s">
        <v>1624</v>
      </c>
      <c r="H364" s="16"/>
      <c r="I364" s="17">
        <v>119</v>
      </c>
      <c r="J364" s="12" t="str">
        <f>VLOOKUP(I364,episodes!$A$1:$D$83,4,FALSE)</f>
        <v>Tomorrow Is Yesterday</v>
      </c>
      <c r="L364" s="15"/>
      <c r="M364" s="16"/>
    </row>
    <row r="365" spans="1:13" x14ac:dyDescent="0.3">
      <c r="A365" s="15">
        <f>COUNTIFS(B:B,B365)</f>
        <v>1</v>
      </c>
      <c r="B365" s="16" t="s">
        <v>1975</v>
      </c>
      <c r="C365" s="15">
        <f>COUNTIFS(D:D,D365)</f>
        <v>2</v>
      </c>
      <c r="D365" s="16" t="s">
        <v>328</v>
      </c>
      <c r="E365" s="16" t="s">
        <v>441</v>
      </c>
      <c r="F365" s="20" t="s">
        <v>1466</v>
      </c>
      <c r="G365" s="16" t="s">
        <v>440</v>
      </c>
      <c r="H365" s="16"/>
      <c r="I365" s="17">
        <v>126</v>
      </c>
      <c r="J365" s="12" t="str">
        <f>VLOOKUP(I365,episodes!$A$1:$D$83,4,FALSE)</f>
        <v>Errand of Mercy</v>
      </c>
      <c r="K365" s="15">
        <v>1</v>
      </c>
      <c r="L365" s="15"/>
      <c r="M365" s="16"/>
    </row>
    <row r="366" spans="1:13" x14ac:dyDescent="0.3">
      <c r="A366" s="15">
        <f>COUNTIFS(B:B,B366)</f>
        <v>2</v>
      </c>
      <c r="B366" s="16" t="s">
        <v>2188</v>
      </c>
      <c r="C366" s="15">
        <f>COUNTIFS(D:D,D366)</f>
        <v>66</v>
      </c>
      <c r="D366" s="16" t="s">
        <v>2312</v>
      </c>
      <c r="E366" s="16" t="s">
        <v>36</v>
      </c>
      <c r="F366" s="20" t="s">
        <v>384</v>
      </c>
      <c r="G366" s="16" t="s">
        <v>1647</v>
      </c>
      <c r="H366" s="16"/>
      <c r="I366" s="17">
        <v>115</v>
      </c>
      <c r="J366" s="12" t="str">
        <f>VLOOKUP(I366,episodes!$A$1:$D$83,4,FALSE)</f>
        <v>Shore Leave</v>
      </c>
      <c r="L366" s="15"/>
      <c r="M366" s="16"/>
    </row>
    <row r="367" spans="1:13" x14ac:dyDescent="0.3">
      <c r="A367" s="15">
        <f>COUNTIFS(B:B,B367)</f>
        <v>2</v>
      </c>
      <c r="B367" s="16" t="s">
        <v>2188</v>
      </c>
      <c r="C367" s="15">
        <f>COUNTIFS(D:D,D367)</f>
        <v>66</v>
      </c>
      <c r="D367" s="16" t="s">
        <v>2312</v>
      </c>
      <c r="E367" s="16" t="s">
        <v>36</v>
      </c>
      <c r="F367" s="20" t="s">
        <v>384</v>
      </c>
      <c r="G367" s="16" t="s">
        <v>1647</v>
      </c>
      <c r="H367" s="16"/>
      <c r="I367" s="17">
        <v>115</v>
      </c>
      <c r="J367" s="12" t="str">
        <f>VLOOKUP(I367,episodes!$A$1:$D$83,4,FALSE)</f>
        <v>Shore Leave</v>
      </c>
      <c r="L367" s="15"/>
      <c r="M367" s="16"/>
    </row>
    <row r="368" spans="1:13" x14ac:dyDescent="0.3">
      <c r="A368" s="15">
        <f>COUNTIFS(B:B,B368)</f>
        <v>1</v>
      </c>
      <c r="B368" s="16" t="s">
        <v>2189</v>
      </c>
      <c r="C368" s="15">
        <f>COUNTIFS(D:D,D368)</f>
        <v>66</v>
      </c>
      <c r="D368" s="16" t="s">
        <v>2312</v>
      </c>
      <c r="E368" s="12" t="s">
        <v>204</v>
      </c>
      <c r="F368" s="19" t="s">
        <v>399</v>
      </c>
      <c r="G368" s="12" t="s">
        <v>1646</v>
      </c>
      <c r="I368" s="18">
        <v>112.2</v>
      </c>
      <c r="J368" s="12" t="str">
        <f>VLOOKUP(I368,episodes!$A$1:$D$83,4,FALSE)</f>
        <v>The Menagerie, Part II-The Cage</v>
      </c>
    </row>
    <row r="369" spans="1:13" x14ac:dyDescent="0.3">
      <c r="A369" s="15">
        <f>COUNTIFS(B:B,B369)</f>
        <v>1</v>
      </c>
      <c r="B369" s="16" t="s">
        <v>2190</v>
      </c>
      <c r="C369" s="15">
        <f>COUNTIFS(D:D,D369)</f>
        <v>66</v>
      </c>
      <c r="D369" s="16" t="s">
        <v>2312</v>
      </c>
      <c r="E369" s="16" t="s">
        <v>1370</v>
      </c>
      <c r="F369" s="20" t="s">
        <v>404</v>
      </c>
      <c r="G369" s="16" t="s">
        <v>1648</v>
      </c>
      <c r="H369" s="16"/>
      <c r="I369" s="17">
        <v>115</v>
      </c>
      <c r="J369" s="12" t="str">
        <f>VLOOKUP(I369,episodes!$A$1:$D$83,4,FALSE)</f>
        <v>Shore Leave</v>
      </c>
      <c r="L369" s="15"/>
      <c r="M369" s="16"/>
    </row>
    <row r="370" spans="1:13" x14ac:dyDescent="0.3">
      <c r="A370" s="15">
        <f>COUNTIFS(B:B,B370)</f>
        <v>1</v>
      </c>
      <c r="B370" s="15" t="s">
        <v>2082</v>
      </c>
      <c r="C370" s="15">
        <f>COUNTIFS(D:D,D370)</f>
        <v>1</v>
      </c>
      <c r="D370" s="12" t="s">
        <v>582</v>
      </c>
      <c r="E370" s="12" t="s">
        <v>283</v>
      </c>
      <c r="F370" s="19"/>
      <c r="G370" s="12" t="s">
        <v>583</v>
      </c>
      <c r="H370" s="16"/>
      <c r="I370" s="17">
        <v>117</v>
      </c>
      <c r="J370" s="12" t="str">
        <f>VLOOKUP(I370,episodes!$A$1:$D$83,4,FALSE)</f>
        <v>The Squire of Gothos</v>
      </c>
      <c r="K370" s="14">
        <v>1</v>
      </c>
    </row>
    <row r="371" spans="1:13" x14ac:dyDescent="0.3">
      <c r="A371" s="15">
        <f>COUNTIFS(B:B,B371)</f>
        <v>24</v>
      </c>
      <c r="B371" s="15" t="s">
        <v>1976</v>
      </c>
      <c r="C371" s="15">
        <f>COUNTIFS(D:D,D371)</f>
        <v>28</v>
      </c>
      <c r="D371" s="16" t="s">
        <v>321</v>
      </c>
      <c r="E371" s="12" t="s">
        <v>1368</v>
      </c>
      <c r="G371" s="12" t="s">
        <v>719</v>
      </c>
      <c r="I371" s="18">
        <v>101</v>
      </c>
      <c r="J371" s="12" t="str">
        <f>VLOOKUP(I371,episodes!$A$1:$D$83,4,FALSE)</f>
        <v>The Man Trap</v>
      </c>
      <c r="K371" s="15">
        <v>1</v>
      </c>
      <c r="L371" s="14">
        <v>1</v>
      </c>
    </row>
    <row r="372" spans="1:13" x14ac:dyDescent="0.3">
      <c r="A372" s="15">
        <f>COUNTIFS(B:B,B372)</f>
        <v>24</v>
      </c>
      <c r="B372" s="15" t="s">
        <v>1976</v>
      </c>
      <c r="C372" s="15">
        <f>COUNTIFS(D:D,D372)</f>
        <v>28</v>
      </c>
      <c r="D372" s="12" t="s">
        <v>321</v>
      </c>
      <c r="E372" s="12" t="s">
        <v>1368</v>
      </c>
      <c r="G372" s="12" t="s">
        <v>1721</v>
      </c>
      <c r="I372" s="18">
        <v>102</v>
      </c>
      <c r="J372" s="12" t="str">
        <f>VLOOKUP(I372,episodes!$A$1:$D$83,4,FALSE)</f>
        <v>Charlie X</v>
      </c>
      <c r="K372" s="15">
        <v>1</v>
      </c>
      <c r="L372" s="14">
        <v>1</v>
      </c>
    </row>
    <row r="373" spans="1:13" x14ac:dyDescent="0.3">
      <c r="A373" s="15">
        <f>COUNTIFS(B:B,B373)</f>
        <v>24</v>
      </c>
      <c r="B373" s="15" t="s">
        <v>1976</v>
      </c>
      <c r="C373" s="15">
        <f>COUNTIFS(D:D,D373)</f>
        <v>28</v>
      </c>
      <c r="D373" s="12" t="s">
        <v>321</v>
      </c>
      <c r="E373" s="12" t="s">
        <v>1368</v>
      </c>
      <c r="G373" s="12" t="s">
        <v>1721</v>
      </c>
      <c r="I373" s="18">
        <v>102</v>
      </c>
      <c r="J373" s="12" t="str">
        <f>VLOOKUP(I373,episodes!$A$1:$D$83,4,FALSE)</f>
        <v>Charlie X</v>
      </c>
      <c r="K373" s="15">
        <v>1</v>
      </c>
      <c r="L373" s="14">
        <v>1</v>
      </c>
    </row>
    <row r="374" spans="1:13" x14ac:dyDescent="0.3">
      <c r="A374" s="15">
        <f>COUNTIFS(B:B,B374)</f>
        <v>24</v>
      </c>
      <c r="B374" s="15" t="s">
        <v>1976</v>
      </c>
      <c r="C374" s="15">
        <f>COUNTIFS(D:D,D374)</f>
        <v>28</v>
      </c>
      <c r="D374" s="12" t="s">
        <v>321</v>
      </c>
      <c r="E374" s="12" t="s">
        <v>1368</v>
      </c>
      <c r="G374" s="12" t="s">
        <v>1721</v>
      </c>
      <c r="I374" s="18">
        <v>102</v>
      </c>
      <c r="J374" s="12" t="str">
        <f>VLOOKUP(I374,episodes!$A$1:$D$83,4,FALSE)</f>
        <v>Charlie X</v>
      </c>
      <c r="K374" s="15">
        <v>1</v>
      </c>
      <c r="L374" s="14">
        <v>1</v>
      </c>
    </row>
    <row r="375" spans="1:13" x14ac:dyDescent="0.3">
      <c r="A375" s="15">
        <f>COUNTIFS(B:B,B375)</f>
        <v>24</v>
      </c>
      <c r="B375" s="15" t="s">
        <v>1976</v>
      </c>
      <c r="C375" s="15">
        <f>COUNTIFS(D:D,D375)</f>
        <v>28</v>
      </c>
      <c r="D375" s="12" t="s">
        <v>321</v>
      </c>
      <c r="E375" s="12" t="s">
        <v>1368</v>
      </c>
      <c r="G375" s="12" t="s">
        <v>1721</v>
      </c>
      <c r="I375" s="18">
        <v>102</v>
      </c>
      <c r="J375" s="12" t="str">
        <f>VLOOKUP(I375,episodes!$A$1:$D$83,4,FALSE)</f>
        <v>Charlie X</v>
      </c>
      <c r="K375" s="15">
        <v>1</v>
      </c>
      <c r="L375" s="14">
        <v>1</v>
      </c>
    </row>
    <row r="376" spans="1:13" x14ac:dyDescent="0.3">
      <c r="A376" s="15">
        <f>COUNTIFS(B:B,B376)</f>
        <v>24</v>
      </c>
      <c r="B376" s="15" t="s">
        <v>1976</v>
      </c>
      <c r="C376" s="15">
        <f>COUNTIFS(D:D,D376)</f>
        <v>28</v>
      </c>
      <c r="D376" s="12" t="s">
        <v>321</v>
      </c>
      <c r="E376" s="12" t="s">
        <v>1368</v>
      </c>
      <c r="F376" s="12" t="s">
        <v>39</v>
      </c>
      <c r="G376" s="12" t="s">
        <v>718</v>
      </c>
      <c r="I376" s="13">
        <v>104</v>
      </c>
      <c r="J376" s="12" t="str">
        <f>VLOOKUP(I376,episodes!$A$1:$D$83,4,FALSE)</f>
        <v>The Naked Time</v>
      </c>
      <c r="K376" s="15">
        <v>1</v>
      </c>
      <c r="L376" s="14">
        <v>1</v>
      </c>
    </row>
    <row r="377" spans="1:13" x14ac:dyDescent="0.3">
      <c r="A377" s="15">
        <f>COUNTIFS(B:B,B377)</f>
        <v>24</v>
      </c>
      <c r="B377" s="15" t="s">
        <v>1976</v>
      </c>
      <c r="C377" s="15">
        <f>COUNTIFS(D:D,D377)</f>
        <v>28</v>
      </c>
      <c r="D377" s="12" t="s">
        <v>321</v>
      </c>
      <c r="E377" s="12" t="s">
        <v>1368</v>
      </c>
      <c r="G377" s="12" t="s">
        <v>728</v>
      </c>
      <c r="I377" s="18">
        <v>105</v>
      </c>
      <c r="J377" s="12" t="str">
        <f>VLOOKUP(I377,episodes!$A$1:$D$83,4,FALSE)</f>
        <v>The Enemy Within</v>
      </c>
      <c r="K377" s="15">
        <v>1</v>
      </c>
      <c r="L377" s="14">
        <v>1</v>
      </c>
    </row>
    <row r="378" spans="1:13" x14ac:dyDescent="0.3">
      <c r="A378" s="15">
        <f>COUNTIFS(B:B,B378)</f>
        <v>24</v>
      </c>
      <c r="B378" s="15" t="s">
        <v>1976</v>
      </c>
      <c r="C378" s="15">
        <f>COUNTIFS(D:D,D378)</f>
        <v>28</v>
      </c>
      <c r="D378" s="12" t="s">
        <v>321</v>
      </c>
      <c r="E378" s="12" t="s">
        <v>1368</v>
      </c>
      <c r="G378" s="12" t="s">
        <v>729</v>
      </c>
      <c r="I378" s="18">
        <v>105</v>
      </c>
      <c r="J378" s="12" t="str">
        <f>VLOOKUP(I378,episodes!$A$1:$D$83,4,FALSE)</f>
        <v>The Enemy Within</v>
      </c>
      <c r="K378" s="15">
        <v>1</v>
      </c>
      <c r="L378" s="14">
        <v>1</v>
      </c>
    </row>
    <row r="379" spans="1:13" x14ac:dyDescent="0.3">
      <c r="A379" s="15">
        <f>COUNTIFS(B:B,B379)</f>
        <v>24</v>
      </c>
      <c r="B379" s="15" t="s">
        <v>1976</v>
      </c>
      <c r="C379" s="15">
        <f>COUNTIFS(D:D,D379)</f>
        <v>28</v>
      </c>
      <c r="D379" s="12" t="s">
        <v>321</v>
      </c>
      <c r="E379" s="12" t="s">
        <v>1368</v>
      </c>
      <c r="G379" s="12" t="s">
        <v>730</v>
      </c>
      <c r="I379" s="18">
        <v>105</v>
      </c>
      <c r="J379" s="12" t="str">
        <f>VLOOKUP(I379,episodes!$A$1:$D$83,4,FALSE)</f>
        <v>The Enemy Within</v>
      </c>
      <c r="K379" s="15">
        <v>1</v>
      </c>
      <c r="L379" s="14">
        <v>1</v>
      </c>
    </row>
    <row r="380" spans="1:13" x14ac:dyDescent="0.3">
      <c r="A380" s="15">
        <f>COUNTIFS(B:B,B380)</f>
        <v>24</v>
      </c>
      <c r="B380" s="15" t="s">
        <v>1976</v>
      </c>
      <c r="C380" s="15">
        <f>COUNTIFS(D:D,D380)</f>
        <v>28</v>
      </c>
      <c r="D380" s="12" t="s">
        <v>321</v>
      </c>
      <c r="E380" s="12" t="s">
        <v>1368</v>
      </c>
      <c r="F380" s="12" t="s">
        <v>1505</v>
      </c>
      <c r="G380" s="12" t="s">
        <v>1746</v>
      </c>
      <c r="I380" s="18">
        <v>105</v>
      </c>
      <c r="J380" s="12" t="str">
        <f>VLOOKUP(I380,episodes!$A$1:$D$83,4,FALSE)</f>
        <v>The Enemy Within</v>
      </c>
      <c r="K380" s="15">
        <v>1</v>
      </c>
      <c r="L380" s="14">
        <v>1</v>
      </c>
    </row>
    <row r="381" spans="1:13" x14ac:dyDescent="0.3">
      <c r="A381" s="15">
        <f>COUNTIFS(B:B,B381)</f>
        <v>24</v>
      </c>
      <c r="B381" s="15" t="s">
        <v>1976</v>
      </c>
      <c r="C381" s="15">
        <f>COUNTIFS(D:D,D381)</f>
        <v>28</v>
      </c>
      <c r="D381" s="12" t="s">
        <v>321</v>
      </c>
      <c r="E381" s="12" t="s">
        <v>1368</v>
      </c>
      <c r="F381" s="12" t="s">
        <v>1505</v>
      </c>
      <c r="G381" s="12" t="s">
        <v>1747</v>
      </c>
      <c r="I381" s="18">
        <v>108</v>
      </c>
      <c r="J381" s="12" t="str">
        <f>VLOOKUP(I381,episodes!$A$1:$D$83,4,FALSE)</f>
        <v>Miri</v>
      </c>
      <c r="K381" s="15">
        <v>1</v>
      </c>
      <c r="L381" s="14">
        <v>1</v>
      </c>
    </row>
    <row r="382" spans="1:13" x14ac:dyDescent="0.3">
      <c r="A382" s="15">
        <f>COUNTIFS(B:B,B382)</f>
        <v>24</v>
      </c>
      <c r="B382" s="15" t="s">
        <v>1976</v>
      </c>
      <c r="C382" s="15">
        <f>COUNTIFS(D:D,D382)</f>
        <v>28</v>
      </c>
      <c r="D382" s="12" t="s">
        <v>321</v>
      </c>
      <c r="E382" s="12" t="s">
        <v>1368</v>
      </c>
      <c r="G382" s="12" t="s">
        <v>2166</v>
      </c>
      <c r="I382" s="18">
        <v>109</v>
      </c>
      <c r="J382" s="12" t="str">
        <f>VLOOKUP(I382,episodes!$A$1:$D$83,4,FALSE)</f>
        <v>Dagger of the Mind</v>
      </c>
      <c r="K382" s="15">
        <v>1</v>
      </c>
      <c r="L382" s="14">
        <v>1</v>
      </c>
    </row>
    <row r="383" spans="1:13" x14ac:dyDescent="0.3">
      <c r="A383" s="15">
        <f>COUNTIFS(B:B,B383)</f>
        <v>24</v>
      </c>
      <c r="B383" s="15" t="s">
        <v>1976</v>
      </c>
      <c r="C383" s="15">
        <f>COUNTIFS(D:D,D383)</f>
        <v>28</v>
      </c>
      <c r="D383" s="12" t="s">
        <v>321</v>
      </c>
      <c r="E383" s="12" t="s">
        <v>1368</v>
      </c>
      <c r="F383" s="12" t="s">
        <v>39</v>
      </c>
      <c r="G383" s="12" t="s">
        <v>2165</v>
      </c>
      <c r="I383" s="18">
        <v>110</v>
      </c>
      <c r="J383" s="12" t="str">
        <f>VLOOKUP(I383,episodes!$A$1:$D$83,4,FALSE)</f>
        <v>The Corbomite Maneuver</v>
      </c>
      <c r="K383" s="15">
        <v>1</v>
      </c>
      <c r="L383" s="14">
        <v>1</v>
      </c>
    </row>
    <row r="384" spans="1:13" x14ac:dyDescent="0.3">
      <c r="A384" s="15">
        <f>COUNTIFS(B:B,B384)</f>
        <v>24</v>
      </c>
      <c r="B384" s="15" t="s">
        <v>1976</v>
      </c>
      <c r="C384" s="15">
        <f>COUNTIFS(D:D,D384)</f>
        <v>28</v>
      </c>
      <c r="D384" s="12" t="s">
        <v>321</v>
      </c>
      <c r="E384" s="12" t="s">
        <v>1368</v>
      </c>
      <c r="G384" s="12" t="s">
        <v>2161</v>
      </c>
      <c r="I384" s="18">
        <v>113</v>
      </c>
      <c r="J384" s="12" t="str">
        <f>VLOOKUP(I384,episodes!$A$1:$D$83,4,FALSE)</f>
        <v>The Conscience of the King</v>
      </c>
      <c r="K384" s="15">
        <v>1</v>
      </c>
      <c r="L384" s="14">
        <v>1</v>
      </c>
    </row>
    <row r="385" spans="1:13" x14ac:dyDescent="0.3">
      <c r="A385" s="15">
        <f>COUNTIFS(B:B,B385)</f>
        <v>24</v>
      </c>
      <c r="B385" s="15" t="s">
        <v>1976</v>
      </c>
      <c r="C385" s="15">
        <f>COUNTIFS(D:D,D385)</f>
        <v>28</v>
      </c>
      <c r="D385" s="12" t="s">
        <v>321</v>
      </c>
      <c r="E385" s="12" t="s">
        <v>1368</v>
      </c>
      <c r="G385" s="16" t="s">
        <v>2156</v>
      </c>
      <c r="H385" s="16"/>
      <c r="I385" s="17">
        <v>119</v>
      </c>
      <c r="J385" s="12" t="str">
        <f>VLOOKUP(I385,episodes!$A$1:$D$83,4,FALSE)</f>
        <v>Tomorrow Is Yesterday</v>
      </c>
      <c r="K385" s="15">
        <v>1</v>
      </c>
      <c r="L385" s="14">
        <v>1</v>
      </c>
      <c r="M385" s="16"/>
    </row>
    <row r="386" spans="1:13" x14ac:dyDescent="0.3">
      <c r="A386" s="15">
        <f>COUNTIFS(B:B,B386)</f>
        <v>24</v>
      </c>
      <c r="B386" s="15" t="s">
        <v>1976</v>
      </c>
      <c r="C386" s="15">
        <f>COUNTIFS(D:D,D386)</f>
        <v>28</v>
      </c>
      <c r="D386" s="16" t="s">
        <v>321</v>
      </c>
      <c r="E386" s="12" t="s">
        <v>1368</v>
      </c>
      <c r="F386" s="12" t="s">
        <v>39</v>
      </c>
      <c r="G386" s="16" t="s">
        <v>2160</v>
      </c>
      <c r="H386" s="16"/>
      <c r="I386" s="17">
        <v>122</v>
      </c>
      <c r="J386" s="12" t="str">
        <f>VLOOKUP(I386,episodes!$A$1:$D$83,4,FALSE)</f>
        <v>Space Seed</v>
      </c>
      <c r="K386" s="15">
        <v>1</v>
      </c>
      <c r="L386" s="14">
        <v>1</v>
      </c>
      <c r="M386" s="16"/>
    </row>
    <row r="387" spans="1:13" x14ac:dyDescent="0.3">
      <c r="A387" s="15">
        <f>COUNTIFS(B:B,B387)</f>
        <v>24</v>
      </c>
      <c r="B387" s="15" t="s">
        <v>1976</v>
      </c>
      <c r="C387" s="15">
        <f>COUNTIFS(D:D,D387)</f>
        <v>28</v>
      </c>
      <c r="D387" s="16" t="s">
        <v>321</v>
      </c>
      <c r="E387" s="12" t="s">
        <v>1368</v>
      </c>
      <c r="F387" s="20"/>
      <c r="G387" s="16" t="s">
        <v>2163</v>
      </c>
      <c r="H387" s="16"/>
      <c r="I387" s="17">
        <v>122</v>
      </c>
      <c r="J387" s="12" t="str">
        <f>VLOOKUP(I387,episodes!$A$1:$D$83,4,FALSE)</f>
        <v>Space Seed</v>
      </c>
      <c r="K387" s="15">
        <v>1</v>
      </c>
      <c r="L387" s="14">
        <v>1</v>
      </c>
      <c r="M387" s="16"/>
    </row>
    <row r="388" spans="1:13" x14ac:dyDescent="0.3">
      <c r="A388" s="15">
        <f>COUNTIFS(B:B,B388)</f>
        <v>24</v>
      </c>
      <c r="B388" s="15" t="s">
        <v>1976</v>
      </c>
      <c r="C388" s="15">
        <f>COUNTIFS(D:D,D388)</f>
        <v>28</v>
      </c>
      <c r="D388" s="16" t="s">
        <v>321</v>
      </c>
      <c r="E388" s="12" t="s">
        <v>1368</v>
      </c>
      <c r="G388" s="16" t="s">
        <v>2167</v>
      </c>
      <c r="H388" s="16"/>
      <c r="I388" s="17">
        <v>125</v>
      </c>
      <c r="J388" s="12" t="str">
        <f>VLOOKUP(I388,episodes!$A$1:$D$83,4,FALSE)</f>
        <v>The Devil in the Dark</v>
      </c>
      <c r="K388" s="15">
        <v>1</v>
      </c>
      <c r="L388" s="14">
        <v>1</v>
      </c>
      <c r="M388" s="16"/>
    </row>
    <row r="389" spans="1:13" x14ac:dyDescent="0.3">
      <c r="A389" s="15">
        <f>COUNTIFS(B:B,B389)</f>
        <v>24</v>
      </c>
      <c r="B389" s="15" t="s">
        <v>1976</v>
      </c>
      <c r="C389" s="15">
        <f>COUNTIFS(D:D,D389)</f>
        <v>28</v>
      </c>
      <c r="D389" s="16" t="s">
        <v>321</v>
      </c>
      <c r="E389" s="12" t="s">
        <v>1368</v>
      </c>
      <c r="G389" s="16" t="s">
        <v>2159</v>
      </c>
      <c r="H389" s="16"/>
      <c r="I389" s="17">
        <v>125</v>
      </c>
      <c r="J389" s="12" t="str">
        <f>VLOOKUP(I389,episodes!$A$1:$D$83,4,FALSE)</f>
        <v>The Devil in the Dark</v>
      </c>
      <c r="K389" s="15">
        <v>1</v>
      </c>
      <c r="L389" s="14">
        <v>1</v>
      </c>
      <c r="M389" s="16"/>
    </row>
    <row r="390" spans="1:13" x14ac:dyDescent="0.3">
      <c r="A390" s="15">
        <f>COUNTIFS(B:B,B390)</f>
        <v>24</v>
      </c>
      <c r="B390" s="15" t="s">
        <v>1976</v>
      </c>
      <c r="C390" s="15">
        <f>COUNTIFS(D:D,D390)</f>
        <v>28</v>
      </c>
      <c r="D390" s="12" t="s">
        <v>321</v>
      </c>
      <c r="E390" s="12" t="s">
        <v>1368</v>
      </c>
      <c r="G390" s="12" t="s">
        <v>2158</v>
      </c>
      <c r="H390" s="16"/>
      <c r="I390" s="17">
        <v>129</v>
      </c>
      <c r="J390" s="12" t="str">
        <f>VLOOKUP(I390,episodes!$A$1:$D$83,4,FALSE)</f>
        <v>Operation: Annihilate!</v>
      </c>
      <c r="K390" s="15">
        <v>1</v>
      </c>
      <c r="L390" s="14">
        <v>1</v>
      </c>
    </row>
    <row r="391" spans="1:13" x14ac:dyDescent="0.3">
      <c r="A391" s="15">
        <f>COUNTIFS(B:B,B391)</f>
        <v>24</v>
      </c>
      <c r="B391" s="15" t="s">
        <v>1976</v>
      </c>
      <c r="C391" s="15">
        <f>COUNTIFS(D:D,D391)</f>
        <v>28</v>
      </c>
      <c r="D391" s="12" t="s">
        <v>321</v>
      </c>
      <c r="E391" s="12" t="s">
        <v>1368</v>
      </c>
      <c r="G391" s="12" t="s">
        <v>2162</v>
      </c>
      <c r="H391" s="16"/>
      <c r="I391" s="17">
        <v>129</v>
      </c>
      <c r="J391" s="12" t="str">
        <f>VLOOKUP(I391,episodes!$A$1:$D$83,4,FALSE)</f>
        <v>Operation: Annihilate!</v>
      </c>
      <c r="K391" s="15">
        <v>1</v>
      </c>
      <c r="L391" s="14">
        <v>1</v>
      </c>
    </row>
    <row r="392" spans="1:13" x14ac:dyDescent="0.3">
      <c r="A392" s="15">
        <f>COUNTIFS(B:B,B392)</f>
        <v>24</v>
      </c>
      <c r="B392" s="15" t="s">
        <v>1976</v>
      </c>
      <c r="C392" s="15">
        <f>COUNTIFS(D:D,D392)</f>
        <v>28</v>
      </c>
      <c r="D392" s="12" t="s">
        <v>321</v>
      </c>
      <c r="E392" s="12" t="s">
        <v>1368</v>
      </c>
      <c r="G392" s="12" t="s">
        <v>2164</v>
      </c>
      <c r="H392" s="16"/>
      <c r="I392" s="17">
        <v>129</v>
      </c>
      <c r="J392" s="12" t="str">
        <f>VLOOKUP(I392,episodes!$A$1:$D$83,4,FALSE)</f>
        <v>Operation: Annihilate!</v>
      </c>
      <c r="K392" s="15">
        <v>1</v>
      </c>
      <c r="L392" s="14">
        <v>1</v>
      </c>
    </row>
    <row r="393" spans="1:13" x14ac:dyDescent="0.3">
      <c r="A393" s="15">
        <f>COUNTIFS(B:B,B393)</f>
        <v>24</v>
      </c>
      <c r="B393" s="15" t="s">
        <v>1976</v>
      </c>
      <c r="C393" s="15">
        <f>COUNTIFS(D:D,D393)</f>
        <v>28</v>
      </c>
      <c r="D393" s="16" t="s">
        <v>321</v>
      </c>
      <c r="E393" s="16" t="s">
        <v>1368</v>
      </c>
      <c r="F393" s="20"/>
      <c r="G393" s="16" t="s">
        <v>2157</v>
      </c>
      <c r="H393" s="16"/>
      <c r="I393" s="17">
        <v>201</v>
      </c>
      <c r="J393" s="12" t="str">
        <f>VLOOKUP(I393,episodes!$A$1:$D$83,4,FALSE)</f>
        <v>Amok Time</v>
      </c>
      <c r="K393" s="15">
        <v>1</v>
      </c>
      <c r="L393" s="14">
        <v>1</v>
      </c>
      <c r="M393" s="16"/>
    </row>
    <row r="394" spans="1:13" x14ac:dyDescent="0.3">
      <c r="A394" s="15">
        <f>COUNTIFS(B:B,B394)</f>
        <v>24</v>
      </c>
      <c r="B394" s="15" t="s">
        <v>1976</v>
      </c>
      <c r="C394" s="15">
        <f>COUNTIFS(D:D,D394)</f>
        <v>28</v>
      </c>
      <c r="D394" s="16" t="s">
        <v>321</v>
      </c>
      <c r="E394" s="16" t="s">
        <v>1368</v>
      </c>
      <c r="F394" s="20"/>
      <c r="G394" s="16" t="s">
        <v>2145</v>
      </c>
      <c r="H394" s="16"/>
      <c r="I394" s="17">
        <v>201</v>
      </c>
      <c r="J394" s="12" t="str">
        <f>VLOOKUP(I394,episodes!$A$1:$D$83,4,FALSE)</f>
        <v>Amok Time</v>
      </c>
      <c r="K394" s="15">
        <v>1</v>
      </c>
      <c r="L394" s="14">
        <v>1</v>
      </c>
      <c r="M394" s="16"/>
    </row>
    <row r="395" spans="1:13" x14ac:dyDescent="0.3">
      <c r="A395" s="15">
        <f>COUNTIFS(B:B,B395)</f>
        <v>1</v>
      </c>
      <c r="B395" s="15" t="s">
        <v>2079</v>
      </c>
      <c r="C395" s="15">
        <f>COUNTIFS(D:D,D395)</f>
        <v>3</v>
      </c>
      <c r="D395" s="12" t="s">
        <v>488</v>
      </c>
      <c r="E395" s="12" t="s">
        <v>1430</v>
      </c>
      <c r="G395" s="12" t="s">
        <v>489</v>
      </c>
      <c r="I395" s="18">
        <v>105</v>
      </c>
      <c r="J395" s="12" t="str">
        <f>VLOOKUP(I395,episodes!$A$1:$D$83,4,FALSE)</f>
        <v>The Enemy Within</v>
      </c>
      <c r="K395" s="14">
        <v>1</v>
      </c>
    </row>
    <row r="396" spans="1:13" x14ac:dyDescent="0.3">
      <c r="A396" s="15">
        <f>COUNTIFS(B:B,B396)</f>
        <v>1</v>
      </c>
      <c r="B396" s="15" t="s">
        <v>2077</v>
      </c>
      <c r="C396" s="15">
        <f>COUNTIFS(D:D,D396)</f>
        <v>3</v>
      </c>
      <c r="D396" s="12" t="s">
        <v>488</v>
      </c>
      <c r="E396" s="16" t="s">
        <v>37</v>
      </c>
      <c r="F396" s="12" t="s">
        <v>390</v>
      </c>
      <c r="G396" s="12" t="s">
        <v>2210</v>
      </c>
      <c r="I396" s="18">
        <v>107</v>
      </c>
      <c r="J396" s="12" t="str">
        <f>VLOOKUP(I396,episodes!$A$1:$D$83,4,FALSE)</f>
        <v>What Are Little Girls Made Of?</v>
      </c>
      <c r="K396" s="14">
        <v>1</v>
      </c>
    </row>
    <row r="397" spans="1:13" x14ac:dyDescent="0.3">
      <c r="A397" s="15">
        <f>COUNTIFS(B:B,B397)</f>
        <v>1</v>
      </c>
      <c r="B397" s="15" t="s">
        <v>2078</v>
      </c>
      <c r="C397" s="15">
        <f>COUNTIFS(D:D,D397)</f>
        <v>3</v>
      </c>
      <c r="D397" s="12" t="s">
        <v>488</v>
      </c>
      <c r="E397" s="12" t="s">
        <v>1494</v>
      </c>
      <c r="G397" s="12" t="s">
        <v>1725</v>
      </c>
      <c r="I397" s="18">
        <v>101</v>
      </c>
      <c r="J397" s="12" t="str">
        <f>VLOOKUP(I397,episodes!$A$1:$D$83,4,FALSE)</f>
        <v>The Man Trap</v>
      </c>
      <c r="K397" s="14">
        <v>1</v>
      </c>
    </row>
    <row r="398" spans="1:13" x14ac:dyDescent="0.3">
      <c r="A398" s="15">
        <f>COUNTIFS(B:B,B398)</f>
        <v>4</v>
      </c>
      <c r="B398" s="12" t="s">
        <v>1364</v>
      </c>
      <c r="C398" s="15">
        <f>COUNTIFS(D:D,D398)</f>
        <v>1</v>
      </c>
      <c r="D398" s="16" t="s">
        <v>2328</v>
      </c>
      <c r="E398" s="12" t="s">
        <v>130</v>
      </c>
      <c r="F398" s="19"/>
      <c r="G398" s="12" t="s">
        <v>2327</v>
      </c>
      <c r="I398" s="18">
        <v>111.2</v>
      </c>
      <c r="J398" s="12" t="str">
        <f>VLOOKUP(I398,episodes!$A$1:$D$83,4,FALSE)</f>
        <v>The Menagerie, Part I-The Cage</v>
      </c>
      <c r="K398" s="15">
        <v>1</v>
      </c>
      <c r="L398" s="15"/>
    </row>
    <row r="399" spans="1:13" x14ac:dyDescent="0.3">
      <c r="A399" s="15">
        <f>COUNTIFS(B:B,B399)</f>
        <v>1</v>
      </c>
      <c r="B399" s="12" t="s">
        <v>2063</v>
      </c>
      <c r="C399" s="15">
        <f>COUNTIFS(D:D,D399)</f>
        <v>1</v>
      </c>
      <c r="D399" s="12" t="s">
        <v>539</v>
      </c>
      <c r="E399" s="12" t="s">
        <v>1458</v>
      </c>
      <c r="F399" s="12" t="s">
        <v>179</v>
      </c>
      <c r="G399" s="12" t="s">
        <v>1841</v>
      </c>
      <c r="I399" s="18">
        <v>107</v>
      </c>
      <c r="J399" s="12" t="str">
        <f>VLOOKUP(I399,episodes!$A$1:$D$83,4,FALSE)</f>
        <v>What Are Little Girls Made Of?</v>
      </c>
      <c r="K399" s="14">
        <v>1</v>
      </c>
    </row>
    <row r="400" spans="1:13" x14ac:dyDescent="0.3">
      <c r="A400" s="15">
        <f>COUNTIFS(B:B,B400)</f>
        <v>1</v>
      </c>
      <c r="B400" s="12" t="s">
        <v>2011</v>
      </c>
      <c r="C400" s="15">
        <f>COUNTIFS(D:D,D400)</f>
        <v>1</v>
      </c>
      <c r="D400" s="12" t="s">
        <v>614</v>
      </c>
      <c r="E400" s="12" t="s">
        <v>1470</v>
      </c>
      <c r="F400" s="12" t="s">
        <v>613</v>
      </c>
      <c r="G400" s="12" t="s">
        <v>1806</v>
      </c>
      <c r="I400" s="13">
        <v>202</v>
      </c>
      <c r="J400" s="12" t="str">
        <f>VLOOKUP(I400,episodes!$A$1:$D$83,4,FALSE)</f>
        <v>Who Mourns for Adonais?</v>
      </c>
      <c r="K400" s="15">
        <v>1</v>
      </c>
    </row>
    <row r="401" spans="1:13" x14ac:dyDescent="0.3">
      <c r="A401" s="15">
        <f>COUNTIFS(B:B,B401)</f>
        <v>1</v>
      </c>
      <c r="B401" s="12" t="s">
        <v>2012</v>
      </c>
      <c r="C401" s="15">
        <f>COUNTIFS(D:D,D401)</f>
        <v>1</v>
      </c>
      <c r="D401" s="12" t="s">
        <v>2311</v>
      </c>
      <c r="E401" s="12" t="s">
        <v>1384</v>
      </c>
      <c r="F401" s="19" t="s">
        <v>36</v>
      </c>
      <c r="G401" s="12" t="s">
        <v>1787</v>
      </c>
      <c r="I401" s="18">
        <v>109</v>
      </c>
      <c r="J401" s="12" t="str">
        <f>VLOOKUP(I401,episodes!$A$1:$D$83,4,FALSE)</f>
        <v>Dagger of the Mind</v>
      </c>
      <c r="K401" s="15">
        <v>1</v>
      </c>
    </row>
    <row r="402" spans="1:13" x14ac:dyDescent="0.3">
      <c r="A402" s="15">
        <f>COUNTIFS(B:B,B402)</f>
        <v>10</v>
      </c>
      <c r="B402" s="12" t="s">
        <v>1915</v>
      </c>
      <c r="C402" s="15">
        <f>COUNTIFS(D:D,D402)</f>
        <v>1</v>
      </c>
      <c r="D402" s="16" t="s">
        <v>574</v>
      </c>
      <c r="E402" s="16" t="s">
        <v>49</v>
      </c>
      <c r="F402" s="19" t="s">
        <v>1412</v>
      </c>
      <c r="G402" s="16" t="s">
        <v>1413</v>
      </c>
      <c r="H402" s="16"/>
      <c r="I402" s="17">
        <v>115</v>
      </c>
      <c r="J402" s="12" t="str">
        <f>VLOOKUP(I402,episodes!$A$1:$D$83,4,FALSE)</f>
        <v>Shore Leave</v>
      </c>
      <c r="K402" s="14">
        <v>1</v>
      </c>
      <c r="L402" s="15"/>
      <c r="M402" s="16"/>
    </row>
    <row r="403" spans="1:13" x14ac:dyDescent="0.3">
      <c r="A403" s="15">
        <f>COUNTIFS(B:B,B403)</f>
        <v>10</v>
      </c>
      <c r="B403" s="12" t="s">
        <v>1915</v>
      </c>
      <c r="C403" s="15">
        <f>COUNTIFS(D:D,D403)</f>
        <v>13</v>
      </c>
      <c r="D403" s="12" t="s">
        <v>515</v>
      </c>
      <c r="E403" s="16" t="s">
        <v>34</v>
      </c>
      <c r="F403" s="12" t="s">
        <v>37</v>
      </c>
      <c r="G403" s="12" t="s">
        <v>369</v>
      </c>
      <c r="I403" s="18">
        <v>101</v>
      </c>
      <c r="J403" s="12" t="str">
        <f>VLOOKUP(I403,episodes!$A$1:$D$83,4,FALSE)</f>
        <v>The Man Trap</v>
      </c>
      <c r="K403" s="14">
        <v>1</v>
      </c>
    </row>
    <row r="404" spans="1:13" x14ac:dyDescent="0.3">
      <c r="A404" s="15">
        <f>COUNTIFS(B:B,B404)</f>
        <v>10</v>
      </c>
      <c r="B404" s="12" t="s">
        <v>1915</v>
      </c>
      <c r="C404" s="15">
        <f>COUNTIFS(D:D,D404)</f>
        <v>13</v>
      </c>
      <c r="D404" s="12" t="s">
        <v>515</v>
      </c>
      <c r="E404" s="16" t="s">
        <v>34</v>
      </c>
      <c r="F404" s="12" t="s">
        <v>37</v>
      </c>
      <c r="G404" s="12" t="s">
        <v>669</v>
      </c>
      <c r="I404" s="18">
        <v>102</v>
      </c>
      <c r="J404" s="12" t="str">
        <f>VLOOKUP(I404,episodes!$A$1:$D$83,4,FALSE)</f>
        <v>Charlie X</v>
      </c>
      <c r="K404" s="14">
        <v>1</v>
      </c>
    </row>
    <row r="405" spans="1:13" x14ac:dyDescent="0.3">
      <c r="A405" s="15">
        <f>COUNTIFS(B:B,B405)</f>
        <v>10</v>
      </c>
      <c r="B405" s="12" t="s">
        <v>1915</v>
      </c>
      <c r="C405" s="15">
        <f>COUNTIFS(D:D,D405)</f>
        <v>13</v>
      </c>
      <c r="D405" s="12" t="s">
        <v>515</v>
      </c>
      <c r="E405" s="16" t="s">
        <v>36</v>
      </c>
      <c r="F405" s="19" t="s">
        <v>188</v>
      </c>
      <c r="G405" s="12" t="s">
        <v>1115</v>
      </c>
      <c r="I405" s="18">
        <v>108</v>
      </c>
      <c r="J405" s="12" t="str">
        <f>VLOOKUP(I405,episodes!$A$1:$D$83,4,FALSE)</f>
        <v>Miri</v>
      </c>
      <c r="K405" s="14">
        <v>1</v>
      </c>
    </row>
    <row r="406" spans="1:13" x14ac:dyDescent="0.3">
      <c r="A406" s="15">
        <f>COUNTIFS(B:B,B406)</f>
        <v>10</v>
      </c>
      <c r="B406" s="12" t="s">
        <v>1915</v>
      </c>
      <c r="C406" s="15">
        <f>COUNTIFS(D:D,D406)</f>
        <v>13</v>
      </c>
      <c r="D406" s="12" t="s">
        <v>515</v>
      </c>
      <c r="E406" s="16" t="s">
        <v>49</v>
      </c>
      <c r="F406" s="19" t="s">
        <v>1412</v>
      </c>
      <c r="G406" s="12" t="s">
        <v>1795</v>
      </c>
      <c r="I406" s="18">
        <v>115</v>
      </c>
      <c r="J406" s="12" t="str">
        <f>VLOOKUP(I406,episodes!$A$1:$D$83,4,FALSE)</f>
        <v>Shore Leave</v>
      </c>
      <c r="K406" s="14">
        <v>1</v>
      </c>
    </row>
    <row r="407" spans="1:13" x14ac:dyDescent="0.3">
      <c r="A407" s="15">
        <f>COUNTIFS(B:B,B407)</f>
        <v>10</v>
      </c>
      <c r="B407" s="12" t="s">
        <v>1915</v>
      </c>
      <c r="C407" s="15">
        <f>COUNTIFS(D:D,D407)</f>
        <v>13</v>
      </c>
      <c r="D407" s="12" t="s">
        <v>515</v>
      </c>
      <c r="E407" s="16" t="s">
        <v>36</v>
      </c>
      <c r="F407" s="16" t="s">
        <v>1472</v>
      </c>
      <c r="G407" s="16" t="s">
        <v>1808</v>
      </c>
      <c r="H407" s="16"/>
      <c r="I407" s="17">
        <v>120</v>
      </c>
      <c r="J407" s="12" t="str">
        <f>VLOOKUP(I407,episodes!$A$1:$D$83,4,FALSE)</f>
        <v>Court Martial</v>
      </c>
      <c r="K407" s="14">
        <v>1</v>
      </c>
      <c r="L407" s="15"/>
      <c r="M407" s="16"/>
    </row>
    <row r="408" spans="1:13" x14ac:dyDescent="0.3">
      <c r="A408" s="15">
        <f>COUNTIFS(B:B,B408)</f>
        <v>10</v>
      </c>
      <c r="B408" s="12" t="s">
        <v>1915</v>
      </c>
      <c r="C408" s="15">
        <f>COUNTIFS(D:D,D408)</f>
        <v>13</v>
      </c>
      <c r="D408" s="16" t="s">
        <v>515</v>
      </c>
      <c r="E408" s="16" t="s">
        <v>36</v>
      </c>
      <c r="F408" s="20" t="s">
        <v>1473</v>
      </c>
      <c r="G408" s="16" t="s">
        <v>1790</v>
      </c>
      <c r="H408" s="16"/>
      <c r="I408" s="17">
        <v>128</v>
      </c>
      <c r="J408" s="12" t="str">
        <f>VLOOKUP(I408,episodes!$A$1:$D$83,4,FALSE)</f>
        <v>The City on the Edge of Forever</v>
      </c>
      <c r="K408" s="14">
        <v>1</v>
      </c>
      <c r="L408" s="15"/>
      <c r="M408" s="16"/>
    </row>
    <row r="409" spans="1:13" x14ac:dyDescent="0.3">
      <c r="A409" s="15">
        <f>COUNTIFS(B:B,B409)</f>
        <v>10</v>
      </c>
      <c r="B409" s="12" t="s">
        <v>1915</v>
      </c>
      <c r="C409" s="15">
        <f>COUNTIFS(D:D,D409)</f>
        <v>13</v>
      </c>
      <c r="D409" s="16" t="s">
        <v>515</v>
      </c>
      <c r="E409" s="16" t="s">
        <v>1397</v>
      </c>
      <c r="F409" s="20" t="s">
        <v>452</v>
      </c>
      <c r="G409" s="16" t="s">
        <v>1399</v>
      </c>
      <c r="H409" s="16"/>
      <c r="I409" s="17">
        <v>201</v>
      </c>
      <c r="J409" s="12" t="str">
        <f>VLOOKUP(I409,episodes!$A$1:$D$83,4,FALSE)</f>
        <v>Amok Time</v>
      </c>
      <c r="K409" s="14">
        <v>1</v>
      </c>
      <c r="L409" s="15"/>
      <c r="M409" s="16"/>
    </row>
    <row r="410" spans="1:13" x14ac:dyDescent="0.3">
      <c r="A410" s="15">
        <f>COUNTIFS(B:B,B410)</f>
        <v>10</v>
      </c>
      <c r="B410" s="12" t="s">
        <v>1915</v>
      </c>
      <c r="C410" s="15">
        <f>COUNTIFS(D:D,D410)</f>
        <v>13</v>
      </c>
      <c r="D410" s="16" t="s">
        <v>515</v>
      </c>
      <c r="E410" s="16" t="s">
        <v>1397</v>
      </c>
      <c r="F410" s="20" t="s">
        <v>37</v>
      </c>
      <c r="G410" s="16" t="s">
        <v>1400</v>
      </c>
      <c r="H410" s="16"/>
      <c r="I410" s="17">
        <v>201</v>
      </c>
      <c r="J410" s="12" t="str">
        <f>VLOOKUP(I410,episodes!$A$1:$D$83,4,FALSE)</f>
        <v>Amok Time</v>
      </c>
      <c r="K410" s="14">
        <v>1</v>
      </c>
      <c r="L410" s="15"/>
      <c r="M410" s="16"/>
    </row>
    <row r="411" spans="1:13" x14ac:dyDescent="0.3">
      <c r="A411" s="15">
        <f>COUNTIFS(B:B,B411)</f>
        <v>10</v>
      </c>
      <c r="B411" s="12" t="s">
        <v>1915</v>
      </c>
      <c r="C411" s="15">
        <f>COUNTIFS(D:D,D411)</f>
        <v>13</v>
      </c>
      <c r="D411" s="12" t="s">
        <v>515</v>
      </c>
      <c r="E411" s="16" t="s">
        <v>39</v>
      </c>
      <c r="F411" s="12" t="s">
        <v>1470</v>
      </c>
      <c r="G411" s="12" t="s">
        <v>1796</v>
      </c>
      <c r="I411" s="18">
        <v>202</v>
      </c>
      <c r="J411" s="12" t="str">
        <f>VLOOKUP(I411,episodes!$A$1:$D$83,4,FALSE)</f>
        <v>Who Mourns for Adonais?</v>
      </c>
      <c r="K411" s="14">
        <v>1</v>
      </c>
    </row>
    <row r="412" spans="1:13" x14ac:dyDescent="0.3">
      <c r="A412" s="15">
        <f>COUNTIFS(B:B,B412)</f>
        <v>3</v>
      </c>
      <c r="B412" s="12" t="s">
        <v>2055</v>
      </c>
      <c r="C412" s="15">
        <f>COUNTIFS(D:D,D412)</f>
        <v>13</v>
      </c>
      <c r="D412" s="12" t="s">
        <v>515</v>
      </c>
      <c r="E412" s="12" t="s">
        <v>373</v>
      </c>
      <c r="F412" s="12" t="s">
        <v>119</v>
      </c>
      <c r="G412" s="12" t="s">
        <v>1812</v>
      </c>
      <c r="I412" s="18">
        <v>101</v>
      </c>
      <c r="J412" s="12" t="str">
        <f>VLOOKUP(I412,episodes!$A$1:$D$83,4,FALSE)</f>
        <v>The Man Trap</v>
      </c>
      <c r="K412" s="14">
        <v>1</v>
      </c>
    </row>
    <row r="413" spans="1:13" x14ac:dyDescent="0.3">
      <c r="A413" s="15">
        <f>COUNTIFS(B:B,B413)</f>
        <v>3</v>
      </c>
      <c r="B413" s="12" t="s">
        <v>2055</v>
      </c>
      <c r="C413" s="15">
        <f>COUNTIFS(D:D,D413)</f>
        <v>13</v>
      </c>
      <c r="D413" s="12" t="s">
        <v>515</v>
      </c>
      <c r="E413" s="16" t="s">
        <v>49</v>
      </c>
      <c r="F413" s="12" t="s">
        <v>373</v>
      </c>
      <c r="G413" s="12" t="s">
        <v>1811</v>
      </c>
      <c r="I413" s="18">
        <v>101</v>
      </c>
      <c r="J413" s="12" t="str">
        <f>VLOOKUP(I413,episodes!$A$1:$D$83,4,FALSE)</f>
        <v>The Man Trap</v>
      </c>
      <c r="K413" s="14">
        <v>1</v>
      </c>
    </row>
    <row r="414" spans="1:13" x14ac:dyDescent="0.3">
      <c r="A414" s="15">
        <f>COUNTIFS(B:B,B414)</f>
        <v>3</v>
      </c>
      <c r="B414" s="12" t="s">
        <v>2055</v>
      </c>
      <c r="C414" s="15">
        <f>COUNTIFS(D:D,D414)</f>
        <v>13</v>
      </c>
      <c r="D414" s="12" t="s">
        <v>515</v>
      </c>
      <c r="E414" s="16" t="s">
        <v>36</v>
      </c>
      <c r="F414" s="19" t="s">
        <v>216</v>
      </c>
      <c r="G414" s="12" t="s">
        <v>1114</v>
      </c>
      <c r="I414" s="18">
        <v>113</v>
      </c>
      <c r="J414" s="12" t="str">
        <f>VLOOKUP(I414,episodes!$A$1:$D$83,4,FALSE)</f>
        <v>The Conscience of the King</v>
      </c>
      <c r="K414" s="14">
        <v>1</v>
      </c>
    </row>
    <row r="415" spans="1:13" x14ac:dyDescent="0.3">
      <c r="A415" s="15">
        <f>COUNTIFS(B:B,B415)</f>
        <v>2</v>
      </c>
      <c r="B415" s="12" t="s">
        <v>2018</v>
      </c>
      <c r="C415" s="15">
        <f>COUNTIFS(D:D,D415)</f>
        <v>2</v>
      </c>
      <c r="D415" s="12" t="s">
        <v>2314</v>
      </c>
      <c r="E415" s="12" t="s">
        <v>148</v>
      </c>
      <c r="F415" s="19" t="s">
        <v>34</v>
      </c>
      <c r="G415" s="12" t="s">
        <v>483</v>
      </c>
      <c r="I415" s="18">
        <v>104</v>
      </c>
      <c r="J415" s="12" t="str">
        <f>VLOOKUP(I415,episodes!$A$1:$D$83,4,FALSE)</f>
        <v>The Naked Time</v>
      </c>
      <c r="K415" s="15">
        <v>1</v>
      </c>
    </row>
    <row r="416" spans="1:13" x14ac:dyDescent="0.3">
      <c r="A416" s="15">
        <f>COUNTIFS(B:B,B416)</f>
        <v>2</v>
      </c>
      <c r="B416" s="12" t="s">
        <v>2018</v>
      </c>
      <c r="C416" s="15">
        <f>COUNTIFS(D:D,D416)</f>
        <v>13</v>
      </c>
      <c r="D416" s="12" t="s">
        <v>515</v>
      </c>
      <c r="E416" s="12" t="s">
        <v>1489</v>
      </c>
      <c r="F416" s="12" t="s">
        <v>1505</v>
      </c>
      <c r="G416" s="12" t="s">
        <v>1727</v>
      </c>
      <c r="I416" s="18">
        <v>102</v>
      </c>
      <c r="J416" s="12" t="str">
        <f>VLOOKUP(I416,episodes!$A$1:$D$83,4,FALSE)</f>
        <v>Charlie X</v>
      </c>
      <c r="K416" s="14">
        <v>1</v>
      </c>
    </row>
    <row r="417" spans="1:13" x14ac:dyDescent="0.25">
      <c r="A417" s="15">
        <f>COUNTIFS(B:B,B417)</f>
        <v>2</v>
      </c>
      <c r="B417" s="16" t="s">
        <v>2013</v>
      </c>
      <c r="C417" s="15">
        <f>COUNTIFS(D:D,D417)</f>
        <v>2</v>
      </c>
      <c r="D417" s="16" t="s">
        <v>1948</v>
      </c>
      <c r="E417" s="16" t="s">
        <v>49</v>
      </c>
      <c r="F417" s="16" t="s">
        <v>1412</v>
      </c>
      <c r="G417" s="16" t="s">
        <v>1949</v>
      </c>
      <c r="H417" s="16"/>
      <c r="I417" s="17">
        <v>115</v>
      </c>
      <c r="J417" s="12" t="str">
        <f>VLOOKUP(I417,episodes!$A$1:$D$83,4,FALSE)</f>
        <v>Shore Leave</v>
      </c>
      <c r="K417" s="21">
        <v>1</v>
      </c>
      <c r="L417" s="21"/>
      <c r="M417" s="16"/>
    </row>
    <row r="418" spans="1:13" x14ac:dyDescent="0.3">
      <c r="A418" s="15">
        <f>COUNTIFS(B:B,B418)</f>
        <v>2</v>
      </c>
      <c r="B418" s="16" t="s">
        <v>2013</v>
      </c>
      <c r="C418" s="15">
        <f>COUNTIFS(D:D,D418)</f>
        <v>2</v>
      </c>
      <c r="D418" s="16" t="s">
        <v>1948</v>
      </c>
      <c r="E418" s="16" t="s">
        <v>39</v>
      </c>
      <c r="F418" s="20" t="s">
        <v>1470</v>
      </c>
      <c r="G418" s="16" t="s">
        <v>1947</v>
      </c>
      <c r="H418" s="16"/>
      <c r="I418" s="17">
        <v>202</v>
      </c>
      <c r="J418" s="12" t="str">
        <f>VLOOKUP(I418,episodes!$A$1:$D$83,4,FALSE)</f>
        <v>Who Mourns for Adonais?</v>
      </c>
      <c r="K418" s="14">
        <v>1</v>
      </c>
      <c r="L418" s="15"/>
      <c r="M418" s="16"/>
    </row>
    <row r="419" spans="1:13" x14ac:dyDescent="0.3">
      <c r="A419" s="15">
        <f>COUNTIFS(B:B,B419)</f>
        <v>12</v>
      </c>
      <c r="B419" s="12" t="s">
        <v>1968</v>
      </c>
      <c r="C419" s="15">
        <f>COUNTIFS(D:D,D419)</f>
        <v>20</v>
      </c>
      <c r="D419" s="12" t="s">
        <v>23</v>
      </c>
      <c r="E419" s="12" t="s">
        <v>1508</v>
      </c>
      <c r="F419" s="19"/>
      <c r="G419" s="12" t="s">
        <v>2056</v>
      </c>
      <c r="I419" s="18">
        <v>103</v>
      </c>
      <c r="J419" s="12" t="str">
        <f>VLOOKUP(I419,episodes!$A$1:$D$83,4,FALSE)</f>
        <v>Where No Man Has Gone Before</v>
      </c>
      <c r="K419" s="15">
        <v>1</v>
      </c>
    </row>
    <row r="420" spans="1:13" x14ac:dyDescent="0.3">
      <c r="A420" s="15">
        <f>COUNTIFS(B:B,B420)</f>
        <v>12</v>
      </c>
      <c r="B420" s="12" t="s">
        <v>1968</v>
      </c>
      <c r="C420" s="15">
        <f>COUNTIFS(D:D,D420)</f>
        <v>20</v>
      </c>
      <c r="D420" s="12" t="s">
        <v>23</v>
      </c>
      <c r="E420" s="12" t="s">
        <v>1502</v>
      </c>
      <c r="G420" s="12" t="s">
        <v>1814</v>
      </c>
      <c r="I420" s="18">
        <v>106</v>
      </c>
      <c r="J420" s="12" t="str">
        <f>VLOOKUP(I420,episodes!$A$1:$D$83,4,FALSE)</f>
        <v>Mudd's Women</v>
      </c>
      <c r="K420" s="15">
        <v>1</v>
      </c>
    </row>
    <row r="421" spans="1:13" x14ac:dyDescent="0.3">
      <c r="A421" s="15">
        <f>COUNTIFS(B:B,B421)</f>
        <v>12</v>
      </c>
      <c r="B421" s="12" t="s">
        <v>1968</v>
      </c>
      <c r="C421" s="15">
        <f>COUNTIFS(D:D,D421)</f>
        <v>20</v>
      </c>
      <c r="D421" s="12" t="s">
        <v>23</v>
      </c>
      <c r="E421" s="12" t="s">
        <v>188</v>
      </c>
      <c r="F421" s="19"/>
      <c r="G421" s="12" t="s">
        <v>1663</v>
      </c>
      <c r="I421" s="18">
        <v>108</v>
      </c>
      <c r="J421" s="12" t="str">
        <f>VLOOKUP(I421,episodes!$A$1:$D$83,4,FALSE)</f>
        <v>Miri</v>
      </c>
      <c r="K421" s="15">
        <v>1</v>
      </c>
    </row>
    <row r="422" spans="1:13" x14ac:dyDescent="0.3">
      <c r="A422" s="15">
        <f>COUNTIFS(B:B,B422)</f>
        <v>12</v>
      </c>
      <c r="B422" s="12" t="s">
        <v>1968</v>
      </c>
      <c r="C422" s="15">
        <f>COUNTIFS(D:D,D422)</f>
        <v>20</v>
      </c>
      <c r="D422" s="12" t="s">
        <v>23</v>
      </c>
      <c r="E422" s="12" t="s">
        <v>206</v>
      </c>
      <c r="F422" s="19"/>
      <c r="G422" s="12" t="s">
        <v>1665</v>
      </c>
      <c r="I422" s="18">
        <v>111.2</v>
      </c>
      <c r="J422" s="12" t="str">
        <f>VLOOKUP(I422,episodes!$A$1:$D$83,4,FALSE)</f>
        <v>The Menagerie, Part I-The Cage</v>
      </c>
      <c r="K422" s="15">
        <v>1</v>
      </c>
    </row>
    <row r="423" spans="1:13" x14ac:dyDescent="0.3">
      <c r="A423" s="15">
        <f>COUNTIFS(B:B,B423)</f>
        <v>12</v>
      </c>
      <c r="B423" s="12" t="s">
        <v>1968</v>
      </c>
      <c r="C423" s="15">
        <f>COUNTIFS(D:D,D423)</f>
        <v>20</v>
      </c>
      <c r="D423" s="12" t="s">
        <v>23</v>
      </c>
      <c r="E423" s="12" t="s">
        <v>206</v>
      </c>
      <c r="F423" s="19"/>
      <c r="G423" s="12" t="s">
        <v>1665</v>
      </c>
      <c r="I423" s="18">
        <v>112.2</v>
      </c>
      <c r="J423" s="12" t="str">
        <f>VLOOKUP(I423,episodes!$A$1:$D$83,4,FALSE)</f>
        <v>The Menagerie, Part II-The Cage</v>
      </c>
      <c r="K423" s="15">
        <v>1</v>
      </c>
    </row>
    <row r="424" spans="1:13" x14ac:dyDescent="0.3">
      <c r="A424" s="15">
        <f>COUNTIFS(B:B,B424)</f>
        <v>12</v>
      </c>
      <c r="B424" s="12" t="s">
        <v>1968</v>
      </c>
      <c r="C424" s="15">
        <f>COUNTIFS(D:D,D424)</f>
        <v>20</v>
      </c>
      <c r="D424" s="12" t="s">
        <v>23</v>
      </c>
      <c r="E424" s="12" t="s">
        <v>214</v>
      </c>
      <c r="G424" s="12" t="s">
        <v>1666</v>
      </c>
      <c r="I424" s="18">
        <v>113</v>
      </c>
      <c r="J424" s="12" t="str">
        <f>VLOOKUP(I424,episodes!$A$1:$D$83,4,FALSE)</f>
        <v>The Conscience of the King</v>
      </c>
      <c r="K424" s="15">
        <v>1</v>
      </c>
    </row>
    <row r="425" spans="1:13" x14ac:dyDescent="0.3">
      <c r="A425" s="15">
        <f>COUNTIFS(B:B,B425)</f>
        <v>12</v>
      </c>
      <c r="B425" s="12" t="s">
        <v>1968</v>
      </c>
      <c r="C425" s="15">
        <f>COUNTIFS(D:D,D425)</f>
        <v>20</v>
      </c>
      <c r="D425" s="12" t="s">
        <v>23</v>
      </c>
      <c r="E425" s="16" t="s">
        <v>1412</v>
      </c>
      <c r="F425" s="16"/>
      <c r="G425" s="16" t="s">
        <v>1820</v>
      </c>
      <c r="H425" s="16"/>
      <c r="I425" s="17">
        <v>115</v>
      </c>
      <c r="J425" s="12" t="str">
        <f>VLOOKUP(I425,episodes!$A$1:$D$83,4,FALSE)</f>
        <v>Shore Leave</v>
      </c>
      <c r="K425" s="15">
        <v>1</v>
      </c>
      <c r="M425" s="16"/>
    </row>
    <row r="426" spans="1:13" x14ac:dyDescent="0.25">
      <c r="A426" s="15">
        <f>COUNTIFS(B:B,B426)</f>
        <v>12</v>
      </c>
      <c r="B426" s="12" t="s">
        <v>1968</v>
      </c>
      <c r="C426" s="15">
        <f>COUNTIFS(D:D,D426)</f>
        <v>20</v>
      </c>
      <c r="D426" s="12" t="s">
        <v>23</v>
      </c>
      <c r="E426" s="16" t="s">
        <v>346</v>
      </c>
      <c r="F426" s="16"/>
      <c r="G426" s="16" t="s">
        <v>1670</v>
      </c>
      <c r="H426" s="16"/>
      <c r="I426" s="17">
        <v>123</v>
      </c>
      <c r="J426" s="12" t="str">
        <f>VLOOKUP(I426,episodes!$A$1:$D$83,4,FALSE)</f>
        <v>A Taste of Armageddon</v>
      </c>
      <c r="K426" s="15">
        <v>1</v>
      </c>
      <c r="L426" s="15"/>
      <c r="M426" s="21"/>
    </row>
    <row r="427" spans="1:13" x14ac:dyDescent="0.3">
      <c r="A427" s="15">
        <f>COUNTIFS(B:B,B427)</f>
        <v>12</v>
      </c>
      <c r="B427" s="12" t="s">
        <v>1968</v>
      </c>
      <c r="C427" s="15">
        <f>COUNTIFS(D:D,D427)</f>
        <v>20</v>
      </c>
      <c r="D427" s="12" t="s">
        <v>23</v>
      </c>
      <c r="E427" s="12" t="s">
        <v>353</v>
      </c>
      <c r="F427" s="19"/>
      <c r="G427" s="12" t="s">
        <v>2062</v>
      </c>
      <c r="I427" s="18">
        <v>124</v>
      </c>
      <c r="J427" s="12" t="str">
        <f>VLOOKUP(I427,episodes!$A$1:$D$83,4,FALSE)</f>
        <v>This Side of Paradise</v>
      </c>
      <c r="K427" s="15">
        <v>1</v>
      </c>
    </row>
    <row r="428" spans="1:13" x14ac:dyDescent="0.3">
      <c r="A428" s="15">
        <f>COUNTIFS(B:B,B428)</f>
        <v>12</v>
      </c>
      <c r="B428" s="12" t="s">
        <v>1968</v>
      </c>
      <c r="C428" s="15">
        <f>COUNTIFS(D:D,D428)</f>
        <v>20</v>
      </c>
      <c r="D428" s="16" t="s">
        <v>23</v>
      </c>
      <c r="E428" s="16" t="s">
        <v>353</v>
      </c>
      <c r="F428" s="20"/>
      <c r="G428" s="16" t="s">
        <v>1671</v>
      </c>
      <c r="H428" s="16"/>
      <c r="I428" s="17">
        <v>124</v>
      </c>
      <c r="J428" s="12" t="str">
        <f>VLOOKUP(I428,episodes!$A$1:$D$83,4,FALSE)</f>
        <v>This Side of Paradise</v>
      </c>
      <c r="K428" s="15">
        <v>1</v>
      </c>
      <c r="L428" s="15"/>
      <c r="M428" s="16"/>
    </row>
    <row r="429" spans="1:13" x14ac:dyDescent="0.3">
      <c r="A429" s="15">
        <f>COUNTIFS(B:B,B429)</f>
        <v>12</v>
      </c>
      <c r="B429" s="12" t="s">
        <v>1968</v>
      </c>
      <c r="C429" s="15">
        <f>COUNTIFS(D:D,D429)</f>
        <v>20</v>
      </c>
      <c r="D429" s="16" t="s">
        <v>23</v>
      </c>
      <c r="E429" s="16" t="s">
        <v>461</v>
      </c>
      <c r="F429" s="20"/>
      <c r="G429" s="16" t="s">
        <v>1672</v>
      </c>
      <c r="H429" s="16"/>
      <c r="I429" s="17">
        <v>201</v>
      </c>
      <c r="J429" s="12" t="str">
        <f>VLOOKUP(I429,episodes!$A$1:$D$83,4,FALSE)</f>
        <v>Amok Time</v>
      </c>
      <c r="K429" s="15">
        <v>1</v>
      </c>
      <c r="L429" s="15"/>
      <c r="M429" s="16"/>
    </row>
    <row r="430" spans="1:13" x14ac:dyDescent="0.3">
      <c r="A430" s="15">
        <f>COUNTIFS(B:B,B430)</f>
        <v>12</v>
      </c>
      <c r="B430" s="12" t="s">
        <v>1968</v>
      </c>
      <c r="C430" s="15">
        <f>COUNTIFS(D:D,D430)</f>
        <v>20</v>
      </c>
      <c r="D430" s="12" t="s">
        <v>23</v>
      </c>
      <c r="E430" s="12" t="s">
        <v>1470</v>
      </c>
      <c r="G430" s="12" t="s">
        <v>1799</v>
      </c>
      <c r="I430" s="13">
        <v>202</v>
      </c>
      <c r="J430" s="12" t="str">
        <f>VLOOKUP(I430,episodes!$A$1:$D$83,4,FALSE)</f>
        <v>Who Mourns for Adonais?</v>
      </c>
      <c r="K430" s="14">
        <v>1</v>
      </c>
    </row>
    <row r="431" spans="1:13" x14ac:dyDescent="0.3">
      <c r="A431" s="15">
        <f>COUNTIFS(B:B,B431)</f>
        <v>1</v>
      </c>
      <c r="B431" s="12" t="s">
        <v>2058</v>
      </c>
      <c r="C431" s="15">
        <f>COUNTIFS(D:D,D431)</f>
        <v>20</v>
      </c>
      <c r="D431" s="12" t="s">
        <v>23</v>
      </c>
      <c r="E431" s="12" t="s">
        <v>176</v>
      </c>
      <c r="G431" s="12" t="s">
        <v>1662</v>
      </c>
      <c r="I431" s="18">
        <v>107</v>
      </c>
      <c r="J431" s="12" t="str">
        <f>VLOOKUP(I431,episodes!$A$1:$D$83,4,FALSE)</f>
        <v>What Are Little Girls Made Of?</v>
      </c>
      <c r="K431" s="15">
        <v>1</v>
      </c>
    </row>
    <row r="432" spans="1:13" x14ac:dyDescent="0.3">
      <c r="A432" s="15">
        <f>COUNTIFS(B:B,B432)</f>
        <v>1</v>
      </c>
      <c r="B432" s="12" t="s">
        <v>2057</v>
      </c>
      <c r="C432" s="15">
        <f>COUNTIFS(D:D,D432)</f>
        <v>20</v>
      </c>
      <c r="D432" s="12" t="s">
        <v>23</v>
      </c>
      <c r="E432" s="16" t="s">
        <v>309</v>
      </c>
      <c r="F432" s="20"/>
      <c r="G432" s="16" t="s">
        <v>462</v>
      </c>
      <c r="H432" s="16"/>
      <c r="I432" s="17">
        <v>119</v>
      </c>
      <c r="J432" s="12" t="str">
        <f>VLOOKUP(I432,episodes!$A$1:$D$83,4,FALSE)</f>
        <v>Tomorrow Is Yesterday</v>
      </c>
      <c r="K432" s="15">
        <v>1</v>
      </c>
      <c r="L432" s="15"/>
      <c r="M432" s="16"/>
    </row>
    <row r="433" spans="1:13" x14ac:dyDescent="0.3">
      <c r="A433" s="15">
        <f>COUNTIFS(B:B,B433)</f>
        <v>2</v>
      </c>
      <c r="B433" s="12" t="s">
        <v>2061</v>
      </c>
      <c r="C433" s="15">
        <f>COUNTIFS(D:D,D433)</f>
        <v>20</v>
      </c>
      <c r="D433" s="12" t="s">
        <v>23</v>
      </c>
      <c r="E433" s="12" t="s">
        <v>1429</v>
      </c>
      <c r="G433" s="12" t="s">
        <v>1813</v>
      </c>
      <c r="I433" s="18">
        <v>101</v>
      </c>
      <c r="J433" s="12" t="str">
        <f>VLOOKUP(I433,episodes!$A$1:$D$83,4,FALSE)</f>
        <v>The Man Trap</v>
      </c>
      <c r="K433" s="15">
        <v>1</v>
      </c>
    </row>
    <row r="434" spans="1:13" x14ac:dyDescent="0.3">
      <c r="A434" s="15">
        <f>COUNTIFS(B:B,B434)</f>
        <v>2</v>
      </c>
      <c r="B434" s="12" t="s">
        <v>2061</v>
      </c>
      <c r="C434" s="15">
        <f>COUNTIFS(D:D,D434)</f>
        <v>20</v>
      </c>
      <c r="D434" s="12" t="s">
        <v>23</v>
      </c>
      <c r="E434" s="16" t="s">
        <v>161</v>
      </c>
      <c r="F434" s="16"/>
      <c r="G434" s="16" t="s">
        <v>1667</v>
      </c>
      <c r="H434" s="16"/>
      <c r="I434" s="17">
        <v>115</v>
      </c>
      <c r="J434" s="12" t="str">
        <f>VLOOKUP(I434,episodes!$A$1:$D$83,4,FALSE)</f>
        <v>Shore Leave</v>
      </c>
      <c r="K434" s="15">
        <v>1</v>
      </c>
      <c r="M434" s="16"/>
    </row>
    <row r="435" spans="1:13" x14ac:dyDescent="0.3">
      <c r="A435" s="15">
        <f>COUNTIFS(B:B,B435)</f>
        <v>1</v>
      </c>
      <c r="B435" s="12" t="s">
        <v>2060</v>
      </c>
      <c r="C435" s="15">
        <f>COUNTIFS(D:D,D435)</f>
        <v>20</v>
      </c>
      <c r="D435" s="12" t="s">
        <v>23</v>
      </c>
      <c r="E435" s="12" t="s">
        <v>1384</v>
      </c>
      <c r="F435" s="19"/>
      <c r="G435" s="12" t="s">
        <v>1664</v>
      </c>
      <c r="I435" s="18">
        <v>109</v>
      </c>
      <c r="J435" s="12" t="str">
        <f>VLOOKUP(I435,episodes!$A$1:$D$83,4,FALSE)</f>
        <v>Dagger of the Mind</v>
      </c>
      <c r="K435" s="15">
        <v>1</v>
      </c>
    </row>
    <row r="436" spans="1:13" x14ac:dyDescent="0.3">
      <c r="A436" s="15">
        <f>COUNTIFS(B:B,B436)</f>
        <v>3</v>
      </c>
      <c r="B436" s="12" t="s">
        <v>2059</v>
      </c>
      <c r="C436" s="15">
        <f>COUNTIFS(D:D,D436)</f>
        <v>20</v>
      </c>
      <c r="D436" s="12" t="s">
        <v>23</v>
      </c>
      <c r="E436" s="16" t="s">
        <v>1472</v>
      </c>
      <c r="F436" s="16"/>
      <c r="G436" s="16" t="s">
        <v>1668</v>
      </c>
      <c r="H436" s="16"/>
      <c r="I436" s="17">
        <v>120</v>
      </c>
      <c r="J436" s="12" t="str">
        <f>VLOOKUP(I436,episodes!$A$1:$D$83,4,FALSE)</f>
        <v>Court Martial</v>
      </c>
      <c r="K436" s="15">
        <v>1</v>
      </c>
      <c r="L436" s="15"/>
      <c r="M436" s="16"/>
    </row>
    <row r="437" spans="1:13" x14ac:dyDescent="0.3">
      <c r="A437" s="15">
        <f>COUNTIFS(B:B,B437)</f>
        <v>3</v>
      </c>
      <c r="B437" s="12" t="s">
        <v>2059</v>
      </c>
      <c r="C437" s="15">
        <f>COUNTIFS(D:D,D437)</f>
        <v>20</v>
      </c>
      <c r="D437" s="12" t="s">
        <v>23</v>
      </c>
      <c r="E437" s="12" t="s">
        <v>1386</v>
      </c>
      <c r="G437" s="12" t="s">
        <v>1669</v>
      </c>
      <c r="I437" s="18">
        <v>122</v>
      </c>
      <c r="J437" s="12" t="str">
        <f>VLOOKUP(I437,episodes!$A$1:$D$83,4,FALSE)</f>
        <v>Space Seed</v>
      </c>
      <c r="K437" s="15">
        <v>1</v>
      </c>
    </row>
    <row r="438" spans="1:13" x14ac:dyDescent="0.3">
      <c r="A438" s="15">
        <f>COUNTIFS(B:B,B438)</f>
        <v>3</v>
      </c>
      <c r="B438" s="12" t="s">
        <v>2059</v>
      </c>
      <c r="C438" s="15">
        <f>COUNTIFS(D:D,D438)</f>
        <v>20</v>
      </c>
      <c r="D438" s="16" t="s">
        <v>23</v>
      </c>
      <c r="E438" s="16" t="s">
        <v>1476</v>
      </c>
      <c r="F438" s="20"/>
      <c r="G438" s="16" t="s">
        <v>1821</v>
      </c>
      <c r="H438" s="16"/>
      <c r="I438" s="17">
        <v>128</v>
      </c>
      <c r="J438" s="12" t="str">
        <f>VLOOKUP(I438,episodes!$A$1:$D$83,4,FALSE)</f>
        <v>The City on the Edge of Forever</v>
      </c>
      <c r="K438" s="15">
        <v>1</v>
      </c>
      <c r="L438" s="15"/>
      <c r="M438" s="16"/>
    </row>
    <row r="439" spans="1:13" x14ac:dyDescent="0.3">
      <c r="A439" s="15">
        <f>COUNTIFS(B:B,B439)</f>
        <v>5</v>
      </c>
      <c r="B439" s="12" t="s">
        <v>2014</v>
      </c>
      <c r="C439" s="15">
        <f>COUNTIFS(D:D,D439)</f>
        <v>5</v>
      </c>
      <c r="D439" s="12" t="s">
        <v>504</v>
      </c>
      <c r="E439" s="16" t="s">
        <v>36</v>
      </c>
      <c r="F439" s="19" t="s">
        <v>216</v>
      </c>
      <c r="G439" s="12" t="s">
        <v>1116</v>
      </c>
      <c r="I439" s="18">
        <v>113</v>
      </c>
      <c r="J439" s="12" t="str">
        <f>VLOOKUP(I439,episodes!$A$1:$D$83,4,FALSE)</f>
        <v>The Conscience of the King</v>
      </c>
      <c r="K439" s="15">
        <v>1</v>
      </c>
    </row>
    <row r="440" spans="1:13" x14ac:dyDescent="0.3">
      <c r="A440" s="15">
        <f>COUNTIFS(B:B,B440)</f>
        <v>5</v>
      </c>
      <c r="B440" s="12" t="s">
        <v>2014</v>
      </c>
      <c r="C440" s="15">
        <f>COUNTIFS(D:D,D440)</f>
        <v>5</v>
      </c>
      <c r="D440" s="16" t="s">
        <v>504</v>
      </c>
      <c r="E440" s="16" t="s">
        <v>49</v>
      </c>
      <c r="F440" s="19" t="s">
        <v>1412</v>
      </c>
      <c r="G440" s="16" t="s">
        <v>1414</v>
      </c>
      <c r="H440" s="16"/>
      <c r="I440" s="17">
        <v>115</v>
      </c>
      <c r="J440" s="12" t="str">
        <f>VLOOKUP(I440,episodes!$A$1:$D$83,4,FALSE)</f>
        <v>Shore Leave</v>
      </c>
      <c r="K440" s="15">
        <v>1</v>
      </c>
      <c r="L440" s="15"/>
      <c r="M440" s="16"/>
    </row>
    <row r="441" spans="1:13" x14ac:dyDescent="0.3">
      <c r="A441" s="15">
        <f>COUNTIFS(B:B,B441)</f>
        <v>5</v>
      </c>
      <c r="B441" s="12" t="s">
        <v>2014</v>
      </c>
      <c r="C441" s="15">
        <f>COUNTIFS(D:D,D441)</f>
        <v>5</v>
      </c>
      <c r="D441" s="16" t="s">
        <v>504</v>
      </c>
      <c r="E441" s="16" t="s">
        <v>49</v>
      </c>
      <c r="F441" s="19" t="s">
        <v>1412</v>
      </c>
      <c r="G441" s="16" t="s">
        <v>1883</v>
      </c>
      <c r="H441" s="16"/>
      <c r="I441" s="17">
        <v>115</v>
      </c>
      <c r="J441" s="12" t="str">
        <f>VLOOKUP(I441,episodes!$A$1:$D$83,4,FALSE)</f>
        <v>Shore Leave</v>
      </c>
      <c r="K441" s="15">
        <v>1</v>
      </c>
      <c r="L441" s="15"/>
      <c r="M441" s="16"/>
    </row>
    <row r="442" spans="1:13" x14ac:dyDescent="0.3">
      <c r="A442" s="15">
        <f>COUNTIFS(B:B,B442)</f>
        <v>5</v>
      </c>
      <c r="B442" s="12" t="s">
        <v>2014</v>
      </c>
      <c r="C442" s="15">
        <f>COUNTIFS(D:D,D442)</f>
        <v>5</v>
      </c>
      <c r="D442" s="16" t="s">
        <v>504</v>
      </c>
      <c r="E442" s="16" t="s">
        <v>37</v>
      </c>
      <c r="F442" s="20" t="s">
        <v>353</v>
      </c>
      <c r="G442" s="16" t="s">
        <v>1117</v>
      </c>
      <c r="H442" s="16"/>
      <c r="I442" s="17">
        <v>124</v>
      </c>
      <c r="J442" s="12" t="str">
        <f>VLOOKUP(I442,episodes!$A$1:$D$83,4,FALSE)</f>
        <v>This Side of Paradise</v>
      </c>
      <c r="K442" s="15">
        <v>1</v>
      </c>
      <c r="L442" s="15"/>
      <c r="M442" s="16"/>
    </row>
    <row r="443" spans="1:13" x14ac:dyDescent="0.3">
      <c r="A443" s="15">
        <f>COUNTIFS(B:B,B443)</f>
        <v>5</v>
      </c>
      <c r="B443" s="12" t="s">
        <v>2014</v>
      </c>
      <c r="C443" s="15">
        <f>COUNTIFS(D:D,D443)</f>
        <v>5</v>
      </c>
      <c r="D443" s="16" t="s">
        <v>504</v>
      </c>
      <c r="E443" s="16" t="s">
        <v>36</v>
      </c>
      <c r="F443" s="20" t="s">
        <v>1476</v>
      </c>
      <c r="G443" s="16" t="s">
        <v>1791</v>
      </c>
      <c r="H443" s="16"/>
      <c r="I443" s="17">
        <v>128</v>
      </c>
      <c r="J443" s="12" t="str">
        <f>VLOOKUP(I443,episodes!$A$1:$D$83,4,FALSE)</f>
        <v>The City on the Edge of Forever</v>
      </c>
      <c r="K443" s="15">
        <v>1</v>
      </c>
      <c r="L443" s="15"/>
      <c r="M443" s="16"/>
    </row>
    <row r="444" spans="1:13" x14ac:dyDescent="0.3">
      <c r="A444" s="15">
        <f>COUNTIFS(B:B,B444)</f>
        <v>12</v>
      </c>
      <c r="B444" s="12" t="s">
        <v>1916</v>
      </c>
      <c r="C444" s="15">
        <f>COUNTIFS(D:D,D444)</f>
        <v>2</v>
      </c>
      <c r="D444" s="12" t="s">
        <v>502</v>
      </c>
      <c r="E444" s="16" t="s">
        <v>36</v>
      </c>
      <c r="F444" s="19" t="s">
        <v>1384</v>
      </c>
      <c r="G444" s="12" t="s">
        <v>1833</v>
      </c>
      <c r="I444" s="18">
        <v>109</v>
      </c>
      <c r="J444" s="12" t="str">
        <f>VLOOKUP(I444,episodes!$A$1:$D$83,4,FALSE)</f>
        <v>Dagger of the Mind</v>
      </c>
      <c r="K444" s="15">
        <v>1</v>
      </c>
    </row>
    <row r="445" spans="1:13" x14ac:dyDescent="0.3">
      <c r="A445" s="15">
        <f>COUNTIFS(B:B,B445)</f>
        <v>12</v>
      </c>
      <c r="B445" s="12" t="s">
        <v>1916</v>
      </c>
      <c r="C445" s="15">
        <f>COUNTIFS(D:D,D445)</f>
        <v>2</v>
      </c>
      <c r="D445" s="12" t="s">
        <v>502</v>
      </c>
      <c r="E445" s="12" t="s">
        <v>37</v>
      </c>
      <c r="F445" s="12" t="s">
        <v>36</v>
      </c>
      <c r="G445" s="12" t="s">
        <v>1673</v>
      </c>
      <c r="H445" s="16"/>
      <c r="I445" s="18">
        <v>201</v>
      </c>
      <c r="J445" s="12" t="str">
        <f>VLOOKUP(I445,episodes!$A$1:$D$83,4,FALSE)</f>
        <v>Amok Time</v>
      </c>
      <c r="K445" s="15">
        <v>1</v>
      </c>
      <c r="L445" s="15"/>
    </row>
    <row r="446" spans="1:13" x14ac:dyDescent="0.3">
      <c r="A446" s="15">
        <f>COUNTIFS(B:B,B446)</f>
        <v>12</v>
      </c>
      <c r="B446" s="16" t="s">
        <v>1916</v>
      </c>
      <c r="C446" s="15">
        <f>COUNTIFS(D:D,D446)</f>
        <v>1</v>
      </c>
      <c r="D446" s="16" t="s">
        <v>499</v>
      </c>
      <c r="E446" s="15" t="s">
        <v>36</v>
      </c>
      <c r="F446" s="16" t="s">
        <v>37</v>
      </c>
      <c r="G446" s="16" t="s">
        <v>1778</v>
      </c>
      <c r="H446" s="16"/>
      <c r="I446" s="17">
        <v>203</v>
      </c>
      <c r="J446" s="12" t="str">
        <f>VLOOKUP(I446,episodes!$A$1:$D$83,4,FALSE)</f>
        <v>The Changeling</v>
      </c>
      <c r="K446" s="14">
        <v>1</v>
      </c>
      <c r="L446" s="12"/>
    </row>
    <row r="447" spans="1:13" x14ac:dyDescent="0.3">
      <c r="A447" s="15">
        <f>COUNTIFS(B:B,B447)</f>
        <v>12</v>
      </c>
      <c r="B447" s="12" t="s">
        <v>1916</v>
      </c>
      <c r="C447" s="15">
        <f>COUNTIFS(D:D,D447)</f>
        <v>6</v>
      </c>
      <c r="D447" s="12" t="s">
        <v>505</v>
      </c>
      <c r="E447" s="12" t="s">
        <v>1505</v>
      </c>
      <c r="F447" s="16" t="s">
        <v>36</v>
      </c>
      <c r="G447" s="12" t="s">
        <v>1728</v>
      </c>
      <c r="H447" s="12" t="s">
        <v>159</v>
      </c>
      <c r="I447" s="18">
        <v>108</v>
      </c>
      <c r="J447" s="12" t="str">
        <f>VLOOKUP(I447,episodes!$A$1:$D$83,4,FALSE)</f>
        <v>Miri</v>
      </c>
      <c r="K447" s="15">
        <v>1</v>
      </c>
    </row>
    <row r="448" spans="1:13" x14ac:dyDescent="0.3">
      <c r="A448" s="15">
        <f>COUNTIFS(B:B,B448)</f>
        <v>12</v>
      </c>
      <c r="B448" s="12" t="s">
        <v>1916</v>
      </c>
      <c r="C448" s="15">
        <f>COUNTIFS(D:D,D448)</f>
        <v>6</v>
      </c>
      <c r="D448" s="12" t="s">
        <v>505</v>
      </c>
      <c r="E448" s="12" t="s">
        <v>1474</v>
      </c>
      <c r="F448" s="12" t="s">
        <v>36</v>
      </c>
      <c r="G448" s="12" t="s">
        <v>1758</v>
      </c>
      <c r="I448" s="18">
        <v>113</v>
      </c>
      <c r="J448" s="12" t="str">
        <f>VLOOKUP(I448,episodes!$A$1:$D$83,4,FALSE)</f>
        <v>The Conscience of the King</v>
      </c>
      <c r="K448" s="15">
        <v>1</v>
      </c>
    </row>
    <row r="449" spans="1:13" x14ac:dyDescent="0.3">
      <c r="A449" s="15">
        <f>COUNTIFS(B:B,B449)</f>
        <v>12</v>
      </c>
      <c r="B449" s="12" t="s">
        <v>1916</v>
      </c>
      <c r="C449" s="15">
        <f>COUNTIFS(D:D,D449)</f>
        <v>6</v>
      </c>
      <c r="D449" s="16" t="s">
        <v>505</v>
      </c>
      <c r="E449" s="16" t="s">
        <v>36</v>
      </c>
      <c r="F449" s="20" t="s">
        <v>1423</v>
      </c>
      <c r="G449" s="16" t="s">
        <v>1419</v>
      </c>
      <c r="H449" s="16"/>
      <c r="I449" s="17">
        <v>114</v>
      </c>
      <c r="J449" s="12" t="str">
        <f>VLOOKUP(I449,episodes!$A$1:$D$83,4,FALSE)</f>
        <v>Balance of Terror</v>
      </c>
      <c r="K449" s="15">
        <v>1</v>
      </c>
      <c r="L449" s="15"/>
      <c r="M449" s="16"/>
    </row>
    <row r="450" spans="1:13" x14ac:dyDescent="0.3">
      <c r="A450" s="15">
        <f>COUNTIFS(B:B,B450)</f>
        <v>12</v>
      </c>
      <c r="B450" s="12" t="s">
        <v>1916</v>
      </c>
      <c r="C450" s="15">
        <f>COUNTIFS(D:D,D450)</f>
        <v>6</v>
      </c>
      <c r="D450" s="16" t="s">
        <v>505</v>
      </c>
      <c r="E450" s="16" t="s">
        <v>36</v>
      </c>
      <c r="F450" s="16" t="s">
        <v>1475</v>
      </c>
      <c r="G450" s="16" t="s">
        <v>906</v>
      </c>
      <c r="H450" s="16"/>
      <c r="I450" s="17">
        <v>120</v>
      </c>
      <c r="J450" s="12" t="str">
        <f>VLOOKUP(I450,episodes!$A$1:$D$83,4,FALSE)</f>
        <v>Court Martial</v>
      </c>
      <c r="K450" s="15">
        <v>1</v>
      </c>
      <c r="L450" s="15"/>
      <c r="M450" s="16"/>
    </row>
    <row r="451" spans="1:13" x14ac:dyDescent="0.3">
      <c r="A451" s="15">
        <f>COUNTIFS(B:B,B451)</f>
        <v>12</v>
      </c>
      <c r="B451" s="12" t="s">
        <v>1916</v>
      </c>
      <c r="C451" s="15">
        <f>COUNTIFS(D:D,D451)</f>
        <v>6</v>
      </c>
      <c r="D451" s="16" t="s">
        <v>505</v>
      </c>
      <c r="E451" s="16" t="s">
        <v>37</v>
      </c>
      <c r="F451" s="20" t="s">
        <v>353</v>
      </c>
      <c r="G451" s="16" t="s">
        <v>1674</v>
      </c>
      <c r="H451" s="16"/>
      <c r="I451" s="17">
        <v>124</v>
      </c>
      <c r="J451" s="12" t="str">
        <f>VLOOKUP(I451,episodes!$A$1:$D$83,4,FALSE)</f>
        <v>This Side of Paradise</v>
      </c>
      <c r="K451" s="15">
        <v>1</v>
      </c>
      <c r="L451" s="15"/>
      <c r="M451" s="16"/>
    </row>
    <row r="452" spans="1:13" x14ac:dyDescent="0.3">
      <c r="A452" s="15">
        <f>COUNTIFS(B:B,B452)</f>
        <v>12</v>
      </c>
      <c r="B452" s="12" t="s">
        <v>1916</v>
      </c>
      <c r="C452" s="15">
        <f>COUNTIFS(D:D,D452)</f>
        <v>6</v>
      </c>
      <c r="D452" s="12" t="s">
        <v>505</v>
      </c>
      <c r="E452" s="12" t="s">
        <v>39</v>
      </c>
      <c r="F452" s="16" t="s">
        <v>1470</v>
      </c>
      <c r="G452" s="12" t="s">
        <v>1800</v>
      </c>
      <c r="H452" s="12" t="s">
        <v>159</v>
      </c>
      <c r="I452" s="18">
        <v>202</v>
      </c>
      <c r="J452" s="12" t="str">
        <f>VLOOKUP(I452,episodes!$A$1:$D$83,4,FALSE)</f>
        <v>Who Mourns for Adonais?</v>
      </c>
      <c r="K452" s="15">
        <v>1</v>
      </c>
    </row>
    <row r="453" spans="1:13" x14ac:dyDescent="0.3">
      <c r="A453" s="15">
        <f>COUNTIFS(B:B,B453)</f>
        <v>12</v>
      </c>
      <c r="B453" s="12" t="s">
        <v>1916</v>
      </c>
      <c r="C453" s="15">
        <f>COUNTIFS(D:D,D453)</f>
        <v>1</v>
      </c>
      <c r="D453" s="16" t="s">
        <v>500</v>
      </c>
      <c r="E453" s="16" t="s">
        <v>36</v>
      </c>
      <c r="F453" s="20" t="s">
        <v>49</v>
      </c>
      <c r="G453" s="16" t="s">
        <v>1844</v>
      </c>
      <c r="H453" s="16"/>
      <c r="I453" s="17">
        <v>128</v>
      </c>
      <c r="J453" s="12" t="str">
        <f>VLOOKUP(I453,episodes!$A$1:$D$83,4,FALSE)</f>
        <v>The City on the Edge of Forever</v>
      </c>
      <c r="K453" s="15">
        <v>1</v>
      </c>
      <c r="L453" s="15"/>
      <c r="M453" s="16"/>
    </row>
    <row r="454" spans="1:13" x14ac:dyDescent="0.3">
      <c r="A454" s="15">
        <f>COUNTIFS(B:B,B454)</f>
        <v>12</v>
      </c>
      <c r="B454" s="12" t="s">
        <v>1916</v>
      </c>
      <c r="C454" s="15">
        <f>COUNTIFS(D:D,D454)</f>
        <v>1</v>
      </c>
      <c r="D454" s="12" t="s">
        <v>2310</v>
      </c>
      <c r="E454" s="16" t="s">
        <v>34</v>
      </c>
      <c r="F454" s="19" t="s">
        <v>2249</v>
      </c>
      <c r="G454" s="12" t="s">
        <v>2253</v>
      </c>
      <c r="I454" s="18">
        <v>203</v>
      </c>
      <c r="J454" s="12" t="str">
        <f>VLOOKUP(I454,episodes!$A$1:$D$83,4,FALSE)</f>
        <v>The Changeling</v>
      </c>
      <c r="K454" s="15">
        <v>1</v>
      </c>
    </row>
    <row r="455" spans="1:13" x14ac:dyDescent="0.3">
      <c r="A455" s="15">
        <f>COUNTIFS(B:B,B455)</f>
        <v>12</v>
      </c>
      <c r="B455" s="12" t="s">
        <v>1916</v>
      </c>
      <c r="C455" s="15">
        <f>COUNTIFS(D:D,D455)</f>
        <v>1</v>
      </c>
      <c r="D455" s="16" t="s">
        <v>501</v>
      </c>
      <c r="E455" s="16" t="s">
        <v>1505</v>
      </c>
      <c r="F455" s="20" t="s">
        <v>36</v>
      </c>
      <c r="G455" s="16" t="s">
        <v>1729</v>
      </c>
      <c r="H455" s="16"/>
      <c r="I455" s="17">
        <v>114</v>
      </c>
      <c r="J455" s="12" t="str">
        <f>VLOOKUP(I455,episodes!$A$1:$D$83,4,FALSE)</f>
        <v>Balance of Terror</v>
      </c>
      <c r="K455" s="15">
        <v>1</v>
      </c>
      <c r="L455" s="15"/>
      <c r="M455" s="16"/>
    </row>
    <row r="456" spans="1:13" x14ac:dyDescent="0.3">
      <c r="A456" s="15">
        <f>COUNTIFS(B:B,B456)</f>
        <v>17</v>
      </c>
      <c r="B456" s="12" t="s">
        <v>1917</v>
      </c>
      <c r="C456" s="15">
        <f>COUNTIFS(D:D,D456)</f>
        <v>1</v>
      </c>
      <c r="D456" s="16" t="s">
        <v>477</v>
      </c>
      <c r="E456" s="16" t="s">
        <v>339</v>
      </c>
      <c r="F456" s="20" t="s">
        <v>1386</v>
      </c>
      <c r="G456" s="16" t="s">
        <v>1823</v>
      </c>
      <c r="H456" s="16"/>
      <c r="I456" s="17">
        <v>122</v>
      </c>
      <c r="J456" s="12" t="str">
        <f>VLOOKUP(I456,episodes!$A$1:$D$83,4,FALSE)</f>
        <v>Space Seed</v>
      </c>
      <c r="K456" s="15">
        <v>1</v>
      </c>
      <c r="L456" s="15"/>
      <c r="M456" s="16"/>
    </row>
    <row r="457" spans="1:13" x14ac:dyDescent="0.3">
      <c r="A457" s="15">
        <f>COUNTIFS(B:B,B457)</f>
        <v>17</v>
      </c>
      <c r="B457" s="12" t="s">
        <v>1917</v>
      </c>
      <c r="C457" s="15">
        <f>COUNTIFS(D:D,D457)</f>
        <v>1</v>
      </c>
      <c r="D457" s="12" t="s">
        <v>503</v>
      </c>
      <c r="E457" s="16" t="s">
        <v>36</v>
      </c>
      <c r="F457" s="19" t="s">
        <v>216</v>
      </c>
      <c r="G457" s="12" t="s">
        <v>1675</v>
      </c>
      <c r="I457" s="18">
        <v>113</v>
      </c>
      <c r="J457" s="12" t="str">
        <f>VLOOKUP(I457,episodes!$A$1:$D$83,4,FALSE)</f>
        <v>The Conscience of the King</v>
      </c>
      <c r="K457" s="14">
        <v>1</v>
      </c>
    </row>
    <row r="458" spans="1:13" x14ac:dyDescent="0.3">
      <c r="A458" s="15">
        <f>COUNTIFS(B:B,B458)</f>
        <v>17</v>
      </c>
      <c r="B458" s="12" t="s">
        <v>1917</v>
      </c>
      <c r="C458" s="15">
        <f>COUNTIFS(D:D,D458)</f>
        <v>1</v>
      </c>
      <c r="D458" s="12" t="s">
        <v>547</v>
      </c>
      <c r="E458" s="12" t="s">
        <v>1384</v>
      </c>
      <c r="F458" s="19" t="s">
        <v>36</v>
      </c>
      <c r="G458" s="12" t="s">
        <v>1834</v>
      </c>
      <c r="I458" s="18">
        <v>109</v>
      </c>
      <c r="J458" s="12" t="str">
        <f>VLOOKUP(I458,episodes!$A$1:$D$83,4,FALSE)</f>
        <v>Dagger of the Mind</v>
      </c>
      <c r="K458" s="14">
        <v>1</v>
      </c>
    </row>
    <row r="459" spans="1:13" x14ac:dyDescent="0.3">
      <c r="A459" s="15">
        <f>COUNTIFS(B:B,B459)</f>
        <v>17</v>
      </c>
      <c r="B459" s="12" t="s">
        <v>1917</v>
      </c>
      <c r="C459" s="15">
        <f>COUNTIFS(D:D,D459)</f>
        <v>1</v>
      </c>
      <c r="D459" s="12" t="s">
        <v>508</v>
      </c>
      <c r="E459" s="16" t="s">
        <v>36</v>
      </c>
      <c r="F459" s="12" t="s">
        <v>179</v>
      </c>
      <c r="G459" s="12" t="s">
        <v>684</v>
      </c>
      <c r="I459" s="18">
        <v>107</v>
      </c>
      <c r="J459" s="12" t="str">
        <f>VLOOKUP(I459,episodes!$A$1:$D$83,4,FALSE)</f>
        <v>What Are Little Girls Made Of?</v>
      </c>
      <c r="K459" s="14">
        <v>1</v>
      </c>
    </row>
    <row r="460" spans="1:13" x14ac:dyDescent="0.3">
      <c r="A460" s="15">
        <f>COUNTIFS(B:B,B460)</f>
        <v>17</v>
      </c>
      <c r="B460" s="12" t="s">
        <v>1917</v>
      </c>
      <c r="C460" s="15">
        <f>COUNTIFS(D:D,D460)</f>
        <v>1</v>
      </c>
      <c r="D460" s="16" t="s">
        <v>510</v>
      </c>
      <c r="E460" s="16" t="s">
        <v>36</v>
      </c>
      <c r="F460" s="20" t="s">
        <v>161</v>
      </c>
      <c r="G460" s="16" t="s">
        <v>1676</v>
      </c>
      <c r="H460" s="16"/>
      <c r="I460" s="17">
        <v>115</v>
      </c>
      <c r="J460" s="12" t="str">
        <f>VLOOKUP(I460,episodes!$A$1:$D$83,4,FALSE)</f>
        <v>Shore Leave</v>
      </c>
      <c r="K460" s="14">
        <v>1</v>
      </c>
      <c r="L460" s="15"/>
      <c r="M460" s="16"/>
    </row>
    <row r="461" spans="1:13" x14ac:dyDescent="0.3">
      <c r="A461" s="15">
        <f>COUNTIFS(B:B,B461)</f>
        <v>17</v>
      </c>
      <c r="B461" s="12" t="s">
        <v>1917</v>
      </c>
      <c r="C461" s="15">
        <f>COUNTIFS(D:D,D461)</f>
        <v>1</v>
      </c>
      <c r="D461" s="16" t="s">
        <v>511</v>
      </c>
      <c r="E461" s="16" t="s">
        <v>1472</v>
      </c>
      <c r="F461" s="16" t="s">
        <v>36</v>
      </c>
      <c r="G461" s="16" t="s">
        <v>1809</v>
      </c>
      <c r="H461" s="16"/>
      <c r="I461" s="17">
        <v>120</v>
      </c>
      <c r="J461" s="12" t="str">
        <f>VLOOKUP(I461,episodes!$A$1:$D$83,4,FALSE)</f>
        <v>Court Martial</v>
      </c>
      <c r="K461" s="14">
        <v>1</v>
      </c>
      <c r="L461" s="15"/>
      <c r="M461" s="16"/>
    </row>
    <row r="462" spans="1:13" x14ac:dyDescent="0.3">
      <c r="A462" s="15">
        <f>COUNTIFS(B:B,B462)</f>
        <v>17</v>
      </c>
      <c r="B462" s="12" t="s">
        <v>1917</v>
      </c>
      <c r="C462" s="15">
        <f>COUNTIFS(D:D,D462)</f>
        <v>4</v>
      </c>
      <c r="D462" s="12" t="s">
        <v>506</v>
      </c>
      <c r="E462" s="12" t="s">
        <v>1458</v>
      </c>
      <c r="F462" s="12" t="s">
        <v>179</v>
      </c>
      <c r="G462" s="12" t="s">
        <v>1839</v>
      </c>
      <c r="I462" s="18">
        <v>107</v>
      </c>
      <c r="J462" s="12" t="str">
        <f>VLOOKUP(I462,episodes!$A$1:$D$83,4,FALSE)</f>
        <v>What Are Little Girls Made Of?</v>
      </c>
      <c r="K462" s="14">
        <v>1</v>
      </c>
    </row>
    <row r="463" spans="1:13" x14ac:dyDescent="0.3">
      <c r="A463" s="15">
        <f>COUNTIFS(B:B,B463)</f>
        <v>17</v>
      </c>
      <c r="B463" s="12" t="s">
        <v>1917</v>
      </c>
      <c r="C463" s="15">
        <f>COUNTIFS(D:D,D463)</f>
        <v>4</v>
      </c>
      <c r="D463" s="12" t="s">
        <v>506</v>
      </c>
      <c r="E463" s="12" t="s">
        <v>179</v>
      </c>
      <c r="F463" s="12" t="s">
        <v>36</v>
      </c>
      <c r="G463" s="12" t="s">
        <v>1838</v>
      </c>
      <c r="I463" s="18">
        <v>107</v>
      </c>
      <c r="J463" s="12" t="str">
        <f>VLOOKUP(I463,episodes!$A$1:$D$83,4,FALSE)</f>
        <v>What Are Little Girls Made Of?</v>
      </c>
      <c r="K463" s="14">
        <v>1</v>
      </c>
    </row>
    <row r="464" spans="1:13" x14ac:dyDescent="0.3">
      <c r="A464" s="15">
        <f>COUNTIFS(B:B,B464)</f>
        <v>17</v>
      </c>
      <c r="B464" s="12" t="s">
        <v>1917</v>
      </c>
      <c r="C464" s="15">
        <f>COUNTIFS(D:D,D464)</f>
        <v>1</v>
      </c>
      <c r="D464" s="12" t="s">
        <v>509</v>
      </c>
      <c r="E464" s="12" t="s">
        <v>1397</v>
      </c>
      <c r="F464" s="12" t="s">
        <v>1458</v>
      </c>
      <c r="G464" s="12" t="s">
        <v>1840</v>
      </c>
      <c r="I464" s="18">
        <v>107</v>
      </c>
      <c r="J464" s="12" t="str">
        <f>VLOOKUP(I464,episodes!$A$1:$D$83,4,FALSE)</f>
        <v>What Are Little Girls Made Of?</v>
      </c>
      <c r="K464" s="14">
        <v>1</v>
      </c>
    </row>
    <row r="465" spans="1:13" x14ac:dyDescent="0.3">
      <c r="A465" s="15">
        <f>COUNTIFS(B:B,B465)</f>
        <v>17</v>
      </c>
      <c r="B465" s="12" t="s">
        <v>1917</v>
      </c>
      <c r="C465" s="15">
        <f>COUNTIFS(D:D,D465)</f>
        <v>6</v>
      </c>
      <c r="D465" s="16" t="s">
        <v>512</v>
      </c>
      <c r="E465" s="16" t="s">
        <v>37</v>
      </c>
      <c r="F465" s="20" t="s">
        <v>353</v>
      </c>
      <c r="G465" s="16" t="s">
        <v>685</v>
      </c>
      <c r="H465" s="16"/>
      <c r="I465" s="17">
        <v>124</v>
      </c>
      <c r="J465" s="12" t="str">
        <f>VLOOKUP(I465,episodes!$A$1:$D$83,4,FALSE)</f>
        <v>This Side of Paradise</v>
      </c>
      <c r="K465" s="14">
        <v>1</v>
      </c>
      <c r="L465" s="15"/>
      <c r="M465" s="16"/>
    </row>
    <row r="466" spans="1:13" x14ac:dyDescent="0.3">
      <c r="A466" s="15">
        <f>COUNTIFS(B:B,B466)</f>
        <v>17</v>
      </c>
      <c r="B466" s="12" t="s">
        <v>1917</v>
      </c>
      <c r="C466" s="15">
        <f>COUNTIFS(D:D,D466)</f>
        <v>6</v>
      </c>
      <c r="D466" s="16" t="s">
        <v>512</v>
      </c>
      <c r="E466" s="16" t="s">
        <v>37</v>
      </c>
      <c r="F466" s="20" t="s">
        <v>353</v>
      </c>
      <c r="G466" s="16" t="s">
        <v>685</v>
      </c>
      <c r="H466" s="16"/>
      <c r="I466" s="17">
        <v>124</v>
      </c>
      <c r="J466" s="12" t="str">
        <f>VLOOKUP(I466,episodes!$A$1:$D$83,4,FALSE)</f>
        <v>This Side of Paradise</v>
      </c>
      <c r="K466" s="14">
        <v>1</v>
      </c>
      <c r="L466" s="15"/>
      <c r="M466" s="16"/>
    </row>
    <row r="467" spans="1:13" x14ac:dyDescent="0.3">
      <c r="A467" s="15">
        <f>COUNTIFS(B:B,B467)</f>
        <v>17</v>
      </c>
      <c r="B467" s="12" t="s">
        <v>1917</v>
      </c>
      <c r="C467" s="15">
        <f>COUNTIFS(D:D,D467)</f>
        <v>6</v>
      </c>
      <c r="D467" s="16" t="s">
        <v>512</v>
      </c>
      <c r="E467" s="16" t="s">
        <v>37</v>
      </c>
      <c r="F467" s="20" t="s">
        <v>353</v>
      </c>
      <c r="G467" s="16" t="s">
        <v>685</v>
      </c>
      <c r="H467" s="16"/>
      <c r="I467" s="17">
        <v>124</v>
      </c>
      <c r="J467" s="12" t="str">
        <f>VLOOKUP(I467,episodes!$A$1:$D$83,4,FALSE)</f>
        <v>This Side of Paradise</v>
      </c>
      <c r="K467" s="14">
        <v>1</v>
      </c>
      <c r="L467" s="15"/>
      <c r="M467" s="16"/>
    </row>
    <row r="468" spans="1:13" x14ac:dyDescent="0.3">
      <c r="A468" s="15">
        <f>COUNTIFS(B:B,B468)</f>
        <v>17</v>
      </c>
      <c r="B468" s="12" t="s">
        <v>1917</v>
      </c>
      <c r="C468" s="15">
        <f>COUNTIFS(D:D,D468)</f>
        <v>6</v>
      </c>
      <c r="D468" s="16" t="s">
        <v>512</v>
      </c>
      <c r="E468" s="16" t="s">
        <v>1476</v>
      </c>
      <c r="F468" s="16" t="s">
        <v>36</v>
      </c>
      <c r="G468" s="16" t="s">
        <v>2169</v>
      </c>
      <c r="H468" s="16"/>
      <c r="I468" s="17">
        <v>128</v>
      </c>
      <c r="J468" s="12" t="str">
        <f>VLOOKUP(I468,episodes!$A$1:$D$83,4,FALSE)</f>
        <v>The City on the Edge of Forever</v>
      </c>
      <c r="K468" s="14">
        <v>1</v>
      </c>
      <c r="L468" s="15"/>
      <c r="M468" s="16"/>
    </row>
    <row r="469" spans="1:13" x14ac:dyDescent="0.3">
      <c r="A469" s="15">
        <f>COUNTIFS(B:B,B469)</f>
        <v>17</v>
      </c>
      <c r="B469" s="12" t="s">
        <v>1917</v>
      </c>
      <c r="C469" s="15">
        <f>COUNTIFS(D:D,D469)</f>
        <v>6</v>
      </c>
      <c r="D469" s="16" t="s">
        <v>512</v>
      </c>
      <c r="E469" s="12" t="s">
        <v>613</v>
      </c>
      <c r="F469" s="12" t="s">
        <v>1470</v>
      </c>
      <c r="G469" s="12" t="s">
        <v>1802</v>
      </c>
      <c r="I469" s="18">
        <v>202</v>
      </c>
      <c r="J469" s="12" t="str">
        <f>VLOOKUP(I469,episodes!$A$1:$D$83,4,FALSE)</f>
        <v>Who Mourns for Adonais?</v>
      </c>
      <c r="K469" s="14">
        <v>1</v>
      </c>
    </row>
    <row r="470" spans="1:13" x14ac:dyDescent="0.3">
      <c r="A470" s="15">
        <f>COUNTIFS(B:B,B470)</f>
        <v>17</v>
      </c>
      <c r="B470" s="12" t="s">
        <v>1917</v>
      </c>
      <c r="C470" s="15">
        <f>COUNTIFS(D:D,D470)</f>
        <v>6</v>
      </c>
      <c r="D470" s="16" t="s">
        <v>512</v>
      </c>
      <c r="E470" s="12" t="s">
        <v>1470</v>
      </c>
      <c r="F470" s="12" t="s">
        <v>613</v>
      </c>
      <c r="G470" s="12" t="s">
        <v>1801</v>
      </c>
      <c r="I470" s="18">
        <v>202</v>
      </c>
      <c r="J470" s="12" t="str">
        <f>VLOOKUP(I470,episodes!$A$1:$D$83,4,FALSE)</f>
        <v>Who Mourns for Adonais?</v>
      </c>
      <c r="K470" s="14">
        <v>1</v>
      </c>
    </row>
    <row r="471" spans="1:13" x14ac:dyDescent="0.3">
      <c r="A471" s="15">
        <f>COUNTIFS(B:B,B471)</f>
        <v>1</v>
      </c>
      <c r="B471" s="15" t="s">
        <v>1951</v>
      </c>
      <c r="C471" s="15">
        <f>COUNTIFS(D:D,D471)</f>
        <v>1</v>
      </c>
      <c r="D471" s="16" t="s">
        <v>1950</v>
      </c>
      <c r="E471" s="16" t="s">
        <v>1423</v>
      </c>
      <c r="F471" s="16"/>
      <c r="G471" s="16" t="s">
        <v>2214</v>
      </c>
      <c r="H471" s="16"/>
      <c r="I471" s="17">
        <v>114</v>
      </c>
      <c r="J471" s="12" t="str">
        <f>VLOOKUP(I471,episodes!$A$1:$D$83,4,FALSE)</f>
        <v>Balance of Terror</v>
      </c>
      <c r="K471" s="14">
        <v>1</v>
      </c>
      <c r="L471" s="15"/>
      <c r="M471" s="16"/>
    </row>
    <row r="472" spans="1:13" x14ac:dyDescent="0.3">
      <c r="A472" s="15">
        <f>COUNTIFS(B:B,B472)</f>
        <v>1</v>
      </c>
      <c r="B472" s="12" t="s">
        <v>2010</v>
      </c>
      <c r="C472" s="15">
        <f>COUNTIFS(D:D,D472)</f>
        <v>1</v>
      </c>
      <c r="D472" s="12" t="s">
        <v>612</v>
      </c>
      <c r="E472" s="12" t="s">
        <v>1470</v>
      </c>
      <c r="F472" s="12" t="s">
        <v>613</v>
      </c>
      <c r="G472" s="12" t="s">
        <v>1805</v>
      </c>
      <c r="I472" s="13">
        <v>202</v>
      </c>
      <c r="J472" s="12" t="str">
        <f>VLOOKUP(I472,episodes!$A$1:$D$83,4,FALSE)</f>
        <v>Who Mourns for Adonais?</v>
      </c>
      <c r="K472" s="15">
        <v>1</v>
      </c>
    </row>
    <row r="473" spans="1:13" x14ac:dyDescent="0.3">
      <c r="A473" s="15">
        <f>COUNTIFS(B:B,B473)</f>
        <v>3</v>
      </c>
      <c r="B473" s="16" t="s">
        <v>1966</v>
      </c>
      <c r="C473" s="15">
        <f>COUNTIFS(D:D,D473)</f>
        <v>3</v>
      </c>
      <c r="D473" s="12" t="s">
        <v>1960</v>
      </c>
      <c r="E473" s="12" t="s">
        <v>1429</v>
      </c>
      <c r="F473" s="12" t="s">
        <v>49</v>
      </c>
      <c r="G473" s="12" t="s">
        <v>1961</v>
      </c>
      <c r="I473" s="18">
        <v>101</v>
      </c>
      <c r="J473" s="12" t="str">
        <f>VLOOKUP(I473,episodes!$A$1:$D$83,4,FALSE)</f>
        <v>The Man Trap</v>
      </c>
      <c r="K473" s="14">
        <v>1</v>
      </c>
    </row>
    <row r="474" spans="1:13" x14ac:dyDescent="0.3">
      <c r="A474" s="15">
        <f>COUNTIFS(B:B,B474)</f>
        <v>3</v>
      </c>
      <c r="B474" s="15" t="s">
        <v>1966</v>
      </c>
      <c r="C474" s="15">
        <f>COUNTIFS(D:D,D474)</f>
        <v>3</v>
      </c>
      <c r="D474" s="12" t="s">
        <v>1960</v>
      </c>
      <c r="E474" s="12" t="s">
        <v>1458</v>
      </c>
      <c r="F474" s="19" t="s">
        <v>1397</v>
      </c>
      <c r="G474" s="12" t="s">
        <v>1963</v>
      </c>
      <c r="I474" s="18">
        <v>103</v>
      </c>
      <c r="J474" s="12" t="str">
        <f>VLOOKUP(I474,episodes!$A$1:$D$83,4,FALSE)</f>
        <v>Where No Man Has Gone Before</v>
      </c>
      <c r="K474" s="14">
        <v>1</v>
      </c>
    </row>
    <row r="475" spans="1:13" x14ac:dyDescent="0.3">
      <c r="A475" s="15">
        <f>COUNTIFS(B:B,B475)</f>
        <v>3</v>
      </c>
      <c r="B475" s="15" t="s">
        <v>1966</v>
      </c>
      <c r="C475" s="15">
        <f>COUNTIFS(D:D,D475)</f>
        <v>3</v>
      </c>
      <c r="D475" s="12" t="s">
        <v>1960</v>
      </c>
      <c r="E475" s="12" t="s">
        <v>179</v>
      </c>
      <c r="F475" s="19" t="s">
        <v>1458</v>
      </c>
      <c r="G475" s="12" t="s">
        <v>1962</v>
      </c>
      <c r="I475" s="18">
        <v>103</v>
      </c>
      <c r="J475" s="12" t="str">
        <f>VLOOKUP(I475,episodes!$A$1:$D$83,4,FALSE)</f>
        <v>Where No Man Has Gone Before</v>
      </c>
      <c r="K475" s="14">
        <v>1</v>
      </c>
    </row>
    <row r="476" spans="1:13" x14ac:dyDescent="0.3">
      <c r="A476" s="15">
        <f>COUNTIFS(B:B,B476)</f>
        <v>4</v>
      </c>
      <c r="B476" s="12" t="s">
        <v>1967</v>
      </c>
      <c r="C476" s="15">
        <f>COUNTIFS(D:D,D476)</f>
        <v>2</v>
      </c>
      <c r="D476" s="12" t="s">
        <v>2017</v>
      </c>
      <c r="E476" s="12" t="s">
        <v>36</v>
      </c>
      <c r="F476" s="19" t="s">
        <v>161</v>
      </c>
      <c r="G476" s="12" t="s">
        <v>1756</v>
      </c>
      <c r="I476" s="18">
        <v>115</v>
      </c>
      <c r="J476" s="12" t="str">
        <f>VLOOKUP(I476,episodes!$A$1:$D$83,4,FALSE)</f>
        <v>Shore Leave</v>
      </c>
      <c r="K476" s="15">
        <v>1</v>
      </c>
    </row>
    <row r="477" spans="1:13" x14ac:dyDescent="0.3">
      <c r="A477" s="15">
        <f>COUNTIFS(B:B,B477)</f>
        <v>4</v>
      </c>
      <c r="B477" s="12" t="s">
        <v>1967</v>
      </c>
      <c r="C477" s="15">
        <f>COUNTIFS(D:D,D477)</f>
        <v>3</v>
      </c>
      <c r="D477" s="12" t="s">
        <v>1959</v>
      </c>
      <c r="E477" s="12" t="s">
        <v>1429</v>
      </c>
      <c r="F477" s="19" t="s">
        <v>49</v>
      </c>
      <c r="G477" s="12" t="s">
        <v>2316</v>
      </c>
      <c r="I477" s="18">
        <v>101</v>
      </c>
      <c r="J477" s="12" t="str">
        <f>VLOOKUP(I477,episodes!$A$1:$D$83,4,FALSE)</f>
        <v>The Man Trap</v>
      </c>
      <c r="K477" s="14">
        <v>1</v>
      </c>
    </row>
    <row r="478" spans="1:13" x14ac:dyDescent="0.3">
      <c r="A478" s="15">
        <f>COUNTIFS(B:B,B478)</f>
        <v>4</v>
      </c>
      <c r="B478" s="12" t="s">
        <v>1967</v>
      </c>
      <c r="C478" s="15">
        <f>COUNTIFS(D:D,D478)</f>
        <v>3</v>
      </c>
      <c r="D478" s="12" t="s">
        <v>1959</v>
      </c>
      <c r="E478" s="12" t="s">
        <v>161</v>
      </c>
      <c r="F478" s="19" t="s">
        <v>36</v>
      </c>
      <c r="G478" s="12" t="s">
        <v>2315</v>
      </c>
      <c r="I478" s="18">
        <v>115</v>
      </c>
      <c r="J478" s="12" t="str">
        <f>VLOOKUP(I478,episodes!$A$1:$D$83,4,FALSE)</f>
        <v>Shore Leave</v>
      </c>
      <c r="K478" s="14">
        <v>1</v>
      </c>
    </row>
    <row r="479" spans="1:13" x14ac:dyDescent="0.3">
      <c r="A479" s="15">
        <f>COUNTIFS(B:B,B479)</f>
        <v>4</v>
      </c>
      <c r="B479" s="12" t="s">
        <v>1967</v>
      </c>
      <c r="C479" s="15">
        <f>COUNTIFS(D:D,D479)</f>
        <v>3</v>
      </c>
      <c r="D479" s="12" t="s">
        <v>1959</v>
      </c>
      <c r="E479" s="12" t="s">
        <v>1472</v>
      </c>
      <c r="F479" s="19" t="s">
        <v>36</v>
      </c>
      <c r="G479" s="12" t="s">
        <v>2316</v>
      </c>
      <c r="I479" s="18">
        <v>120</v>
      </c>
      <c r="J479" s="12" t="str">
        <f>VLOOKUP(I479,episodes!$A$1:$D$83,4,FALSE)</f>
        <v>Court Martial</v>
      </c>
      <c r="K479" s="14">
        <v>1</v>
      </c>
    </row>
    <row r="480" spans="1:13" x14ac:dyDescent="0.3">
      <c r="A480" s="15">
        <f>COUNTIFS(B:B,B480)</f>
        <v>1</v>
      </c>
      <c r="B480" s="12" t="s">
        <v>484</v>
      </c>
      <c r="C480" s="15">
        <f>COUNTIFS(D:D,D480)</f>
        <v>2</v>
      </c>
      <c r="D480" s="12" t="s">
        <v>484</v>
      </c>
      <c r="F480" s="19"/>
      <c r="G480" s="12" t="s">
        <v>1847</v>
      </c>
      <c r="I480" s="18">
        <v>106</v>
      </c>
      <c r="J480" s="12" t="str">
        <f>VLOOKUP(I480,episodes!$A$1:$D$83,4,FALSE)</f>
        <v>Mudd's Women</v>
      </c>
      <c r="K480" s="15">
        <v>1</v>
      </c>
    </row>
    <row r="481" spans="1:13" x14ac:dyDescent="0.3">
      <c r="A481" s="15">
        <f>COUNTIFS(B:B,B481)</f>
        <v>1</v>
      </c>
      <c r="B481" s="12" t="s">
        <v>1918</v>
      </c>
      <c r="C481" s="15">
        <f>COUNTIFS(D:D,D481)</f>
        <v>1</v>
      </c>
      <c r="D481" s="12" t="s">
        <v>471</v>
      </c>
      <c r="E481" s="12" t="s">
        <v>1430</v>
      </c>
      <c r="F481" s="12" t="s">
        <v>1505</v>
      </c>
      <c r="G481" s="12" t="s">
        <v>1730</v>
      </c>
      <c r="I481" s="18">
        <v>105</v>
      </c>
      <c r="J481" s="12" t="str">
        <f>VLOOKUP(I481,episodes!$A$1:$D$83,4,FALSE)</f>
        <v>The Enemy Within</v>
      </c>
      <c r="K481" s="14">
        <v>1</v>
      </c>
    </row>
    <row r="482" spans="1:13" x14ac:dyDescent="0.3">
      <c r="A482" s="15">
        <f>COUNTIFS(B:B,B482)</f>
        <v>1</v>
      </c>
      <c r="B482" s="12" t="s">
        <v>1919</v>
      </c>
      <c r="C482" s="15">
        <f>COUNTIFS(D:D,D482)</f>
        <v>1</v>
      </c>
      <c r="D482" s="12" t="s">
        <v>514</v>
      </c>
      <c r="E482" s="12" t="s">
        <v>353</v>
      </c>
      <c r="F482" s="19" t="s">
        <v>37</v>
      </c>
      <c r="G482" s="12" t="s">
        <v>1113</v>
      </c>
      <c r="I482" s="18">
        <v>124</v>
      </c>
      <c r="J482" s="12" t="str">
        <f>VLOOKUP(I482,episodes!$A$1:$D$83,4,FALSE)</f>
        <v>This Side of Paradise</v>
      </c>
      <c r="K482" s="14">
        <v>1</v>
      </c>
    </row>
    <row r="483" spans="1:13" x14ac:dyDescent="0.3">
      <c r="A483" s="15">
        <f>COUNTIFS(B:B,B483)</f>
        <v>6</v>
      </c>
      <c r="B483" s="12" t="s">
        <v>2015</v>
      </c>
      <c r="C483" s="15">
        <f>COUNTIFS(D:D,D483)</f>
        <v>1</v>
      </c>
      <c r="D483" s="12" t="s">
        <v>522</v>
      </c>
      <c r="E483" s="12" t="s">
        <v>1397</v>
      </c>
      <c r="F483" s="19" t="s">
        <v>37</v>
      </c>
      <c r="G483" s="12" t="s">
        <v>1401</v>
      </c>
      <c r="H483" s="12" t="s">
        <v>1402</v>
      </c>
      <c r="I483" s="18">
        <v>104</v>
      </c>
      <c r="J483" s="12" t="str">
        <f>VLOOKUP(I483,episodes!$A$1:$D$83,4,FALSE)</f>
        <v>The Naked Time</v>
      </c>
      <c r="K483" s="14">
        <v>1</v>
      </c>
    </row>
    <row r="484" spans="1:13" x14ac:dyDescent="0.3">
      <c r="A484" s="15">
        <f>COUNTIFS(B:B,B484)</f>
        <v>6</v>
      </c>
      <c r="B484" s="12" t="s">
        <v>2015</v>
      </c>
      <c r="C484" s="15">
        <f>COUNTIFS(D:D,D484)</f>
        <v>5</v>
      </c>
      <c r="D484" s="12" t="s">
        <v>2313</v>
      </c>
      <c r="E484" s="12" t="s">
        <v>1470</v>
      </c>
      <c r="F484" s="12" t="s">
        <v>36</v>
      </c>
      <c r="G484" s="12" t="s">
        <v>1803</v>
      </c>
      <c r="H484" s="12" t="s">
        <v>1804</v>
      </c>
      <c r="I484" s="13">
        <v>202</v>
      </c>
      <c r="J484" s="12" t="str">
        <f>VLOOKUP(I484,episodes!$A$1:$D$83,4,FALSE)</f>
        <v>Who Mourns for Adonais?</v>
      </c>
      <c r="K484" s="15">
        <v>1</v>
      </c>
    </row>
    <row r="485" spans="1:13" x14ac:dyDescent="0.3">
      <c r="A485" s="15">
        <f>COUNTIFS(B:B,B485)</f>
        <v>6</v>
      </c>
      <c r="B485" s="12" t="s">
        <v>2015</v>
      </c>
      <c r="C485" s="15">
        <f>COUNTIFS(D:D,D485)</f>
        <v>1</v>
      </c>
      <c r="D485" s="16" t="s">
        <v>1964</v>
      </c>
      <c r="E485" s="16" t="s">
        <v>1397</v>
      </c>
      <c r="F485" s="20" t="s">
        <v>37</v>
      </c>
      <c r="G485" s="16" t="s">
        <v>1965</v>
      </c>
      <c r="H485" s="16"/>
      <c r="I485" s="17">
        <v>201</v>
      </c>
      <c r="J485" s="12" t="str">
        <f>VLOOKUP(I485,episodes!$A$1:$D$83,4,FALSE)</f>
        <v>Amok Time</v>
      </c>
      <c r="K485" s="14">
        <v>1</v>
      </c>
      <c r="L485" s="15"/>
      <c r="M485" s="16"/>
    </row>
    <row r="486" spans="1:13" x14ac:dyDescent="0.3">
      <c r="A486" s="15">
        <f>COUNTIFS(B:B,B486)</f>
        <v>6</v>
      </c>
      <c r="B486" s="12" t="s">
        <v>2015</v>
      </c>
      <c r="C486" s="15">
        <f>COUNTIFS(D:D,D486)</f>
        <v>2</v>
      </c>
      <c r="D486" s="12" t="s">
        <v>1946</v>
      </c>
      <c r="E486" s="12" t="s">
        <v>1476</v>
      </c>
      <c r="F486" s="19" t="s">
        <v>36</v>
      </c>
      <c r="G486" s="12" t="s">
        <v>1789</v>
      </c>
      <c r="I486" s="18">
        <v>128</v>
      </c>
      <c r="J486" s="12" t="str">
        <f>VLOOKUP(I486,episodes!$A$1:$D$83,4,FALSE)</f>
        <v>The City on the Edge of Forever</v>
      </c>
      <c r="K486" s="15">
        <v>1</v>
      </c>
    </row>
    <row r="487" spans="1:13" x14ac:dyDescent="0.3">
      <c r="A487" s="15">
        <f>COUNTIFS(B:B,B487)</f>
        <v>6</v>
      </c>
      <c r="B487" s="12" t="s">
        <v>2015</v>
      </c>
      <c r="C487" s="15">
        <f>COUNTIFS(D:D,D487)</f>
        <v>1</v>
      </c>
      <c r="D487" s="16" t="s">
        <v>513</v>
      </c>
      <c r="E487" s="16" t="s">
        <v>36</v>
      </c>
      <c r="F487" s="20" t="s">
        <v>1476</v>
      </c>
      <c r="G487" s="12" t="s">
        <v>2203</v>
      </c>
      <c r="H487" s="16" t="s">
        <v>1792</v>
      </c>
      <c r="I487" s="17">
        <v>128</v>
      </c>
      <c r="J487" s="12" t="str">
        <f>VLOOKUP(I487,episodes!$A$1:$D$83,4,FALSE)</f>
        <v>The City on the Edge of Forever</v>
      </c>
      <c r="K487" s="15">
        <v>1</v>
      </c>
      <c r="L487" s="15"/>
      <c r="M487" s="16"/>
    </row>
    <row r="488" spans="1:13" s="16" customFormat="1" x14ac:dyDescent="0.3">
      <c r="A488" s="15">
        <f>COUNTIFS(B:B,B488)</f>
        <v>6</v>
      </c>
      <c r="B488" s="12" t="s">
        <v>2015</v>
      </c>
      <c r="C488" s="15">
        <f>COUNTIFS(D:D,D488)</f>
        <v>3</v>
      </c>
      <c r="D488" s="16" t="s">
        <v>594</v>
      </c>
      <c r="E488" s="16" t="s">
        <v>37</v>
      </c>
      <c r="F488" s="12" t="s">
        <v>353</v>
      </c>
      <c r="G488" s="12"/>
      <c r="H488" s="16" t="s">
        <v>1092</v>
      </c>
      <c r="I488" s="17">
        <v>124</v>
      </c>
      <c r="J488" s="12" t="str">
        <f>VLOOKUP(I488,episodes!$A$1:$D$83,4,FALSE)</f>
        <v>This Side of Paradise</v>
      </c>
      <c r="K488" s="14">
        <v>1</v>
      </c>
      <c r="L488" s="15"/>
    </row>
    <row r="489" spans="1:13" x14ac:dyDescent="0.3">
      <c r="A489" s="15">
        <f>COUNTIFS(B:B,B489)</f>
        <v>9</v>
      </c>
      <c r="B489" s="12" t="s">
        <v>1945</v>
      </c>
      <c r="C489" s="15">
        <f>COUNTIFS(D:D,D489)</f>
        <v>2</v>
      </c>
      <c r="D489" s="12" t="s">
        <v>1946</v>
      </c>
      <c r="E489" s="12" t="s">
        <v>1384</v>
      </c>
      <c r="F489" s="19" t="s">
        <v>36</v>
      </c>
      <c r="G489" s="12" t="s">
        <v>2064</v>
      </c>
      <c r="I489" s="18">
        <v>109</v>
      </c>
      <c r="J489" s="12" t="str">
        <f>VLOOKUP(I489,episodes!$A$1:$D$83,4,FALSE)</f>
        <v>Dagger of the Mind</v>
      </c>
      <c r="K489" s="15">
        <v>1</v>
      </c>
    </row>
    <row r="490" spans="1:13" x14ac:dyDescent="0.3">
      <c r="A490" s="15">
        <f>COUNTIFS(B:B,B490)</f>
        <v>9</v>
      </c>
      <c r="B490" s="12" t="s">
        <v>1945</v>
      </c>
      <c r="C490" s="15">
        <f>COUNTIFS(D:D,D490)</f>
        <v>7</v>
      </c>
      <c r="D490" s="12" t="s">
        <v>152</v>
      </c>
      <c r="E490" s="12" t="s">
        <v>1498</v>
      </c>
      <c r="F490" s="12" t="s">
        <v>1489</v>
      </c>
      <c r="G490" s="12" t="s">
        <v>1118</v>
      </c>
      <c r="H490" s="12" t="s">
        <v>1089</v>
      </c>
      <c r="I490" s="18">
        <v>102</v>
      </c>
      <c r="J490" s="12" t="str">
        <f>VLOOKUP(I490,episodes!$A$1:$D$83,4,FALSE)</f>
        <v>Charlie X</v>
      </c>
      <c r="K490" s="14">
        <v>1</v>
      </c>
    </row>
    <row r="491" spans="1:13" x14ac:dyDescent="0.3">
      <c r="A491" s="15">
        <f>COUNTIFS(B:B,B491)</f>
        <v>9</v>
      </c>
      <c r="B491" s="12" t="s">
        <v>1945</v>
      </c>
      <c r="C491" s="15">
        <f>COUNTIFS(D:D,D491)</f>
        <v>7</v>
      </c>
      <c r="D491" s="12" t="s">
        <v>152</v>
      </c>
      <c r="E491" s="12" t="s">
        <v>1498</v>
      </c>
      <c r="F491" s="12" t="s">
        <v>377</v>
      </c>
      <c r="G491" s="12" t="s">
        <v>141</v>
      </c>
      <c r="I491" s="18">
        <v>104</v>
      </c>
      <c r="J491" s="12" t="str">
        <f>VLOOKUP(I491,episodes!$A$1:$D$83,4,FALSE)</f>
        <v>The Naked Time</v>
      </c>
      <c r="K491" s="14">
        <v>1</v>
      </c>
    </row>
    <row r="492" spans="1:13" x14ac:dyDescent="0.3">
      <c r="A492" s="15">
        <f>COUNTIFS(B:B,B492)</f>
        <v>9</v>
      </c>
      <c r="B492" s="12" t="s">
        <v>1945</v>
      </c>
      <c r="C492" s="15">
        <f>COUNTIFS(D:D,D492)</f>
        <v>7</v>
      </c>
      <c r="D492" s="12" t="s">
        <v>152</v>
      </c>
      <c r="E492" s="12" t="s">
        <v>1498</v>
      </c>
      <c r="G492" s="12" t="s">
        <v>141</v>
      </c>
      <c r="H492" s="12" t="s">
        <v>1846</v>
      </c>
      <c r="I492" s="18">
        <v>106</v>
      </c>
      <c r="J492" s="12" t="str">
        <f>VLOOKUP(I492,episodes!$A$1:$D$83,4,FALSE)</f>
        <v>Mudd's Women</v>
      </c>
      <c r="K492" s="14">
        <v>1</v>
      </c>
    </row>
    <row r="493" spans="1:13" x14ac:dyDescent="0.3">
      <c r="A493" s="15">
        <f>COUNTIFS(B:B,B493)</f>
        <v>9</v>
      </c>
      <c r="B493" s="12" t="s">
        <v>1945</v>
      </c>
      <c r="C493" s="15">
        <f>COUNTIFS(D:D,D493)</f>
        <v>7</v>
      </c>
      <c r="D493" s="12" t="s">
        <v>152</v>
      </c>
      <c r="E493" s="12" t="s">
        <v>1505</v>
      </c>
      <c r="F493" s="12" t="s">
        <v>36</v>
      </c>
      <c r="G493" s="12" t="s">
        <v>1757</v>
      </c>
      <c r="I493" s="18">
        <v>108</v>
      </c>
      <c r="J493" s="12" t="str">
        <f>VLOOKUP(I493,episodes!$A$1:$D$83,4,FALSE)</f>
        <v>Miri</v>
      </c>
      <c r="K493" s="14">
        <v>1</v>
      </c>
    </row>
    <row r="494" spans="1:13" x14ac:dyDescent="0.3">
      <c r="A494" s="15">
        <f>COUNTIFS(B:B,B494)</f>
        <v>9</v>
      </c>
      <c r="B494" s="12" t="s">
        <v>1945</v>
      </c>
      <c r="C494" s="15">
        <f>COUNTIFS(D:D,D494)</f>
        <v>7</v>
      </c>
      <c r="D494" s="12" t="s">
        <v>152</v>
      </c>
      <c r="E494" s="12" t="s">
        <v>1498</v>
      </c>
      <c r="F494" s="19"/>
      <c r="G494" s="12" t="s">
        <v>141</v>
      </c>
      <c r="H494" s="12" t="s">
        <v>1090</v>
      </c>
      <c r="I494" s="18">
        <v>110</v>
      </c>
      <c r="J494" s="12" t="str">
        <f>VLOOKUP(I494,episodes!$A$1:$D$83,4,FALSE)</f>
        <v>The Corbomite Maneuver</v>
      </c>
      <c r="K494" s="14">
        <v>1</v>
      </c>
    </row>
    <row r="495" spans="1:13" x14ac:dyDescent="0.3">
      <c r="A495" s="15">
        <f>COUNTIFS(B:B,B495)</f>
        <v>9</v>
      </c>
      <c r="B495" s="12" t="s">
        <v>1945</v>
      </c>
      <c r="C495" s="15">
        <f>COUNTIFS(D:D,D495)</f>
        <v>7</v>
      </c>
      <c r="D495" s="16" t="s">
        <v>152</v>
      </c>
      <c r="E495" s="12" t="s">
        <v>1498</v>
      </c>
      <c r="F495" s="16"/>
      <c r="G495" s="12" t="s">
        <v>141</v>
      </c>
      <c r="H495" s="16" t="s">
        <v>1091</v>
      </c>
      <c r="I495" s="17">
        <v>120</v>
      </c>
      <c r="J495" s="12" t="str">
        <f>VLOOKUP(I495,episodes!$A$1:$D$83,4,FALSE)</f>
        <v>Court Martial</v>
      </c>
      <c r="K495" s="14">
        <v>1</v>
      </c>
      <c r="L495" s="15"/>
      <c r="M495" s="16"/>
    </row>
    <row r="496" spans="1:13" x14ac:dyDescent="0.3">
      <c r="A496" s="15">
        <f>COUNTIFS(B:B,B496)</f>
        <v>9</v>
      </c>
      <c r="B496" s="12" t="s">
        <v>1945</v>
      </c>
      <c r="C496" s="15">
        <f>COUNTIFS(D:D,D496)</f>
        <v>7</v>
      </c>
      <c r="D496" s="16" t="s">
        <v>152</v>
      </c>
      <c r="E496" s="12" t="s">
        <v>1498</v>
      </c>
      <c r="F496" s="12" t="s">
        <v>1500</v>
      </c>
      <c r="G496" s="16" t="s">
        <v>1661</v>
      </c>
      <c r="H496" s="16"/>
      <c r="I496" s="17">
        <v>124</v>
      </c>
      <c r="J496" s="12" t="str">
        <f>VLOOKUP(I496,episodes!$A$1:$D$83,4,FALSE)</f>
        <v>This Side of Paradise</v>
      </c>
      <c r="K496" s="14">
        <v>1</v>
      </c>
      <c r="L496" s="15"/>
      <c r="M496" s="16"/>
    </row>
    <row r="497" spans="1:13" x14ac:dyDescent="0.3">
      <c r="A497" s="15">
        <f>COUNTIFS(B:B,B497)</f>
        <v>1</v>
      </c>
      <c r="B497" s="12" t="s">
        <v>1977</v>
      </c>
      <c r="C497" s="15">
        <f>COUNTIFS(D:D,D497)</f>
        <v>1</v>
      </c>
      <c r="D497" s="12" t="s">
        <v>482</v>
      </c>
      <c r="E497" s="12" t="s">
        <v>1390</v>
      </c>
      <c r="F497" s="19"/>
      <c r="G497" s="12" t="s">
        <v>1391</v>
      </c>
      <c r="I497" s="18">
        <v>106</v>
      </c>
      <c r="J497" s="12" t="str">
        <f>VLOOKUP(I497,episodes!$A$1:$D$83,4,FALSE)</f>
        <v>Mudd's Women</v>
      </c>
      <c r="K497" s="15">
        <v>1</v>
      </c>
    </row>
    <row r="498" spans="1:13" x14ac:dyDescent="0.3">
      <c r="A498" s="15">
        <f>COUNTIFS(B:B,B498)</f>
        <v>5</v>
      </c>
      <c r="B498" s="12" t="s">
        <v>1376</v>
      </c>
      <c r="C498" s="15">
        <f>COUNTIFS(D:D,D498)</f>
        <v>13</v>
      </c>
      <c r="D498" s="16" t="s">
        <v>198</v>
      </c>
      <c r="E498" s="16" t="s">
        <v>49</v>
      </c>
      <c r="F498" s="20" t="s">
        <v>148</v>
      </c>
      <c r="G498" s="16" t="s">
        <v>1924</v>
      </c>
      <c r="H498" s="16"/>
      <c r="I498" s="17">
        <v>128</v>
      </c>
      <c r="J498" s="12" t="str">
        <f>VLOOKUP(I498,episodes!$A$1:$D$83,4,FALSE)</f>
        <v>The City on the Edge of Forever</v>
      </c>
      <c r="K498" s="14">
        <v>1</v>
      </c>
      <c r="L498" s="15"/>
      <c r="M498" s="16"/>
    </row>
    <row r="499" spans="1:13" x14ac:dyDescent="0.3">
      <c r="A499" s="15">
        <f>COUNTIFS(B:B,B499)</f>
        <v>5</v>
      </c>
      <c r="B499" s="16" t="s">
        <v>1376</v>
      </c>
      <c r="C499" s="15">
        <f>COUNTIFS(D:D,D499)</f>
        <v>8</v>
      </c>
      <c r="D499" s="12" t="s">
        <v>58</v>
      </c>
      <c r="E499" s="16"/>
      <c r="F499" s="20"/>
      <c r="G499" s="16" t="s">
        <v>592</v>
      </c>
      <c r="H499" s="16"/>
      <c r="I499" s="17">
        <v>124</v>
      </c>
      <c r="J499" s="12" t="str">
        <f>VLOOKUP(I499,episodes!$A$1:$D$83,4,FALSE)</f>
        <v>This Side of Paradise</v>
      </c>
      <c r="K499" s="15">
        <v>1</v>
      </c>
      <c r="L499" s="15"/>
      <c r="M499" s="16"/>
    </row>
    <row r="500" spans="1:13" x14ac:dyDescent="0.3">
      <c r="A500" s="15">
        <f>COUNTIFS(B:B,B500)</f>
        <v>5</v>
      </c>
      <c r="B500" s="12" t="s">
        <v>1376</v>
      </c>
      <c r="C500" s="15">
        <f>COUNTIFS(D:D,D500)</f>
        <v>2</v>
      </c>
      <c r="D500" s="12" t="s">
        <v>158</v>
      </c>
      <c r="G500" s="12" t="s">
        <v>1712</v>
      </c>
      <c r="I500" s="13">
        <v>104</v>
      </c>
      <c r="J500" s="12" t="str">
        <f>VLOOKUP(I500,episodes!$A$1:$D$83,4,FALSE)</f>
        <v>The Naked Time</v>
      </c>
      <c r="K500" s="14">
        <v>1</v>
      </c>
    </row>
    <row r="501" spans="1:13" x14ac:dyDescent="0.3">
      <c r="A501" s="15">
        <f>COUNTIFS(B:B,B501)</f>
        <v>5</v>
      </c>
      <c r="B501" s="12" t="s">
        <v>1376</v>
      </c>
      <c r="C501" s="15">
        <f>COUNTIFS(D:D,D501)</f>
        <v>2</v>
      </c>
      <c r="D501" s="12" t="s">
        <v>158</v>
      </c>
      <c r="F501" s="19"/>
      <c r="G501" s="12" t="s">
        <v>769</v>
      </c>
      <c r="I501" s="18">
        <v>108</v>
      </c>
      <c r="J501" s="12" t="str">
        <f>VLOOKUP(I501,episodes!$A$1:$D$83,4,FALSE)</f>
        <v>Miri</v>
      </c>
      <c r="K501" s="14">
        <v>1</v>
      </c>
    </row>
    <row r="502" spans="1:13" x14ac:dyDescent="0.3">
      <c r="A502" s="15">
        <f>COUNTIFS(B:B,B502)</f>
        <v>5</v>
      </c>
      <c r="B502" s="15" t="s">
        <v>1376</v>
      </c>
      <c r="C502" s="15">
        <f>COUNTIFS(D:D,D502)</f>
        <v>1</v>
      </c>
      <c r="D502" s="16" t="s">
        <v>611</v>
      </c>
      <c r="E502" s="16" t="s">
        <v>49</v>
      </c>
      <c r="F502" s="20" t="s">
        <v>36</v>
      </c>
      <c r="G502" s="16" t="s">
        <v>2069</v>
      </c>
      <c r="H502" s="16"/>
      <c r="I502" s="17">
        <v>201</v>
      </c>
      <c r="J502" s="12" t="str">
        <f>VLOOKUP(I502,episodes!$A$1:$D$83,4,FALSE)</f>
        <v>Amok Time</v>
      </c>
      <c r="K502" s="15">
        <v>1</v>
      </c>
      <c r="L502" s="15"/>
      <c r="M502" s="16"/>
    </row>
    <row r="503" spans="1:13" x14ac:dyDescent="0.3">
      <c r="A503" s="15">
        <f>COUNTIFS(B:B,B503)</f>
        <v>16</v>
      </c>
      <c r="B503" s="12" t="s">
        <v>1920</v>
      </c>
      <c r="C503" s="15">
        <f>COUNTIFS(D:D,D503)</f>
        <v>44</v>
      </c>
      <c r="D503" s="16" t="s">
        <v>637</v>
      </c>
      <c r="E503" s="16" t="s">
        <v>49</v>
      </c>
      <c r="F503" s="12" t="s">
        <v>1477</v>
      </c>
      <c r="G503" s="12" t="s">
        <v>1852</v>
      </c>
      <c r="I503" s="18">
        <v>101</v>
      </c>
      <c r="J503" s="12" t="str">
        <f>VLOOKUP(I503,episodes!$A$1:$D$83,4,FALSE)</f>
        <v>The Man Trap</v>
      </c>
      <c r="K503" s="14">
        <v>1</v>
      </c>
    </row>
    <row r="504" spans="1:13" x14ac:dyDescent="0.3">
      <c r="A504" s="15">
        <f>COUNTIFS(B:B,B504)</f>
        <v>16</v>
      </c>
      <c r="B504" s="12" t="s">
        <v>1920</v>
      </c>
      <c r="C504" s="15">
        <f>COUNTIFS(D:D,D504)</f>
        <v>44</v>
      </c>
      <c r="D504" s="16" t="s">
        <v>637</v>
      </c>
      <c r="E504" s="16" t="s">
        <v>49</v>
      </c>
      <c r="F504" s="12" t="s">
        <v>1477</v>
      </c>
      <c r="G504" s="12" t="s">
        <v>1677</v>
      </c>
      <c r="I504" s="18">
        <v>101</v>
      </c>
      <c r="J504" s="12" t="str">
        <f>VLOOKUP(I504,episodes!$A$1:$D$83,4,FALSE)</f>
        <v>The Man Trap</v>
      </c>
      <c r="K504" s="14">
        <v>1</v>
      </c>
    </row>
    <row r="505" spans="1:13" x14ac:dyDescent="0.3">
      <c r="A505" s="15">
        <f>COUNTIFS(B:B,B505)</f>
        <v>16</v>
      </c>
      <c r="B505" s="12" t="s">
        <v>1920</v>
      </c>
      <c r="C505" s="15">
        <f>COUNTIFS(D:D,D505)</f>
        <v>44</v>
      </c>
      <c r="D505" s="16" t="s">
        <v>637</v>
      </c>
      <c r="E505" s="16" t="s">
        <v>49</v>
      </c>
      <c r="F505" s="19" t="s">
        <v>392</v>
      </c>
      <c r="G505" s="12" t="s">
        <v>770</v>
      </c>
      <c r="I505" s="18">
        <v>108</v>
      </c>
      <c r="J505" s="12" t="str">
        <f>VLOOKUP(I505,episodes!$A$1:$D$83,4,FALSE)</f>
        <v>Miri</v>
      </c>
      <c r="K505" s="14">
        <v>1</v>
      </c>
    </row>
    <row r="506" spans="1:13" x14ac:dyDescent="0.3">
      <c r="A506" s="15">
        <f>COUNTIFS(B:B,B506)</f>
        <v>16</v>
      </c>
      <c r="B506" s="12" t="s">
        <v>1920</v>
      </c>
      <c r="C506" s="15">
        <f>COUNTIFS(D:D,D506)</f>
        <v>44</v>
      </c>
      <c r="D506" s="16" t="s">
        <v>637</v>
      </c>
      <c r="E506" s="16" t="s">
        <v>49</v>
      </c>
      <c r="F506" s="19" t="s">
        <v>1479</v>
      </c>
      <c r="G506" s="12" t="s">
        <v>1678</v>
      </c>
      <c r="I506" s="18">
        <v>116</v>
      </c>
      <c r="J506" s="12" t="str">
        <f>VLOOKUP(I506,episodes!$A$1:$D$83,4,FALSE)</f>
        <v>The Galileo Seven</v>
      </c>
      <c r="K506" s="14">
        <v>1</v>
      </c>
    </row>
    <row r="507" spans="1:13" x14ac:dyDescent="0.3">
      <c r="A507" s="15">
        <f>COUNTIFS(B:B,B507)</f>
        <v>16</v>
      </c>
      <c r="B507" s="12" t="s">
        <v>1920</v>
      </c>
      <c r="C507" s="15">
        <f>COUNTIFS(D:D,D507)</f>
        <v>44</v>
      </c>
      <c r="D507" s="16" t="s">
        <v>637</v>
      </c>
      <c r="E507" s="16" t="s">
        <v>49</v>
      </c>
      <c r="F507" s="16" t="s">
        <v>283</v>
      </c>
      <c r="G507" s="12" t="s">
        <v>1679</v>
      </c>
      <c r="I507" s="18">
        <v>117</v>
      </c>
      <c r="J507" s="12" t="str">
        <f>VLOOKUP(I507,episodes!$A$1:$D$83,4,FALSE)</f>
        <v>The Squire of Gothos</v>
      </c>
      <c r="K507" s="14">
        <v>1</v>
      </c>
    </row>
    <row r="508" spans="1:13" x14ac:dyDescent="0.3">
      <c r="A508" s="15">
        <f>COUNTIFS(B:B,B508)</f>
        <v>16</v>
      </c>
      <c r="B508" s="12" t="s">
        <v>1920</v>
      </c>
      <c r="C508" s="15">
        <f>COUNTIFS(D:D,D508)</f>
        <v>44</v>
      </c>
      <c r="D508" s="16" t="s">
        <v>637</v>
      </c>
      <c r="E508" s="16" t="s">
        <v>49</v>
      </c>
      <c r="F508" s="16" t="s">
        <v>1480</v>
      </c>
      <c r="G508" s="12" t="s">
        <v>1680</v>
      </c>
      <c r="H508" s="16"/>
      <c r="I508" s="17">
        <v>118</v>
      </c>
      <c r="J508" s="12" t="str">
        <f>VLOOKUP(I508,episodes!$A$1:$D$83,4,FALSE)</f>
        <v>Arena</v>
      </c>
      <c r="K508" s="14">
        <v>1</v>
      </c>
      <c r="L508" s="15"/>
      <c r="M508" s="16"/>
    </row>
    <row r="509" spans="1:13" x14ac:dyDescent="0.3">
      <c r="A509" s="15">
        <f>COUNTIFS(B:B,B509)</f>
        <v>16</v>
      </c>
      <c r="B509" s="12" t="s">
        <v>1920</v>
      </c>
      <c r="C509" s="15">
        <f>COUNTIFS(D:D,D509)</f>
        <v>44</v>
      </c>
      <c r="D509" s="16" t="s">
        <v>637</v>
      </c>
      <c r="E509" s="16" t="s">
        <v>49</v>
      </c>
      <c r="F509" s="16"/>
      <c r="G509" s="12" t="s">
        <v>1682</v>
      </c>
      <c r="H509" s="16"/>
      <c r="I509" s="17">
        <v>121</v>
      </c>
      <c r="J509" s="12" t="str">
        <f>VLOOKUP(I509,episodes!$A$1:$D$83,4,FALSE)</f>
        <v>The Return of the Archons</v>
      </c>
      <c r="K509" s="14">
        <v>1</v>
      </c>
      <c r="L509" s="15"/>
      <c r="M509" s="16" t="s">
        <v>56</v>
      </c>
    </row>
    <row r="510" spans="1:13" x14ac:dyDescent="0.3">
      <c r="A510" s="15">
        <f>COUNTIFS(B:B,B510)</f>
        <v>16</v>
      </c>
      <c r="B510" s="12" t="s">
        <v>1920</v>
      </c>
      <c r="C510" s="15">
        <f>COUNTIFS(D:D,D510)</f>
        <v>44</v>
      </c>
      <c r="D510" s="16" t="s">
        <v>637</v>
      </c>
      <c r="E510" s="16" t="s">
        <v>49</v>
      </c>
      <c r="F510" s="16" t="s">
        <v>1481</v>
      </c>
      <c r="G510" s="12" t="s">
        <v>1681</v>
      </c>
      <c r="H510" s="16"/>
      <c r="I510" s="17">
        <v>121</v>
      </c>
      <c r="J510" s="12" t="str">
        <f>VLOOKUP(I510,episodes!$A$1:$D$83,4,FALSE)</f>
        <v>The Return of the Archons</v>
      </c>
      <c r="K510" s="14">
        <v>1</v>
      </c>
      <c r="L510" s="15"/>
      <c r="M510" s="16"/>
    </row>
    <row r="511" spans="1:13" x14ac:dyDescent="0.3">
      <c r="A511" s="15">
        <f>COUNTIFS(B:B,B511)</f>
        <v>16</v>
      </c>
      <c r="B511" s="12" t="s">
        <v>1920</v>
      </c>
      <c r="C511" s="15">
        <f>COUNTIFS(D:D,D511)</f>
        <v>44</v>
      </c>
      <c r="D511" s="16" t="s">
        <v>637</v>
      </c>
      <c r="E511" s="16" t="s">
        <v>49</v>
      </c>
      <c r="F511" s="20" t="s">
        <v>395</v>
      </c>
      <c r="G511" s="12" t="s">
        <v>1683</v>
      </c>
      <c r="H511" s="16"/>
      <c r="I511" s="17">
        <v>124</v>
      </c>
      <c r="J511" s="12" t="str">
        <f>VLOOKUP(I511,episodes!$A$1:$D$83,4,FALSE)</f>
        <v>This Side of Paradise</v>
      </c>
      <c r="K511" s="14">
        <v>1</v>
      </c>
      <c r="L511" s="15"/>
      <c r="M511" s="16"/>
    </row>
    <row r="512" spans="1:13" x14ac:dyDescent="0.3">
      <c r="A512" s="15">
        <f>COUNTIFS(B:B,B512)</f>
        <v>16</v>
      </c>
      <c r="B512" s="12" t="s">
        <v>1920</v>
      </c>
      <c r="C512" s="15">
        <f>COUNTIFS(D:D,D512)</f>
        <v>44</v>
      </c>
      <c r="D512" s="16" t="s">
        <v>637</v>
      </c>
      <c r="E512" s="16" t="s">
        <v>49</v>
      </c>
      <c r="F512" s="12" t="s">
        <v>409</v>
      </c>
      <c r="G512" s="12" t="s">
        <v>1684</v>
      </c>
      <c r="H512" s="16"/>
      <c r="I512" s="17">
        <v>125</v>
      </c>
      <c r="J512" s="12" t="str">
        <f>VLOOKUP(I512,episodes!$A$1:$D$83,4,FALSE)</f>
        <v>The Devil in the Dark</v>
      </c>
      <c r="K512" s="14">
        <v>1</v>
      </c>
      <c r="L512" s="15"/>
      <c r="M512" s="16"/>
    </row>
    <row r="513" spans="1:13" x14ac:dyDescent="0.3">
      <c r="A513" s="15">
        <f>COUNTIFS(B:B,B513)</f>
        <v>16</v>
      </c>
      <c r="B513" s="12" t="s">
        <v>1920</v>
      </c>
      <c r="C513" s="15">
        <f>COUNTIFS(D:D,D513)</f>
        <v>44</v>
      </c>
      <c r="D513" s="16" t="s">
        <v>637</v>
      </c>
      <c r="E513" s="16" t="s">
        <v>49</v>
      </c>
      <c r="F513" s="12" t="s">
        <v>410</v>
      </c>
      <c r="G513" s="16" t="s">
        <v>1685</v>
      </c>
      <c r="H513" s="16"/>
      <c r="I513" s="17">
        <v>125</v>
      </c>
      <c r="J513" s="12" t="str">
        <f>VLOOKUP(I513,episodes!$A$1:$D$83,4,FALSE)</f>
        <v>The Devil in the Dark</v>
      </c>
      <c r="K513" s="14">
        <v>1</v>
      </c>
      <c r="L513" s="15"/>
      <c r="M513" s="16"/>
    </row>
    <row r="514" spans="1:13" x14ac:dyDescent="0.3">
      <c r="A514" s="15">
        <f>COUNTIFS(B:B,B514)</f>
        <v>16</v>
      </c>
      <c r="B514" s="12" t="s">
        <v>1920</v>
      </c>
      <c r="C514" s="15">
        <f>COUNTIFS(D:D,D514)</f>
        <v>44</v>
      </c>
      <c r="D514" s="16" t="s">
        <v>637</v>
      </c>
      <c r="E514" s="16" t="s">
        <v>49</v>
      </c>
      <c r="F514" s="20" t="s">
        <v>1482</v>
      </c>
      <c r="G514" s="16" t="s">
        <v>1686</v>
      </c>
      <c r="H514" s="16"/>
      <c r="I514" s="17">
        <v>128</v>
      </c>
      <c r="J514" s="12" t="str">
        <f>VLOOKUP(I514,episodes!$A$1:$D$83,4,FALSE)</f>
        <v>The City on the Edge of Forever</v>
      </c>
      <c r="K514" s="14">
        <v>1</v>
      </c>
      <c r="L514" s="15"/>
      <c r="M514" s="16"/>
    </row>
    <row r="515" spans="1:13" x14ac:dyDescent="0.3">
      <c r="A515" s="15">
        <f>COUNTIFS(B:B,B515)</f>
        <v>16</v>
      </c>
      <c r="B515" s="12" t="s">
        <v>1920</v>
      </c>
      <c r="C515" s="15">
        <f>COUNTIFS(D:D,D515)</f>
        <v>44</v>
      </c>
      <c r="D515" s="16" t="s">
        <v>637</v>
      </c>
      <c r="E515" s="12" t="s">
        <v>49</v>
      </c>
      <c r="F515" s="12" t="s">
        <v>37</v>
      </c>
      <c r="G515" s="12" t="s">
        <v>451</v>
      </c>
      <c r="H515" s="16"/>
      <c r="I515" s="17">
        <v>129</v>
      </c>
      <c r="J515" s="12" t="str">
        <f>VLOOKUP(I515,episodes!$A$1:$D$83,4,FALSE)</f>
        <v>Operation: Annihilate!</v>
      </c>
      <c r="K515" s="14">
        <v>1</v>
      </c>
    </row>
    <row r="516" spans="1:13" x14ac:dyDescent="0.3">
      <c r="A516" s="15">
        <f>COUNTIFS(B:B,B516)</f>
        <v>16</v>
      </c>
      <c r="B516" s="12" t="s">
        <v>1920</v>
      </c>
      <c r="C516" s="15">
        <f>COUNTIFS(D:D,D516)</f>
        <v>44</v>
      </c>
      <c r="D516" s="16" t="s">
        <v>637</v>
      </c>
      <c r="E516" s="16" t="s">
        <v>49</v>
      </c>
      <c r="F516" s="16" t="s">
        <v>2199</v>
      </c>
      <c r="G516" s="16" t="s">
        <v>2200</v>
      </c>
      <c r="H516" s="16"/>
      <c r="I516" s="17">
        <v>129</v>
      </c>
      <c r="J516" s="12" t="str">
        <f>VLOOKUP(I516,episodes!$A$1:$D$83,4,FALSE)</f>
        <v>Operation: Annihilate!</v>
      </c>
      <c r="K516" s="14">
        <v>1</v>
      </c>
      <c r="L516" s="15"/>
      <c r="M516" s="16"/>
    </row>
    <row r="517" spans="1:13" x14ac:dyDescent="0.3">
      <c r="A517" s="15">
        <f>COUNTIFS(B:B,B517)</f>
        <v>16</v>
      </c>
      <c r="B517" s="12" t="s">
        <v>1920</v>
      </c>
      <c r="C517" s="15">
        <f>COUNTIFS(D:D,D517)</f>
        <v>44</v>
      </c>
      <c r="D517" s="16" t="s">
        <v>637</v>
      </c>
      <c r="E517" s="16" t="s">
        <v>49</v>
      </c>
      <c r="F517" s="20" t="s">
        <v>39</v>
      </c>
      <c r="G517" s="16" t="s">
        <v>1687</v>
      </c>
      <c r="H517" s="16"/>
      <c r="I517" s="17">
        <v>202</v>
      </c>
      <c r="J517" s="12" t="str">
        <f>VLOOKUP(I517,episodes!$A$1:$D$83,4,FALSE)</f>
        <v>Who Mourns for Adonais?</v>
      </c>
      <c r="K517" s="14">
        <v>1</v>
      </c>
      <c r="L517" s="15"/>
      <c r="M517" s="16"/>
    </row>
    <row r="518" spans="1:13" x14ac:dyDescent="0.3">
      <c r="A518" s="15">
        <f>COUNTIFS(B:B,B518)</f>
        <v>16</v>
      </c>
      <c r="B518" s="12" t="s">
        <v>1920</v>
      </c>
      <c r="C518" s="15">
        <f>COUNTIFS(D:D,D518)</f>
        <v>44</v>
      </c>
      <c r="D518" s="16" t="s">
        <v>637</v>
      </c>
      <c r="E518" s="16" t="s">
        <v>2249</v>
      </c>
      <c r="G518" s="12" t="s">
        <v>2250</v>
      </c>
      <c r="I518" s="18">
        <v>203</v>
      </c>
      <c r="J518" s="12" t="str">
        <f>VLOOKUP(I518,episodes!$A$1:$D$83,4,FALSE)</f>
        <v>The Changeling</v>
      </c>
      <c r="K518" s="14">
        <v>1</v>
      </c>
    </row>
    <row r="519" spans="1:13" x14ac:dyDescent="0.3">
      <c r="A519" s="15">
        <f>COUNTIFS(B:B,B519)</f>
        <v>26</v>
      </c>
      <c r="B519" s="12" t="s">
        <v>1978</v>
      </c>
      <c r="C519" s="15">
        <f>COUNTIFS(D:D,D519)</f>
        <v>44</v>
      </c>
      <c r="D519" s="16" t="s">
        <v>637</v>
      </c>
      <c r="E519" s="16" t="s">
        <v>49</v>
      </c>
      <c r="F519" s="12" t="s">
        <v>1483</v>
      </c>
      <c r="G519" s="16" t="s">
        <v>1688</v>
      </c>
      <c r="I519" s="18">
        <v>101</v>
      </c>
      <c r="J519" s="12" t="str">
        <f>VLOOKUP(I519,episodes!$A$1:$D$83,4,FALSE)</f>
        <v>The Man Trap</v>
      </c>
      <c r="K519" s="14">
        <v>1</v>
      </c>
    </row>
    <row r="520" spans="1:13" x14ac:dyDescent="0.3">
      <c r="A520" s="15">
        <f>COUNTIFS(B:B,B520)</f>
        <v>26</v>
      </c>
      <c r="B520" s="12" t="s">
        <v>1978</v>
      </c>
      <c r="C520" s="15">
        <f>COUNTIFS(D:D,D520)</f>
        <v>44</v>
      </c>
      <c r="D520" s="16" t="s">
        <v>637</v>
      </c>
      <c r="E520" s="12" t="s">
        <v>405</v>
      </c>
      <c r="F520" s="12" t="s">
        <v>37</v>
      </c>
      <c r="G520" s="16" t="s">
        <v>1689</v>
      </c>
      <c r="I520" s="18">
        <v>101</v>
      </c>
      <c r="J520" s="12" t="str">
        <f>VLOOKUP(I520,episodes!$A$1:$D$83,4,FALSE)</f>
        <v>The Man Trap</v>
      </c>
      <c r="K520" s="14">
        <v>1</v>
      </c>
    </row>
    <row r="521" spans="1:13" x14ac:dyDescent="0.3">
      <c r="A521" s="15">
        <f>COUNTIFS(B:B,B521)</f>
        <v>26</v>
      </c>
      <c r="B521" s="12" t="s">
        <v>1978</v>
      </c>
      <c r="C521" s="15">
        <f>COUNTIFS(D:D,D521)</f>
        <v>44</v>
      </c>
      <c r="D521" s="16" t="s">
        <v>637</v>
      </c>
      <c r="E521" s="16" t="s">
        <v>49</v>
      </c>
      <c r="F521" s="12" t="s">
        <v>1489</v>
      </c>
      <c r="G521" s="16" t="s">
        <v>1690</v>
      </c>
      <c r="I521" s="18">
        <v>102</v>
      </c>
      <c r="J521" s="12" t="str">
        <f>VLOOKUP(I521,episodes!$A$1:$D$83,4,FALSE)</f>
        <v>Charlie X</v>
      </c>
      <c r="K521" s="14">
        <v>1</v>
      </c>
    </row>
    <row r="522" spans="1:13" x14ac:dyDescent="0.3">
      <c r="A522" s="15">
        <f>COUNTIFS(B:B,B522)</f>
        <v>26</v>
      </c>
      <c r="B522" s="12" t="s">
        <v>1978</v>
      </c>
      <c r="C522" s="15">
        <f>COUNTIFS(D:D,D522)</f>
        <v>44</v>
      </c>
      <c r="D522" s="16" t="s">
        <v>637</v>
      </c>
      <c r="E522" s="12" t="s">
        <v>1484</v>
      </c>
      <c r="F522" s="12" t="s">
        <v>1378</v>
      </c>
      <c r="G522" s="16" t="s">
        <v>1691</v>
      </c>
      <c r="I522" s="18">
        <v>103</v>
      </c>
      <c r="J522" s="12" t="str">
        <f>VLOOKUP(I522,episodes!$A$1:$D$83,4,FALSE)</f>
        <v>Where No Man Has Gone Before</v>
      </c>
      <c r="K522" s="14">
        <v>1</v>
      </c>
    </row>
    <row r="523" spans="1:13" x14ac:dyDescent="0.3">
      <c r="A523" s="15">
        <f>COUNTIFS(B:B,B523)</f>
        <v>26</v>
      </c>
      <c r="B523" s="12" t="s">
        <v>1978</v>
      </c>
      <c r="C523" s="15">
        <f>COUNTIFS(D:D,D523)</f>
        <v>44</v>
      </c>
      <c r="D523" s="16" t="s">
        <v>637</v>
      </c>
      <c r="E523" s="16" t="s">
        <v>49</v>
      </c>
      <c r="F523" s="19" t="s">
        <v>1452</v>
      </c>
      <c r="G523" s="16" t="s">
        <v>1692</v>
      </c>
      <c r="I523" s="13">
        <v>104</v>
      </c>
      <c r="J523" s="12" t="str">
        <f>VLOOKUP(I523,episodes!$A$1:$D$83,4,FALSE)</f>
        <v>The Naked Time</v>
      </c>
      <c r="K523" s="14">
        <v>1</v>
      </c>
    </row>
    <row r="524" spans="1:13" x14ac:dyDescent="0.3">
      <c r="A524" s="15">
        <f>COUNTIFS(B:B,B524)</f>
        <v>26</v>
      </c>
      <c r="B524" s="12" t="s">
        <v>1978</v>
      </c>
      <c r="C524" s="15">
        <f>COUNTIFS(D:D,D524)</f>
        <v>44</v>
      </c>
      <c r="D524" s="16" t="s">
        <v>637</v>
      </c>
      <c r="E524" s="16" t="s">
        <v>49</v>
      </c>
      <c r="F524" s="19" t="s">
        <v>37</v>
      </c>
      <c r="G524" s="16" t="s">
        <v>1693</v>
      </c>
      <c r="I524" s="13">
        <v>104</v>
      </c>
      <c r="J524" s="12" t="str">
        <f>VLOOKUP(I524,episodes!$A$1:$D$83,4,FALSE)</f>
        <v>The Naked Time</v>
      </c>
      <c r="K524" s="14">
        <v>1</v>
      </c>
    </row>
    <row r="525" spans="1:13" x14ac:dyDescent="0.3">
      <c r="A525" s="15">
        <f>COUNTIFS(B:B,B525)</f>
        <v>26</v>
      </c>
      <c r="B525" s="12" t="s">
        <v>1978</v>
      </c>
      <c r="C525" s="15">
        <f>COUNTIFS(D:D,D525)</f>
        <v>44</v>
      </c>
      <c r="D525" s="16" t="s">
        <v>637</v>
      </c>
      <c r="E525" s="16" t="s">
        <v>49</v>
      </c>
      <c r="F525" s="19" t="s">
        <v>148</v>
      </c>
      <c r="G525" s="16" t="s">
        <v>1694</v>
      </c>
      <c r="I525" s="13">
        <v>104</v>
      </c>
      <c r="J525" s="12" t="str">
        <f>VLOOKUP(I525,episodes!$A$1:$D$83,4,FALSE)</f>
        <v>The Naked Time</v>
      </c>
      <c r="K525" s="14">
        <v>1</v>
      </c>
    </row>
    <row r="526" spans="1:13" x14ac:dyDescent="0.3">
      <c r="A526" s="15">
        <f>COUNTIFS(B:B,B526)</f>
        <v>26</v>
      </c>
      <c r="B526" s="12" t="s">
        <v>1978</v>
      </c>
      <c r="C526" s="15">
        <f>COUNTIFS(D:D,D526)</f>
        <v>44</v>
      </c>
      <c r="D526" s="16" t="s">
        <v>637</v>
      </c>
      <c r="E526" s="16" t="s">
        <v>49</v>
      </c>
      <c r="F526" s="12" t="s">
        <v>143</v>
      </c>
      <c r="G526" s="16" t="s">
        <v>1695</v>
      </c>
      <c r="I526" s="18">
        <v>105</v>
      </c>
      <c r="J526" s="12" t="str">
        <f>VLOOKUP(I526,episodes!$A$1:$D$83,4,FALSE)</f>
        <v>The Enemy Within</v>
      </c>
      <c r="K526" s="14">
        <v>1</v>
      </c>
    </row>
    <row r="527" spans="1:13" x14ac:dyDescent="0.3">
      <c r="A527" s="15">
        <f>COUNTIFS(B:B,B527)</f>
        <v>26</v>
      </c>
      <c r="B527" s="12" t="s">
        <v>1978</v>
      </c>
      <c r="C527" s="15">
        <f>COUNTIFS(D:D,D527)</f>
        <v>44</v>
      </c>
      <c r="D527" s="16" t="s">
        <v>637</v>
      </c>
      <c r="E527" s="16" t="s">
        <v>49</v>
      </c>
      <c r="F527" s="12" t="s">
        <v>143</v>
      </c>
      <c r="G527" s="16" t="s">
        <v>1695</v>
      </c>
      <c r="I527" s="18">
        <v>105</v>
      </c>
      <c r="J527" s="12" t="str">
        <f>VLOOKUP(I527,episodes!$A$1:$D$83,4,FALSE)</f>
        <v>The Enemy Within</v>
      </c>
      <c r="K527" s="14">
        <v>1</v>
      </c>
    </row>
    <row r="528" spans="1:13" x14ac:dyDescent="0.3">
      <c r="A528" s="15">
        <f>COUNTIFS(B:B,B528)</f>
        <v>26</v>
      </c>
      <c r="B528" s="12" t="s">
        <v>1978</v>
      </c>
      <c r="C528" s="15">
        <f>COUNTIFS(D:D,D528)</f>
        <v>44</v>
      </c>
      <c r="D528" s="16" t="s">
        <v>637</v>
      </c>
      <c r="E528" s="16" t="s">
        <v>49</v>
      </c>
      <c r="F528" s="12" t="s">
        <v>1430</v>
      </c>
      <c r="G528" s="16" t="s">
        <v>1696</v>
      </c>
      <c r="I528" s="18">
        <v>105</v>
      </c>
      <c r="J528" s="12" t="str">
        <f>VLOOKUP(I528,episodes!$A$1:$D$83,4,FALSE)</f>
        <v>The Enemy Within</v>
      </c>
      <c r="K528" s="14">
        <v>1</v>
      </c>
    </row>
    <row r="529" spans="1:12" x14ac:dyDescent="0.3">
      <c r="A529" s="15">
        <f>COUNTIFS(B:B,B529)</f>
        <v>26</v>
      </c>
      <c r="B529" s="12" t="s">
        <v>1978</v>
      </c>
      <c r="C529" s="15">
        <f>COUNTIFS(D:D,D529)</f>
        <v>44</v>
      </c>
      <c r="D529" s="16" t="s">
        <v>637</v>
      </c>
      <c r="E529" s="16" t="s">
        <v>49</v>
      </c>
      <c r="F529" s="12" t="s">
        <v>1430</v>
      </c>
      <c r="G529" s="16" t="s">
        <v>1696</v>
      </c>
      <c r="I529" s="18">
        <v>105</v>
      </c>
      <c r="J529" s="12" t="str">
        <f>VLOOKUP(I529,episodes!$A$1:$D$83,4,FALSE)</f>
        <v>The Enemy Within</v>
      </c>
      <c r="K529" s="14">
        <v>1</v>
      </c>
    </row>
    <row r="530" spans="1:12" x14ac:dyDescent="0.3">
      <c r="A530" s="15">
        <f>COUNTIFS(B:B,B530)</f>
        <v>26</v>
      </c>
      <c r="B530" s="12" t="s">
        <v>1978</v>
      </c>
      <c r="C530" s="15">
        <f>COUNTIFS(D:D,D530)</f>
        <v>44</v>
      </c>
      <c r="D530" s="16" t="s">
        <v>637</v>
      </c>
      <c r="E530" s="16" t="s">
        <v>49</v>
      </c>
      <c r="F530" s="12" t="s">
        <v>1436</v>
      </c>
      <c r="G530" s="16" t="s">
        <v>1697</v>
      </c>
      <c r="I530" s="18">
        <v>105</v>
      </c>
      <c r="J530" s="12" t="str">
        <f>VLOOKUP(I530,episodes!$A$1:$D$83,4,FALSE)</f>
        <v>The Enemy Within</v>
      </c>
      <c r="K530" s="14">
        <v>1</v>
      </c>
    </row>
    <row r="531" spans="1:12" x14ac:dyDescent="0.3">
      <c r="A531" s="15">
        <f>COUNTIFS(B:B,B531)</f>
        <v>26</v>
      </c>
      <c r="B531" s="12" t="s">
        <v>1978</v>
      </c>
      <c r="C531" s="15">
        <f>COUNTIFS(D:D,D531)</f>
        <v>44</v>
      </c>
      <c r="D531" s="16" t="s">
        <v>637</v>
      </c>
      <c r="E531" s="12" t="s">
        <v>1485</v>
      </c>
      <c r="F531" s="12" t="s">
        <v>49</v>
      </c>
      <c r="G531" s="16" t="s">
        <v>1698</v>
      </c>
      <c r="I531" s="18">
        <v>106</v>
      </c>
      <c r="J531" s="12" t="str">
        <f>VLOOKUP(I531,episodes!$A$1:$D$83,4,FALSE)</f>
        <v>Mudd's Women</v>
      </c>
      <c r="K531" s="14">
        <v>1</v>
      </c>
    </row>
    <row r="532" spans="1:12" x14ac:dyDescent="0.3">
      <c r="A532" s="15">
        <f>COUNTIFS(B:B,B532)</f>
        <v>26</v>
      </c>
      <c r="B532" s="12" t="s">
        <v>1978</v>
      </c>
      <c r="C532" s="15">
        <f>COUNTIFS(D:D,D532)</f>
        <v>44</v>
      </c>
      <c r="D532" s="16" t="s">
        <v>637</v>
      </c>
      <c r="E532" s="16" t="s">
        <v>49</v>
      </c>
      <c r="F532" s="19" t="s">
        <v>1438</v>
      </c>
      <c r="G532" s="12" t="s">
        <v>1700</v>
      </c>
      <c r="I532" s="18">
        <v>109</v>
      </c>
      <c r="J532" s="12" t="str">
        <f>VLOOKUP(I532,episodes!$A$1:$D$83,4,FALSE)</f>
        <v>Dagger of the Mind</v>
      </c>
      <c r="K532" s="14">
        <v>1</v>
      </c>
    </row>
    <row r="533" spans="1:12" x14ac:dyDescent="0.3">
      <c r="A533" s="15">
        <f>COUNTIFS(B:B,B533)</f>
        <v>26</v>
      </c>
      <c r="B533" s="12" t="s">
        <v>1978</v>
      </c>
      <c r="C533" s="15">
        <f>COUNTIFS(D:D,D533)</f>
        <v>44</v>
      </c>
      <c r="D533" s="16" t="s">
        <v>637</v>
      </c>
      <c r="E533" s="16" t="s">
        <v>49</v>
      </c>
      <c r="F533" s="19" t="s">
        <v>36</v>
      </c>
      <c r="G533" s="12" t="s">
        <v>1701</v>
      </c>
      <c r="I533" s="18">
        <v>110</v>
      </c>
      <c r="J533" s="12" t="str">
        <f>VLOOKUP(I533,episodes!$A$1:$D$83,4,FALSE)</f>
        <v>The Corbomite Maneuver</v>
      </c>
      <c r="K533" s="14">
        <v>1</v>
      </c>
    </row>
    <row r="534" spans="1:12" x14ac:dyDescent="0.3">
      <c r="A534" s="15">
        <f>COUNTIFS(B:B,B534)</f>
        <v>26</v>
      </c>
      <c r="B534" s="12" t="s">
        <v>1978</v>
      </c>
      <c r="C534" s="15">
        <f>COUNTIFS(D:D,D534)</f>
        <v>44</v>
      </c>
      <c r="D534" s="16" t="s">
        <v>637</v>
      </c>
      <c r="E534" s="16" t="s">
        <v>49</v>
      </c>
      <c r="F534" s="12" t="s">
        <v>394</v>
      </c>
      <c r="G534" s="12" t="s">
        <v>1702</v>
      </c>
      <c r="I534" s="18">
        <v>113</v>
      </c>
      <c r="J534" s="12" t="str">
        <f>VLOOKUP(I534,episodes!$A$1:$D$83,4,FALSE)</f>
        <v>The Conscience of the King</v>
      </c>
      <c r="K534" s="14">
        <v>1</v>
      </c>
    </row>
    <row r="535" spans="1:12" s="16" customFormat="1" x14ac:dyDescent="0.3">
      <c r="A535" s="15">
        <f>COUNTIFS(B:B,B535)</f>
        <v>26</v>
      </c>
      <c r="B535" s="12" t="s">
        <v>1978</v>
      </c>
      <c r="C535" s="15">
        <f>COUNTIFS(D:D,D535)</f>
        <v>44</v>
      </c>
      <c r="D535" s="16" t="s">
        <v>637</v>
      </c>
      <c r="E535" s="16" t="s">
        <v>49</v>
      </c>
      <c r="F535" s="16" t="s">
        <v>1486</v>
      </c>
      <c r="G535" s="12" t="s">
        <v>1703</v>
      </c>
      <c r="I535" s="17">
        <v>114</v>
      </c>
      <c r="J535" s="12" t="str">
        <f>VLOOKUP(I535,episodes!$A$1:$D$83,4,FALSE)</f>
        <v>Balance of Terror</v>
      </c>
      <c r="K535" s="14">
        <v>1</v>
      </c>
      <c r="L535" s="15"/>
    </row>
    <row r="536" spans="1:12" s="16" customFormat="1" x14ac:dyDescent="0.3">
      <c r="A536" s="15">
        <f>COUNTIFS(B:B,B536)</f>
        <v>26</v>
      </c>
      <c r="B536" s="12" t="s">
        <v>1978</v>
      </c>
      <c r="C536" s="15">
        <f>COUNTIFS(D:D,D536)</f>
        <v>44</v>
      </c>
      <c r="D536" s="16" t="s">
        <v>637</v>
      </c>
      <c r="E536" s="16" t="s">
        <v>49</v>
      </c>
      <c r="F536" s="16" t="s">
        <v>1854</v>
      </c>
      <c r="G536" s="12" t="s">
        <v>1704</v>
      </c>
      <c r="I536" s="17">
        <v>118</v>
      </c>
      <c r="J536" s="12" t="str">
        <f>VLOOKUP(I536,episodes!$A$1:$D$83,4,FALSE)</f>
        <v>Arena</v>
      </c>
      <c r="K536" s="14">
        <v>1</v>
      </c>
      <c r="L536" s="15"/>
    </row>
    <row r="537" spans="1:12" s="16" customFormat="1" x14ac:dyDescent="0.3">
      <c r="A537" s="15">
        <f>COUNTIFS(B:B,B537)</f>
        <v>26</v>
      </c>
      <c r="B537" s="12" t="s">
        <v>1978</v>
      </c>
      <c r="C537" s="15">
        <f>COUNTIFS(D:D,D537)</f>
        <v>44</v>
      </c>
      <c r="D537" s="16" t="s">
        <v>637</v>
      </c>
      <c r="E537" s="16" t="s">
        <v>49</v>
      </c>
      <c r="F537" s="20" t="s">
        <v>1440</v>
      </c>
      <c r="G537" s="12" t="s">
        <v>1705</v>
      </c>
      <c r="I537" s="17">
        <v>119</v>
      </c>
      <c r="J537" s="12" t="str">
        <f>VLOOKUP(I537,episodes!$A$1:$D$83,4,FALSE)</f>
        <v>Tomorrow Is Yesterday</v>
      </c>
      <c r="K537" s="14">
        <v>1</v>
      </c>
      <c r="L537" s="15"/>
    </row>
    <row r="538" spans="1:12" s="16" customFormat="1" x14ac:dyDescent="0.3">
      <c r="A538" s="15">
        <f>COUNTIFS(B:B,B538)</f>
        <v>26</v>
      </c>
      <c r="B538" s="12" t="s">
        <v>1978</v>
      </c>
      <c r="C538" s="15">
        <f>COUNTIFS(D:D,D538)</f>
        <v>44</v>
      </c>
      <c r="D538" s="16" t="s">
        <v>637</v>
      </c>
      <c r="E538" s="16" t="s">
        <v>49</v>
      </c>
      <c r="F538" s="20" t="s">
        <v>339</v>
      </c>
      <c r="G538" s="12" t="s">
        <v>1706</v>
      </c>
      <c r="I538" s="17">
        <v>122</v>
      </c>
      <c r="J538" s="12" t="str">
        <f>VLOOKUP(I538,episodes!$A$1:$D$83,4,FALSE)</f>
        <v>Space Seed</v>
      </c>
      <c r="K538" s="14">
        <v>1</v>
      </c>
      <c r="L538" s="15"/>
    </row>
    <row r="539" spans="1:12" s="16" customFormat="1" x14ac:dyDescent="0.3">
      <c r="A539" s="15">
        <f>COUNTIFS(B:B,B539)</f>
        <v>26</v>
      </c>
      <c r="B539" s="12" t="s">
        <v>1978</v>
      </c>
      <c r="C539" s="15">
        <f>COUNTIFS(D:D,D539)</f>
        <v>44</v>
      </c>
      <c r="D539" s="16" t="s">
        <v>637</v>
      </c>
      <c r="E539" s="16" t="s">
        <v>49</v>
      </c>
      <c r="F539" s="16" t="s">
        <v>419</v>
      </c>
      <c r="G539" s="12" t="s">
        <v>1707</v>
      </c>
      <c r="I539" s="17">
        <v>127</v>
      </c>
      <c r="J539" s="12" t="str">
        <f>VLOOKUP(I539,episodes!$A$1:$D$83,4,FALSE)</f>
        <v>The Alternative Factor</v>
      </c>
      <c r="K539" s="14">
        <v>1</v>
      </c>
      <c r="L539" s="15"/>
    </row>
    <row r="540" spans="1:12" s="16" customFormat="1" x14ac:dyDescent="0.3">
      <c r="A540" s="15">
        <f>COUNTIFS(B:B,B540)</f>
        <v>26</v>
      </c>
      <c r="B540" s="12" t="s">
        <v>1978</v>
      </c>
      <c r="C540" s="15">
        <f>COUNTIFS(D:D,D540)</f>
        <v>44</v>
      </c>
      <c r="D540" s="16" t="s">
        <v>637</v>
      </c>
      <c r="E540" s="16" t="s">
        <v>49</v>
      </c>
      <c r="F540" s="16" t="s">
        <v>419</v>
      </c>
      <c r="G540" s="12" t="s">
        <v>1707</v>
      </c>
      <c r="I540" s="17">
        <v>127</v>
      </c>
      <c r="J540" s="12" t="str">
        <f>VLOOKUP(I540,episodes!$A$1:$D$83,4,FALSE)</f>
        <v>The Alternative Factor</v>
      </c>
      <c r="K540" s="14">
        <v>1</v>
      </c>
      <c r="L540" s="15"/>
    </row>
    <row r="541" spans="1:12" s="16" customFormat="1" x14ac:dyDescent="0.3">
      <c r="A541" s="15">
        <f>COUNTIFS(B:B,B541)</f>
        <v>26</v>
      </c>
      <c r="B541" s="12" t="s">
        <v>1978</v>
      </c>
      <c r="C541" s="15">
        <f>COUNTIFS(D:D,D541)</f>
        <v>44</v>
      </c>
      <c r="D541" s="16" t="s">
        <v>637</v>
      </c>
      <c r="E541" s="16" t="s">
        <v>49</v>
      </c>
      <c r="F541" s="16" t="s">
        <v>1699</v>
      </c>
      <c r="G541" s="12" t="s">
        <v>1708</v>
      </c>
      <c r="I541" s="17">
        <v>129</v>
      </c>
      <c r="J541" s="12" t="str">
        <f>VLOOKUP(I541,episodes!$A$1:$D$83,4,FALSE)</f>
        <v>Operation: Annihilate!</v>
      </c>
      <c r="K541" s="14">
        <v>1</v>
      </c>
      <c r="L541" s="15"/>
    </row>
    <row r="542" spans="1:12" s="16" customFormat="1" x14ac:dyDescent="0.3">
      <c r="A542" s="15">
        <f>COUNTIFS(B:B,B542)</f>
        <v>26</v>
      </c>
      <c r="B542" s="12" t="s">
        <v>1978</v>
      </c>
      <c r="C542" s="15">
        <f>COUNTIFS(D:D,D542)</f>
        <v>44</v>
      </c>
      <c r="D542" s="16" t="s">
        <v>637</v>
      </c>
      <c r="E542" s="16" t="s">
        <v>49</v>
      </c>
      <c r="F542" s="16" t="s">
        <v>1699</v>
      </c>
      <c r="G542" s="12" t="s">
        <v>1708</v>
      </c>
      <c r="I542" s="17">
        <v>129</v>
      </c>
      <c r="J542" s="12" t="str">
        <f>VLOOKUP(I542,episodes!$A$1:$D$83,4,FALSE)</f>
        <v>Operation: Annihilate!</v>
      </c>
      <c r="K542" s="14">
        <v>1</v>
      </c>
      <c r="L542" s="15"/>
    </row>
    <row r="543" spans="1:12" s="16" customFormat="1" x14ac:dyDescent="0.3">
      <c r="A543" s="15">
        <f>COUNTIFS(B:B,B543)</f>
        <v>26</v>
      </c>
      <c r="B543" s="12" t="s">
        <v>1978</v>
      </c>
      <c r="C543" s="15">
        <f>COUNTIFS(D:D,D543)</f>
        <v>44</v>
      </c>
      <c r="D543" s="16" t="s">
        <v>637</v>
      </c>
      <c r="E543" s="16" t="s">
        <v>1403</v>
      </c>
      <c r="F543" s="20" t="s">
        <v>37</v>
      </c>
      <c r="G543" s="12" t="s">
        <v>1709</v>
      </c>
      <c r="I543" s="17">
        <v>129</v>
      </c>
      <c r="J543" s="12" t="str">
        <f>VLOOKUP(I543,episodes!$A$1:$D$83,4,FALSE)</f>
        <v>Operation: Annihilate!</v>
      </c>
      <c r="K543" s="14">
        <v>1</v>
      </c>
      <c r="L543" s="15"/>
    </row>
    <row r="544" spans="1:12" s="16" customFormat="1" x14ac:dyDescent="0.3">
      <c r="A544" s="15">
        <f>COUNTIFS(B:B,B544)</f>
        <v>26</v>
      </c>
      <c r="B544" s="12" t="s">
        <v>1978</v>
      </c>
      <c r="C544" s="15">
        <f>COUNTIFS(D:D,D544)</f>
        <v>44</v>
      </c>
      <c r="D544" s="16" t="s">
        <v>637</v>
      </c>
      <c r="E544" s="16" t="s">
        <v>49</v>
      </c>
      <c r="F544" s="20" t="s">
        <v>37</v>
      </c>
      <c r="G544" s="12" t="s">
        <v>1693</v>
      </c>
      <c r="I544" s="17">
        <v>201</v>
      </c>
      <c r="J544" s="12" t="str">
        <f>VLOOKUP(I544,episodes!$A$1:$D$83,4,FALSE)</f>
        <v>Amok Time</v>
      </c>
      <c r="K544" s="14">
        <v>1</v>
      </c>
      <c r="L544" s="15"/>
    </row>
    <row r="545" spans="1:13" s="16" customFormat="1" x14ac:dyDescent="0.3">
      <c r="A545" s="15">
        <f>COUNTIFS(B:B,B545)</f>
        <v>17</v>
      </c>
      <c r="B545" s="12" t="s">
        <v>1921</v>
      </c>
      <c r="C545" s="15">
        <f>COUNTIFS(D:D,D545)</f>
        <v>28</v>
      </c>
      <c r="D545" s="12" t="s">
        <v>646</v>
      </c>
      <c r="E545" s="12"/>
      <c r="F545" s="12"/>
      <c r="G545" s="12"/>
      <c r="H545" s="12"/>
      <c r="I545" s="18">
        <v>120</v>
      </c>
      <c r="J545" s="12" t="str">
        <f>VLOOKUP(I545,episodes!$A$1:$D$83,4,FALSE)</f>
        <v>Court Martial</v>
      </c>
      <c r="K545" s="14"/>
      <c r="L545" s="14"/>
      <c r="M545" s="12"/>
    </row>
    <row r="546" spans="1:13" s="16" customFormat="1" x14ac:dyDescent="0.3">
      <c r="A546" s="15">
        <f>COUNTIFS(B:B,B546)</f>
        <v>17</v>
      </c>
      <c r="B546" s="12" t="s">
        <v>1921</v>
      </c>
      <c r="C546" s="15">
        <f>COUNTIFS(D:D,D546)</f>
        <v>28</v>
      </c>
      <c r="D546" s="12" t="s">
        <v>646</v>
      </c>
      <c r="E546" s="12" t="s">
        <v>49</v>
      </c>
      <c r="F546" s="12" t="s">
        <v>419</v>
      </c>
      <c r="G546" s="12" t="s">
        <v>1711</v>
      </c>
      <c r="H546" s="12"/>
      <c r="I546" s="13">
        <v>127</v>
      </c>
      <c r="J546" s="12" t="str">
        <f>VLOOKUP(I546,episodes!$A$1:$D$83,4,FALSE)</f>
        <v>The Alternative Factor</v>
      </c>
      <c r="K546" s="14"/>
      <c r="L546" s="14"/>
      <c r="M546" s="12"/>
    </row>
    <row r="547" spans="1:13" s="16" customFormat="1" x14ac:dyDescent="0.3">
      <c r="A547" s="15">
        <f>COUNTIFS(B:B,B547)</f>
        <v>17</v>
      </c>
      <c r="B547" s="12" t="s">
        <v>1921</v>
      </c>
      <c r="C547" s="15">
        <f>COUNTIFS(D:D,D547)</f>
        <v>28</v>
      </c>
      <c r="D547" s="12" t="s">
        <v>646</v>
      </c>
      <c r="E547" s="12" t="s">
        <v>49</v>
      </c>
      <c r="F547" s="12" t="s">
        <v>49</v>
      </c>
      <c r="G547" s="12" t="s">
        <v>686</v>
      </c>
      <c r="I547" s="18">
        <v>128</v>
      </c>
      <c r="J547" s="12" t="str">
        <f>VLOOKUP(I547,episodes!$A$1:$D$83,4,FALSE)</f>
        <v>The City on the Edge of Forever</v>
      </c>
      <c r="K547" s="14"/>
      <c r="L547" s="14"/>
      <c r="M547" s="12"/>
    </row>
    <row r="548" spans="1:13" s="16" customFormat="1" x14ac:dyDescent="0.3">
      <c r="A548" s="15">
        <f>COUNTIFS(B:B,B548)</f>
        <v>17</v>
      </c>
      <c r="B548" s="12" t="s">
        <v>1921</v>
      </c>
      <c r="C548" s="15">
        <f>COUNTIFS(D:D,D548)</f>
        <v>28</v>
      </c>
      <c r="D548" s="12" t="s">
        <v>646</v>
      </c>
      <c r="E548" s="12" t="s">
        <v>49</v>
      </c>
      <c r="F548" s="12" t="s">
        <v>1397</v>
      </c>
      <c r="G548" s="12" t="s">
        <v>2267</v>
      </c>
      <c r="H548" s="12"/>
      <c r="I548" s="18">
        <v>203</v>
      </c>
      <c r="J548" s="12" t="str">
        <f>VLOOKUP(I548,episodes!$A$1:$D$83,4,FALSE)</f>
        <v>The Changeling</v>
      </c>
      <c r="K548" s="14"/>
      <c r="L548" s="14"/>
      <c r="M548" s="12"/>
    </row>
    <row r="549" spans="1:13" s="16" customFormat="1" x14ac:dyDescent="0.3">
      <c r="A549" s="15">
        <f>COUNTIFS(B:B,B549)</f>
        <v>17</v>
      </c>
      <c r="B549" s="12" t="s">
        <v>1921</v>
      </c>
      <c r="C549" s="15">
        <f>COUNTIFS(D:D,D549)</f>
        <v>6</v>
      </c>
      <c r="D549" s="12" t="s">
        <v>634</v>
      </c>
      <c r="E549" s="12" t="s">
        <v>49</v>
      </c>
      <c r="F549" s="12" t="s">
        <v>1438</v>
      </c>
      <c r="G549" s="12" t="s">
        <v>1858</v>
      </c>
      <c r="H549" s="12"/>
      <c r="I549" s="18">
        <v>109</v>
      </c>
      <c r="J549" s="12" t="str">
        <f>VLOOKUP(I549,episodes!$A$1:$D$83,4,FALSE)</f>
        <v>Dagger of the Mind</v>
      </c>
      <c r="K549" s="14">
        <v>1</v>
      </c>
      <c r="L549" s="14"/>
      <c r="M549" s="12"/>
    </row>
    <row r="550" spans="1:13" x14ac:dyDescent="0.3">
      <c r="A550" s="15">
        <f>COUNTIFS(B:B,B550)</f>
        <v>17</v>
      </c>
      <c r="B550" s="12" t="s">
        <v>1921</v>
      </c>
      <c r="C550" s="15">
        <f>COUNTIFS(D:D,D550)</f>
        <v>6</v>
      </c>
      <c r="D550" s="12" t="s">
        <v>634</v>
      </c>
      <c r="E550" s="12" t="s">
        <v>49</v>
      </c>
      <c r="F550" s="12" t="s">
        <v>1438</v>
      </c>
      <c r="G550" s="12" t="s">
        <v>1858</v>
      </c>
      <c r="I550" s="18">
        <v>109</v>
      </c>
      <c r="J550" s="12" t="str">
        <f>VLOOKUP(I550,episodes!$A$1:$D$83,4,FALSE)</f>
        <v>Dagger of the Mind</v>
      </c>
      <c r="K550" s="14">
        <v>1</v>
      </c>
    </row>
    <row r="551" spans="1:13" x14ac:dyDescent="0.3">
      <c r="A551" s="15">
        <f>COUNTIFS(B:B,B551)</f>
        <v>17</v>
      </c>
      <c r="B551" s="12" t="s">
        <v>1921</v>
      </c>
      <c r="C551" s="15">
        <f>COUNTIFS(D:D,D551)</f>
        <v>6</v>
      </c>
      <c r="D551" s="12" t="s">
        <v>634</v>
      </c>
      <c r="E551" s="12" t="s">
        <v>49</v>
      </c>
      <c r="F551" s="12" t="s">
        <v>37</v>
      </c>
      <c r="G551" s="12" t="s">
        <v>687</v>
      </c>
      <c r="H551" s="16"/>
      <c r="I551" s="17">
        <v>129</v>
      </c>
      <c r="J551" s="12" t="str">
        <f>VLOOKUP(I551,episodes!$A$1:$D$83,4,FALSE)</f>
        <v>Operation: Annihilate!</v>
      </c>
      <c r="K551" s="14">
        <v>1</v>
      </c>
    </row>
    <row r="552" spans="1:13" x14ac:dyDescent="0.3">
      <c r="A552" s="15">
        <f>COUNTIFS(B:B,B552)</f>
        <v>17</v>
      </c>
      <c r="B552" s="12" t="s">
        <v>1921</v>
      </c>
      <c r="C552" s="15">
        <f>COUNTIFS(D:D,D552)</f>
        <v>6</v>
      </c>
      <c r="D552" s="12" t="s">
        <v>634</v>
      </c>
      <c r="E552" s="12" t="s">
        <v>49</v>
      </c>
      <c r="F552" s="12" t="s">
        <v>37</v>
      </c>
      <c r="G552" s="12" t="s">
        <v>687</v>
      </c>
      <c r="H552" s="16"/>
      <c r="I552" s="17">
        <v>129</v>
      </c>
      <c r="J552" s="12" t="str">
        <f>VLOOKUP(I552,episodes!$A$1:$D$83,4,FALSE)</f>
        <v>Operation: Annihilate!</v>
      </c>
      <c r="K552" s="14">
        <v>1</v>
      </c>
    </row>
    <row r="553" spans="1:13" x14ac:dyDescent="0.3">
      <c r="A553" s="15">
        <f>COUNTIFS(B:B,B553)</f>
        <v>17</v>
      </c>
      <c r="B553" s="12" t="s">
        <v>1921</v>
      </c>
      <c r="C553" s="15">
        <f>COUNTIFS(D:D,D553)</f>
        <v>6</v>
      </c>
      <c r="D553" s="12" t="s">
        <v>634</v>
      </c>
      <c r="E553" s="16" t="s">
        <v>49</v>
      </c>
      <c r="F553" s="16" t="s">
        <v>1487</v>
      </c>
      <c r="G553" s="16" t="s">
        <v>1855</v>
      </c>
      <c r="H553" s="16"/>
      <c r="I553" s="17">
        <v>129</v>
      </c>
      <c r="J553" s="12" t="str">
        <f>VLOOKUP(I553,episodes!$A$1:$D$83,4,FALSE)</f>
        <v>Operation: Annihilate!</v>
      </c>
      <c r="K553" s="15">
        <v>1</v>
      </c>
      <c r="L553" s="15"/>
      <c r="M553" s="16"/>
    </row>
    <row r="554" spans="1:13" x14ac:dyDescent="0.3">
      <c r="A554" s="15">
        <f>COUNTIFS(B:B,B554)</f>
        <v>17</v>
      </c>
      <c r="B554" s="12" t="s">
        <v>1921</v>
      </c>
      <c r="C554" s="15">
        <f>COUNTIFS(D:D,D554)</f>
        <v>6</v>
      </c>
      <c r="D554" s="12" t="s">
        <v>634</v>
      </c>
      <c r="E554" s="12" t="s">
        <v>49</v>
      </c>
      <c r="F554" s="12" t="s">
        <v>1488</v>
      </c>
      <c r="G554" s="12" t="s">
        <v>1856</v>
      </c>
      <c r="I554" s="18">
        <v>129</v>
      </c>
      <c r="J554" s="12" t="str">
        <f>VLOOKUP(I554,episodes!$A$1:$D$83,4,FALSE)</f>
        <v>Operation: Annihilate!</v>
      </c>
      <c r="K554" s="14">
        <v>1</v>
      </c>
    </row>
    <row r="555" spans="1:13" x14ac:dyDescent="0.3">
      <c r="A555" s="15">
        <f>COUNTIFS(B:B,B555)</f>
        <v>17</v>
      </c>
      <c r="B555" s="12" t="s">
        <v>1921</v>
      </c>
      <c r="C555" s="15">
        <f>COUNTIFS(D:D,D555)</f>
        <v>7</v>
      </c>
      <c r="D555" s="12" t="s">
        <v>635</v>
      </c>
      <c r="E555" s="12" t="s">
        <v>49</v>
      </c>
      <c r="G555" s="12" t="s">
        <v>692</v>
      </c>
      <c r="I555" s="18">
        <v>101</v>
      </c>
      <c r="J555" s="12" t="str">
        <f>VLOOKUP(I555,episodes!$A$1:$D$83,4,FALSE)</f>
        <v>The Man Trap</v>
      </c>
      <c r="K555" s="14">
        <v>1</v>
      </c>
    </row>
    <row r="556" spans="1:13" x14ac:dyDescent="0.3">
      <c r="A556" s="15">
        <f>COUNTIFS(B:B,B556)</f>
        <v>17</v>
      </c>
      <c r="B556" s="12" t="s">
        <v>1921</v>
      </c>
      <c r="C556" s="15">
        <f>COUNTIFS(D:D,D556)</f>
        <v>7</v>
      </c>
      <c r="D556" s="12" t="s">
        <v>635</v>
      </c>
      <c r="E556" s="12" t="s">
        <v>49</v>
      </c>
      <c r="F556" s="12" t="s">
        <v>36</v>
      </c>
      <c r="G556" s="12" t="s">
        <v>723</v>
      </c>
      <c r="I556" s="18">
        <v>104</v>
      </c>
      <c r="J556" s="12" t="str">
        <f>VLOOKUP(I556,episodes!$A$1:$D$83,4,FALSE)</f>
        <v>The Naked Time</v>
      </c>
      <c r="K556" s="14">
        <v>1</v>
      </c>
    </row>
    <row r="557" spans="1:13" x14ac:dyDescent="0.3">
      <c r="A557" s="15">
        <f>COUNTIFS(B:B,B557)</f>
        <v>17</v>
      </c>
      <c r="B557" s="12" t="s">
        <v>1921</v>
      </c>
      <c r="C557" s="15">
        <f>COUNTIFS(D:D,D557)</f>
        <v>7</v>
      </c>
      <c r="D557" s="12" t="s">
        <v>635</v>
      </c>
      <c r="E557" s="12" t="s">
        <v>49</v>
      </c>
      <c r="F557" s="12" t="s">
        <v>148</v>
      </c>
      <c r="G557" s="12" t="s">
        <v>723</v>
      </c>
      <c r="I557" s="18">
        <v>104</v>
      </c>
      <c r="J557" s="12" t="str">
        <f>VLOOKUP(I557,episodes!$A$1:$D$83,4,FALSE)</f>
        <v>The Naked Time</v>
      </c>
      <c r="K557" s="14">
        <v>1</v>
      </c>
    </row>
    <row r="558" spans="1:13" x14ac:dyDescent="0.3">
      <c r="A558" s="15">
        <f>COUNTIFS(B:B,B558)</f>
        <v>17</v>
      </c>
      <c r="B558" s="12" t="s">
        <v>1921</v>
      </c>
      <c r="C558" s="15">
        <f>COUNTIFS(D:D,D558)</f>
        <v>7</v>
      </c>
      <c r="D558" s="12" t="s">
        <v>635</v>
      </c>
      <c r="E558" s="12" t="s">
        <v>49</v>
      </c>
      <c r="G558" s="12" t="s">
        <v>723</v>
      </c>
      <c r="I558" s="18">
        <v>104</v>
      </c>
      <c r="J558" s="12" t="str">
        <f>VLOOKUP(I558,episodes!$A$1:$D$83,4,FALSE)</f>
        <v>The Naked Time</v>
      </c>
      <c r="K558" s="14">
        <v>1</v>
      </c>
    </row>
    <row r="559" spans="1:13" x14ac:dyDescent="0.3">
      <c r="A559" s="15">
        <f>COUNTIFS(B:B,B559)</f>
        <v>17</v>
      </c>
      <c r="B559" s="12" t="s">
        <v>1921</v>
      </c>
      <c r="C559" s="15">
        <f>COUNTIFS(D:D,D559)</f>
        <v>7</v>
      </c>
      <c r="D559" s="12" t="s">
        <v>635</v>
      </c>
      <c r="E559" s="12" t="s">
        <v>49</v>
      </c>
      <c r="F559" s="12" t="s">
        <v>49</v>
      </c>
      <c r="G559" s="12" t="s">
        <v>767</v>
      </c>
      <c r="I559" s="18">
        <v>108</v>
      </c>
      <c r="J559" s="12" t="str">
        <f>VLOOKUP(I559,episodes!$A$1:$D$83,4,FALSE)</f>
        <v>Miri</v>
      </c>
      <c r="K559" s="14">
        <v>1</v>
      </c>
    </row>
    <row r="560" spans="1:13" x14ac:dyDescent="0.3">
      <c r="A560" s="15">
        <f>COUNTIFS(B:B,B560)</f>
        <v>17</v>
      </c>
      <c r="B560" s="12" t="s">
        <v>1921</v>
      </c>
      <c r="C560" s="15">
        <f>COUNTIFS(D:D,D560)</f>
        <v>7</v>
      </c>
      <c r="D560" s="12" t="s">
        <v>635</v>
      </c>
      <c r="E560" s="12" t="s">
        <v>49</v>
      </c>
      <c r="F560" s="12" t="s">
        <v>339</v>
      </c>
      <c r="G560" s="12" t="s">
        <v>1710</v>
      </c>
      <c r="I560" s="13">
        <v>122</v>
      </c>
      <c r="J560" s="12" t="str">
        <f>VLOOKUP(I560,episodes!$A$1:$D$83,4,FALSE)</f>
        <v>Space Seed</v>
      </c>
      <c r="K560" s="14">
        <v>1</v>
      </c>
    </row>
    <row r="561" spans="1:13" x14ac:dyDescent="0.3">
      <c r="A561" s="15">
        <f>COUNTIFS(B:B,B561)</f>
        <v>17</v>
      </c>
      <c r="B561" s="12" t="s">
        <v>1921</v>
      </c>
      <c r="C561" s="15">
        <f>COUNTIFS(D:D,D561)</f>
        <v>7</v>
      </c>
      <c r="D561" s="12" t="s">
        <v>635</v>
      </c>
      <c r="E561" s="12" t="s">
        <v>49</v>
      </c>
      <c r="F561" s="12" t="s">
        <v>148</v>
      </c>
      <c r="G561" s="12" t="s">
        <v>460</v>
      </c>
      <c r="H561" s="16"/>
      <c r="I561" s="18">
        <v>128</v>
      </c>
      <c r="J561" s="12" t="str">
        <f>VLOOKUP(I561,episodes!$A$1:$D$83,4,FALSE)</f>
        <v>The City on the Edge of Forever</v>
      </c>
      <c r="K561" s="14">
        <v>1</v>
      </c>
    </row>
    <row r="562" spans="1:13" x14ac:dyDescent="0.3">
      <c r="A562" s="15">
        <f>COUNTIFS(B:B,B562)</f>
        <v>2</v>
      </c>
      <c r="B562" s="12" t="s">
        <v>1979</v>
      </c>
      <c r="C562" s="15">
        <f>COUNTIFS(D:D,D562)</f>
        <v>44</v>
      </c>
      <c r="D562" s="16" t="s">
        <v>637</v>
      </c>
      <c r="E562" s="16" t="s">
        <v>49</v>
      </c>
      <c r="F562" s="19" t="s">
        <v>1452</v>
      </c>
      <c r="G562" s="12" t="s">
        <v>1713</v>
      </c>
      <c r="I562" s="13">
        <v>104</v>
      </c>
      <c r="J562" s="12" t="str">
        <f>VLOOKUP(I562,episodes!$A$1:$D$83,4,FALSE)</f>
        <v>The Naked Time</v>
      </c>
      <c r="K562" s="14">
        <v>1</v>
      </c>
    </row>
    <row r="563" spans="1:13" x14ac:dyDescent="0.3">
      <c r="A563" s="15">
        <f>COUNTIFS(B:B,B563)</f>
        <v>2</v>
      </c>
      <c r="B563" s="16" t="s">
        <v>1979</v>
      </c>
      <c r="C563" s="15">
        <f>COUNTIFS(D:D,D563)</f>
        <v>44</v>
      </c>
      <c r="D563" s="16" t="s">
        <v>637</v>
      </c>
      <c r="E563" s="16" t="s">
        <v>49</v>
      </c>
      <c r="F563" s="20"/>
      <c r="G563" s="16" t="s">
        <v>1714</v>
      </c>
      <c r="H563" s="16"/>
      <c r="I563" s="17">
        <v>122</v>
      </c>
      <c r="J563" s="12" t="str">
        <f>VLOOKUP(I563,episodes!$A$1:$D$83,4,FALSE)</f>
        <v>Space Seed</v>
      </c>
      <c r="K563" s="14">
        <v>1</v>
      </c>
      <c r="L563" s="15"/>
      <c r="M563" s="16"/>
    </row>
    <row r="564" spans="1:13" x14ac:dyDescent="0.3">
      <c r="A564" s="15">
        <f>COUNTIFS(B:B,B564)</f>
        <v>7</v>
      </c>
      <c r="B564" s="15" t="s">
        <v>2073</v>
      </c>
      <c r="C564" s="15">
        <f>COUNTIFS(D:D,D564)</f>
        <v>3</v>
      </c>
      <c r="D564" s="12" t="s">
        <v>363</v>
      </c>
      <c r="E564" s="12" t="s">
        <v>37</v>
      </c>
      <c r="G564" s="12" t="s">
        <v>699</v>
      </c>
      <c r="I564" s="18">
        <v>102</v>
      </c>
      <c r="J564" s="12" t="str">
        <f>VLOOKUP(I564,episodes!$A$1:$D$83,4,FALSE)</f>
        <v>Charlie X</v>
      </c>
      <c r="K564" s="15">
        <v>1</v>
      </c>
    </row>
    <row r="565" spans="1:13" x14ac:dyDescent="0.3">
      <c r="A565" s="15">
        <f>COUNTIFS(B:B,B565)</f>
        <v>7</v>
      </c>
      <c r="B565" s="15" t="s">
        <v>2073</v>
      </c>
      <c r="C565" s="15">
        <f>COUNTIFS(D:D,D565)</f>
        <v>3</v>
      </c>
      <c r="D565" s="12" t="s">
        <v>363</v>
      </c>
      <c r="E565" s="12" t="s">
        <v>34</v>
      </c>
      <c r="G565" s="12" t="s">
        <v>220</v>
      </c>
      <c r="I565" s="18">
        <v>113</v>
      </c>
      <c r="J565" s="12" t="str">
        <f>VLOOKUP(I565,episodes!$A$1:$D$83,4,FALSE)</f>
        <v>The Conscience of the King</v>
      </c>
      <c r="K565" s="15">
        <v>1</v>
      </c>
    </row>
    <row r="566" spans="1:13" x14ac:dyDescent="0.3">
      <c r="A566" s="15">
        <f>COUNTIFS(B:B,B566)</f>
        <v>7</v>
      </c>
      <c r="B566" s="15" t="s">
        <v>2073</v>
      </c>
      <c r="C566" s="15">
        <f>COUNTIFS(D:D,D566)</f>
        <v>3</v>
      </c>
      <c r="D566" s="16" t="s">
        <v>363</v>
      </c>
      <c r="E566" s="16" t="s">
        <v>37</v>
      </c>
      <c r="F566" s="20"/>
      <c r="G566" s="16" t="s">
        <v>454</v>
      </c>
      <c r="H566" s="16"/>
      <c r="I566" s="17">
        <v>201</v>
      </c>
      <c r="J566" s="12" t="str">
        <f>VLOOKUP(I566,episodes!$A$1:$D$83,4,FALSE)</f>
        <v>Amok Time</v>
      </c>
      <c r="K566" s="15">
        <v>1</v>
      </c>
      <c r="L566" s="15"/>
      <c r="M566" s="16"/>
    </row>
    <row r="567" spans="1:13" x14ac:dyDescent="0.3">
      <c r="A567" s="15">
        <f>COUNTIFS(B:B,B567)</f>
        <v>7</v>
      </c>
      <c r="B567" s="15" t="s">
        <v>2073</v>
      </c>
      <c r="C567" s="15">
        <f>COUNTIFS(D:D,D567)</f>
        <v>4</v>
      </c>
      <c r="D567" s="16" t="s">
        <v>641</v>
      </c>
      <c r="E567" s="16" t="s">
        <v>34</v>
      </c>
      <c r="F567" s="20"/>
      <c r="G567" s="16" t="s">
        <v>607</v>
      </c>
      <c r="H567" s="16"/>
      <c r="I567" s="17">
        <v>117</v>
      </c>
      <c r="J567" s="12" t="str">
        <f>VLOOKUP(I567,episodes!$A$1:$D$83,4,FALSE)</f>
        <v>The Squire of Gothos</v>
      </c>
      <c r="K567" s="15"/>
      <c r="L567" s="15"/>
      <c r="M567" s="16"/>
    </row>
    <row r="568" spans="1:13" x14ac:dyDescent="0.3">
      <c r="A568" s="15">
        <f>COUNTIFS(B:B,B568)</f>
        <v>7</v>
      </c>
      <c r="B568" s="15" t="s">
        <v>2073</v>
      </c>
      <c r="C568" s="15">
        <f>COUNTIFS(D:D,D568)</f>
        <v>3</v>
      </c>
      <c r="D568" s="12" t="s">
        <v>642</v>
      </c>
      <c r="E568" s="12" t="s">
        <v>34</v>
      </c>
      <c r="G568" s="12" t="s">
        <v>605</v>
      </c>
      <c r="I568" s="18">
        <v>102</v>
      </c>
      <c r="J568" s="12" t="str">
        <f>VLOOKUP(I568,episodes!$A$1:$D$83,4,FALSE)</f>
        <v>Charlie X</v>
      </c>
    </row>
    <row r="569" spans="1:13" x14ac:dyDescent="0.3">
      <c r="A569" s="15">
        <f>COUNTIFS(B:B,B569)</f>
        <v>7</v>
      </c>
      <c r="B569" s="15" t="s">
        <v>2073</v>
      </c>
      <c r="C569" s="15">
        <f>COUNTIFS(D:D,D569)</f>
        <v>3</v>
      </c>
      <c r="D569" s="12" t="s">
        <v>642</v>
      </c>
      <c r="E569" s="12" t="s">
        <v>34</v>
      </c>
      <c r="G569" s="12" t="s">
        <v>606</v>
      </c>
      <c r="I569" s="18">
        <v>113</v>
      </c>
      <c r="J569" s="12" t="str">
        <f>VLOOKUP(I569,episodes!$A$1:$D$83,4,FALSE)</f>
        <v>The Conscience of the King</v>
      </c>
    </row>
    <row r="570" spans="1:13" x14ac:dyDescent="0.3">
      <c r="A570" s="15">
        <f>COUNTIFS(B:B,B570)</f>
        <v>7</v>
      </c>
      <c r="B570" s="15" t="s">
        <v>2073</v>
      </c>
      <c r="C570" s="15">
        <f>COUNTIFS(D:D,D570)</f>
        <v>3</v>
      </c>
      <c r="D570" s="12" t="s">
        <v>642</v>
      </c>
      <c r="E570" s="12" t="s">
        <v>34</v>
      </c>
      <c r="G570" s="12" t="s">
        <v>2241</v>
      </c>
      <c r="I570" s="18">
        <v>203</v>
      </c>
      <c r="J570" s="12" t="str">
        <f>VLOOKUP(I570,episodes!$A$1:$D$83,4,FALSE)</f>
        <v>The Changeling</v>
      </c>
    </row>
    <row r="571" spans="1:13" x14ac:dyDescent="0.3">
      <c r="A571" s="15">
        <f>COUNTIFS(B:B,B571)</f>
        <v>3</v>
      </c>
      <c r="B571" s="12" t="s">
        <v>1377</v>
      </c>
      <c r="C571" s="15">
        <f>COUNTIFS(D:D,D571)</f>
        <v>3</v>
      </c>
      <c r="D571" s="16" t="s">
        <v>299</v>
      </c>
      <c r="E571" s="12" t="s">
        <v>1489</v>
      </c>
      <c r="G571" s="12" t="s">
        <v>1716</v>
      </c>
      <c r="I571" s="18">
        <v>102</v>
      </c>
      <c r="J571" s="12" t="str">
        <f>VLOOKUP(I571,episodes!$A$1:$D$83,4,FALSE)</f>
        <v>Charlie X</v>
      </c>
      <c r="K571" s="15">
        <v>1</v>
      </c>
      <c r="L571" s="15"/>
    </row>
    <row r="572" spans="1:13" x14ac:dyDescent="0.3">
      <c r="A572" s="15">
        <f>COUNTIFS(B:B,B572)</f>
        <v>3</v>
      </c>
      <c r="B572" s="12" t="s">
        <v>1377</v>
      </c>
      <c r="C572" s="15">
        <f>COUNTIFS(D:D,D572)</f>
        <v>3</v>
      </c>
      <c r="D572" s="16" t="s">
        <v>299</v>
      </c>
      <c r="E572" s="12" t="s">
        <v>1378</v>
      </c>
      <c r="F572" s="19"/>
      <c r="G572" s="12" t="s">
        <v>1817</v>
      </c>
      <c r="I572" s="18">
        <v>103</v>
      </c>
      <c r="J572" s="12" t="str">
        <f>VLOOKUP(I572,episodes!$A$1:$D$83,4,FALSE)</f>
        <v>Where No Man Has Gone Before</v>
      </c>
      <c r="K572" s="15">
        <v>1</v>
      </c>
      <c r="L572" s="15"/>
    </row>
    <row r="573" spans="1:13" x14ac:dyDescent="0.3">
      <c r="A573" s="15">
        <f>COUNTIFS(B:B,B573)</f>
        <v>3</v>
      </c>
      <c r="B573" s="12" t="s">
        <v>1377</v>
      </c>
      <c r="C573" s="15">
        <f>COUNTIFS(D:D,D573)</f>
        <v>3</v>
      </c>
      <c r="D573" s="16" t="s">
        <v>299</v>
      </c>
      <c r="E573" s="12" t="s">
        <v>613</v>
      </c>
      <c r="F573" s="19"/>
      <c r="G573" s="12" t="s">
        <v>1331</v>
      </c>
      <c r="I573" s="18">
        <v>202</v>
      </c>
      <c r="J573" s="12" t="str">
        <f>VLOOKUP(I573,episodes!$A$1:$D$83,4,FALSE)</f>
        <v>Who Mourns for Adonais?</v>
      </c>
      <c r="K573" s="15">
        <v>1</v>
      </c>
      <c r="L573" s="15"/>
    </row>
    <row r="574" spans="1:13" x14ac:dyDescent="0.3">
      <c r="A574" s="15">
        <f>COUNTIFS(B:B,B574)</f>
        <v>6</v>
      </c>
      <c r="B574" s="12" t="s">
        <v>2065</v>
      </c>
      <c r="C574" s="15">
        <f>COUNTIFS(D:D,D574)</f>
        <v>7</v>
      </c>
      <c r="D574" s="12" t="s">
        <v>516</v>
      </c>
      <c r="E574" s="12" t="s">
        <v>1489</v>
      </c>
      <c r="G574" s="12" t="s">
        <v>1717</v>
      </c>
      <c r="I574" s="13">
        <v>102</v>
      </c>
      <c r="J574" s="12" t="str">
        <f>VLOOKUP(I574,episodes!$A$1:$D$83,4,FALSE)</f>
        <v>Charlie X</v>
      </c>
      <c r="K574" s="15">
        <v>1</v>
      </c>
    </row>
    <row r="575" spans="1:13" x14ac:dyDescent="0.3">
      <c r="A575" s="15">
        <f>COUNTIFS(B:B,B575)</f>
        <v>6</v>
      </c>
      <c r="B575" s="12" t="s">
        <v>2065</v>
      </c>
      <c r="C575" s="15">
        <f>COUNTIFS(D:D,D575)</f>
        <v>7</v>
      </c>
      <c r="D575" s="12" t="s">
        <v>516</v>
      </c>
      <c r="E575" s="12" t="s">
        <v>1378</v>
      </c>
      <c r="G575" s="12" t="s">
        <v>1818</v>
      </c>
      <c r="I575" s="18">
        <v>103</v>
      </c>
      <c r="J575" s="12" t="str">
        <f>VLOOKUP(I575,episodes!$A$1:$D$83,4,FALSE)</f>
        <v>Where No Man Has Gone Before</v>
      </c>
      <c r="K575" s="15">
        <v>1</v>
      </c>
    </row>
    <row r="576" spans="1:13" x14ac:dyDescent="0.3">
      <c r="A576" s="15">
        <f>COUNTIFS(B:B,B576)</f>
        <v>6</v>
      </c>
      <c r="B576" s="12" t="s">
        <v>2065</v>
      </c>
      <c r="C576" s="15">
        <f>COUNTIFS(D:D,D576)</f>
        <v>7</v>
      </c>
      <c r="D576" s="12" t="s">
        <v>516</v>
      </c>
      <c r="E576" s="12" t="s">
        <v>207</v>
      </c>
      <c r="I576" s="13">
        <v>111.1</v>
      </c>
      <c r="J576" s="12" t="str">
        <f>VLOOKUP(I576,episodes!$A$1:$D$83,4,FALSE)</f>
        <v>The Menagerie, Part I</v>
      </c>
      <c r="K576" s="15">
        <v>1</v>
      </c>
    </row>
    <row r="577" spans="1:13" x14ac:dyDescent="0.3">
      <c r="A577" s="15">
        <f>COUNTIFS(B:B,B577)</f>
        <v>6</v>
      </c>
      <c r="B577" s="12" t="s">
        <v>2065</v>
      </c>
      <c r="C577" s="15">
        <f>COUNTIFS(D:D,D577)</f>
        <v>7</v>
      </c>
      <c r="D577" s="12" t="s">
        <v>516</v>
      </c>
      <c r="E577" s="12" t="s">
        <v>207</v>
      </c>
      <c r="I577" s="13">
        <v>111.2</v>
      </c>
      <c r="J577" s="12" t="str">
        <f>VLOOKUP(I577,episodes!$A$1:$D$83,4,FALSE)</f>
        <v>The Menagerie, Part I-The Cage</v>
      </c>
      <c r="K577" s="15">
        <v>1</v>
      </c>
    </row>
    <row r="578" spans="1:13" x14ac:dyDescent="0.3">
      <c r="A578" s="15">
        <f>COUNTIFS(B:B,B578)</f>
        <v>6</v>
      </c>
      <c r="B578" s="12" t="s">
        <v>2065</v>
      </c>
      <c r="C578" s="15">
        <f>COUNTIFS(D:D,D578)</f>
        <v>7</v>
      </c>
      <c r="D578" s="12" t="s">
        <v>516</v>
      </c>
      <c r="E578" s="12" t="s">
        <v>207</v>
      </c>
      <c r="I578" s="13">
        <v>112.1</v>
      </c>
      <c r="J578" s="12" t="str">
        <f>VLOOKUP(I578,episodes!$A$1:$D$83,4,FALSE)</f>
        <v>The Menagerie, Part II</v>
      </c>
      <c r="K578" s="15">
        <v>1</v>
      </c>
    </row>
    <row r="579" spans="1:13" x14ac:dyDescent="0.3">
      <c r="A579" s="15">
        <f>COUNTIFS(B:B,B579)</f>
        <v>6</v>
      </c>
      <c r="B579" s="12" t="s">
        <v>2065</v>
      </c>
      <c r="C579" s="15">
        <f>COUNTIFS(D:D,D579)</f>
        <v>7</v>
      </c>
      <c r="D579" s="12" t="s">
        <v>516</v>
      </c>
      <c r="E579" s="12" t="s">
        <v>613</v>
      </c>
      <c r="F579" s="12" t="s">
        <v>36</v>
      </c>
      <c r="G579" s="12" t="s">
        <v>1781</v>
      </c>
      <c r="I579" s="13">
        <v>202</v>
      </c>
      <c r="J579" s="12" t="str">
        <f>VLOOKUP(I579,episodes!$A$1:$D$83,4,FALSE)</f>
        <v>Who Mourns for Adonais?</v>
      </c>
      <c r="K579" s="14">
        <v>1</v>
      </c>
    </row>
    <row r="580" spans="1:13" x14ac:dyDescent="0.3">
      <c r="A580" s="15">
        <f>COUNTIFS(B:B,B580)</f>
        <v>6</v>
      </c>
      <c r="B580" s="12" t="s">
        <v>2254</v>
      </c>
      <c r="C580" s="15">
        <f>COUNTIFS(D:D,D580)</f>
        <v>6</v>
      </c>
      <c r="D580" s="12" t="s">
        <v>362</v>
      </c>
      <c r="E580" s="16" t="s">
        <v>37</v>
      </c>
      <c r="F580" s="19" t="s">
        <v>1438</v>
      </c>
      <c r="G580" s="12" t="s">
        <v>1859</v>
      </c>
      <c r="I580" s="18">
        <v>109</v>
      </c>
      <c r="J580" s="12" t="str">
        <f>VLOOKUP(I580,episodes!$A$1:$D$83,4,FALSE)</f>
        <v>Dagger of the Mind</v>
      </c>
      <c r="K580" s="14">
        <v>1</v>
      </c>
    </row>
    <row r="581" spans="1:13" x14ac:dyDescent="0.3">
      <c r="A581" s="15">
        <f>COUNTIFS(B:B,B581)</f>
        <v>6</v>
      </c>
      <c r="B581" s="12" t="s">
        <v>2254</v>
      </c>
      <c r="C581" s="15">
        <f>COUNTIFS(D:D,D581)</f>
        <v>6</v>
      </c>
      <c r="D581" s="12" t="s">
        <v>362</v>
      </c>
      <c r="E581" s="16" t="s">
        <v>37</v>
      </c>
      <c r="F581" s="12" t="s">
        <v>49</v>
      </c>
      <c r="G581" s="16" t="s">
        <v>335</v>
      </c>
      <c r="H581" s="16"/>
      <c r="I581" s="17">
        <v>121</v>
      </c>
      <c r="J581" s="12" t="str">
        <f>VLOOKUP(I581,episodes!$A$1:$D$83,4,FALSE)</f>
        <v>The Return of the Archons</v>
      </c>
      <c r="K581" s="14">
        <v>1</v>
      </c>
      <c r="L581" s="15"/>
      <c r="M581" s="16"/>
    </row>
    <row r="582" spans="1:13" x14ac:dyDescent="0.25">
      <c r="A582" s="15">
        <f>COUNTIFS(B:B,B582)</f>
        <v>6</v>
      </c>
      <c r="B582" s="12" t="s">
        <v>2254</v>
      </c>
      <c r="C582" s="15">
        <f>COUNTIFS(D:D,D582)</f>
        <v>6</v>
      </c>
      <c r="D582" s="12" t="s">
        <v>362</v>
      </c>
      <c r="E582" s="16" t="s">
        <v>37</v>
      </c>
      <c r="F582" s="16" t="s">
        <v>1445</v>
      </c>
      <c r="G582" s="16" t="s">
        <v>589</v>
      </c>
      <c r="H582" s="16"/>
      <c r="I582" s="17">
        <v>123</v>
      </c>
      <c r="J582" s="12" t="str">
        <f>VLOOKUP(I582,episodes!$A$1:$D$83,4,FALSE)</f>
        <v>A Taste of Armageddon</v>
      </c>
      <c r="K582" s="14">
        <v>1</v>
      </c>
      <c r="L582" s="15"/>
      <c r="M582" s="21"/>
    </row>
    <row r="583" spans="1:13" x14ac:dyDescent="0.3">
      <c r="A583" s="15">
        <f>COUNTIFS(B:B,B583)</f>
        <v>6</v>
      </c>
      <c r="B583" s="12" t="s">
        <v>2254</v>
      </c>
      <c r="C583" s="15">
        <f>COUNTIFS(D:D,D583)</f>
        <v>6</v>
      </c>
      <c r="D583" s="16" t="s">
        <v>362</v>
      </c>
      <c r="E583" s="16" t="s">
        <v>37</v>
      </c>
      <c r="G583" s="16" t="s">
        <v>415</v>
      </c>
      <c r="H583" s="16"/>
      <c r="I583" s="17">
        <v>125</v>
      </c>
      <c r="J583" s="12" t="str">
        <f>VLOOKUP(I583,episodes!$A$1:$D$83,4,FALSE)</f>
        <v>The Devil in the Dark</v>
      </c>
      <c r="K583" s="14">
        <v>1</v>
      </c>
      <c r="L583" s="15"/>
      <c r="M583" s="16"/>
    </row>
    <row r="584" spans="1:13" x14ac:dyDescent="0.3">
      <c r="A584" s="15">
        <f>COUNTIFS(B:B,B584)</f>
        <v>6</v>
      </c>
      <c r="B584" s="12" t="s">
        <v>2254</v>
      </c>
      <c r="C584" s="15">
        <f>COUNTIFS(D:D,D584)</f>
        <v>6</v>
      </c>
      <c r="D584" s="16" t="s">
        <v>362</v>
      </c>
      <c r="E584" s="16" t="s">
        <v>457</v>
      </c>
      <c r="F584" s="20" t="s">
        <v>37</v>
      </c>
      <c r="G584" s="16"/>
      <c r="H584" s="16"/>
      <c r="I584" s="17">
        <v>201</v>
      </c>
      <c r="J584" s="12" t="str">
        <f>VLOOKUP(I584,episodes!$A$1:$D$83,4,FALSE)</f>
        <v>Amok Time</v>
      </c>
      <c r="K584" s="14">
        <v>1</v>
      </c>
      <c r="L584" s="15"/>
      <c r="M584" s="16"/>
    </row>
    <row r="585" spans="1:13" x14ac:dyDescent="0.3">
      <c r="A585" s="15">
        <f>COUNTIFS(B:B,B585)</f>
        <v>6</v>
      </c>
      <c r="B585" s="12" t="s">
        <v>2254</v>
      </c>
      <c r="C585" s="15">
        <f>COUNTIFS(D:D,D585)</f>
        <v>6</v>
      </c>
      <c r="D585" s="12" t="s">
        <v>362</v>
      </c>
      <c r="E585" s="16" t="s">
        <v>37</v>
      </c>
      <c r="F585" s="19" t="s">
        <v>2233</v>
      </c>
      <c r="G585" s="12" t="s">
        <v>2255</v>
      </c>
      <c r="I585" s="18">
        <v>203</v>
      </c>
      <c r="J585" s="12" t="str">
        <f>VLOOKUP(I585,episodes!$A$1:$D$83,4,FALSE)</f>
        <v>The Changeling</v>
      </c>
      <c r="K585" s="14">
        <v>1</v>
      </c>
    </row>
    <row r="586" spans="1:13" x14ac:dyDescent="0.3">
      <c r="A586" s="15">
        <f>COUNTIFS(B:B,B586)</f>
        <v>7</v>
      </c>
      <c r="B586" s="16" t="s">
        <v>132</v>
      </c>
      <c r="C586" s="15">
        <f>COUNTIFS(D:D,D586)</f>
        <v>1</v>
      </c>
      <c r="D586" s="16" t="s">
        <v>317</v>
      </c>
      <c r="E586" s="16"/>
      <c r="F586" s="20"/>
      <c r="G586" s="16" t="s">
        <v>316</v>
      </c>
      <c r="H586" s="16"/>
      <c r="I586" s="17">
        <v>116</v>
      </c>
      <c r="J586" s="12" t="str">
        <f>VLOOKUP(I586,episodes!$A$1:$D$83,4,FALSE)</f>
        <v>The Galileo Seven</v>
      </c>
      <c r="K586" s="15">
        <v>1</v>
      </c>
      <c r="L586" s="15"/>
      <c r="M586" s="16"/>
    </row>
    <row r="587" spans="1:13" x14ac:dyDescent="0.3">
      <c r="A587" s="15">
        <f>COUNTIFS(B:B,B587)</f>
        <v>7</v>
      </c>
      <c r="B587" s="12" t="s">
        <v>132</v>
      </c>
      <c r="C587" s="15">
        <f>COUNTIFS(D:D,D587)</f>
        <v>19</v>
      </c>
      <c r="D587" s="12" t="s">
        <v>364</v>
      </c>
      <c r="E587" s="12" t="s">
        <v>390</v>
      </c>
      <c r="F587" s="12" t="s">
        <v>37</v>
      </c>
      <c r="G587" s="12" t="s">
        <v>191</v>
      </c>
      <c r="I587" s="18">
        <v>107</v>
      </c>
      <c r="J587" s="12" t="str">
        <f>VLOOKUP(I587,episodes!$A$1:$D$83,4,FALSE)</f>
        <v>What Are Little Girls Made Of?</v>
      </c>
      <c r="K587" s="15">
        <v>1</v>
      </c>
    </row>
    <row r="588" spans="1:13" x14ac:dyDescent="0.3">
      <c r="A588" s="15">
        <f>COUNTIFS(B:B,B588)</f>
        <v>7</v>
      </c>
      <c r="B588" s="12" t="s">
        <v>132</v>
      </c>
      <c r="C588" s="15">
        <f>COUNTIFS(D:D,D588)</f>
        <v>19</v>
      </c>
      <c r="D588" s="12" t="s">
        <v>364</v>
      </c>
      <c r="E588" s="12" t="s">
        <v>36</v>
      </c>
      <c r="G588" s="16"/>
      <c r="H588" s="12" t="s">
        <v>998</v>
      </c>
      <c r="I588" s="18">
        <v>107</v>
      </c>
      <c r="J588" s="12" t="str">
        <f>VLOOKUP(I588,episodes!$A$1:$D$83,4,FALSE)</f>
        <v>What Are Little Girls Made Of?</v>
      </c>
      <c r="K588" s="15">
        <v>1</v>
      </c>
    </row>
    <row r="589" spans="1:13" x14ac:dyDescent="0.3">
      <c r="A589" s="15">
        <f>COUNTIFS(B:B,B589)</f>
        <v>7</v>
      </c>
      <c r="B589" s="12" t="s">
        <v>132</v>
      </c>
      <c r="C589" s="15">
        <f>COUNTIFS(D:D,D589)</f>
        <v>19</v>
      </c>
      <c r="D589" s="12" t="s">
        <v>364</v>
      </c>
      <c r="E589" s="16" t="s">
        <v>36</v>
      </c>
      <c r="F589" s="20" t="s">
        <v>402</v>
      </c>
      <c r="G589" s="16"/>
      <c r="H589" s="16" t="s">
        <v>1008</v>
      </c>
      <c r="I589" s="17">
        <v>114</v>
      </c>
      <c r="J589" s="12" t="str">
        <f>VLOOKUP(I589,episodes!$A$1:$D$83,4,FALSE)</f>
        <v>Balance of Terror</v>
      </c>
      <c r="K589" s="15">
        <v>1</v>
      </c>
      <c r="L589" s="15"/>
      <c r="M589" s="16"/>
    </row>
    <row r="590" spans="1:13" x14ac:dyDescent="0.3">
      <c r="A590" s="15">
        <f>COUNTIFS(B:B,B590)</f>
        <v>7</v>
      </c>
      <c r="B590" s="12" t="s">
        <v>132</v>
      </c>
      <c r="C590" s="15">
        <f>COUNTIFS(D:D,D590)</f>
        <v>19</v>
      </c>
      <c r="D590" s="12" t="s">
        <v>364</v>
      </c>
      <c r="E590" s="16" t="s">
        <v>1490</v>
      </c>
      <c r="F590" s="20" t="s">
        <v>37</v>
      </c>
      <c r="G590" s="16"/>
      <c r="H590" s="16" t="s">
        <v>2067</v>
      </c>
      <c r="I590" s="17">
        <v>116</v>
      </c>
      <c r="J590" s="12" t="str">
        <f>VLOOKUP(I590,episodes!$A$1:$D$83,4,FALSE)</f>
        <v>The Galileo Seven</v>
      </c>
      <c r="K590" s="15">
        <v>1</v>
      </c>
      <c r="L590" s="15"/>
      <c r="M590" s="16"/>
    </row>
    <row r="591" spans="1:13" x14ac:dyDescent="0.3">
      <c r="A591" s="15">
        <f>COUNTIFS(B:B,B591)</f>
        <v>7</v>
      </c>
      <c r="B591" s="12" t="s">
        <v>132</v>
      </c>
      <c r="C591" s="15">
        <f>COUNTIFS(D:D,D591)</f>
        <v>1</v>
      </c>
      <c r="D591" s="12" t="s">
        <v>617</v>
      </c>
      <c r="E591" s="12" t="s">
        <v>613</v>
      </c>
      <c r="F591" s="12" t="s">
        <v>1470</v>
      </c>
      <c r="G591" s="12" t="s">
        <v>1782</v>
      </c>
      <c r="I591" s="13">
        <v>202</v>
      </c>
      <c r="J591" s="12" t="str">
        <f>VLOOKUP(I591,episodes!$A$1:$D$83,4,FALSE)</f>
        <v>Who Mourns for Adonais?</v>
      </c>
      <c r="K591" s="15">
        <v>1</v>
      </c>
    </row>
    <row r="592" spans="1:13" x14ac:dyDescent="0.3">
      <c r="A592" s="15">
        <f>COUNTIFS(B:B,B592)</f>
        <v>15</v>
      </c>
      <c r="B592" s="12" t="s">
        <v>2066</v>
      </c>
      <c r="C592" s="15">
        <f>COUNTIFS(D:D,D592)</f>
        <v>19</v>
      </c>
      <c r="D592" s="16" t="s">
        <v>364</v>
      </c>
      <c r="E592" s="16" t="s">
        <v>36</v>
      </c>
      <c r="F592" s="12" t="s">
        <v>37</v>
      </c>
      <c r="G592" s="12" t="s">
        <v>1922</v>
      </c>
      <c r="I592" s="18">
        <v>103</v>
      </c>
      <c r="J592" s="12" t="str">
        <f>VLOOKUP(I592,episodes!$A$1:$D$83,4,FALSE)</f>
        <v>Where No Man Has Gone Before</v>
      </c>
      <c r="K592" s="15">
        <v>1</v>
      </c>
    </row>
    <row r="593" spans="1:13" x14ac:dyDescent="0.3">
      <c r="A593" s="15">
        <f>COUNTIFS(B:B,B593)</f>
        <v>15</v>
      </c>
      <c r="B593" s="12" t="s">
        <v>2066</v>
      </c>
      <c r="C593" s="15">
        <f>COUNTIFS(D:D,D593)</f>
        <v>19</v>
      </c>
      <c r="D593" s="12" t="s">
        <v>364</v>
      </c>
      <c r="E593" s="16" t="s">
        <v>36</v>
      </c>
      <c r="F593" s="12" t="s">
        <v>37</v>
      </c>
      <c r="G593" s="12" t="s">
        <v>705</v>
      </c>
      <c r="I593" s="18">
        <v>103</v>
      </c>
      <c r="J593" s="12" t="str">
        <f>VLOOKUP(I593,episodes!$A$1:$D$83,4,FALSE)</f>
        <v>Where No Man Has Gone Before</v>
      </c>
      <c r="K593" s="15">
        <v>1</v>
      </c>
    </row>
    <row r="594" spans="1:13" x14ac:dyDescent="0.3">
      <c r="A594" s="15">
        <f>COUNTIFS(B:B,B594)</f>
        <v>15</v>
      </c>
      <c r="B594" s="12" t="s">
        <v>2066</v>
      </c>
      <c r="C594" s="15">
        <f>COUNTIFS(D:D,D594)</f>
        <v>19</v>
      </c>
      <c r="D594" s="12" t="s">
        <v>364</v>
      </c>
      <c r="E594" s="16" t="s">
        <v>49</v>
      </c>
      <c r="F594" s="19" t="s">
        <v>37</v>
      </c>
      <c r="G594" s="16"/>
      <c r="H594" s="12" t="s">
        <v>999</v>
      </c>
      <c r="I594" s="18">
        <v>104</v>
      </c>
      <c r="J594" s="12" t="str">
        <f>VLOOKUP(I594,episodes!$A$1:$D$83,4,FALSE)</f>
        <v>The Naked Time</v>
      </c>
      <c r="K594" s="15">
        <v>1</v>
      </c>
    </row>
    <row r="595" spans="1:13" x14ac:dyDescent="0.3">
      <c r="A595" s="15">
        <f>COUNTIFS(B:B,B595)</f>
        <v>15</v>
      </c>
      <c r="B595" s="12" t="s">
        <v>2066</v>
      </c>
      <c r="C595" s="15">
        <f>COUNTIFS(D:D,D595)</f>
        <v>19</v>
      </c>
      <c r="D595" s="12" t="s">
        <v>364</v>
      </c>
      <c r="E595" s="16" t="s">
        <v>37</v>
      </c>
      <c r="F595" s="12" t="s">
        <v>49</v>
      </c>
      <c r="H595" s="12" t="s">
        <v>1007</v>
      </c>
      <c r="I595" s="18">
        <v>105</v>
      </c>
      <c r="J595" s="12" t="str">
        <f>VLOOKUP(I595,episodes!$A$1:$D$83,4,FALSE)</f>
        <v>The Enemy Within</v>
      </c>
      <c r="K595" s="15">
        <v>1</v>
      </c>
    </row>
    <row r="596" spans="1:13" x14ac:dyDescent="0.3">
      <c r="A596" s="15">
        <f>COUNTIFS(B:B,B596)</f>
        <v>15</v>
      </c>
      <c r="B596" s="12" t="s">
        <v>2066</v>
      </c>
      <c r="C596" s="15">
        <f>COUNTIFS(D:D,D596)</f>
        <v>19</v>
      </c>
      <c r="D596" s="12" t="s">
        <v>364</v>
      </c>
      <c r="E596" s="12" t="s">
        <v>49</v>
      </c>
      <c r="F596" s="12" t="s">
        <v>37</v>
      </c>
      <c r="G596" s="16"/>
      <c r="H596" s="12" t="s">
        <v>1006</v>
      </c>
      <c r="I596" s="18">
        <v>106</v>
      </c>
      <c r="J596" s="12" t="str">
        <f>VLOOKUP(I596,episodes!$A$1:$D$83,4,FALSE)</f>
        <v>Mudd's Women</v>
      </c>
      <c r="K596" s="15">
        <v>1</v>
      </c>
    </row>
    <row r="597" spans="1:13" x14ac:dyDescent="0.3">
      <c r="A597" s="15">
        <f>COUNTIFS(B:B,B597)</f>
        <v>15</v>
      </c>
      <c r="B597" s="12" t="s">
        <v>2066</v>
      </c>
      <c r="C597" s="15">
        <f>COUNTIFS(D:D,D597)</f>
        <v>19</v>
      </c>
      <c r="D597" s="12" t="s">
        <v>364</v>
      </c>
      <c r="E597" s="16" t="s">
        <v>49</v>
      </c>
      <c r="F597" s="19" t="s">
        <v>37</v>
      </c>
      <c r="G597" s="16"/>
      <c r="H597" s="12" t="s">
        <v>1000</v>
      </c>
      <c r="I597" s="18">
        <v>108</v>
      </c>
      <c r="J597" s="12" t="str">
        <f>VLOOKUP(I597,episodes!$A$1:$D$83,4,FALSE)</f>
        <v>Miri</v>
      </c>
      <c r="K597" s="15">
        <v>1</v>
      </c>
    </row>
    <row r="598" spans="1:13" x14ac:dyDescent="0.3">
      <c r="A598" s="15">
        <f>COUNTIFS(B:B,B598)</f>
        <v>15</v>
      </c>
      <c r="B598" s="12" t="s">
        <v>2066</v>
      </c>
      <c r="C598" s="15">
        <f>COUNTIFS(D:D,D598)</f>
        <v>19</v>
      </c>
      <c r="D598" s="12" t="s">
        <v>364</v>
      </c>
      <c r="E598" s="16" t="s">
        <v>49</v>
      </c>
      <c r="F598" s="19" t="s">
        <v>37</v>
      </c>
      <c r="G598" s="16"/>
      <c r="H598" s="12" t="s">
        <v>1001</v>
      </c>
      <c r="I598" s="18">
        <v>113</v>
      </c>
      <c r="J598" s="12" t="str">
        <f>VLOOKUP(I598,episodes!$A$1:$D$83,4,FALSE)</f>
        <v>The Conscience of the King</v>
      </c>
      <c r="K598" s="15">
        <v>1</v>
      </c>
    </row>
    <row r="599" spans="1:13" x14ac:dyDescent="0.3">
      <c r="A599" s="15">
        <f>COUNTIFS(B:B,B599)</f>
        <v>15</v>
      </c>
      <c r="B599" s="12" t="s">
        <v>2066</v>
      </c>
      <c r="C599" s="15">
        <f>COUNTIFS(D:D,D599)</f>
        <v>19</v>
      </c>
      <c r="D599" s="12" t="s">
        <v>364</v>
      </c>
      <c r="E599" s="16" t="s">
        <v>49</v>
      </c>
      <c r="F599" s="19" t="s">
        <v>37</v>
      </c>
      <c r="G599" s="16"/>
      <c r="H599" s="16" t="s">
        <v>1002</v>
      </c>
      <c r="I599" s="17">
        <v>117</v>
      </c>
      <c r="J599" s="12" t="str">
        <f>VLOOKUP(I599,episodes!$A$1:$D$83,4,FALSE)</f>
        <v>The Squire of Gothos</v>
      </c>
      <c r="K599" s="15">
        <v>1</v>
      </c>
      <c r="L599" s="15"/>
      <c r="M599" s="16"/>
    </row>
    <row r="600" spans="1:13" x14ac:dyDescent="0.3">
      <c r="A600" s="15">
        <f>COUNTIFS(B:B,B600)</f>
        <v>15</v>
      </c>
      <c r="B600" s="12" t="s">
        <v>2066</v>
      </c>
      <c r="C600" s="15">
        <f>COUNTIFS(D:D,D600)</f>
        <v>19</v>
      </c>
      <c r="D600" s="12" t="s">
        <v>364</v>
      </c>
      <c r="E600" s="16" t="s">
        <v>49</v>
      </c>
      <c r="F600" s="19" t="s">
        <v>37</v>
      </c>
      <c r="G600" s="16"/>
      <c r="H600" s="16" t="s">
        <v>1003</v>
      </c>
      <c r="I600" s="17">
        <v>118</v>
      </c>
      <c r="J600" s="12" t="str">
        <f>VLOOKUP(I600,episodes!$A$1:$D$83,4,FALSE)</f>
        <v>Arena</v>
      </c>
      <c r="K600" s="15">
        <v>1</v>
      </c>
      <c r="L600" s="15"/>
      <c r="M600" s="16"/>
    </row>
    <row r="601" spans="1:13" x14ac:dyDescent="0.3">
      <c r="A601" s="15">
        <f>COUNTIFS(B:B,B601)</f>
        <v>15</v>
      </c>
      <c r="B601" s="12" t="s">
        <v>2066</v>
      </c>
      <c r="C601" s="15">
        <f>COUNTIFS(D:D,D601)</f>
        <v>19</v>
      </c>
      <c r="D601" s="12" t="s">
        <v>364</v>
      </c>
      <c r="E601" s="16" t="s">
        <v>49</v>
      </c>
      <c r="F601" s="19" t="s">
        <v>37</v>
      </c>
      <c r="G601" s="16"/>
      <c r="H601" s="16" t="s">
        <v>1004</v>
      </c>
      <c r="I601" s="17">
        <v>122</v>
      </c>
      <c r="J601" s="12" t="str">
        <f>VLOOKUP(I601,episodes!$A$1:$D$83,4,FALSE)</f>
        <v>Space Seed</v>
      </c>
      <c r="K601" s="15">
        <v>1</v>
      </c>
      <c r="L601" s="15"/>
      <c r="M601" s="16"/>
    </row>
    <row r="602" spans="1:13" x14ac:dyDescent="0.3">
      <c r="A602" s="15">
        <f>COUNTIFS(B:B,B602)</f>
        <v>15</v>
      </c>
      <c r="B602" s="12" t="s">
        <v>2066</v>
      </c>
      <c r="C602" s="15">
        <f>COUNTIFS(D:D,D602)</f>
        <v>19</v>
      </c>
      <c r="D602" s="12" t="s">
        <v>364</v>
      </c>
      <c r="E602" s="16" t="s">
        <v>36</v>
      </c>
      <c r="F602" s="12" t="s">
        <v>37</v>
      </c>
      <c r="G602" s="16" t="s">
        <v>355</v>
      </c>
      <c r="H602" s="16"/>
      <c r="I602" s="17">
        <v>124</v>
      </c>
      <c r="J602" s="12" t="str">
        <f>VLOOKUP(I602,episodes!$A$1:$D$83,4,FALSE)</f>
        <v>This Side of Paradise</v>
      </c>
      <c r="K602" s="15">
        <v>1</v>
      </c>
      <c r="L602" s="15"/>
      <c r="M602" s="16"/>
    </row>
    <row r="603" spans="1:13" x14ac:dyDescent="0.3">
      <c r="A603" s="15">
        <f>COUNTIFS(B:B,B603)</f>
        <v>15</v>
      </c>
      <c r="B603" s="12" t="s">
        <v>2066</v>
      </c>
      <c r="C603" s="15">
        <f>COUNTIFS(D:D,D603)</f>
        <v>19</v>
      </c>
      <c r="D603" s="12" t="s">
        <v>364</v>
      </c>
      <c r="E603" s="16" t="s">
        <v>36</v>
      </c>
      <c r="F603" s="12" t="s">
        <v>37</v>
      </c>
      <c r="G603" s="16" t="s">
        <v>1759</v>
      </c>
      <c r="H603" s="16"/>
      <c r="I603" s="17">
        <v>124</v>
      </c>
      <c r="J603" s="12" t="str">
        <f>VLOOKUP(I603,episodes!$A$1:$D$83,4,FALSE)</f>
        <v>This Side of Paradise</v>
      </c>
      <c r="K603" s="15">
        <v>1</v>
      </c>
      <c r="L603" s="15"/>
      <c r="M603" s="16"/>
    </row>
    <row r="604" spans="1:13" x14ac:dyDescent="0.3">
      <c r="A604" s="15">
        <f>COUNTIFS(B:B,B604)</f>
        <v>15</v>
      </c>
      <c r="B604" s="12" t="s">
        <v>2066</v>
      </c>
      <c r="C604" s="15">
        <f>COUNTIFS(D:D,D604)</f>
        <v>19</v>
      </c>
      <c r="D604" s="12" t="s">
        <v>364</v>
      </c>
      <c r="E604" s="16" t="s">
        <v>36</v>
      </c>
      <c r="F604" s="12" t="s">
        <v>37</v>
      </c>
      <c r="G604" s="16"/>
      <c r="H604" s="16" t="s">
        <v>996</v>
      </c>
      <c r="I604" s="17">
        <v>125</v>
      </c>
      <c r="J604" s="12" t="str">
        <f>VLOOKUP(I604,episodes!$A$1:$D$83,4,FALSE)</f>
        <v>The Devil in the Dark</v>
      </c>
      <c r="K604" s="15">
        <v>1</v>
      </c>
      <c r="L604" s="15"/>
      <c r="M604" s="16"/>
    </row>
    <row r="605" spans="1:13" x14ac:dyDescent="0.3">
      <c r="A605" s="15">
        <f>COUNTIFS(B:B,B605)</f>
        <v>15</v>
      </c>
      <c r="B605" s="12" t="s">
        <v>2066</v>
      </c>
      <c r="C605" s="15">
        <f>COUNTIFS(D:D,D605)</f>
        <v>19</v>
      </c>
      <c r="D605" s="12" t="s">
        <v>364</v>
      </c>
      <c r="E605" s="16" t="s">
        <v>49</v>
      </c>
      <c r="F605" s="12" t="s">
        <v>37</v>
      </c>
      <c r="G605" s="16"/>
      <c r="H605" s="16" t="s">
        <v>1005</v>
      </c>
      <c r="I605" s="17">
        <v>125</v>
      </c>
      <c r="J605" s="12" t="str">
        <f>VLOOKUP(I605,episodes!$A$1:$D$83,4,FALSE)</f>
        <v>The Devil in the Dark</v>
      </c>
      <c r="K605" s="15">
        <v>1</v>
      </c>
      <c r="L605" s="15"/>
      <c r="M605" s="16"/>
    </row>
    <row r="606" spans="1:13" x14ac:dyDescent="0.3">
      <c r="A606" s="15">
        <f>COUNTIFS(B:B,B606)</f>
        <v>15</v>
      </c>
      <c r="B606" s="12" t="s">
        <v>2066</v>
      </c>
      <c r="C606" s="15">
        <f>COUNTIFS(D:D,D606)</f>
        <v>19</v>
      </c>
      <c r="D606" s="12" t="s">
        <v>364</v>
      </c>
      <c r="E606" s="16" t="s">
        <v>36</v>
      </c>
      <c r="F606" s="20" t="s">
        <v>37</v>
      </c>
      <c r="G606" s="16"/>
      <c r="H606" s="16" t="s">
        <v>997</v>
      </c>
      <c r="I606" s="17">
        <v>128</v>
      </c>
      <c r="J606" s="12" t="str">
        <f>VLOOKUP(I606,episodes!$A$1:$D$83,4,FALSE)</f>
        <v>The City on the Edge of Forever</v>
      </c>
      <c r="K606" s="15">
        <v>1</v>
      </c>
      <c r="L606" s="15"/>
      <c r="M606" s="16"/>
    </row>
    <row r="607" spans="1:13" x14ac:dyDescent="0.3">
      <c r="A607" s="15">
        <f>COUNTIFS(B:B,B607)</f>
        <v>1</v>
      </c>
      <c r="B607" s="15" t="s">
        <v>2074</v>
      </c>
      <c r="C607" s="15">
        <f>COUNTIFS(D:D,D607)</f>
        <v>2</v>
      </c>
      <c r="D607" s="16" t="s">
        <v>593</v>
      </c>
      <c r="E607" s="16" t="s">
        <v>36</v>
      </c>
      <c r="F607" s="20" t="s">
        <v>37</v>
      </c>
      <c r="G607" s="16" t="s">
        <v>1777</v>
      </c>
      <c r="H607" s="16"/>
      <c r="I607" s="17">
        <v>124</v>
      </c>
      <c r="J607" s="12" t="str">
        <f>VLOOKUP(I607,episodes!$A$1:$D$83,4,FALSE)</f>
        <v>This Side of Paradise</v>
      </c>
      <c r="K607" s="14">
        <v>1</v>
      </c>
      <c r="L607" s="15"/>
      <c r="M607" s="16"/>
    </row>
    <row r="608" spans="1:13" x14ac:dyDescent="0.3">
      <c r="A608" s="15">
        <f>COUNTIFS(B:B,B608)</f>
        <v>7</v>
      </c>
      <c r="B608" s="15" t="s">
        <v>2075</v>
      </c>
      <c r="C608" s="15">
        <f>COUNTIFS(D:D,D608)</f>
        <v>5</v>
      </c>
      <c r="D608" s="12" t="s">
        <v>645</v>
      </c>
      <c r="E608" s="16" t="s">
        <v>1505</v>
      </c>
      <c r="F608" s="12" t="s">
        <v>1494</v>
      </c>
      <c r="G608" s="16"/>
      <c r="H608" s="12" t="s">
        <v>1063</v>
      </c>
      <c r="I608" s="18">
        <v>101</v>
      </c>
      <c r="J608" s="12" t="str">
        <f>VLOOKUP(I608,episodes!$A$1:$D$83,4,FALSE)</f>
        <v>The Man Trap</v>
      </c>
    </row>
    <row r="609" spans="1:13" x14ac:dyDescent="0.3">
      <c r="A609" s="15">
        <f>COUNTIFS(B:B,B609)</f>
        <v>7</v>
      </c>
      <c r="B609" s="15" t="s">
        <v>2075</v>
      </c>
      <c r="C609" s="15">
        <f>COUNTIFS(D:D,D609)</f>
        <v>5</v>
      </c>
      <c r="D609" s="12" t="s">
        <v>645</v>
      </c>
      <c r="E609" s="16" t="s">
        <v>36</v>
      </c>
      <c r="F609" s="12" t="s">
        <v>1496</v>
      </c>
      <c r="G609" s="12" t="s">
        <v>1904</v>
      </c>
      <c r="I609" s="13">
        <v>102</v>
      </c>
      <c r="J609" s="12" t="str">
        <f>VLOOKUP(I609,episodes!$A$1:$D$83,4,FALSE)</f>
        <v>Charlie X</v>
      </c>
    </row>
    <row r="610" spans="1:13" x14ac:dyDescent="0.3">
      <c r="A610" s="15">
        <f>COUNTIFS(B:B,B610)</f>
        <v>7</v>
      </c>
      <c r="B610" s="15" t="s">
        <v>2075</v>
      </c>
      <c r="C610" s="15">
        <f>COUNTIFS(D:D,D610)</f>
        <v>5</v>
      </c>
      <c r="D610" s="12" t="s">
        <v>645</v>
      </c>
      <c r="E610" s="12" t="s">
        <v>49</v>
      </c>
      <c r="G610" s="12" t="s">
        <v>1905</v>
      </c>
      <c r="I610" s="18">
        <v>113</v>
      </c>
      <c r="J610" s="12" t="str">
        <f>VLOOKUP(I610,episodes!$A$1:$D$83,4,FALSE)</f>
        <v>The Conscience of the King</v>
      </c>
    </row>
    <row r="611" spans="1:13" x14ac:dyDescent="0.3">
      <c r="A611" s="15">
        <f>COUNTIFS(B:B,B611)</f>
        <v>7</v>
      </c>
      <c r="B611" s="15" t="s">
        <v>2075</v>
      </c>
      <c r="C611" s="15">
        <f>COUNTIFS(D:D,D611)</f>
        <v>5</v>
      </c>
      <c r="D611" s="12" t="s">
        <v>645</v>
      </c>
      <c r="E611" s="16" t="s">
        <v>36</v>
      </c>
      <c r="F611" s="16"/>
      <c r="G611" s="16"/>
      <c r="H611" s="16"/>
      <c r="I611" s="17">
        <v>120</v>
      </c>
      <c r="J611" s="12" t="str">
        <f>VLOOKUP(I611,episodes!$A$1:$D$83,4,FALSE)</f>
        <v>Court Martial</v>
      </c>
      <c r="K611" s="15"/>
      <c r="L611" s="15"/>
      <c r="M611" s="16"/>
    </row>
    <row r="612" spans="1:13" x14ac:dyDescent="0.3">
      <c r="A612" s="15">
        <f>COUNTIFS(B:B,B612)</f>
        <v>7</v>
      </c>
      <c r="B612" s="15" t="s">
        <v>2075</v>
      </c>
      <c r="C612" s="15">
        <f>COUNTIFS(D:D,D612)</f>
        <v>5</v>
      </c>
      <c r="D612" s="12" t="s">
        <v>645</v>
      </c>
      <c r="E612" s="16" t="s">
        <v>36</v>
      </c>
      <c r="F612" s="12" t="s">
        <v>1388</v>
      </c>
      <c r="G612" s="16" t="s">
        <v>340</v>
      </c>
      <c r="H612" s="16"/>
      <c r="I612" s="17">
        <v>122</v>
      </c>
      <c r="J612" s="12" t="str">
        <f>VLOOKUP(I612,episodes!$A$1:$D$83,4,FALSE)</f>
        <v>Space Seed</v>
      </c>
      <c r="K612" s="15"/>
      <c r="L612" s="15"/>
      <c r="M612" s="16"/>
    </row>
    <row r="613" spans="1:13" x14ac:dyDescent="0.3">
      <c r="A613" s="15">
        <f>COUNTIFS(B:B,B613)</f>
        <v>7</v>
      </c>
      <c r="B613" s="15" t="s">
        <v>2075</v>
      </c>
      <c r="C613" s="15">
        <f>COUNTIFS(D:D,D613)</f>
        <v>2</v>
      </c>
      <c r="D613" s="12" t="s">
        <v>529</v>
      </c>
      <c r="E613" s="12" t="s">
        <v>1430</v>
      </c>
      <c r="F613" s="12" t="s">
        <v>49</v>
      </c>
      <c r="G613" s="12" t="s">
        <v>1906</v>
      </c>
      <c r="I613" s="18">
        <v>105</v>
      </c>
      <c r="J613" s="12" t="str">
        <f>VLOOKUP(I613,episodes!$A$1:$D$83,4,FALSE)</f>
        <v>The Enemy Within</v>
      </c>
      <c r="K613" s="14">
        <v>1</v>
      </c>
    </row>
    <row r="614" spans="1:13" x14ac:dyDescent="0.3">
      <c r="A614" s="15">
        <f>COUNTIFS(B:B,B614)</f>
        <v>7</v>
      </c>
      <c r="B614" s="15" t="s">
        <v>2075</v>
      </c>
      <c r="C614" s="15">
        <f>COUNTIFS(D:D,D614)</f>
        <v>2</v>
      </c>
      <c r="D614" s="12" t="s">
        <v>529</v>
      </c>
      <c r="E614" s="16" t="s">
        <v>49</v>
      </c>
      <c r="F614" s="19" t="s">
        <v>36</v>
      </c>
      <c r="G614" s="12" t="s">
        <v>1907</v>
      </c>
      <c r="I614" s="18">
        <v>105</v>
      </c>
      <c r="J614" s="12" t="str">
        <f>VLOOKUP(I614,episodes!$A$1:$D$83,4,FALSE)</f>
        <v>The Enemy Within</v>
      </c>
      <c r="K614" s="14">
        <v>1</v>
      </c>
    </row>
    <row r="615" spans="1:13" x14ac:dyDescent="0.3">
      <c r="A615" s="15">
        <f>COUNTIFS(B:B,B615)</f>
        <v>34</v>
      </c>
      <c r="B615" s="12" t="s">
        <v>1375</v>
      </c>
      <c r="C615" s="15">
        <f>COUNTIFS(D:D,D615)</f>
        <v>25</v>
      </c>
      <c r="D615" s="12" t="s">
        <v>306</v>
      </c>
      <c r="F615" s="19"/>
      <c r="G615" s="12" t="s">
        <v>474</v>
      </c>
      <c r="I615" s="18">
        <v>101</v>
      </c>
      <c r="J615" s="12" t="str">
        <f>VLOOKUP(I615,episodes!$A$1:$D$83,4,FALSE)</f>
        <v>The Man Trap</v>
      </c>
      <c r="K615" s="15">
        <v>1</v>
      </c>
    </row>
    <row r="616" spans="1:13" x14ac:dyDescent="0.3">
      <c r="A616" s="15">
        <f>COUNTIFS(B:B,B616)</f>
        <v>34</v>
      </c>
      <c r="B616" s="12" t="s">
        <v>1375</v>
      </c>
      <c r="C616" s="15">
        <f>COUNTIFS(D:D,D616)</f>
        <v>25</v>
      </c>
      <c r="D616" s="12" t="s">
        <v>306</v>
      </c>
      <c r="F616" s="19"/>
      <c r="G616" s="12" t="s">
        <v>474</v>
      </c>
      <c r="I616" s="18">
        <v>103</v>
      </c>
      <c r="J616" s="12" t="str">
        <f>VLOOKUP(I616,episodes!$A$1:$D$83,4,FALSE)</f>
        <v>Where No Man Has Gone Before</v>
      </c>
      <c r="K616" s="15">
        <v>1</v>
      </c>
    </row>
    <row r="617" spans="1:13" x14ac:dyDescent="0.3">
      <c r="A617" s="15">
        <f>COUNTIFS(B:B,B617)</f>
        <v>34</v>
      </c>
      <c r="B617" s="12" t="s">
        <v>1375</v>
      </c>
      <c r="C617" s="15">
        <f>COUNTIFS(D:D,D617)</f>
        <v>25</v>
      </c>
      <c r="D617" s="12" t="s">
        <v>306</v>
      </c>
      <c r="F617" s="19"/>
      <c r="G617" s="12" t="s">
        <v>466</v>
      </c>
      <c r="I617" s="18">
        <v>105</v>
      </c>
      <c r="J617" s="12" t="str">
        <f>VLOOKUP(I617,episodes!$A$1:$D$83,4,FALSE)</f>
        <v>The Enemy Within</v>
      </c>
      <c r="K617" s="15">
        <v>1</v>
      </c>
    </row>
    <row r="618" spans="1:13" x14ac:dyDescent="0.3">
      <c r="A618" s="15">
        <f>COUNTIFS(B:B,B618)</f>
        <v>34</v>
      </c>
      <c r="B618" s="12" t="s">
        <v>1375</v>
      </c>
      <c r="C618" s="15">
        <f>COUNTIFS(D:D,D618)</f>
        <v>25</v>
      </c>
      <c r="D618" s="12" t="s">
        <v>306</v>
      </c>
      <c r="F618" s="19"/>
      <c r="G618" s="12" t="s">
        <v>467</v>
      </c>
      <c r="I618" s="18">
        <v>106</v>
      </c>
      <c r="J618" s="12" t="str">
        <f>VLOOKUP(I618,episodes!$A$1:$D$83,4,FALSE)</f>
        <v>Mudd's Women</v>
      </c>
      <c r="K618" s="15">
        <v>1</v>
      </c>
    </row>
    <row r="619" spans="1:13" x14ac:dyDescent="0.3">
      <c r="A619" s="15">
        <f>COUNTIFS(B:B,B619)</f>
        <v>34</v>
      </c>
      <c r="B619" s="12" t="s">
        <v>1375</v>
      </c>
      <c r="C619" s="15">
        <f>COUNTIFS(D:D,D619)</f>
        <v>25</v>
      </c>
      <c r="D619" s="12" t="s">
        <v>306</v>
      </c>
      <c r="F619" s="19"/>
      <c r="G619" s="12" t="s">
        <v>750</v>
      </c>
      <c r="I619" s="18">
        <v>107</v>
      </c>
      <c r="J619" s="12" t="str">
        <f>VLOOKUP(I619,episodes!$A$1:$D$83,4,FALSE)</f>
        <v>What Are Little Girls Made Of?</v>
      </c>
      <c r="K619" s="15">
        <v>1</v>
      </c>
    </row>
    <row r="620" spans="1:13" x14ac:dyDescent="0.3">
      <c r="A620" s="15">
        <f>COUNTIFS(B:B,B620)</f>
        <v>34</v>
      </c>
      <c r="B620" s="12" t="s">
        <v>1375</v>
      </c>
      <c r="C620" s="15">
        <f>COUNTIFS(D:D,D620)</f>
        <v>25</v>
      </c>
      <c r="D620" s="12" t="s">
        <v>306</v>
      </c>
      <c r="F620" s="19"/>
      <c r="G620" s="12" t="s">
        <v>760</v>
      </c>
      <c r="I620" s="18">
        <v>108</v>
      </c>
      <c r="J620" s="12" t="str">
        <f>VLOOKUP(I620,episodes!$A$1:$D$83,4,FALSE)</f>
        <v>Miri</v>
      </c>
      <c r="K620" s="15">
        <v>1</v>
      </c>
    </row>
    <row r="621" spans="1:13" x14ac:dyDescent="0.3">
      <c r="A621" s="15">
        <f>COUNTIFS(B:B,B621)</f>
        <v>34</v>
      </c>
      <c r="B621" s="12" t="s">
        <v>1375</v>
      </c>
      <c r="C621" s="15">
        <f>COUNTIFS(D:D,D621)</f>
        <v>25</v>
      </c>
      <c r="D621" s="12" t="s">
        <v>306</v>
      </c>
      <c r="E621" s="16"/>
      <c r="F621" s="16"/>
      <c r="G621" s="16" t="s">
        <v>282</v>
      </c>
      <c r="H621" s="16"/>
      <c r="I621" s="17">
        <v>115</v>
      </c>
      <c r="J621" s="12" t="str">
        <f>VLOOKUP(I621,episodes!$A$1:$D$83,4,FALSE)</f>
        <v>Shore Leave</v>
      </c>
      <c r="K621" s="15">
        <v>1</v>
      </c>
      <c r="M621" s="16"/>
    </row>
    <row r="622" spans="1:13" x14ac:dyDescent="0.3">
      <c r="A622" s="15">
        <f>COUNTIFS(B:B,B622)</f>
        <v>34</v>
      </c>
      <c r="B622" s="12" t="s">
        <v>1375</v>
      </c>
      <c r="C622" s="15">
        <f>COUNTIFS(D:D,D622)</f>
        <v>25</v>
      </c>
      <c r="D622" s="12" t="s">
        <v>306</v>
      </c>
      <c r="F622" s="19"/>
      <c r="G622" s="12" t="s">
        <v>474</v>
      </c>
      <c r="I622" s="18">
        <v>116</v>
      </c>
      <c r="J622" s="12" t="str">
        <f>VLOOKUP(I622,episodes!$A$1:$D$83,4,FALSE)</f>
        <v>The Galileo Seven</v>
      </c>
      <c r="K622" s="15">
        <v>1</v>
      </c>
    </row>
    <row r="623" spans="1:13" x14ac:dyDescent="0.3">
      <c r="A623" s="15">
        <f>COUNTIFS(B:B,B623)</f>
        <v>34</v>
      </c>
      <c r="B623" s="12" t="s">
        <v>1375</v>
      </c>
      <c r="C623" s="15">
        <f>COUNTIFS(D:D,D623)</f>
        <v>25</v>
      </c>
      <c r="D623" s="12" t="s">
        <v>306</v>
      </c>
      <c r="F623" s="19"/>
      <c r="G623" s="12" t="s">
        <v>465</v>
      </c>
      <c r="I623" s="18">
        <v>117</v>
      </c>
      <c r="J623" s="12" t="str">
        <f>VLOOKUP(I623,episodes!$A$1:$D$83,4,FALSE)</f>
        <v>The Squire of Gothos</v>
      </c>
      <c r="K623" s="15">
        <v>1</v>
      </c>
    </row>
    <row r="624" spans="1:13" x14ac:dyDescent="0.3">
      <c r="A624" s="15">
        <f>COUNTIFS(B:B,B624)</f>
        <v>34</v>
      </c>
      <c r="B624" s="12" t="s">
        <v>1375</v>
      </c>
      <c r="C624" s="15">
        <f>COUNTIFS(D:D,D624)</f>
        <v>25</v>
      </c>
      <c r="D624" s="12" t="s">
        <v>306</v>
      </c>
      <c r="F624" s="19"/>
      <c r="G624" s="12" t="s">
        <v>474</v>
      </c>
      <c r="I624" s="18">
        <v>118</v>
      </c>
      <c r="J624" s="12" t="str">
        <f>VLOOKUP(I624,episodes!$A$1:$D$83,4,FALSE)</f>
        <v>Arena</v>
      </c>
      <c r="K624" s="15">
        <v>1</v>
      </c>
    </row>
    <row r="625" spans="1:13" x14ac:dyDescent="0.3">
      <c r="A625" s="15">
        <f>COUNTIFS(B:B,B625)</f>
        <v>34</v>
      </c>
      <c r="B625" s="12" t="s">
        <v>1375</v>
      </c>
      <c r="C625" s="15">
        <f>COUNTIFS(D:D,D625)</f>
        <v>25</v>
      </c>
      <c r="D625" s="12" t="s">
        <v>306</v>
      </c>
      <c r="F625" s="19"/>
      <c r="G625" s="12" t="s">
        <v>1094</v>
      </c>
      <c r="I625" s="18">
        <v>121</v>
      </c>
      <c r="J625" s="12" t="str">
        <f>VLOOKUP(I625,episodes!$A$1:$D$83,4,FALSE)</f>
        <v>The Return of the Archons</v>
      </c>
      <c r="K625" s="15">
        <v>1</v>
      </c>
    </row>
    <row r="626" spans="1:13" x14ac:dyDescent="0.3">
      <c r="A626" s="15">
        <f>COUNTIFS(B:B,B626)</f>
        <v>34</v>
      </c>
      <c r="B626" s="12" t="s">
        <v>1375</v>
      </c>
      <c r="C626" s="15">
        <f>COUNTIFS(D:D,D626)</f>
        <v>25</v>
      </c>
      <c r="D626" s="12" t="s">
        <v>306</v>
      </c>
      <c r="F626" s="19"/>
      <c r="G626" s="12" t="s">
        <v>475</v>
      </c>
      <c r="I626" s="18">
        <v>122</v>
      </c>
      <c r="J626" s="12" t="str">
        <f>VLOOKUP(I626,episodes!$A$1:$D$83,4,FALSE)</f>
        <v>Space Seed</v>
      </c>
      <c r="K626" s="15">
        <v>1</v>
      </c>
    </row>
    <row r="627" spans="1:13" x14ac:dyDescent="0.3">
      <c r="A627" s="15">
        <f>COUNTIFS(B:B,B627)</f>
        <v>34</v>
      </c>
      <c r="B627" s="12" t="s">
        <v>1375</v>
      </c>
      <c r="C627" s="15">
        <f>COUNTIFS(D:D,D627)</f>
        <v>25</v>
      </c>
      <c r="D627" s="12" t="s">
        <v>306</v>
      </c>
      <c r="F627" s="19"/>
      <c r="G627" s="12" t="s">
        <v>1095</v>
      </c>
      <c r="I627" s="18">
        <v>123</v>
      </c>
      <c r="J627" s="12" t="str">
        <f>VLOOKUP(I627,episodes!$A$1:$D$83,4,FALSE)</f>
        <v>A Taste of Armageddon</v>
      </c>
      <c r="K627" s="15">
        <v>1</v>
      </c>
    </row>
    <row r="628" spans="1:13" s="16" customFormat="1" x14ac:dyDescent="0.3">
      <c r="A628" s="15">
        <f>COUNTIFS(B:B,B628)</f>
        <v>34</v>
      </c>
      <c r="B628" s="12" t="s">
        <v>1375</v>
      </c>
      <c r="C628" s="15">
        <f>COUNTIFS(D:D,D628)</f>
        <v>25</v>
      </c>
      <c r="D628" s="16" t="s">
        <v>306</v>
      </c>
      <c r="F628" s="20"/>
      <c r="G628" s="16" t="s">
        <v>351</v>
      </c>
      <c r="I628" s="17">
        <v>124</v>
      </c>
      <c r="J628" s="12" t="str">
        <f>VLOOKUP(I628,episodes!$A$1:$D$83,4,FALSE)</f>
        <v>This Side of Paradise</v>
      </c>
      <c r="K628" s="15">
        <v>1</v>
      </c>
      <c r="L628" s="15"/>
    </row>
    <row r="629" spans="1:13" x14ac:dyDescent="0.3">
      <c r="A629" s="15">
        <f>COUNTIFS(B:B,B629)</f>
        <v>34</v>
      </c>
      <c r="B629" s="12" t="s">
        <v>1375</v>
      </c>
      <c r="C629" s="15">
        <f>COUNTIFS(D:D,D629)</f>
        <v>25</v>
      </c>
      <c r="D629" s="12" t="s">
        <v>306</v>
      </c>
      <c r="F629" s="19"/>
      <c r="G629" s="12" t="s">
        <v>468</v>
      </c>
      <c r="I629" s="18">
        <v>125</v>
      </c>
      <c r="J629" s="12" t="str">
        <f>VLOOKUP(I629,episodes!$A$1:$D$83,4,FALSE)</f>
        <v>The Devil in the Dark</v>
      </c>
      <c r="K629" s="15">
        <v>1</v>
      </c>
    </row>
    <row r="630" spans="1:13" x14ac:dyDescent="0.3">
      <c r="A630" s="15">
        <f>COUNTIFS(B:B,B630)</f>
        <v>34</v>
      </c>
      <c r="B630" s="12" t="s">
        <v>1375</v>
      </c>
      <c r="C630" s="15">
        <f>COUNTIFS(D:D,D630)</f>
        <v>25</v>
      </c>
      <c r="D630" s="12" t="s">
        <v>306</v>
      </c>
      <c r="F630" s="19"/>
      <c r="G630" s="12" t="s">
        <v>476</v>
      </c>
      <c r="I630" s="18">
        <v>126</v>
      </c>
      <c r="J630" s="12" t="str">
        <f>VLOOKUP(I630,episodes!$A$1:$D$83,4,FALSE)</f>
        <v>Errand of Mercy</v>
      </c>
      <c r="K630" s="15">
        <v>1</v>
      </c>
    </row>
    <row r="631" spans="1:13" x14ac:dyDescent="0.3">
      <c r="A631" s="15">
        <f>COUNTIFS(B:B,B631)</f>
        <v>34</v>
      </c>
      <c r="B631" s="12" t="s">
        <v>1375</v>
      </c>
      <c r="C631" s="15">
        <f>COUNTIFS(D:D,D631)</f>
        <v>25</v>
      </c>
      <c r="D631" s="12" t="s">
        <v>306</v>
      </c>
      <c r="F631" s="19"/>
      <c r="G631" s="12" t="s">
        <v>474</v>
      </c>
      <c r="I631" s="18">
        <v>127</v>
      </c>
      <c r="J631" s="12" t="str">
        <f>VLOOKUP(I631,episodes!$A$1:$D$83,4,FALSE)</f>
        <v>The Alternative Factor</v>
      </c>
      <c r="K631" s="15">
        <v>1</v>
      </c>
    </row>
    <row r="632" spans="1:13" x14ac:dyDescent="0.3">
      <c r="A632" s="15">
        <f>COUNTIFS(B:B,B632)</f>
        <v>34</v>
      </c>
      <c r="B632" s="12" t="s">
        <v>1375</v>
      </c>
      <c r="C632" s="15">
        <f>COUNTIFS(D:D,D632)</f>
        <v>25</v>
      </c>
      <c r="D632" s="12" t="s">
        <v>306</v>
      </c>
      <c r="F632" s="19"/>
      <c r="G632" s="12" t="s">
        <v>474</v>
      </c>
      <c r="I632" s="18">
        <v>128</v>
      </c>
      <c r="J632" s="12" t="str">
        <f>VLOOKUP(I632,episodes!$A$1:$D$83,4,FALSE)</f>
        <v>The City on the Edge of Forever</v>
      </c>
      <c r="K632" s="15">
        <v>1</v>
      </c>
    </row>
    <row r="633" spans="1:13" x14ac:dyDescent="0.3">
      <c r="A633" s="15">
        <f>COUNTIFS(B:B,B633)</f>
        <v>34</v>
      </c>
      <c r="B633" s="12" t="s">
        <v>1375</v>
      </c>
      <c r="C633" s="15">
        <f>COUNTIFS(D:D,D633)</f>
        <v>25</v>
      </c>
      <c r="D633" s="12" t="s">
        <v>306</v>
      </c>
      <c r="F633" s="19"/>
      <c r="G633" s="12" t="s">
        <v>470</v>
      </c>
      <c r="I633" s="18">
        <v>129</v>
      </c>
      <c r="J633" s="12" t="str">
        <f>VLOOKUP(I633,episodes!$A$1:$D$83,4,FALSE)</f>
        <v>Operation: Annihilate!</v>
      </c>
      <c r="K633" s="15">
        <v>1</v>
      </c>
    </row>
    <row r="634" spans="1:13" x14ac:dyDescent="0.3">
      <c r="A634" s="15">
        <f>COUNTIFS(B:B,B634)</f>
        <v>34</v>
      </c>
      <c r="B634" s="12" t="s">
        <v>1375</v>
      </c>
      <c r="C634" s="15">
        <f>COUNTIFS(D:D,D634)</f>
        <v>25</v>
      </c>
      <c r="D634" s="12" t="s">
        <v>306</v>
      </c>
      <c r="F634" s="19"/>
      <c r="G634" s="12" t="s">
        <v>469</v>
      </c>
      <c r="H634" s="16"/>
      <c r="I634" s="18">
        <v>201</v>
      </c>
      <c r="J634" s="12" t="str">
        <f>VLOOKUP(I634,episodes!$A$1:$D$83,4,FALSE)</f>
        <v>Amok Time</v>
      </c>
      <c r="K634" s="15">
        <v>1</v>
      </c>
    </row>
    <row r="635" spans="1:13" x14ac:dyDescent="0.3">
      <c r="A635" s="15">
        <f>COUNTIFS(B:B,B635)</f>
        <v>34</v>
      </c>
      <c r="B635" s="12" t="s">
        <v>1375</v>
      </c>
      <c r="C635" s="15">
        <f>COUNTIFS(D:D,D635)</f>
        <v>25</v>
      </c>
      <c r="D635" s="12" t="s">
        <v>306</v>
      </c>
      <c r="F635" s="19"/>
      <c r="G635" s="12" t="s">
        <v>1324</v>
      </c>
      <c r="H635" s="16"/>
      <c r="I635" s="18">
        <v>202</v>
      </c>
      <c r="J635" s="12" t="str">
        <f>VLOOKUP(I635,episodes!$A$1:$D$83,4,FALSE)</f>
        <v>Who Mourns for Adonais?</v>
      </c>
      <c r="K635" s="15">
        <v>1</v>
      </c>
    </row>
    <row r="636" spans="1:13" x14ac:dyDescent="0.3">
      <c r="A636" s="15">
        <f>COUNTIFS(B:B,B636)</f>
        <v>34</v>
      </c>
      <c r="B636" s="12" t="s">
        <v>1375</v>
      </c>
      <c r="C636" s="15">
        <f>COUNTIFS(D:D,D636)</f>
        <v>1</v>
      </c>
      <c r="D636" s="16" t="s">
        <v>434</v>
      </c>
      <c r="E636" s="16" t="s">
        <v>36</v>
      </c>
      <c r="F636" s="20" t="s">
        <v>148</v>
      </c>
      <c r="G636" s="16" t="s">
        <v>270</v>
      </c>
      <c r="H636" s="16"/>
      <c r="I636" s="17">
        <v>115</v>
      </c>
      <c r="J636" s="12" t="str">
        <f>VLOOKUP(I636,episodes!$A$1:$D$83,4,FALSE)</f>
        <v>Shore Leave</v>
      </c>
      <c r="K636" s="15">
        <v>1</v>
      </c>
      <c r="L636" s="15"/>
      <c r="M636" s="16"/>
    </row>
    <row r="637" spans="1:13" x14ac:dyDescent="0.3">
      <c r="A637" s="15">
        <f>COUNTIFS(B:B,B637)</f>
        <v>34</v>
      </c>
      <c r="B637" s="12" t="s">
        <v>1375</v>
      </c>
      <c r="C637" s="15">
        <f>COUNTIFS(D:D,D637)</f>
        <v>13</v>
      </c>
      <c r="D637" s="16" t="s">
        <v>198</v>
      </c>
      <c r="E637" s="16" t="s">
        <v>1497</v>
      </c>
      <c r="F637" s="16"/>
      <c r="G637" s="16" t="s">
        <v>197</v>
      </c>
      <c r="H637" s="16"/>
      <c r="I637" s="17">
        <v>109</v>
      </c>
      <c r="J637" s="12" t="str">
        <f>VLOOKUP(I637,episodes!$A$1:$D$83,4,FALSE)</f>
        <v>Dagger of the Mind</v>
      </c>
      <c r="K637" s="14">
        <v>1</v>
      </c>
      <c r="L637" s="15"/>
      <c r="M637" s="16"/>
    </row>
    <row r="638" spans="1:13" x14ac:dyDescent="0.3">
      <c r="A638" s="15">
        <f>COUNTIFS(B:B,B638)</f>
        <v>34</v>
      </c>
      <c r="B638" s="12" t="s">
        <v>1375</v>
      </c>
      <c r="C638" s="15">
        <f>COUNTIFS(D:D,D638)</f>
        <v>13</v>
      </c>
      <c r="D638" s="16" t="s">
        <v>198</v>
      </c>
      <c r="F638" s="19"/>
      <c r="G638" s="12" t="s">
        <v>1925</v>
      </c>
      <c r="I638" s="18">
        <v>111.1</v>
      </c>
      <c r="J638" s="12" t="str">
        <f>VLOOKUP(I638,episodes!$A$1:$D$83,4,FALSE)</f>
        <v>The Menagerie, Part I</v>
      </c>
      <c r="K638" s="14">
        <v>1</v>
      </c>
    </row>
    <row r="639" spans="1:13" x14ac:dyDescent="0.3">
      <c r="A639" s="15">
        <f>COUNTIFS(B:B,B639)</f>
        <v>34</v>
      </c>
      <c r="B639" s="12" t="s">
        <v>1375</v>
      </c>
      <c r="C639" s="15">
        <f>COUNTIFS(D:D,D639)</f>
        <v>13</v>
      </c>
      <c r="D639" s="16" t="s">
        <v>198</v>
      </c>
      <c r="E639" s="16"/>
      <c r="F639" s="20"/>
      <c r="G639" s="16" t="s">
        <v>662</v>
      </c>
      <c r="H639" s="16"/>
      <c r="I639" s="17">
        <v>114</v>
      </c>
      <c r="J639" s="12" t="str">
        <f>VLOOKUP(I639,episodes!$A$1:$D$83,4,FALSE)</f>
        <v>Balance of Terror</v>
      </c>
      <c r="K639" s="14">
        <v>1</v>
      </c>
      <c r="L639" s="15"/>
      <c r="M639" s="16"/>
    </row>
    <row r="640" spans="1:13" x14ac:dyDescent="0.3">
      <c r="A640" s="15">
        <f>COUNTIFS(B:B,B640)</f>
        <v>34</v>
      </c>
      <c r="B640" s="12" t="s">
        <v>1375</v>
      </c>
      <c r="C640" s="15">
        <f>COUNTIFS(D:D,D640)</f>
        <v>13</v>
      </c>
      <c r="D640" s="16" t="s">
        <v>198</v>
      </c>
      <c r="E640" s="16"/>
      <c r="G640" s="12" t="s">
        <v>1923</v>
      </c>
      <c r="H640" s="16"/>
      <c r="I640" s="17">
        <v>125</v>
      </c>
      <c r="J640" s="12" t="str">
        <f>VLOOKUP(I640,episodes!$A$1:$D$83,4,FALSE)</f>
        <v>The Devil in the Dark</v>
      </c>
      <c r="K640" s="14">
        <v>1</v>
      </c>
      <c r="L640" s="15"/>
      <c r="M640" s="16"/>
    </row>
    <row r="641" spans="1:13" x14ac:dyDescent="0.3">
      <c r="A641" s="15">
        <f>COUNTIFS(B:B,B641)</f>
        <v>34</v>
      </c>
      <c r="B641" s="12" t="s">
        <v>1375</v>
      </c>
      <c r="C641" s="15">
        <f>COUNTIFS(D:D,D641)</f>
        <v>8</v>
      </c>
      <c r="D641" s="12" t="s">
        <v>58</v>
      </c>
      <c r="G641" s="12" t="s">
        <v>746</v>
      </c>
      <c r="I641" s="18">
        <v>106</v>
      </c>
      <c r="J641" s="12" t="str">
        <f>VLOOKUP(I641,episodes!$A$1:$D$83,4,FALSE)</f>
        <v>Mudd's Women</v>
      </c>
      <c r="K641" s="14">
        <v>1</v>
      </c>
    </row>
    <row r="642" spans="1:13" x14ac:dyDescent="0.3">
      <c r="A642" s="15">
        <f>COUNTIFS(B:B,B642)</f>
        <v>34</v>
      </c>
      <c r="B642" s="12" t="s">
        <v>1375</v>
      </c>
      <c r="C642" s="15">
        <f>COUNTIFS(D:D,D642)</f>
        <v>2</v>
      </c>
      <c r="D642" s="16" t="s">
        <v>598</v>
      </c>
      <c r="E642" s="16" t="s">
        <v>419</v>
      </c>
      <c r="F642" s="16"/>
      <c r="G642" s="16" t="s">
        <v>600</v>
      </c>
      <c r="H642" s="16"/>
      <c r="I642" s="17">
        <v>127</v>
      </c>
      <c r="J642" s="12" t="str">
        <f>VLOOKUP(I642,episodes!$A$1:$D$83,4,FALSE)</f>
        <v>The Alternative Factor</v>
      </c>
      <c r="K642" s="15">
        <v>1</v>
      </c>
      <c r="L642" s="15"/>
      <c r="M642" s="16"/>
    </row>
    <row r="643" spans="1:13" x14ac:dyDescent="0.3">
      <c r="A643" s="15">
        <f>COUNTIFS(B:B,B643)</f>
        <v>34</v>
      </c>
      <c r="B643" s="12" t="s">
        <v>1375</v>
      </c>
      <c r="C643" s="15">
        <f>COUNTIFS(D:D,D643)</f>
        <v>2</v>
      </c>
      <c r="D643" s="16" t="s">
        <v>598</v>
      </c>
      <c r="G643" s="12" t="s">
        <v>599</v>
      </c>
      <c r="I643" s="13">
        <v>128</v>
      </c>
      <c r="J643" s="12" t="str">
        <f>VLOOKUP(I643,episodes!$A$1:$D$83,4,FALSE)</f>
        <v>The City on the Edge of Forever</v>
      </c>
      <c r="K643" s="14">
        <v>1</v>
      </c>
    </row>
    <row r="644" spans="1:13" x14ac:dyDescent="0.3">
      <c r="A644" s="15">
        <f>COUNTIFS(B:B,B644)</f>
        <v>34</v>
      </c>
      <c r="B644" s="12" t="s">
        <v>1375</v>
      </c>
      <c r="C644" s="15">
        <f>COUNTIFS(D:D,D644)</f>
        <v>1</v>
      </c>
      <c r="D644" s="16" t="s">
        <v>325</v>
      </c>
      <c r="E644" s="16" t="s">
        <v>49</v>
      </c>
      <c r="F644" s="20"/>
      <c r="G644" s="16" t="s">
        <v>1926</v>
      </c>
      <c r="I644" s="17">
        <v>108</v>
      </c>
      <c r="J644" s="12" t="str">
        <f>VLOOKUP(I644,episodes!$A$1:$D$83,4,FALSE)</f>
        <v>Miri</v>
      </c>
      <c r="K644" s="14">
        <v>1</v>
      </c>
      <c r="L644" s="15"/>
      <c r="M644" s="16"/>
    </row>
    <row r="645" spans="1:13" x14ac:dyDescent="0.3">
      <c r="A645" s="15">
        <f>COUNTIFS(B:B,B645)</f>
        <v>34</v>
      </c>
      <c r="B645" s="16" t="s">
        <v>1375</v>
      </c>
      <c r="C645" s="15">
        <f>COUNTIFS(D:D,D645)</f>
        <v>2</v>
      </c>
      <c r="D645" s="12" t="s">
        <v>533</v>
      </c>
      <c r="E645" s="12" t="s">
        <v>37</v>
      </c>
      <c r="G645" s="12" t="s">
        <v>732</v>
      </c>
      <c r="I645" s="18">
        <v>105</v>
      </c>
      <c r="J645" s="12" t="str">
        <f>VLOOKUP(I645,episodes!$A$1:$D$83,4,FALSE)</f>
        <v>The Enemy Within</v>
      </c>
      <c r="K645" s="15">
        <v>1</v>
      </c>
    </row>
    <row r="646" spans="1:13" x14ac:dyDescent="0.3">
      <c r="A646" s="15">
        <f>COUNTIFS(B:B,B646)</f>
        <v>34</v>
      </c>
      <c r="B646" s="16" t="s">
        <v>1375</v>
      </c>
      <c r="C646" s="15">
        <f>COUNTIFS(D:D,D646)</f>
        <v>2</v>
      </c>
      <c r="D646" s="16" t="s">
        <v>533</v>
      </c>
      <c r="E646" s="16" t="s">
        <v>49</v>
      </c>
      <c r="F646" s="20"/>
      <c r="G646" s="16" t="s">
        <v>1775</v>
      </c>
      <c r="H646" s="16"/>
      <c r="I646" s="17">
        <v>201</v>
      </c>
      <c r="J646" s="12" t="str">
        <f>VLOOKUP(I646,episodes!$A$1:$D$83,4,FALSE)</f>
        <v>Amok Time</v>
      </c>
      <c r="K646" s="15">
        <v>1</v>
      </c>
      <c r="L646" s="15"/>
      <c r="M646" s="16"/>
    </row>
    <row r="647" spans="1:13" x14ac:dyDescent="0.3">
      <c r="A647" s="15">
        <f>COUNTIFS(B:B,B647)</f>
        <v>34</v>
      </c>
      <c r="B647" s="12" t="s">
        <v>1375</v>
      </c>
      <c r="C647" s="15">
        <f>COUNTIFS(D:D,D647)</f>
        <v>6</v>
      </c>
      <c r="D647" s="16" t="s">
        <v>497</v>
      </c>
      <c r="E647" s="16"/>
      <c r="F647" s="16"/>
      <c r="G647" s="16" t="s">
        <v>2202</v>
      </c>
      <c r="H647" s="16"/>
      <c r="I647" s="17">
        <v>110</v>
      </c>
      <c r="J647" s="12" t="str">
        <f>VLOOKUP(I647,episodes!$A$1:$D$83,4,FALSE)</f>
        <v>The Corbomite Maneuver</v>
      </c>
      <c r="K647" s="14">
        <v>1</v>
      </c>
      <c r="L647" s="15"/>
      <c r="M647" s="16"/>
    </row>
    <row r="648" spans="1:13" x14ac:dyDescent="0.3">
      <c r="A648" s="15">
        <f>COUNTIFS(B:B,B648)</f>
        <v>1</v>
      </c>
      <c r="B648" s="12" t="s">
        <v>1980</v>
      </c>
      <c r="C648" s="15">
        <f>COUNTIFS(D:D,D648)</f>
        <v>4</v>
      </c>
      <c r="D648" s="12" t="s">
        <v>549</v>
      </c>
      <c r="E648" s="12" t="s">
        <v>37</v>
      </c>
      <c r="F648" s="19"/>
      <c r="G648" s="12" t="s">
        <v>1096</v>
      </c>
      <c r="I648" s="18">
        <v>129</v>
      </c>
      <c r="J648" s="12" t="str">
        <f>VLOOKUP(I648,episodes!$A$1:$D$83,4,FALSE)</f>
        <v>Operation: Annihilate!</v>
      </c>
      <c r="K648" s="15">
        <v>1</v>
      </c>
    </row>
    <row r="649" spans="1:13" x14ac:dyDescent="0.3">
      <c r="A649" s="15">
        <f>COUNTIFS(B:B,B649)</f>
        <v>2</v>
      </c>
      <c r="B649" s="12" t="s">
        <v>2309</v>
      </c>
      <c r="C649" s="15">
        <f>COUNTIFS(D:D,D649)</f>
        <v>25</v>
      </c>
      <c r="D649" s="12" t="s">
        <v>306</v>
      </c>
      <c r="E649" s="12" t="s">
        <v>37</v>
      </c>
      <c r="F649" s="19"/>
      <c r="G649" s="12" t="s">
        <v>203</v>
      </c>
      <c r="I649" s="18">
        <v>111.2</v>
      </c>
      <c r="J649" s="12" t="str">
        <f>VLOOKUP(I649,episodes!$A$1:$D$83,4,FALSE)</f>
        <v>The Menagerie, Part I-The Cage</v>
      </c>
      <c r="K649" s="15">
        <v>1</v>
      </c>
    </row>
    <row r="650" spans="1:13" x14ac:dyDescent="0.3">
      <c r="A650" s="15">
        <f>COUNTIFS(B:B,B650)</f>
        <v>2</v>
      </c>
      <c r="B650" s="12" t="s">
        <v>2309</v>
      </c>
      <c r="C650" s="15">
        <f>COUNTIFS(D:D,D650)</f>
        <v>25</v>
      </c>
      <c r="D650" s="12" t="s">
        <v>306</v>
      </c>
      <c r="F650" s="19"/>
      <c r="G650" s="12" t="s">
        <v>203</v>
      </c>
      <c r="I650" s="18">
        <v>113</v>
      </c>
      <c r="J650" s="12" t="str">
        <f>VLOOKUP(I650,episodes!$A$1:$D$83,4,FALSE)</f>
        <v>The Conscience of the King</v>
      </c>
      <c r="K650" s="15">
        <v>1</v>
      </c>
    </row>
    <row r="651" spans="1:13" x14ac:dyDescent="0.3">
      <c r="A651" s="15">
        <f>COUNTIFS(B:B,B651)</f>
        <v>4</v>
      </c>
      <c r="B651" s="12" t="s">
        <v>2273</v>
      </c>
      <c r="C651" s="15">
        <f>COUNTIFS(D:D,D651)</f>
        <v>4</v>
      </c>
      <c r="D651" s="16" t="s">
        <v>2274</v>
      </c>
      <c r="G651" s="12" t="s">
        <v>740</v>
      </c>
      <c r="I651" s="18">
        <v>106</v>
      </c>
      <c r="J651" s="12" t="str">
        <f>VLOOKUP(I651,episodes!$A$1:$D$83,4,FALSE)</f>
        <v>Mudd's Women</v>
      </c>
    </row>
    <row r="652" spans="1:13" x14ac:dyDescent="0.3">
      <c r="A652" s="15">
        <f>COUNTIFS(B:B,B652)</f>
        <v>4</v>
      </c>
      <c r="B652" s="12" t="s">
        <v>2273</v>
      </c>
      <c r="C652" s="15">
        <f>COUNTIFS(D:D,D652)</f>
        <v>4</v>
      </c>
      <c r="D652" s="16" t="s">
        <v>2274</v>
      </c>
      <c r="E652" s="16" t="s">
        <v>37</v>
      </c>
      <c r="F652" s="16"/>
      <c r="G652" s="16" t="s">
        <v>1774</v>
      </c>
      <c r="H652" s="16"/>
      <c r="I652" s="17">
        <v>127</v>
      </c>
      <c r="J652" s="12" t="str">
        <f>VLOOKUP(I652,episodes!$A$1:$D$83,4,FALSE)</f>
        <v>The Alternative Factor</v>
      </c>
      <c r="K652" s="15"/>
      <c r="L652" s="15"/>
      <c r="M652" s="16"/>
    </row>
    <row r="653" spans="1:13" x14ac:dyDescent="0.3">
      <c r="A653" s="15">
        <f>COUNTIFS(B:B,B653)</f>
        <v>4</v>
      </c>
      <c r="B653" s="12" t="s">
        <v>2273</v>
      </c>
      <c r="C653" s="15">
        <f>COUNTIFS(D:D,D653)</f>
        <v>4</v>
      </c>
      <c r="D653" s="16" t="s">
        <v>2274</v>
      </c>
      <c r="E653" s="16"/>
      <c r="F653" s="20"/>
      <c r="G653" s="16" t="s">
        <v>608</v>
      </c>
      <c r="H653" s="16"/>
      <c r="I653" s="17">
        <v>128</v>
      </c>
      <c r="J653" s="12" t="str">
        <f>VLOOKUP(I653,episodes!$A$1:$D$83,4,FALSE)</f>
        <v>The City on the Edge of Forever</v>
      </c>
      <c r="K653" s="15"/>
      <c r="L653" s="15"/>
      <c r="M653" s="16"/>
    </row>
    <row r="654" spans="1:13" x14ac:dyDescent="0.3">
      <c r="A654" s="15">
        <f>COUNTIFS(B:B,B654)</f>
        <v>4</v>
      </c>
      <c r="B654" s="12" t="s">
        <v>2273</v>
      </c>
      <c r="C654" s="15">
        <f>COUNTIFS(D:D,D654)</f>
        <v>4</v>
      </c>
      <c r="D654" s="16" t="s">
        <v>2274</v>
      </c>
      <c r="E654" s="16"/>
      <c r="F654" s="20"/>
      <c r="G654" s="16" t="s">
        <v>1338</v>
      </c>
      <c r="H654" s="16"/>
      <c r="I654" s="17">
        <v>202</v>
      </c>
      <c r="J654" s="12" t="str">
        <f>VLOOKUP(I654,episodes!$A$1:$D$83,4,FALSE)</f>
        <v>Who Mourns for Adonais?</v>
      </c>
      <c r="K654" s="15"/>
      <c r="L654" s="15"/>
      <c r="M654" s="16"/>
    </row>
    <row r="655" spans="1:13" x14ac:dyDescent="0.3">
      <c r="A655" s="15">
        <f>COUNTIFS(B:B,B655)</f>
        <v>2</v>
      </c>
      <c r="B655" s="12" t="s">
        <v>2308</v>
      </c>
      <c r="C655" s="15">
        <f>COUNTIFS(D:D,D655)</f>
        <v>25</v>
      </c>
      <c r="D655" s="12" t="s">
        <v>306</v>
      </c>
      <c r="F655" s="19"/>
      <c r="G655" s="12" t="s">
        <v>186</v>
      </c>
      <c r="I655" s="18">
        <v>108</v>
      </c>
      <c r="J655" s="12" t="str">
        <f>VLOOKUP(I655,episodes!$A$1:$D$83,4,FALSE)</f>
        <v>Miri</v>
      </c>
      <c r="K655" s="15">
        <v>1</v>
      </c>
    </row>
    <row r="656" spans="1:13" x14ac:dyDescent="0.3">
      <c r="A656" s="15">
        <f>COUNTIFS(B:B,B656)</f>
        <v>2</v>
      </c>
      <c r="B656" s="12" t="s">
        <v>2308</v>
      </c>
      <c r="C656" s="15">
        <f>COUNTIFS(D:D,D656)</f>
        <v>25</v>
      </c>
      <c r="D656" s="12" t="s">
        <v>306</v>
      </c>
      <c r="E656" s="12" t="s">
        <v>1417</v>
      </c>
      <c r="F656" s="19"/>
      <c r="H656" s="12" t="s">
        <v>2132</v>
      </c>
      <c r="I656" s="18">
        <v>111.2</v>
      </c>
      <c r="J656" s="12" t="str">
        <f>VLOOKUP(I656,episodes!$A$1:$D$83,4,FALSE)</f>
        <v>The Menagerie, Part I-The Cage</v>
      </c>
      <c r="K656" s="14">
        <v>1</v>
      </c>
    </row>
    <row r="657" spans="1:13" x14ac:dyDescent="0.3">
      <c r="A657" s="15">
        <f>COUNTIFS(B:B,B657)</f>
        <v>1</v>
      </c>
      <c r="B657" s="15" t="s">
        <v>2076</v>
      </c>
      <c r="C657" s="15">
        <f>COUNTIFS(D:D,D657)</f>
        <v>5</v>
      </c>
      <c r="D657" s="16" t="s">
        <v>45</v>
      </c>
      <c r="E657" s="16" t="s">
        <v>36</v>
      </c>
      <c r="F657" s="16"/>
      <c r="G657" s="16" t="s">
        <v>1762</v>
      </c>
      <c r="H657" s="16"/>
      <c r="I657" s="17">
        <v>114</v>
      </c>
      <c r="J657" s="12" t="str">
        <f>VLOOKUP(I657,episodes!$A$1:$D$83,4,FALSE)</f>
        <v>Balance of Terror</v>
      </c>
      <c r="K657" s="14">
        <v>1</v>
      </c>
      <c r="L657" s="15"/>
      <c r="M657" s="16"/>
    </row>
    <row r="658" spans="1:13" x14ac:dyDescent="0.3">
      <c r="A658" s="15">
        <f>COUNTIFS(B:B,B658)</f>
        <v>3</v>
      </c>
      <c r="B658" s="12" t="s">
        <v>2340</v>
      </c>
      <c r="C658" s="15">
        <f>COUNTIFS(D:D,D658)</f>
        <v>3</v>
      </c>
      <c r="D658" s="16" t="s">
        <v>291</v>
      </c>
      <c r="E658" s="16"/>
      <c r="F658" s="16"/>
      <c r="G658" s="16" t="s">
        <v>291</v>
      </c>
      <c r="H658" s="16"/>
      <c r="I658" s="17">
        <v>115</v>
      </c>
      <c r="J658" s="12" t="str">
        <f>VLOOKUP(I658,episodes!$A$1:$D$83,4,FALSE)</f>
        <v>Shore Leave</v>
      </c>
      <c r="K658" s="14">
        <v>1</v>
      </c>
      <c r="L658" s="15"/>
      <c r="M658" s="16"/>
    </row>
    <row r="659" spans="1:13" x14ac:dyDescent="0.3">
      <c r="A659" s="15">
        <f>COUNTIFS(B:B,B659)</f>
        <v>3</v>
      </c>
      <c r="B659" s="12" t="s">
        <v>2340</v>
      </c>
      <c r="C659" s="15">
        <f>COUNTIFS(D:D,D659)</f>
        <v>3</v>
      </c>
      <c r="D659" s="16" t="s">
        <v>291</v>
      </c>
      <c r="E659" s="16"/>
      <c r="F659" s="16"/>
      <c r="G659" s="16" t="s">
        <v>291</v>
      </c>
      <c r="H659" s="16"/>
      <c r="I659" s="17">
        <v>118</v>
      </c>
      <c r="J659" s="12" t="str">
        <f>VLOOKUP(I659,episodes!$A$1:$D$83,4,FALSE)</f>
        <v>Arena</v>
      </c>
      <c r="K659" s="14">
        <v>1</v>
      </c>
      <c r="L659" s="15"/>
      <c r="M659" s="16"/>
    </row>
    <row r="660" spans="1:13" x14ac:dyDescent="0.3">
      <c r="A660" s="15">
        <f>COUNTIFS(B:B,B660)</f>
        <v>3</v>
      </c>
      <c r="B660" s="12" t="s">
        <v>2340</v>
      </c>
      <c r="C660" s="15">
        <f>COUNTIFS(D:D,D660)</f>
        <v>3</v>
      </c>
      <c r="D660" s="16" t="s">
        <v>291</v>
      </c>
      <c r="E660" s="16"/>
      <c r="F660" s="16"/>
      <c r="G660" s="16" t="s">
        <v>291</v>
      </c>
      <c r="H660" s="16"/>
      <c r="I660" s="17">
        <v>127</v>
      </c>
      <c r="J660" s="12" t="str">
        <f>VLOOKUP(I660,episodes!$A$1:$D$83,4,FALSE)</f>
        <v>The Alternative Factor</v>
      </c>
      <c r="K660" s="14">
        <v>1</v>
      </c>
      <c r="L660" s="15"/>
      <c r="M660" s="16"/>
    </row>
    <row r="661" spans="1:13" x14ac:dyDescent="0.3">
      <c r="A661" s="15">
        <f>COUNTIFS(B:B,B661)</f>
        <v>4</v>
      </c>
      <c r="B661" s="15" t="s">
        <v>2339</v>
      </c>
      <c r="C661" s="15">
        <f>COUNTIFS(D:D,D661)</f>
        <v>4</v>
      </c>
      <c r="D661" s="12" t="s">
        <v>320</v>
      </c>
      <c r="E661" s="12" t="s">
        <v>139</v>
      </c>
      <c r="G661" s="12" t="s">
        <v>698</v>
      </c>
      <c r="I661" s="13">
        <v>102</v>
      </c>
      <c r="J661" s="12" t="str">
        <f>VLOOKUP(I661,episodes!$A$1:$D$83,4,FALSE)</f>
        <v>Charlie X</v>
      </c>
      <c r="K661" s="15">
        <v>1</v>
      </c>
    </row>
    <row r="662" spans="1:13" x14ac:dyDescent="0.3">
      <c r="A662" s="15">
        <f>COUNTIFS(B:B,B662)</f>
        <v>4</v>
      </c>
      <c r="B662" s="15" t="s">
        <v>2339</v>
      </c>
      <c r="C662" s="15">
        <f>COUNTIFS(D:D,D662)</f>
        <v>4</v>
      </c>
      <c r="D662" s="12" t="s">
        <v>320</v>
      </c>
      <c r="E662" s="12" t="s">
        <v>39</v>
      </c>
      <c r="F662" s="19"/>
      <c r="G662" s="12" t="s">
        <v>714</v>
      </c>
      <c r="I662" s="13">
        <v>104</v>
      </c>
      <c r="J662" s="12" t="str">
        <f>VLOOKUP(I662,episodes!$A$1:$D$83,4,FALSE)</f>
        <v>The Naked Time</v>
      </c>
      <c r="K662" s="15">
        <v>1</v>
      </c>
    </row>
    <row r="663" spans="1:13" x14ac:dyDescent="0.3">
      <c r="A663" s="15">
        <f>COUNTIFS(B:B,B663)</f>
        <v>4</v>
      </c>
      <c r="B663" s="15" t="s">
        <v>2339</v>
      </c>
      <c r="C663" s="15">
        <f>COUNTIFS(D:D,D663)</f>
        <v>4</v>
      </c>
      <c r="D663" s="12" t="s">
        <v>320</v>
      </c>
      <c r="E663" s="12" t="s">
        <v>1384</v>
      </c>
      <c r="G663" s="12" t="s">
        <v>1788</v>
      </c>
      <c r="I663" s="13">
        <v>109</v>
      </c>
      <c r="J663" s="12" t="str">
        <f>VLOOKUP(I663,episodes!$A$1:$D$83,4,FALSE)</f>
        <v>Dagger of the Mind</v>
      </c>
      <c r="K663" s="15">
        <v>1</v>
      </c>
    </row>
    <row r="664" spans="1:13" x14ac:dyDescent="0.3">
      <c r="A664" s="15">
        <f>COUNTIFS(B:B,B664)</f>
        <v>4</v>
      </c>
      <c r="B664" s="15" t="s">
        <v>2339</v>
      </c>
      <c r="C664" s="15">
        <f>COUNTIFS(D:D,D664)</f>
        <v>4</v>
      </c>
      <c r="D664" s="12" t="s">
        <v>320</v>
      </c>
      <c r="E664" s="16"/>
      <c r="F664" s="16"/>
      <c r="G664" s="16" t="s">
        <v>2331</v>
      </c>
      <c r="H664" s="16"/>
      <c r="I664" s="17">
        <v>203</v>
      </c>
      <c r="J664" s="12" t="str">
        <f>VLOOKUP(I664,episodes!$A$1:$D$83,4,FALSE)</f>
        <v>The Changeling</v>
      </c>
      <c r="K664" s="15">
        <v>1</v>
      </c>
      <c r="L664" s="15"/>
      <c r="M664" s="16"/>
    </row>
    <row r="665" spans="1:13" x14ac:dyDescent="0.3">
      <c r="A665" s="15">
        <f>COUNTIFS(B:B,B665)</f>
        <v>56</v>
      </c>
      <c r="B665" s="12" t="s">
        <v>0</v>
      </c>
      <c r="C665" s="15">
        <f>COUNTIFS(D:D,D665)</f>
        <v>1</v>
      </c>
      <c r="D665" s="16" t="s">
        <v>546</v>
      </c>
      <c r="E665" s="12" t="s">
        <v>1384</v>
      </c>
      <c r="F665" s="19" t="s">
        <v>36</v>
      </c>
      <c r="G665" s="12" t="s">
        <v>1860</v>
      </c>
      <c r="I665" s="18">
        <v>109</v>
      </c>
      <c r="J665" s="12" t="str">
        <f>VLOOKUP(I665,episodes!$A$1:$D$83,4,FALSE)</f>
        <v>Dagger of the Mind</v>
      </c>
      <c r="K665" s="14">
        <v>1</v>
      </c>
      <c r="L665" s="15"/>
    </row>
    <row r="666" spans="1:13" x14ac:dyDescent="0.3">
      <c r="A666" s="15">
        <f>COUNTIFS(B:B,B666)</f>
        <v>56</v>
      </c>
      <c r="B666" s="12" t="s">
        <v>0</v>
      </c>
      <c r="C666" s="15">
        <f>COUNTIFS(D:D,D666)</f>
        <v>1</v>
      </c>
      <c r="D666" s="12" t="s">
        <v>286</v>
      </c>
      <c r="E666" s="16" t="s">
        <v>36</v>
      </c>
      <c r="F666" s="12" t="s">
        <v>179</v>
      </c>
      <c r="G666" s="12" t="s">
        <v>178</v>
      </c>
      <c r="I666" s="18">
        <v>107</v>
      </c>
      <c r="J666" s="12" t="str">
        <f>VLOOKUP(I666,episodes!$A$1:$D$83,4,FALSE)</f>
        <v>What Are Little Girls Made Of?</v>
      </c>
      <c r="K666" s="14">
        <v>1</v>
      </c>
    </row>
    <row r="667" spans="1:13" x14ac:dyDescent="0.3">
      <c r="A667" s="15">
        <f>COUNTIFS(B:B,B667)</f>
        <v>56</v>
      </c>
      <c r="B667" s="12" t="s">
        <v>0</v>
      </c>
      <c r="C667" s="15">
        <f>COUNTIFS(D:D,D667)</f>
        <v>3</v>
      </c>
      <c r="D667" s="12" t="s">
        <v>623</v>
      </c>
      <c r="E667" s="12" t="s">
        <v>49</v>
      </c>
      <c r="F667" s="12" t="s">
        <v>36</v>
      </c>
      <c r="G667" s="12" t="s">
        <v>1322</v>
      </c>
      <c r="I667" s="13">
        <v>202</v>
      </c>
      <c r="J667" s="12" t="str">
        <f>VLOOKUP(I667,episodes!$A$1:$D$83,4,FALSE)</f>
        <v>Who Mourns for Adonais?</v>
      </c>
      <c r="K667" s="14">
        <v>1</v>
      </c>
    </row>
    <row r="668" spans="1:13" x14ac:dyDescent="0.3">
      <c r="A668" s="15">
        <f>COUNTIFS(B:B,B668)</f>
        <v>56</v>
      </c>
      <c r="B668" s="12" t="s">
        <v>0</v>
      </c>
      <c r="C668" s="15">
        <f>COUNTIFS(D:D,D668)</f>
        <v>3</v>
      </c>
      <c r="D668" s="12" t="s">
        <v>623</v>
      </c>
      <c r="E668" s="12" t="s">
        <v>613</v>
      </c>
      <c r="F668" s="12" t="s">
        <v>1470</v>
      </c>
      <c r="H668" s="12" t="s">
        <v>1783</v>
      </c>
      <c r="I668" s="13">
        <v>202</v>
      </c>
      <c r="J668" s="12" t="str">
        <f>VLOOKUP(I668,episodes!$A$1:$D$83,4,FALSE)</f>
        <v>Who Mourns for Adonais?</v>
      </c>
      <c r="K668" s="14">
        <v>1</v>
      </c>
    </row>
    <row r="669" spans="1:13" x14ac:dyDescent="0.3">
      <c r="A669" s="15">
        <f>COUNTIFS(B:B,B669)</f>
        <v>56</v>
      </c>
      <c r="B669" s="12" t="s">
        <v>0</v>
      </c>
      <c r="C669" s="15">
        <f>COUNTIFS(D:D,D669)</f>
        <v>1</v>
      </c>
      <c r="D669" s="12" t="s">
        <v>575</v>
      </c>
      <c r="E669" s="16" t="s">
        <v>36</v>
      </c>
      <c r="F669" s="12" t="s">
        <v>1412</v>
      </c>
      <c r="G669" s="12" t="s">
        <v>1861</v>
      </c>
      <c r="I669" s="18">
        <v>115</v>
      </c>
      <c r="J669" s="12" t="str">
        <f>VLOOKUP(I669,episodes!$A$1:$D$83,4,FALSE)</f>
        <v>Shore Leave</v>
      </c>
      <c r="K669" s="15">
        <v>1</v>
      </c>
    </row>
    <row r="670" spans="1:13" x14ac:dyDescent="0.3">
      <c r="A670" s="15">
        <f>COUNTIFS(B:B,B670)</f>
        <v>56</v>
      </c>
      <c r="B670" s="12" t="s">
        <v>0</v>
      </c>
      <c r="C670" s="15">
        <f>COUNTIFS(D:D,D670)</f>
        <v>1</v>
      </c>
      <c r="D670" s="16" t="s">
        <v>478</v>
      </c>
      <c r="E670" s="16" t="s">
        <v>1397</v>
      </c>
      <c r="F670" s="16"/>
      <c r="G670" s="16" t="s">
        <v>1404</v>
      </c>
      <c r="H670" s="16"/>
      <c r="I670" s="17">
        <v>104</v>
      </c>
      <c r="J670" s="12" t="str">
        <f>VLOOKUP(I670,episodes!$A$1:$D$83,4,FALSE)</f>
        <v>The Naked Time</v>
      </c>
      <c r="K670" s="15">
        <v>1</v>
      </c>
      <c r="L670" s="15"/>
      <c r="M670" s="16"/>
    </row>
    <row r="671" spans="1:13" x14ac:dyDescent="0.3">
      <c r="A671" s="15">
        <f>COUNTIFS(B:B,B671)</f>
        <v>56</v>
      </c>
      <c r="B671" s="12" t="s">
        <v>0</v>
      </c>
      <c r="C671" s="15">
        <f>COUNTIFS(D:D,D671)</f>
        <v>1</v>
      </c>
      <c r="D671" s="12" t="s">
        <v>535</v>
      </c>
      <c r="E671" s="12" t="s">
        <v>1503</v>
      </c>
      <c r="F671" s="19"/>
      <c r="G671" s="12" t="s">
        <v>536</v>
      </c>
      <c r="I671" s="18">
        <v>106</v>
      </c>
      <c r="J671" s="12" t="str">
        <f>VLOOKUP(I671,episodes!$A$1:$D$83,4,FALSE)</f>
        <v>Mudd's Women</v>
      </c>
      <c r="K671" s="14">
        <v>1</v>
      </c>
    </row>
    <row r="672" spans="1:13" x14ac:dyDescent="0.3">
      <c r="A672" s="15">
        <f>COUNTIFS(B:B,B672)</f>
        <v>56</v>
      </c>
      <c r="B672" s="12" t="s">
        <v>0</v>
      </c>
      <c r="C672" s="15">
        <f>COUNTIFS(D:D,D672)</f>
        <v>1</v>
      </c>
      <c r="D672" s="16" t="s">
        <v>472</v>
      </c>
      <c r="E672" s="16" t="s">
        <v>376</v>
      </c>
      <c r="F672" s="20" t="s">
        <v>36</v>
      </c>
      <c r="G672" s="16" t="s">
        <v>310</v>
      </c>
      <c r="H672" s="16"/>
      <c r="I672" s="17">
        <v>119</v>
      </c>
      <c r="J672" s="12" t="str">
        <f>VLOOKUP(I672,episodes!$A$1:$D$83,4,FALSE)</f>
        <v>Tomorrow Is Yesterday</v>
      </c>
      <c r="K672" s="14">
        <v>1</v>
      </c>
      <c r="L672" s="15"/>
      <c r="M672" s="16"/>
    </row>
    <row r="673" spans="1:11" x14ac:dyDescent="0.3">
      <c r="A673" s="15">
        <f>COUNTIFS(B:B,B673)</f>
        <v>56</v>
      </c>
      <c r="B673" s="12" t="s">
        <v>0</v>
      </c>
      <c r="C673" s="15">
        <f>COUNTIFS(D:D,D673)</f>
        <v>41</v>
      </c>
      <c r="D673" s="12" t="s">
        <v>294</v>
      </c>
      <c r="E673" s="12" t="s">
        <v>1429</v>
      </c>
      <c r="F673" s="12" t="s">
        <v>119</v>
      </c>
      <c r="G673" s="12" t="s">
        <v>1724</v>
      </c>
      <c r="I673" s="18">
        <v>101</v>
      </c>
      <c r="J673" s="12" t="str">
        <f>VLOOKUP(I673,episodes!$A$1:$D$83,4,FALSE)</f>
        <v>The Man Trap</v>
      </c>
      <c r="K673" s="14">
        <v>1</v>
      </c>
    </row>
    <row r="674" spans="1:11" x14ac:dyDescent="0.3">
      <c r="A674" s="15">
        <f>COUNTIFS(B:B,B674)</f>
        <v>56</v>
      </c>
      <c r="B674" s="12" t="s">
        <v>0</v>
      </c>
      <c r="C674" s="15">
        <f>COUNTIFS(D:D,D674)</f>
        <v>41</v>
      </c>
      <c r="D674" s="12" t="s">
        <v>294</v>
      </c>
      <c r="E674" s="12" t="s">
        <v>1477</v>
      </c>
      <c r="G674" s="16"/>
      <c r="H674" s="12" t="s">
        <v>1853</v>
      </c>
      <c r="I674" s="18">
        <v>101</v>
      </c>
      <c r="J674" s="12" t="str">
        <f>VLOOKUP(I674,episodes!$A$1:$D$83,4,FALSE)</f>
        <v>The Man Trap</v>
      </c>
      <c r="K674" s="14">
        <v>1</v>
      </c>
    </row>
    <row r="675" spans="1:11" x14ac:dyDescent="0.3">
      <c r="A675" s="15">
        <f>COUNTIFS(B:B,B675)</f>
        <v>56</v>
      </c>
      <c r="B675" s="12" t="s">
        <v>0</v>
      </c>
      <c r="C675" s="15">
        <f>COUNTIFS(D:D,D675)</f>
        <v>41</v>
      </c>
      <c r="D675" s="12" t="s">
        <v>294</v>
      </c>
      <c r="E675" s="12" t="s">
        <v>1489</v>
      </c>
      <c r="F675" s="12" t="s">
        <v>1505</v>
      </c>
      <c r="G675" s="12" t="s">
        <v>1734</v>
      </c>
      <c r="I675" s="18">
        <v>102</v>
      </c>
      <c r="J675" s="12" t="str">
        <f>VLOOKUP(I675,episodes!$A$1:$D$83,4,FALSE)</f>
        <v>Charlie X</v>
      </c>
      <c r="K675" s="14">
        <v>1</v>
      </c>
    </row>
    <row r="676" spans="1:11" x14ac:dyDescent="0.3">
      <c r="A676" s="15">
        <f>COUNTIFS(B:B,B676)</f>
        <v>56</v>
      </c>
      <c r="B676" s="12" t="s">
        <v>0</v>
      </c>
      <c r="C676" s="15">
        <f>COUNTIFS(D:D,D676)</f>
        <v>41</v>
      </c>
      <c r="D676" s="12" t="s">
        <v>294</v>
      </c>
      <c r="E676" s="12" t="s">
        <v>1489</v>
      </c>
      <c r="F676" s="12" t="s">
        <v>1505</v>
      </c>
      <c r="G676" s="16" t="s">
        <v>2196</v>
      </c>
      <c r="H676" s="12" t="s">
        <v>1066</v>
      </c>
      <c r="I676" s="18">
        <v>102</v>
      </c>
      <c r="J676" s="12" t="str">
        <f>VLOOKUP(I676,episodes!$A$1:$D$83,4,FALSE)</f>
        <v>Charlie X</v>
      </c>
      <c r="K676" s="14">
        <v>1</v>
      </c>
    </row>
    <row r="677" spans="1:11" x14ac:dyDescent="0.3">
      <c r="A677" s="15">
        <f>COUNTIFS(B:B,B677)</f>
        <v>56</v>
      </c>
      <c r="B677" s="12" t="s">
        <v>0</v>
      </c>
      <c r="C677" s="15">
        <f>COUNTIFS(D:D,D677)</f>
        <v>41</v>
      </c>
      <c r="D677" s="12" t="s">
        <v>294</v>
      </c>
      <c r="E677" s="16" t="s">
        <v>1505</v>
      </c>
      <c r="F677" s="12" t="s">
        <v>1489</v>
      </c>
      <c r="G677" s="12" t="s">
        <v>1735</v>
      </c>
      <c r="I677" s="18">
        <v>102</v>
      </c>
      <c r="J677" s="12" t="str">
        <f>VLOOKUP(I677,episodes!$A$1:$D$83,4,FALSE)</f>
        <v>Charlie X</v>
      </c>
      <c r="K677" s="14">
        <v>1</v>
      </c>
    </row>
    <row r="678" spans="1:11" x14ac:dyDescent="0.3">
      <c r="A678" s="15">
        <f>COUNTIFS(B:B,B678)</f>
        <v>56</v>
      </c>
      <c r="B678" s="12" t="s">
        <v>0</v>
      </c>
      <c r="C678" s="15">
        <f>COUNTIFS(D:D,D678)</f>
        <v>41</v>
      </c>
      <c r="D678" s="12" t="s">
        <v>294</v>
      </c>
      <c r="E678" s="12" t="s">
        <v>1489</v>
      </c>
      <c r="F678" s="12" t="s">
        <v>1505</v>
      </c>
      <c r="G678" s="16"/>
      <c r="H678" s="12" t="s">
        <v>1067</v>
      </c>
      <c r="I678" s="18">
        <v>102</v>
      </c>
      <c r="J678" s="12" t="str">
        <f>VLOOKUP(I678,episodes!$A$1:$D$83,4,FALSE)</f>
        <v>Charlie X</v>
      </c>
      <c r="K678" s="14">
        <v>1</v>
      </c>
    </row>
    <row r="679" spans="1:11" x14ac:dyDescent="0.3">
      <c r="A679" s="15">
        <f>COUNTIFS(B:B,B679)</f>
        <v>56</v>
      </c>
      <c r="B679" s="12" t="s">
        <v>0</v>
      </c>
      <c r="C679" s="15">
        <f>COUNTIFS(D:D,D679)</f>
        <v>41</v>
      </c>
      <c r="D679" s="12" t="s">
        <v>294</v>
      </c>
      <c r="E679" s="12" t="s">
        <v>1378</v>
      </c>
      <c r="F679" s="12" t="s">
        <v>1509</v>
      </c>
      <c r="G679" s="12" t="s">
        <v>1862</v>
      </c>
      <c r="I679" s="18">
        <v>103</v>
      </c>
      <c r="J679" s="12" t="str">
        <f>VLOOKUP(I679,episodes!$A$1:$D$83,4,FALSE)</f>
        <v>Where No Man Has Gone Before</v>
      </c>
      <c r="K679" s="14">
        <v>1</v>
      </c>
    </row>
    <row r="680" spans="1:11" x14ac:dyDescent="0.3">
      <c r="A680" s="15">
        <f>COUNTIFS(B:B,B680)</f>
        <v>56</v>
      </c>
      <c r="B680" s="12" t="s">
        <v>0</v>
      </c>
      <c r="C680" s="15">
        <f>COUNTIFS(D:D,D680)</f>
        <v>41</v>
      </c>
      <c r="D680" s="12" t="s">
        <v>294</v>
      </c>
      <c r="E680" s="12" t="s">
        <v>1378</v>
      </c>
      <c r="F680" s="12" t="s">
        <v>1508</v>
      </c>
      <c r="G680" s="16"/>
      <c r="H680" s="12" t="s">
        <v>2197</v>
      </c>
      <c r="I680" s="18">
        <v>103</v>
      </c>
      <c r="J680" s="12" t="str">
        <f>VLOOKUP(I680,episodes!$A$1:$D$83,4,FALSE)</f>
        <v>Where No Man Has Gone Before</v>
      </c>
      <c r="K680" s="14">
        <v>1</v>
      </c>
    </row>
    <row r="681" spans="1:11" x14ac:dyDescent="0.3">
      <c r="A681" s="15">
        <f>COUNTIFS(B:B,B681)</f>
        <v>56</v>
      </c>
      <c r="B681" s="12" t="s">
        <v>0</v>
      </c>
      <c r="C681" s="15">
        <f>COUNTIFS(D:D,D681)</f>
        <v>41</v>
      </c>
      <c r="D681" s="12" t="s">
        <v>294</v>
      </c>
      <c r="E681" s="16" t="s">
        <v>37</v>
      </c>
      <c r="F681" s="12" t="s">
        <v>1506</v>
      </c>
      <c r="G681" s="12" t="s">
        <v>1776</v>
      </c>
      <c r="I681" s="18">
        <v>104</v>
      </c>
      <c r="J681" s="12" t="str">
        <f>VLOOKUP(I681,episodes!$A$1:$D$83,4,FALSE)</f>
        <v>The Naked Time</v>
      </c>
      <c r="K681" s="14">
        <v>1</v>
      </c>
    </row>
    <row r="682" spans="1:11" x14ac:dyDescent="0.3">
      <c r="A682" s="15">
        <f>COUNTIFS(B:B,B682)</f>
        <v>56</v>
      </c>
      <c r="B682" s="12" t="s">
        <v>0</v>
      </c>
      <c r="C682" s="15">
        <f>COUNTIFS(D:D,D682)</f>
        <v>41</v>
      </c>
      <c r="D682" s="12" t="s">
        <v>294</v>
      </c>
      <c r="E682" s="12" t="s">
        <v>36</v>
      </c>
      <c r="G682" s="12" t="s">
        <v>1736</v>
      </c>
      <c r="I682" s="18">
        <v>104</v>
      </c>
      <c r="J682" s="12" t="str">
        <f>VLOOKUP(I682,episodes!$A$1:$D$83,4,FALSE)</f>
        <v>The Naked Time</v>
      </c>
      <c r="K682" s="14">
        <v>1</v>
      </c>
    </row>
    <row r="683" spans="1:11" x14ac:dyDescent="0.3">
      <c r="A683" s="15">
        <f>COUNTIFS(B:B,B683)</f>
        <v>56</v>
      </c>
      <c r="B683" s="12" t="s">
        <v>0</v>
      </c>
      <c r="C683" s="15">
        <f>COUNTIFS(D:D,D683)</f>
        <v>41</v>
      </c>
      <c r="D683" s="12" t="s">
        <v>294</v>
      </c>
      <c r="E683" s="12" t="s">
        <v>1505</v>
      </c>
      <c r="G683" s="12" t="s">
        <v>1737</v>
      </c>
      <c r="I683" s="18">
        <v>104</v>
      </c>
      <c r="J683" s="12" t="str">
        <f>VLOOKUP(I683,episodes!$A$1:$D$83,4,FALSE)</f>
        <v>The Naked Time</v>
      </c>
      <c r="K683" s="14">
        <v>1</v>
      </c>
    </row>
    <row r="684" spans="1:11" x14ac:dyDescent="0.3">
      <c r="A684" s="15">
        <f>COUNTIFS(B:B,B684)</f>
        <v>56</v>
      </c>
      <c r="B684" s="12" t="s">
        <v>0</v>
      </c>
      <c r="C684" s="15">
        <f>COUNTIFS(D:D,D684)</f>
        <v>41</v>
      </c>
      <c r="D684" s="12" t="s">
        <v>294</v>
      </c>
      <c r="E684" s="12" t="s">
        <v>1505</v>
      </c>
      <c r="G684" s="12" t="s">
        <v>1738</v>
      </c>
      <c r="H684" s="12" t="s">
        <v>1075</v>
      </c>
      <c r="I684" s="18">
        <v>105</v>
      </c>
      <c r="J684" s="12" t="str">
        <f>VLOOKUP(I684,episodes!$A$1:$D$83,4,FALSE)</f>
        <v>The Enemy Within</v>
      </c>
      <c r="K684" s="14">
        <v>1</v>
      </c>
    </row>
    <row r="685" spans="1:11" x14ac:dyDescent="0.3">
      <c r="A685" s="15">
        <f>COUNTIFS(B:B,B685)</f>
        <v>56</v>
      </c>
      <c r="B685" s="12" t="s">
        <v>0</v>
      </c>
      <c r="C685" s="15">
        <f>COUNTIFS(D:D,D685)</f>
        <v>41</v>
      </c>
      <c r="D685" s="12" t="s">
        <v>294</v>
      </c>
      <c r="E685" s="12" t="s">
        <v>1502</v>
      </c>
      <c r="G685" s="12" t="s">
        <v>1849</v>
      </c>
      <c r="I685" s="18">
        <v>106</v>
      </c>
      <c r="J685" s="12" t="str">
        <f>VLOOKUP(I685,episodes!$A$1:$D$83,4,FALSE)</f>
        <v>Mudd's Women</v>
      </c>
      <c r="K685" s="14">
        <v>1</v>
      </c>
    </row>
    <row r="686" spans="1:11" x14ac:dyDescent="0.3">
      <c r="A686" s="15">
        <f>COUNTIFS(B:B,B686)</f>
        <v>56</v>
      </c>
      <c r="B686" s="12" t="s">
        <v>0</v>
      </c>
      <c r="C686" s="15">
        <f>COUNTIFS(D:D,D686)</f>
        <v>41</v>
      </c>
      <c r="D686" s="12" t="s">
        <v>294</v>
      </c>
      <c r="E686" s="12" t="s">
        <v>36</v>
      </c>
      <c r="G686" s="12" t="s">
        <v>745</v>
      </c>
      <c r="I686" s="18">
        <v>106</v>
      </c>
      <c r="J686" s="12" t="str">
        <f>VLOOKUP(I686,episodes!$A$1:$D$83,4,FALSE)</f>
        <v>Mudd's Women</v>
      </c>
      <c r="K686" s="14">
        <v>1</v>
      </c>
    </row>
    <row r="687" spans="1:11" x14ac:dyDescent="0.3">
      <c r="A687" s="15">
        <f>COUNTIFS(B:B,B687)</f>
        <v>56</v>
      </c>
      <c r="B687" s="12" t="s">
        <v>0</v>
      </c>
      <c r="C687" s="15">
        <f>COUNTIFS(D:D,D687)</f>
        <v>41</v>
      </c>
      <c r="D687" s="12" t="s">
        <v>294</v>
      </c>
      <c r="E687" s="12" t="s">
        <v>1462</v>
      </c>
      <c r="G687" s="12" t="s">
        <v>162</v>
      </c>
      <c r="I687" s="18">
        <v>106</v>
      </c>
      <c r="J687" s="12" t="str">
        <f>VLOOKUP(I687,episodes!$A$1:$D$83,4,FALSE)</f>
        <v>Mudd's Women</v>
      </c>
      <c r="K687" s="14">
        <v>1</v>
      </c>
    </row>
    <row r="688" spans="1:11" x14ac:dyDescent="0.25">
      <c r="A688" s="15">
        <f>COUNTIFS(B:B,B688)</f>
        <v>56</v>
      </c>
      <c r="B688" s="12" t="s">
        <v>0</v>
      </c>
      <c r="C688" s="15">
        <f>COUNTIFS(D:D,D688)</f>
        <v>41</v>
      </c>
      <c r="D688" s="12" t="s">
        <v>294</v>
      </c>
      <c r="E688" s="24" t="s">
        <v>1462</v>
      </c>
      <c r="G688" s="16"/>
      <c r="H688" s="12" t="s">
        <v>1064</v>
      </c>
      <c r="I688" s="18">
        <v>106</v>
      </c>
      <c r="J688" s="12" t="str">
        <f>VLOOKUP(I688,episodes!$A$1:$D$83,4,FALSE)</f>
        <v>Mudd's Women</v>
      </c>
      <c r="K688" s="14">
        <v>1</v>
      </c>
    </row>
    <row r="689" spans="1:13" x14ac:dyDescent="0.3">
      <c r="A689" s="15">
        <f>COUNTIFS(B:B,B689)</f>
        <v>56</v>
      </c>
      <c r="B689" s="12" t="s">
        <v>0</v>
      </c>
      <c r="C689" s="15">
        <f>COUNTIFS(D:D,D689)</f>
        <v>41</v>
      </c>
      <c r="D689" s="12" t="s">
        <v>294</v>
      </c>
      <c r="E689" s="12" t="s">
        <v>1462</v>
      </c>
      <c r="G689" s="16"/>
      <c r="H689" s="12" t="s">
        <v>1065</v>
      </c>
      <c r="I689" s="18">
        <v>106</v>
      </c>
      <c r="J689" s="12" t="str">
        <f>VLOOKUP(I689,episodes!$A$1:$D$83,4,FALSE)</f>
        <v>Mudd's Women</v>
      </c>
      <c r="K689" s="14">
        <v>1</v>
      </c>
    </row>
    <row r="690" spans="1:13" x14ac:dyDescent="0.3">
      <c r="A690" s="15">
        <f>COUNTIFS(B:B,B690)</f>
        <v>56</v>
      </c>
      <c r="B690" s="12" t="s">
        <v>0</v>
      </c>
      <c r="C690" s="15">
        <f>COUNTIFS(D:D,D690)</f>
        <v>41</v>
      </c>
      <c r="D690" s="12" t="s">
        <v>294</v>
      </c>
      <c r="E690" s="12" t="s">
        <v>1503</v>
      </c>
      <c r="F690" s="12" t="s">
        <v>1462</v>
      </c>
      <c r="G690" s="16"/>
      <c r="H690" s="12" t="s">
        <v>1068</v>
      </c>
      <c r="I690" s="18">
        <v>106</v>
      </c>
      <c r="J690" s="12" t="str">
        <f>VLOOKUP(I690,episodes!$A$1:$D$83,4,FALSE)</f>
        <v>Mudd's Women</v>
      </c>
      <c r="K690" s="14">
        <v>1</v>
      </c>
    </row>
    <row r="691" spans="1:13" x14ac:dyDescent="0.3">
      <c r="A691" s="15">
        <f>COUNTIFS(B:B,B691)</f>
        <v>56</v>
      </c>
      <c r="B691" s="12" t="s">
        <v>0</v>
      </c>
      <c r="C691" s="15">
        <f>COUNTIFS(D:D,D691)</f>
        <v>41</v>
      </c>
      <c r="D691" s="12" t="s">
        <v>294</v>
      </c>
      <c r="E691" s="12" t="s">
        <v>1503</v>
      </c>
      <c r="G691" s="16"/>
      <c r="H691" s="12" t="s">
        <v>1069</v>
      </c>
      <c r="I691" s="18">
        <v>106</v>
      </c>
      <c r="J691" s="12" t="str">
        <f>VLOOKUP(I691,episodes!$A$1:$D$83,4,FALSE)</f>
        <v>Mudd's Women</v>
      </c>
      <c r="K691" s="14">
        <v>1</v>
      </c>
    </row>
    <row r="692" spans="1:13" x14ac:dyDescent="0.3">
      <c r="A692" s="15">
        <f>COUNTIFS(B:B,B692)</f>
        <v>56</v>
      </c>
      <c r="B692" s="12" t="s">
        <v>0</v>
      </c>
      <c r="C692" s="15">
        <f>COUNTIFS(D:D,D692)</f>
        <v>41</v>
      </c>
      <c r="D692" s="12" t="s">
        <v>294</v>
      </c>
      <c r="E692" s="16" t="s">
        <v>36</v>
      </c>
      <c r="F692" s="12" t="s">
        <v>179</v>
      </c>
      <c r="G692" s="12" t="s">
        <v>360</v>
      </c>
      <c r="I692" s="18">
        <v>107</v>
      </c>
      <c r="J692" s="12" t="str">
        <f>VLOOKUP(I692,episodes!$A$1:$D$83,4,FALSE)</f>
        <v>What Are Little Girls Made Of?</v>
      </c>
      <c r="K692" s="14">
        <v>1</v>
      </c>
    </row>
    <row r="693" spans="1:13" x14ac:dyDescent="0.3">
      <c r="A693" s="15">
        <f>COUNTIFS(B:B,B693)</f>
        <v>56</v>
      </c>
      <c r="B693" s="12" t="s">
        <v>0</v>
      </c>
      <c r="C693" s="15">
        <f>COUNTIFS(D:D,D693)</f>
        <v>41</v>
      </c>
      <c r="D693" s="12" t="s">
        <v>294</v>
      </c>
      <c r="E693" s="16" t="s">
        <v>36</v>
      </c>
      <c r="F693" s="19" t="s">
        <v>1507</v>
      </c>
      <c r="G693" s="12" t="s">
        <v>1739</v>
      </c>
      <c r="I693" s="18">
        <v>108</v>
      </c>
      <c r="J693" s="12" t="str">
        <f>VLOOKUP(I693,episodes!$A$1:$D$83,4,FALSE)</f>
        <v>Miri</v>
      </c>
      <c r="K693" s="14">
        <v>1</v>
      </c>
    </row>
    <row r="694" spans="1:13" s="16" customFormat="1" x14ac:dyDescent="0.3">
      <c r="A694" s="15">
        <f>COUNTIFS(B:B,B694)</f>
        <v>56</v>
      </c>
      <c r="B694" s="12" t="s">
        <v>0</v>
      </c>
      <c r="C694" s="15">
        <f>COUNTIFS(D:D,D694)</f>
        <v>41</v>
      </c>
      <c r="D694" s="12" t="s">
        <v>294</v>
      </c>
      <c r="E694" s="16" t="s">
        <v>36</v>
      </c>
      <c r="F694" s="19" t="s">
        <v>188</v>
      </c>
      <c r="H694" s="12" t="s">
        <v>1072</v>
      </c>
      <c r="I694" s="18">
        <v>108</v>
      </c>
      <c r="J694" s="12" t="str">
        <f>VLOOKUP(I694,episodes!$A$1:$D$83,4,FALSE)</f>
        <v>Miri</v>
      </c>
      <c r="K694" s="14">
        <v>1</v>
      </c>
      <c r="L694" s="14"/>
      <c r="M694" s="12"/>
    </row>
    <row r="695" spans="1:13" s="16" customFormat="1" x14ac:dyDescent="0.3">
      <c r="A695" s="15">
        <f>COUNTIFS(B:B,B695)</f>
        <v>56</v>
      </c>
      <c r="B695" s="12" t="s">
        <v>0</v>
      </c>
      <c r="C695" s="15">
        <f>COUNTIFS(D:D,D695)</f>
        <v>41</v>
      </c>
      <c r="D695" s="12" t="s">
        <v>294</v>
      </c>
      <c r="E695" s="16" t="s">
        <v>1505</v>
      </c>
      <c r="F695" s="19" t="s">
        <v>36</v>
      </c>
      <c r="H695" s="12" t="s">
        <v>1074</v>
      </c>
      <c r="I695" s="18">
        <v>108</v>
      </c>
      <c r="J695" s="12" t="str">
        <f>VLOOKUP(I695,episodes!$A$1:$D$83,4,FALSE)</f>
        <v>Miri</v>
      </c>
      <c r="K695" s="14">
        <v>1</v>
      </c>
      <c r="L695" s="14"/>
      <c r="M695" s="12"/>
    </row>
    <row r="696" spans="1:13" s="16" customFormat="1" x14ac:dyDescent="0.3">
      <c r="A696" s="15">
        <f>COUNTIFS(B:B,B696)</f>
        <v>56</v>
      </c>
      <c r="B696" s="12" t="s">
        <v>0</v>
      </c>
      <c r="C696" s="15">
        <f>COUNTIFS(D:D,D696)</f>
        <v>41</v>
      </c>
      <c r="D696" s="16" t="s">
        <v>294</v>
      </c>
      <c r="E696" s="12" t="s">
        <v>2247</v>
      </c>
      <c r="F696" s="19" t="s">
        <v>37</v>
      </c>
      <c r="G696" s="12"/>
      <c r="H696" s="12" t="s">
        <v>2248</v>
      </c>
      <c r="I696" s="18">
        <v>109</v>
      </c>
      <c r="J696" s="12" t="str">
        <f>VLOOKUP(I696,episodes!$A$1:$D$83,4,FALSE)</f>
        <v>Dagger of the Mind</v>
      </c>
      <c r="K696" s="14">
        <v>1</v>
      </c>
      <c r="L696" s="15"/>
      <c r="M696" s="12"/>
    </row>
    <row r="697" spans="1:13" s="16" customFormat="1" x14ac:dyDescent="0.3">
      <c r="A697" s="15">
        <f>COUNTIFS(B:B,B697)</f>
        <v>56</v>
      </c>
      <c r="B697" s="12" t="s">
        <v>0</v>
      </c>
      <c r="C697" s="15">
        <f>COUNTIFS(D:D,D697)</f>
        <v>41</v>
      </c>
      <c r="D697" s="12" t="s">
        <v>294</v>
      </c>
      <c r="E697" s="16" t="s">
        <v>36</v>
      </c>
      <c r="F697" s="12" t="s">
        <v>49</v>
      </c>
      <c r="H697" s="12" t="s">
        <v>1071</v>
      </c>
      <c r="I697" s="18">
        <v>110</v>
      </c>
      <c r="J697" s="12" t="str">
        <f>VLOOKUP(I697,episodes!$A$1:$D$83,4,FALSE)</f>
        <v>The Corbomite Maneuver</v>
      </c>
      <c r="K697" s="14">
        <v>1</v>
      </c>
      <c r="L697" s="14"/>
      <c r="M697" s="12"/>
    </row>
    <row r="698" spans="1:13" s="16" customFormat="1" x14ac:dyDescent="0.3">
      <c r="A698" s="15">
        <f>COUNTIFS(B:B,B698)</f>
        <v>56</v>
      </c>
      <c r="B698" s="12" t="s">
        <v>0</v>
      </c>
      <c r="C698" s="15">
        <f>COUNTIFS(D:D,D698)</f>
        <v>41</v>
      </c>
      <c r="D698" s="12" t="s">
        <v>294</v>
      </c>
      <c r="E698" s="12" t="s">
        <v>131</v>
      </c>
      <c r="F698" s="19"/>
      <c r="H698" s="12" t="s">
        <v>1073</v>
      </c>
      <c r="I698" s="18">
        <v>111.2</v>
      </c>
      <c r="J698" s="12" t="str">
        <f>VLOOKUP(I698,episodes!$A$1:$D$83,4,FALSE)</f>
        <v>The Menagerie, Part I-The Cage</v>
      </c>
      <c r="K698" s="14">
        <v>1</v>
      </c>
      <c r="L698" s="14"/>
      <c r="M698" s="12"/>
    </row>
    <row r="699" spans="1:13" s="16" customFormat="1" x14ac:dyDescent="0.3">
      <c r="A699" s="15">
        <f>COUNTIFS(B:B,B699)</f>
        <v>56</v>
      </c>
      <c r="B699" s="12" t="s">
        <v>0</v>
      </c>
      <c r="C699" s="15">
        <f>COUNTIFS(D:D,D699)</f>
        <v>41</v>
      </c>
      <c r="D699" s="12" t="s">
        <v>294</v>
      </c>
      <c r="E699" s="12" t="s">
        <v>204</v>
      </c>
      <c r="F699" s="19" t="s">
        <v>206</v>
      </c>
      <c r="G699" s="12" t="s">
        <v>209</v>
      </c>
      <c r="H699" s="12"/>
      <c r="I699" s="18">
        <v>112.2</v>
      </c>
      <c r="J699" s="12" t="str">
        <f>VLOOKUP(I699,episodes!$A$1:$D$83,4,FALSE)</f>
        <v>The Menagerie, Part II-The Cage</v>
      </c>
      <c r="K699" s="14">
        <v>1</v>
      </c>
      <c r="L699" s="14"/>
      <c r="M699" s="12"/>
    </row>
    <row r="700" spans="1:13" s="16" customFormat="1" x14ac:dyDescent="0.3">
      <c r="A700" s="15">
        <f>COUNTIFS(B:B,B700)</f>
        <v>56</v>
      </c>
      <c r="B700" s="12" t="s">
        <v>0</v>
      </c>
      <c r="C700" s="15">
        <f>COUNTIFS(D:D,D700)</f>
        <v>41</v>
      </c>
      <c r="D700" s="12" t="s">
        <v>294</v>
      </c>
      <c r="E700" s="16" t="s">
        <v>1512</v>
      </c>
      <c r="F700" s="20"/>
      <c r="G700" s="16" t="s">
        <v>368</v>
      </c>
      <c r="I700" s="17">
        <v>117</v>
      </c>
      <c r="J700" s="12" t="str">
        <f>VLOOKUP(I700,episodes!$A$1:$D$83,4,FALSE)</f>
        <v>The Squire of Gothos</v>
      </c>
      <c r="K700" s="14">
        <v>1</v>
      </c>
      <c r="L700" s="15"/>
    </row>
    <row r="701" spans="1:13" s="16" customFormat="1" x14ac:dyDescent="0.3">
      <c r="A701" s="15">
        <f>COUNTIFS(B:B,B701)</f>
        <v>56</v>
      </c>
      <c r="B701" s="12" t="s">
        <v>0</v>
      </c>
      <c r="C701" s="15">
        <f>COUNTIFS(D:D,D701)</f>
        <v>41</v>
      </c>
      <c r="D701" s="12" t="s">
        <v>294</v>
      </c>
      <c r="E701" s="16" t="s">
        <v>1387</v>
      </c>
      <c r="F701" s="20"/>
      <c r="G701" s="16" t="s">
        <v>1825</v>
      </c>
      <c r="I701" s="17">
        <v>122</v>
      </c>
      <c r="J701" s="12" t="str">
        <f>VLOOKUP(I701,episodes!$A$1:$D$83,4,FALSE)</f>
        <v>Space Seed</v>
      </c>
      <c r="K701" s="14">
        <v>1</v>
      </c>
      <c r="L701" s="15"/>
    </row>
    <row r="702" spans="1:13" s="16" customFormat="1" x14ac:dyDescent="0.3">
      <c r="A702" s="15">
        <f>COUNTIFS(B:B,B702)</f>
        <v>56</v>
      </c>
      <c r="B702" s="12" t="s">
        <v>0</v>
      </c>
      <c r="C702" s="15">
        <f>COUNTIFS(D:D,D702)</f>
        <v>41</v>
      </c>
      <c r="D702" s="12" t="s">
        <v>294</v>
      </c>
      <c r="E702" s="16" t="s">
        <v>1386</v>
      </c>
      <c r="F702" s="20" t="s">
        <v>339</v>
      </c>
      <c r="G702" s="16" t="s">
        <v>1827</v>
      </c>
      <c r="I702" s="17">
        <v>122</v>
      </c>
      <c r="J702" s="12" t="str">
        <f>VLOOKUP(I702,episodes!$A$1:$D$83,4,FALSE)</f>
        <v>Space Seed</v>
      </c>
      <c r="K702" s="14">
        <v>1</v>
      </c>
      <c r="L702" s="15"/>
    </row>
    <row r="703" spans="1:13" s="16" customFormat="1" x14ac:dyDescent="0.3">
      <c r="A703" s="15">
        <f>COUNTIFS(B:B,B703)</f>
        <v>56</v>
      </c>
      <c r="B703" s="12" t="s">
        <v>0</v>
      </c>
      <c r="C703" s="15">
        <f>COUNTIFS(D:D,D703)</f>
        <v>41</v>
      </c>
      <c r="D703" s="12" t="s">
        <v>294</v>
      </c>
      <c r="E703" s="16" t="s">
        <v>49</v>
      </c>
      <c r="F703" s="19" t="s">
        <v>36</v>
      </c>
      <c r="G703" s="16" t="s">
        <v>1831</v>
      </c>
      <c r="I703" s="17">
        <v>122</v>
      </c>
      <c r="J703" s="12" t="str">
        <f>VLOOKUP(I703,episodes!$A$1:$D$83,4,FALSE)</f>
        <v>Space Seed</v>
      </c>
      <c r="K703" s="14">
        <v>1</v>
      </c>
      <c r="L703" s="15"/>
    </row>
    <row r="704" spans="1:13" s="16" customFormat="1" x14ac:dyDescent="0.3">
      <c r="A704" s="15">
        <f>COUNTIFS(B:B,B704)</f>
        <v>56</v>
      </c>
      <c r="B704" s="12" t="s">
        <v>0</v>
      </c>
      <c r="C704" s="15">
        <f>COUNTIFS(D:D,D704)</f>
        <v>41</v>
      </c>
      <c r="D704" s="12" t="s">
        <v>294</v>
      </c>
      <c r="E704" s="16" t="s">
        <v>1386</v>
      </c>
      <c r="F704" s="20" t="s">
        <v>339</v>
      </c>
      <c r="G704" s="16" t="s">
        <v>1828</v>
      </c>
      <c r="I704" s="17">
        <v>122</v>
      </c>
      <c r="J704" s="12" t="str">
        <f>VLOOKUP(I704,episodes!$A$1:$D$83,4,FALSE)</f>
        <v>Space Seed</v>
      </c>
      <c r="K704" s="14">
        <v>1</v>
      </c>
      <c r="L704" s="15"/>
    </row>
    <row r="705" spans="1:13" s="16" customFormat="1" x14ac:dyDescent="0.3">
      <c r="A705" s="15">
        <f>COUNTIFS(B:B,B705)</f>
        <v>56</v>
      </c>
      <c r="B705" s="12" t="s">
        <v>0</v>
      </c>
      <c r="C705" s="15">
        <f>COUNTIFS(D:D,D705)</f>
        <v>41</v>
      </c>
      <c r="D705" s="12" t="s">
        <v>294</v>
      </c>
      <c r="E705" s="16" t="s">
        <v>1386</v>
      </c>
      <c r="F705" s="20" t="s">
        <v>339</v>
      </c>
      <c r="G705" s="16" t="s">
        <v>1829</v>
      </c>
      <c r="I705" s="17">
        <v>122</v>
      </c>
      <c r="J705" s="12" t="str">
        <f>VLOOKUP(I705,episodes!$A$1:$D$83,4,FALSE)</f>
        <v>Space Seed</v>
      </c>
      <c r="K705" s="14">
        <v>1</v>
      </c>
      <c r="L705" s="15"/>
    </row>
    <row r="706" spans="1:13" s="16" customFormat="1" x14ac:dyDescent="0.3">
      <c r="A706" s="15">
        <f>COUNTIFS(B:B,B706)</f>
        <v>56</v>
      </c>
      <c r="B706" s="12" t="s">
        <v>0</v>
      </c>
      <c r="C706" s="15">
        <f>COUNTIFS(D:D,D706)</f>
        <v>41</v>
      </c>
      <c r="D706" s="12" t="s">
        <v>294</v>
      </c>
      <c r="E706" s="16" t="s">
        <v>1386</v>
      </c>
      <c r="F706" s="20" t="s">
        <v>339</v>
      </c>
      <c r="G706" s="16" t="s">
        <v>1830</v>
      </c>
      <c r="I706" s="17">
        <v>122</v>
      </c>
      <c r="J706" s="12" t="str">
        <f>VLOOKUP(I706,episodes!$A$1:$D$83,4,FALSE)</f>
        <v>Space Seed</v>
      </c>
      <c r="K706" s="14">
        <v>1</v>
      </c>
      <c r="L706" s="15"/>
    </row>
    <row r="707" spans="1:13" s="16" customFormat="1" x14ac:dyDescent="0.3">
      <c r="A707" s="15">
        <f>COUNTIFS(B:B,B707)</f>
        <v>56</v>
      </c>
      <c r="B707" s="12" t="s">
        <v>0</v>
      </c>
      <c r="C707" s="15">
        <f>COUNTIFS(D:D,D707)</f>
        <v>41</v>
      </c>
      <c r="D707" s="12" t="s">
        <v>294</v>
      </c>
      <c r="E707" s="16" t="s">
        <v>1387</v>
      </c>
      <c r="F707" s="20"/>
      <c r="G707" s="16" t="s">
        <v>1826</v>
      </c>
      <c r="I707" s="17">
        <v>122</v>
      </c>
      <c r="J707" s="12" t="str">
        <f>VLOOKUP(I707,episodes!$A$1:$D$83,4,FALSE)</f>
        <v>Space Seed</v>
      </c>
      <c r="K707" s="14">
        <v>1</v>
      </c>
      <c r="L707" s="15"/>
    </row>
    <row r="708" spans="1:13" s="16" customFormat="1" x14ac:dyDescent="0.3">
      <c r="A708" s="15">
        <f>COUNTIFS(B:B,B708)</f>
        <v>56</v>
      </c>
      <c r="B708" s="12" t="s">
        <v>0</v>
      </c>
      <c r="C708" s="15">
        <f>COUNTIFS(D:D,D708)</f>
        <v>41</v>
      </c>
      <c r="D708" s="12" t="s">
        <v>294</v>
      </c>
      <c r="E708" s="16" t="s">
        <v>36</v>
      </c>
      <c r="F708" s="20" t="s">
        <v>1386</v>
      </c>
      <c r="G708" s="16" t="s">
        <v>361</v>
      </c>
      <c r="I708" s="17">
        <v>122</v>
      </c>
      <c r="J708" s="12" t="str">
        <f>VLOOKUP(I708,episodes!$A$1:$D$83,4,FALSE)</f>
        <v>Space Seed</v>
      </c>
      <c r="K708" s="14">
        <v>1</v>
      </c>
      <c r="L708" s="15"/>
    </row>
    <row r="709" spans="1:13" s="16" customFormat="1" x14ac:dyDescent="0.3">
      <c r="A709" s="15">
        <f>COUNTIFS(B:B,B709)</f>
        <v>56</v>
      </c>
      <c r="B709" s="12" t="s">
        <v>0</v>
      </c>
      <c r="C709" s="15">
        <f>COUNTIFS(D:D,D709)</f>
        <v>41</v>
      </c>
      <c r="D709" s="12" t="s">
        <v>294</v>
      </c>
      <c r="E709" s="16" t="s">
        <v>339</v>
      </c>
      <c r="F709" s="20"/>
      <c r="H709" s="16" t="s">
        <v>1070</v>
      </c>
      <c r="I709" s="17">
        <v>122</v>
      </c>
      <c r="J709" s="12" t="str">
        <f>VLOOKUP(I709,episodes!$A$1:$D$83,4,FALSE)</f>
        <v>Space Seed</v>
      </c>
      <c r="K709" s="14">
        <v>1</v>
      </c>
      <c r="L709" s="15"/>
    </row>
    <row r="710" spans="1:13" s="16" customFormat="1" x14ac:dyDescent="0.3">
      <c r="A710" s="15">
        <f>COUNTIFS(B:B,B710)</f>
        <v>56</v>
      </c>
      <c r="B710" s="12" t="s">
        <v>0</v>
      </c>
      <c r="C710" s="15">
        <f>COUNTIFS(D:D,D710)</f>
        <v>41</v>
      </c>
      <c r="D710" s="16" t="s">
        <v>294</v>
      </c>
      <c r="E710" s="16" t="s">
        <v>34</v>
      </c>
      <c r="F710" s="20"/>
      <c r="H710" s="16" t="s">
        <v>1076</v>
      </c>
      <c r="I710" s="17">
        <v>128</v>
      </c>
      <c r="J710" s="12" t="str">
        <f>VLOOKUP(I710,episodes!$A$1:$D$83,4,FALSE)</f>
        <v>The City on the Edge of Forever</v>
      </c>
      <c r="K710" s="14">
        <v>1</v>
      </c>
      <c r="L710" s="15"/>
    </row>
    <row r="711" spans="1:13" s="16" customFormat="1" x14ac:dyDescent="0.3">
      <c r="A711" s="15">
        <f>COUNTIFS(B:B,B711)</f>
        <v>56</v>
      </c>
      <c r="B711" s="12" t="s">
        <v>0</v>
      </c>
      <c r="C711" s="15">
        <f>COUNTIFS(D:D,D711)</f>
        <v>41</v>
      </c>
      <c r="D711" s="16" t="s">
        <v>294</v>
      </c>
      <c r="E711" s="16" t="s">
        <v>36</v>
      </c>
      <c r="F711" s="16" t="s">
        <v>1487</v>
      </c>
      <c r="G711" s="16" t="s">
        <v>444</v>
      </c>
      <c r="I711" s="17">
        <v>129</v>
      </c>
      <c r="J711" s="12" t="str">
        <f>VLOOKUP(I711,episodes!$A$1:$D$83,4,FALSE)</f>
        <v>Operation: Annihilate!</v>
      </c>
      <c r="K711" s="14">
        <v>1</v>
      </c>
      <c r="L711" s="15"/>
    </row>
    <row r="712" spans="1:13" s="16" customFormat="1" x14ac:dyDescent="0.3">
      <c r="A712" s="15">
        <f>COUNTIFS(B:B,B712)</f>
        <v>56</v>
      </c>
      <c r="B712" s="12" t="s">
        <v>0</v>
      </c>
      <c r="C712" s="15">
        <f>COUNTIFS(D:D,D712)</f>
        <v>41</v>
      </c>
      <c r="D712" s="16" t="s">
        <v>294</v>
      </c>
      <c r="E712" s="16" t="s">
        <v>1397</v>
      </c>
      <c r="F712" s="20" t="s">
        <v>37</v>
      </c>
      <c r="G712" s="16" t="s">
        <v>455</v>
      </c>
      <c r="I712" s="17">
        <v>201</v>
      </c>
      <c r="J712" s="12" t="str">
        <f>VLOOKUP(I712,episodes!$A$1:$D$83,4,FALSE)</f>
        <v>Amok Time</v>
      </c>
      <c r="K712" s="14">
        <v>1</v>
      </c>
      <c r="L712" s="15"/>
    </row>
    <row r="713" spans="1:13" s="16" customFormat="1" x14ac:dyDescent="0.3">
      <c r="A713" s="15">
        <f>COUNTIFS(B:B,B713)</f>
        <v>56</v>
      </c>
      <c r="B713" s="12" t="s">
        <v>0</v>
      </c>
      <c r="C713" s="15">
        <f>COUNTIFS(D:D,D713)</f>
        <v>41</v>
      </c>
      <c r="D713" s="16" t="s">
        <v>294</v>
      </c>
      <c r="E713" s="16" t="s">
        <v>613</v>
      </c>
      <c r="F713" s="20" t="s">
        <v>1470</v>
      </c>
      <c r="H713" s="16" t="s">
        <v>1335</v>
      </c>
      <c r="I713" s="17">
        <v>202</v>
      </c>
      <c r="J713" s="12" t="str">
        <f>VLOOKUP(I713,episodes!$A$1:$D$83,4,FALSE)</f>
        <v>Who Mourns for Adonais?</v>
      </c>
      <c r="K713" s="14">
        <v>1</v>
      </c>
      <c r="L713" s="15"/>
    </row>
    <row r="714" spans="1:13" s="16" customFormat="1" x14ac:dyDescent="0.3">
      <c r="A714" s="15">
        <f>COUNTIFS(B:B,B714)</f>
        <v>56</v>
      </c>
      <c r="B714" s="12" t="s">
        <v>0</v>
      </c>
      <c r="C714" s="15">
        <f>COUNTIFS(D:D,D714)</f>
        <v>3</v>
      </c>
      <c r="D714" s="12" t="s">
        <v>345</v>
      </c>
      <c r="E714" s="16" t="s">
        <v>36</v>
      </c>
      <c r="F714" s="12" t="s">
        <v>1489</v>
      </c>
      <c r="G714" s="12" t="s">
        <v>2198</v>
      </c>
      <c r="H714" s="12"/>
      <c r="I714" s="18">
        <v>102</v>
      </c>
      <c r="J714" s="12" t="str">
        <f>VLOOKUP(I714,episodes!$A$1:$D$83,4,FALSE)</f>
        <v>Charlie X</v>
      </c>
      <c r="K714" s="14">
        <v>1</v>
      </c>
      <c r="L714" s="14"/>
      <c r="M714" s="12"/>
    </row>
    <row r="715" spans="1:13" s="16" customFormat="1" x14ac:dyDescent="0.3">
      <c r="A715" s="15">
        <f>COUNTIFS(B:B,B715)</f>
        <v>56</v>
      </c>
      <c r="B715" s="12" t="s">
        <v>0</v>
      </c>
      <c r="C715" s="15">
        <f>COUNTIFS(D:D,D715)</f>
        <v>3</v>
      </c>
      <c r="D715" s="12" t="s">
        <v>345</v>
      </c>
      <c r="E715" s="16" t="s">
        <v>36</v>
      </c>
      <c r="F715" s="12" t="s">
        <v>1489</v>
      </c>
      <c r="G715" s="12" t="s">
        <v>1741</v>
      </c>
      <c r="H715" s="12"/>
      <c r="I715" s="18">
        <v>102</v>
      </c>
      <c r="J715" s="12" t="str">
        <f>VLOOKUP(I715,episodes!$A$1:$D$83,4,FALSE)</f>
        <v>Charlie X</v>
      </c>
      <c r="K715" s="14">
        <v>1</v>
      </c>
      <c r="L715" s="14"/>
      <c r="M715" s="12"/>
    </row>
    <row r="716" spans="1:13" s="16" customFormat="1" x14ac:dyDescent="0.3">
      <c r="A716" s="15">
        <f>COUNTIFS(B:B,B716)</f>
        <v>56</v>
      </c>
      <c r="B716" s="12" t="s">
        <v>0</v>
      </c>
      <c r="C716" s="15">
        <f>COUNTIFS(D:D,D716)</f>
        <v>3</v>
      </c>
      <c r="D716" s="16" t="s">
        <v>345</v>
      </c>
      <c r="E716" s="16" t="s">
        <v>37</v>
      </c>
      <c r="F716" s="20" t="s">
        <v>36</v>
      </c>
      <c r="G716" s="16" t="s">
        <v>2068</v>
      </c>
      <c r="I716" s="17">
        <v>201</v>
      </c>
      <c r="J716" s="12" t="str">
        <f>VLOOKUP(I716,episodes!$A$1:$D$83,4,FALSE)</f>
        <v>Amok Time</v>
      </c>
      <c r="K716" s="14">
        <v>1</v>
      </c>
      <c r="L716" s="15"/>
    </row>
    <row r="717" spans="1:13" s="16" customFormat="1" x14ac:dyDescent="0.3">
      <c r="A717" s="15">
        <f>COUNTIFS(B:B,B717)</f>
        <v>56</v>
      </c>
      <c r="B717" s="12" t="s">
        <v>0</v>
      </c>
      <c r="C717" s="15">
        <f>COUNTIFS(D:D,D717)</f>
        <v>1</v>
      </c>
      <c r="D717" s="12" t="s">
        <v>1351</v>
      </c>
      <c r="E717" s="12" t="s">
        <v>1386</v>
      </c>
      <c r="F717" s="12"/>
      <c r="G717" s="12" t="s">
        <v>1353</v>
      </c>
      <c r="H717" s="12"/>
      <c r="I717" s="13">
        <v>122</v>
      </c>
      <c r="J717" s="12" t="str">
        <f>VLOOKUP(I717,episodes!$A$1:$D$83,4,FALSE)</f>
        <v>Space Seed</v>
      </c>
      <c r="K717" s="14">
        <v>1</v>
      </c>
      <c r="L717" s="14"/>
      <c r="M717" s="12"/>
    </row>
    <row r="718" spans="1:13" s="16" customFormat="1" x14ac:dyDescent="0.3">
      <c r="A718" s="15">
        <f>COUNTIFS(B:B,B718)</f>
        <v>15</v>
      </c>
      <c r="B718" s="12" t="s">
        <v>2022</v>
      </c>
      <c r="C718" s="15">
        <f>COUNTIFS(D:D,D718)</f>
        <v>6</v>
      </c>
      <c r="D718" s="12" t="s">
        <v>531</v>
      </c>
      <c r="E718" s="12" t="s">
        <v>1505</v>
      </c>
      <c r="F718" s="12" t="s">
        <v>1430</v>
      </c>
      <c r="G718" s="12" t="s">
        <v>1740</v>
      </c>
      <c r="H718" s="12"/>
      <c r="I718" s="18">
        <v>105</v>
      </c>
      <c r="J718" s="12" t="str">
        <f>VLOOKUP(I718,episodes!$A$1:$D$83,4,FALSE)</f>
        <v>The Enemy Within</v>
      </c>
      <c r="K718" s="14">
        <v>1</v>
      </c>
      <c r="L718" s="14"/>
      <c r="M718" s="12"/>
    </row>
    <row r="719" spans="1:13" s="16" customFormat="1" x14ac:dyDescent="0.3">
      <c r="A719" s="15">
        <f>COUNTIFS(B:B,B719)</f>
        <v>15</v>
      </c>
      <c r="B719" s="12" t="s">
        <v>2022</v>
      </c>
      <c r="C719" s="15">
        <f>COUNTIFS(D:D,D719)</f>
        <v>6</v>
      </c>
      <c r="D719" s="12" t="s">
        <v>531</v>
      </c>
      <c r="E719" s="12" t="s">
        <v>1397</v>
      </c>
      <c r="F719" s="12"/>
      <c r="G719" s="12" t="s">
        <v>1405</v>
      </c>
      <c r="H719" s="12"/>
      <c r="I719" s="18">
        <v>107</v>
      </c>
      <c r="J719" s="12" t="str">
        <f>VLOOKUP(I719,episodes!$A$1:$D$83,4,FALSE)</f>
        <v>What Are Little Girls Made Of?</v>
      </c>
      <c r="K719" s="14">
        <v>1</v>
      </c>
      <c r="L719" s="14"/>
      <c r="M719" s="12"/>
    </row>
    <row r="720" spans="1:13" s="16" customFormat="1" x14ac:dyDescent="0.3">
      <c r="A720" s="15">
        <f>COUNTIFS(B:B,B720)</f>
        <v>15</v>
      </c>
      <c r="B720" s="12" t="s">
        <v>2022</v>
      </c>
      <c r="C720" s="15">
        <f>COUNTIFS(D:D,D720)</f>
        <v>6</v>
      </c>
      <c r="D720" s="12" t="s">
        <v>531</v>
      </c>
      <c r="E720" s="16" t="s">
        <v>1505</v>
      </c>
      <c r="F720" s="19"/>
      <c r="G720" s="12" t="s">
        <v>768</v>
      </c>
      <c r="H720" s="12"/>
      <c r="I720" s="18">
        <v>108</v>
      </c>
      <c r="J720" s="12" t="str">
        <f>VLOOKUP(I720,episodes!$A$1:$D$83,4,FALSE)</f>
        <v>Miri</v>
      </c>
      <c r="K720" s="14">
        <v>1</v>
      </c>
      <c r="L720" s="14"/>
      <c r="M720" s="12"/>
    </row>
    <row r="721" spans="1:13" s="16" customFormat="1" x14ac:dyDescent="0.3">
      <c r="A721" s="15">
        <f>COUNTIFS(B:B,B721)</f>
        <v>15</v>
      </c>
      <c r="B721" s="12" t="s">
        <v>2022</v>
      </c>
      <c r="C721" s="15">
        <f>COUNTIFS(D:D,D721)</f>
        <v>6</v>
      </c>
      <c r="D721" s="12" t="s">
        <v>531</v>
      </c>
      <c r="E721" s="12" t="s">
        <v>1384</v>
      </c>
      <c r="F721" s="19"/>
      <c r="G721" s="12" t="s">
        <v>1835</v>
      </c>
      <c r="H721" s="12"/>
      <c r="I721" s="18">
        <v>109</v>
      </c>
      <c r="J721" s="12" t="str">
        <f>VLOOKUP(I721,episodes!$A$1:$D$83,4,FALSE)</f>
        <v>Dagger of the Mind</v>
      </c>
      <c r="K721" s="14">
        <v>1</v>
      </c>
      <c r="L721" s="14"/>
      <c r="M721" s="12"/>
    </row>
    <row r="722" spans="1:13" s="16" customFormat="1" x14ac:dyDescent="0.3">
      <c r="A722" s="15">
        <f>COUNTIFS(B:B,B722)</f>
        <v>15</v>
      </c>
      <c r="B722" s="12" t="s">
        <v>2022</v>
      </c>
      <c r="C722" s="15">
        <f>COUNTIFS(D:D,D722)</f>
        <v>6</v>
      </c>
      <c r="D722" s="12" t="s">
        <v>531</v>
      </c>
      <c r="E722" s="16" t="s">
        <v>34</v>
      </c>
      <c r="F722" s="20"/>
      <c r="G722" s="16" t="s">
        <v>34</v>
      </c>
      <c r="I722" s="17">
        <v>128</v>
      </c>
      <c r="J722" s="12" t="str">
        <f>VLOOKUP(I722,episodes!$A$1:$D$83,4,FALSE)</f>
        <v>The City on the Edge of Forever</v>
      </c>
      <c r="K722" s="14">
        <v>1</v>
      </c>
      <c r="L722" s="15"/>
    </row>
    <row r="723" spans="1:13" s="16" customFormat="1" x14ac:dyDescent="0.3">
      <c r="A723" s="15">
        <f>COUNTIFS(B:B,B723)</f>
        <v>15</v>
      </c>
      <c r="B723" s="12" t="s">
        <v>2022</v>
      </c>
      <c r="C723" s="15">
        <f>COUNTIFS(D:D,D723)</f>
        <v>6</v>
      </c>
      <c r="D723" s="12" t="s">
        <v>531</v>
      </c>
      <c r="E723" s="16" t="s">
        <v>34</v>
      </c>
      <c r="F723" s="20"/>
      <c r="G723" s="16" t="s">
        <v>1330</v>
      </c>
      <c r="I723" s="17">
        <v>202</v>
      </c>
      <c r="J723" s="12" t="str">
        <f>VLOOKUP(I723,episodes!$A$1:$D$83,4,FALSE)</f>
        <v>Who Mourns for Adonais?</v>
      </c>
      <c r="K723" s="14">
        <v>1</v>
      </c>
      <c r="L723" s="15"/>
    </row>
    <row r="724" spans="1:13" s="16" customFormat="1" x14ac:dyDescent="0.3">
      <c r="A724" s="15">
        <f>COUNTIFS(B:B,B724)</f>
        <v>15</v>
      </c>
      <c r="B724" s="12" t="s">
        <v>2022</v>
      </c>
      <c r="C724" s="15">
        <f>COUNTIFS(D:D,D724)</f>
        <v>8</v>
      </c>
      <c r="D724" s="12" t="s">
        <v>196</v>
      </c>
      <c r="E724" s="12" t="s">
        <v>1502</v>
      </c>
      <c r="F724" s="12"/>
      <c r="G724" s="12" t="s">
        <v>1394</v>
      </c>
      <c r="H724" s="12"/>
      <c r="I724" s="18">
        <v>106</v>
      </c>
      <c r="J724" s="12" t="str">
        <f>VLOOKUP(I724,episodes!$A$1:$D$83,4,FALSE)</f>
        <v>Mudd's Women</v>
      </c>
      <c r="K724" s="14">
        <v>1</v>
      </c>
      <c r="L724" s="14">
        <v>1</v>
      </c>
      <c r="M724" s="12"/>
    </row>
    <row r="725" spans="1:13" s="16" customFormat="1" x14ac:dyDescent="0.3">
      <c r="A725" s="15">
        <f>COUNTIFS(B:B,B725)</f>
        <v>15</v>
      </c>
      <c r="B725" s="12" t="s">
        <v>2022</v>
      </c>
      <c r="C725" s="15">
        <f>COUNTIFS(D:D,D725)</f>
        <v>8</v>
      </c>
      <c r="D725" s="12" t="s">
        <v>196</v>
      </c>
      <c r="E725" s="12" t="s">
        <v>1510</v>
      </c>
      <c r="F725" s="12"/>
      <c r="G725" s="12" t="s">
        <v>1863</v>
      </c>
      <c r="H725" s="12"/>
      <c r="I725" s="18">
        <v>112.2</v>
      </c>
      <c r="J725" s="12" t="str">
        <f>VLOOKUP(I725,episodes!$A$1:$D$83,4,FALSE)</f>
        <v>The Menagerie, Part II-The Cage</v>
      </c>
      <c r="K725" s="14">
        <v>1</v>
      </c>
      <c r="L725" s="14">
        <v>1</v>
      </c>
      <c r="M725" s="12"/>
    </row>
    <row r="726" spans="1:13" s="16" customFormat="1" x14ac:dyDescent="0.3">
      <c r="A726" s="15">
        <f>COUNTIFS(B:B,B726)</f>
        <v>15</v>
      </c>
      <c r="B726" s="12" t="s">
        <v>2022</v>
      </c>
      <c r="C726" s="15">
        <f>COUNTIFS(D:D,D726)</f>
        <v>8</v>
      </c>
      <c r="D726" s="12" t="s">
        <v>196</v>
      </c>
      <c r="E726" s="12" t="s">
        <v>206</v>
      </c>
      <c r="F726" s="19"/>
      <c r="G726" s="12" t="s">
        <v>212</v>
      </c>
      <c r="H726" s="12"/>
      <c r="I726" s="18">
        <v>112.2</v>
      </c>
      <c r="J726" s="12" t="str">
        <f>VLOOKUP(I726,episodes!$A$1:$D$83,4,FALSE)</f>
        <v>The Menagerie, Part II-The Cage</v>
      </c>
      <c r="K726" s="14">
        <v>1</v>
      </c>
      <c r="L726" s="14">
        <v>1</v>
      </c>
      <c r="M726" s="12"/>
    </row>
    <row r="727" spans="1:13" s="16" customFormat="1" x14ac:dyDescent="0.3">
      <c r="A727" s="15">
        <f>COUNTIFS(B:B,B727)</f>
        <v>15</v>
      </c>
      <c r="B727" s="12" t="s">
        <v>2022</v>
      </c>
      <c r="C727" s="15">
        <f>COUNTIFS(D:D,D727)</f>
        <v>8</v>
      </c>
      <c r="D727" s="12" t="s">
        <v>196</v>
      </c>
      <c r="E727" s="12" t="s">
        <v>216</v>
      </c>
      <c r="F727" s="12"/>
      <c r="G727" s="12" t="s">
        <v>217</v>
      </c>
      <c r="H727" s="12"/>
      <c r="I727" s="18">
        <v>113</v>
      </c>
      <c r="J727" s="12" t="str">
        <f>VLOOKUP(I727,episodes!$A$1:$D$83,4,FALSE)</f>
        <v>The Conscience of the King</v>
      </c>
      <c r="K727" s="14">
        <v>1</v>
      </c>
      <c r="L727" s="14">
        <v>1</v>
      </c>
      <c r="M727" s="12"/>
    </row>
    <row r="728" spans="1:13" s="16" customFormat="1" x14ac:dyDescent="0.3">
      <c r="A728" s="15">
        <f>COUNTIFS(B:B,B728)</f>
        <v>15</v>
      </c>
      <c r="B728" s="12" t="s">
        <v>2022</v>
      </c>
      <c r="C728" s="15">
        <f>COUNTIFS(D:D,D728)</f>
        <v>8</v>
      </c>
      <c r="D728" s="16" t="s">
        <v>196</v>
      </c>
      <c r="E728" s="16" t="s">
        <v>1511</v>
      </c>
      <c r="F728" s="20"/>
      <c r="G728" s="16" t="s">
        <v>342</v>
      </c>
      <c r="I728" s="17">
        <v>115</v>
      </c>
      <c r="J728" s="12" t="str">
        <f>VLOOKUP(I728,episodes!$A$1:$D$83,4,FALSE)</f>
        <v>Shore Leave</v>
      </c>
      <c r="K728" s="14">
        <v>1</v>
      </c>
      <c r="L728" s="15">
        <v>1</v>
      </c>
    </row>
    <row r="729" spans="1:13" s="16" customFormat="1" x14ac:dyDescent="0.3">
      <c r="A729" s="15">
        <f>COUNTIFS(B:B,B729)</f>
        <v>15</v>
      </c>
      <c r="B729" s="12" t="s">
        <v>2022</v>
      </c>
      <c r="C729" s="15">
        <f>COUNTIFS(D:D,D729)</f>
        <v>8</v>
      </c>
      <c r="D729" s="16" t="s">
        <v>196</v>
      </c>
      <c r="E729" s="16" t="s">
        <v>367</v>
      </c>
      <c r="F729" s="20"/>
      <c r="G729" s="16" t="s">
        <v>338</v>
      </c>
      <c r="I729" s="17">
        <v>122</v>
      </c>
      <c r="J729" s="12" t="str">
        <f>VLOOKUP(I729,episodes!$A$1:$D$83,4,FALSE)</f>
        <v>Space Seed</v>
      </c>
      <c r="K729" s="14">
        <v>1</v>
      </c>
      <c r="L729" s="15">
        <v>1</v>
      </c>
    </row>
    <row r="730" spans="1:13" s="16" customFormat="1" x14ac:dyDescent="0.25">
      <c r="A730" s="15">
        <f>COUNTIFS(B:B,B730)</f>
        <v>15</v>
      </c>
      <c r="B730" s="12" t="s">
        <v>2022</v>
      </c>
      <c r="C730" s="15">
        <f>COUNTIFS(D:D,D730)</f>
        <v>8</v>
      </c>
      <c r="D730" s="16" t="s">
        <v>196</v>
      </c>
      <c r="E730" s="16" t="s">
        <v>1513</v>
      </c>
      <c r="G730" s="16" t="s">
        <v>366</v>
      </c>
      <c r="I730" s="17">
        <v>123</v>
      </c>
      <c r="J730" s="12" t="str">
        <f>VLOOKUP(I730,episodes!$A$1:$D$83,4,FALSE)</f>
        <v>A Taste of Armageddon</v>
      </c>
      <c r="K730" s="14">
        <v>1</v>
      </c>
      <c r="L730" s="15">
        <v>1</v>
      </c>
      <c r="M730" s="21"/>
    </row>
    <row r="731" spans="1:13" s="16" customFormat="1" x14ac:dyDescent="0.25">
      <c r="A731" s="15">
        <f>COUNTIFS(B:B,B731)</f>
        <v>15</v>
      </c>
      <c r="B731" s="12" t="s">
        <v>2022</v>
      </c>
      <c r="C731" s="15">
        <f>COUNTIFS(D:D,D731)</f>
        <v>8</v>
      </c>
      <c r="D731" s="16" t="s">
        <v>196</v>
      </c>
      <c r="E731" s="16" t="s">
        <v>1470</v>
      </c>
      <c r="G731" s="16" t="s">
        <v>2219</v>
      </c>
      <c r="I731" s="17">
        <v>202</v>
      </c>
      <c r="J731" s="12" t="str">
        <f>VLOOKUP(I731,episodes!$A$1:$D$83,4,FALSE)</f>
        <v>Who Mourns for Adonais?</v>
      </c>
      <c r="K731" s="14">
        <v>1</v>
      </c>
      <c r="L731" s="15">
        <v>1</v>
      </c>
      <c r="M731" s="21"/>
    </row>
    <row r="732" spans="1:13" s="16" customFormat="1" x14ac:dyDescent="0.3">
      <c r="A732" s="15">
        <f>COUNTIFS(B:B,B732)</f>
        <v>15</v>
      </c>
      <c r="B732" s="12" t="s">
        <v>2022</v>
      </c>
      <c r="C732" s="15">
        <f>COUNTIFS(D:D,D732)</f>
        <v>1</v>
      </c>
      <c r="D732" s="12" t="s">
        <v>520</v>
      </c>
      <c r="E732" s="12" t="s">
        <v>1489</v>
      </c>
      <c r="F732" s="12" t="s">
        <v>1505</v>
      </c>
      <c r="G732" s="12" t="s">
        <v>1742</v>
      </c>
      <c r="H732" s="12"/>
      <c r="I732" s="18">
        <v>102</v>
      </c>
      <c r="J732" s="12" t="str">
        <f>VLOOKUP(I732,episodes!$A$1:$D$83,4,FALSE)</f>
        <v>Charlie X</v>
      </c>
      <c r="K732" s="15">
        <v>1</v>
      </c>
      <c r="L732" s="14"/>
      <c r="M732" s="12"/>
    </row>
    <row r="733" spans="1:13" s="16" customFormat="1" x14ac:dyDescent="0.3">
      <c r="A733" s="15">
        <f>COUNTIFS(B:B,B733)</f>
        <v>8</v>
      </c>
      <c r="B733" s="12" t="s">
        <v>2195</v>
      </c>
      <c r="C733" s="15">
        <f>COUNTIFS(D:D,D733)</f>
        <v>1</v>
      </c>
      <c r="D733" s="12" t="s">
        <v>541</v>
      </c>
      <c r="E733" s="12" t="s">
        <v>179</v>
      </c>
      <c r="F733" s="12"/>
      <c r="G733" s="12" t="s">
        <v>667</v>
      </c>
      <c r="H733" s="12"/>
      <c r="I733" s="18">
        <v>107</v>
      </c>
      <c r="J733" s="12" t="str">
        <f>VLOOKUP(I733,episodes!$A$1:$D$83,4,FALSE)</f>
        <v>What Are Little Girls Made Of?</v>
      </c>
      <c r="K733" s="14">
        <v>1</v>
      </c>
      <c r="L733" s="14"/>
      <c r="M733" s="12"/>
    </row>
    <row r="734" spans="1:13" s="16" customFormat="1" x14ac:dyDescent="0.3">
      <c r="A734" s="15">
        <f>COUNTIFS(B:B,B734)</f>
        <v>8</v>
      </c>
      <c r="B734" s="12" t="s">
        <v>2195</v>
      </c>
      <c r="C734" s="15">
        <f>COUNTIFS(D:D,D734)</f>
        <v>1</v>
      </c>
      <c r="D734" s="12" t="s">
        <v>537</v>
      </c>
      <c r="E734" s="12" t="s">
        <v>1485</v>
      </c>
      <c r="F734" s="12"/>
      <c r="G734" s="12" t="s">
        <v>668</v>
      </c>
      <c r="H734" s="12"/>
      <c r="I734" s="18">
        <v>106</v>
      </c>
      <c r="J734" s="12" t="str">
        <f>VLOOKUP(I734,episodes!$A$1:$D$83,4,FALSE)</f>
        <v>Mudd's Women</v>
      </c>
      <c r="K734" s="14">
        <v>1</v>
      </c>
      <c r="L734" s="14"/>
      <c r="M734" s="12"/>
    </row>
    <row r="735" spans="1:13" s="16" customFormat="1" x14ac:dyDescent="0.3">
      <c r="A735" s="15">
        <f>COUNTIFS(B:B,B735)</f>
        <v>8</v>
      </c>
      <c r="B735" s="12" t="s">
        <v>2195</v>
      </c>
      <c r="C735" s="15">
        <f>COUNTIFS(D:D,D735)</f>
        <v>6</v>
      </c>
      <c r="D735" s="12" t="s">
        <v>343</v>
      </c>
      <c r="E735" s="12" t="s">
        <v>36</v>
      </c>
      <c r="F735" s="12"/>
      <c r="G735" s="12" t="s">
        <v>702</v>
      </c>
      <c r="H735" s="12"/>
      <c r="I735" s="18">
        <v>102</v>
      </c>
      <c r="J735" s="12" t="str">
        <f>VLOOKUP(I735,episodes!$A$1:$D$83,4,FALSE)</f>
        <v>Charlie X</v>
      </c>
      <c r="K735" s="14">
        <v>1</v>
      </c>
      <c r="L735" s="14"/>
      <c r="M735" s="12"/>
    </row>
    <row r="736" spans="1:13" s="16" customFormat="1" x14ac:dyDescent="0.3">
      <c r="A736" s="15">
        <f>COUNTIFS(B:B,B736)</f>
        <v>8</v>
      </c>
      <c r="B736" s="12" t="s">
        <v>2195</v>
      </c>
      <c r="C736" s="15">
        <f>COUNTIFS(D:D,D736)</f>
        <v>6</v>
      </c>
      <c r="D736" s="12" t="s">
        <v>343</v>
      </c>
      <c r="E736" s="12" t="s">
        <v>156</v>
      </c>
      <c r="F736" s="12"/>
      <c r="G736" s="12" t="s">
        <v>701</v>
      </c>
      <c r="H736" s="12"/>
      <c r="I736" s="18">
        <v>102</v>
      </c>
      <c r="J736" s="12" t="str">
        <f>VLOOKUP(I736,episodes!$A$1:$D$83,4,FALSE)</f>
        <v>Charlie X</v>
      </c>
      <c r="K736" s="14">
        <v>1</v>
      </c>
      <c r="L736" s="14"/>
      <c r="M736" s="12"/>
    </row>
    <row r="737" spans="1:13" s="16" customFormat="1" x14ac:dyDescent="0.3">
      <c r="A737" s="15">
        <f>COUNTIFS(B:B,B737)</f>
        <v>8</v>
      </c>
      <c r="B737" s="12" t="s">
        <v>2195</v>
      </c>
      <c r="C737" s="15">
        <f>COUNTIFS(D:D,D737)</f>
        <v>6</v>
      </c>
      <c r="D737" s="12" t="s">
        <v>343</v>
      </c>
      <c r="E737" s="12" t="s">
        <v>148</v>
      </c>
      <c r="F737" s="19"/>
      <c r="G737" s="12" t="s">
        <v>726</v>
      </c>
      <c r="H737" s="12"/>
      <c r="I737" s="18">
        <v>104</v>
      </c>
      <c r="J737" s="12" t="str">
        <f>VLOOKUP(I737,episodes!$A$1:$D$83,4,FALSE)</f>
        <v>The Naked Time</v>
      </c>
      <c r="K737" s="14">
        <v>1</v>
      </c>
      <c r="L737" s="14"/>
      <c r="M737" s="12"/>
    </row>
    <row r="738" spans="1:13" s="16" customFormat="1" x14ac:dyDescent="0.3">
      <c r="A738" s="15">
        <f>COUNTIFS(B:B,B738)</f>
        <v>8</v>
      </c>
      <c r="B738" s="12" t="s">
        <v>2195</v>
      </c>
      <c r="C738" s="15">
        <f>COUNTIFS(D:D,D738)</f>
        <v>6</v>
      </c>
      <c r="D738" s="12" t="s">
        <v>343</v>
      </c>
      <c r="E738" s="12" t="s">
        <v>36</v>
      </c>
      <c r="F738" s="12"/>
      <c r="G738" s="12" t="s">
        <v>532</v>
      </c>
      <c r="H738" s="12"/>
      <c r="I738" s="18">
        <v>105</v>
      </c>
      <c r="J738" s="12" t="str">
        <f>VLOOKUP(I738,episodes!$A$1:$D$83,4,FALSE)</f>
        <v>The Enemy Within</v>
      </c>
      <c r="K738" s="14">
        <v>1</v>
      </c>
      <c r="L738" s="14"/>
      <c r="M738" s="12"/>
    </row>
    <row r="739" spans="1:13" s="16" customFormat="1" x14ac:dyDescent="0.3">
      <c r="A739" s="15">
        <f>COUNTIFS(B:B,B739)</f>
        <v>8</v>
      </c>
      <c r="B739" s="12" t="s">
        <v>2195</v>
      </c>
      <c r="C739" s="15">
        <f>COUNTIFS(D:D,D739)</f>
        <v>6</v>
      </c>
      <c r="D739" s="12" t="s">
        <v>343</v>
      </c>
      <c r="E739" s="12" t="s">
        <v>36</v>
      </c>
      <c r="F739" s="12"/>
      <c r="G739" s="12" t="s">
        <v>181</v>
      </c>
      <c r="H739" s="12"/>
      <c r="I739" s="18">
        <v>107</v>
      </c>
      <c r="J739" s="12" t="str">
        <f>VLOOKUP(I739,episodes!$A$1:$D$83,4,FALSE)</f>
        <v>What Are Little Girls Made Of?</v>
      </c>
      <c r="K739" s="14">
        <v>1</v>
      </c>
      <c r="L739" s="14"/>
      <c r="M739" s="12"/>
    </row>
    <row r="740" spans="1:13" s="16" customFormat="1" x14ac:dyDescent="0.3">
      <c r="A740" s="15">
        <f>COUNTIFS(B:B,B740)</f>
        <v>8</v>
      </c>
      <c r="B740" s="12" t="s">
        <v>2195</v>
      </c>
      <c r="C740" s="15">
        <f>COUNTIFS(D:D,D740)</f>
        <v>6</v>
      </c>
      <c r="D740" s="12" t="s">
        <v>343</v>
      </c>
      <c r="E740" s="12" t="s">
        <v>36</v>
      </c>
      <c r="F740" s="19"/>
      <c r="G740" s="12" t="s">
        <v>2211</v>
      </c>
      <c r="H740" s="12"/>
      <c r="I740" s="18">
        <v>110</v>
      </c>
      <c r="J740" s="12" t="str">
        <f>VLOOKUP(I740,episodes!$A$1:$D$83,4,FALSE)</f>
        <v>The Corbomite Maneuver</v>
      </c>
      <c r="K740" s="14">
        <v>1</v>
      </c>
      <c r="L740" s="14"/>
      <c r="M740" s="12"/>
    </row>
    <row r="741" spans="1:13" x14ac:dyDescent="0.3">
      <c r="A741" s="15">
        <f>COUNTIFS(B:B,B741)</f>
        <v>2</v>
      </c>
      <c r="B741" s="12" t="s">
        <v>2021</v>
      </c>
      <c r="C741" s="15">
        <f>COUNTIFS(D:D,D741)</f>
        <v>2</v>
      </c>
      <c r="D741" s="12" t="s">
        <v>422</v>
      </c>
      <c r="E741" s="12" t="s">
        <v>34</v>
      </c>
      <c r="G741" s="12" t="s">
        <v>747</v>
      </c>
      <c r="I741" s="18">
        <v>106</v>
      </c>
      <c r="J741" s="12" t="str">
        <f>VLOOKUP(I741,episodes!$A$1:$D$83,4,FALSE)</f>
        <v>Mudd's Women</v>
      </c>
      <c r="K741" s="14">
        <v>1</v>
      </c>
    </row>
    <row r="742" spans="1:13" x14ac:dyDescent="0.3">
      <c r="A742" s="15">
        <f>COUNTIFS(B:B,B742)</f>
        <v>2</v>
      </c>
      <c r="B742" s="12" t="s">
        <v>2021</v>
      </c>
      <c r="C742" s="15">
        <f>COUNTIFS(D:D,D742)</f>
        <v>2</v>
      </c>
      <c r="D742" s="12" t="s">
        <v>422</v>
      </c>
      <c r="E742" s="12" t="s">
        <v>34</v>
      </c>
      <c r="F742" s="19"/>
      <c r="G742" s="12" t="s">
        <v>423</v>
      </c>
      <c r="I742" s="18">
        <v>110</v>
      </c>
      <c r="J742" s="12" t="str">
        <f>VLOOKUP(I742,episodes!$A$1:$D$83,4,FALSE)</f>
        <v>The Corbomite Maneuver</v>
      </c>
      <c r="K742" s="14">
        <v>1</v>
      </c>
    </row>
    <row r="743" spans="1:13" x14ac:dyDescent="0.3">
      <c r="A743" s="15">
        <f>COUNTIFS(B:B,B743)</f>
        <v>16</v>
      </c>
      <c r="B743" s="12" t="s">
        <v>2194</v>
      </c>
      <c r="C743" s="15">
        <f>COUNTIFS(D:D,D743)</f>
        <v>1</v>
      </c>
      <c r="D743" s="12" t="s">
        <v>1352</v>
      </c>
      <c r="E743" s="12" t="s">
        <v>1386</v>
      </c>
      <c r="G743" s="12" t="s">
        <v>1354</v>
      </c>
      <c r="I743" s="13">
        <v>122</v>
      </c>
      <c r="J743" s="12" t="str">
        <f>VLOOKUP(I743,episodes!$A$1:$D$83,4,FALSE)</f>
        <v>Space Seed</v>
      </c>
      <c r="K743" s="14">
        <v>1</v>
      </c>
    </row>
    <row r="744" spans="1:13" x14ac:dyDescent="0.3">
      <c r="A744" s="15">
        <f>COUNTIFS(B:B,B744)</f>
        <v>16</v>
      </c>
      <c r="B744" s="12" t="s">
        <v>2194</v>
      </c>
      <c r="C744" s="15">
        <f>COUNTIFS(D:D,D744)</f>
        <v>1</v>
      </c>
      <c r="D744" s="12" t="s">
        <v>534</v>
      </c>
      <c r="E744" s="16" t="s">
        <v>1503</v>
      </c>
      <c r="F744" s="19" t="s">
        <v>1462</v>
      </c>
      <c r="G744" s="12" t="s">
        <v>1062</v>
      </c>
      <c r="I744" s="18">
        <v>106</v>
      </c>
      <c r="J744" s="12" t="str">
        <f>VLOOKUP(I744,episodes!$A$1:$D$83,4,FALSE)</f>
        <v>Mudd's Women</v>
      </c>
      <c r="K744" s="14">
        <v>1</v>
      </c>
    </row>
    <row r="745" spans="1:13" x14ac:dyDescent="0.3">
      <c r="A745" s="15">
        <f>COUNTIFS(B:B,B745)</f>
        <v>16</v>
      </c>
      <c r="B745" s="12" t="s">
        <v>2194</v>
      </c>
      <c r="C745" s="15">
        <f>COUNTIFS(D:D,D745)</f>
        <v>1</v>
      </c>
      <c r="D745" s="12" t="s">
        <v>604</v>
      </c>
      <c r="E745" s="12" t="s">
        <v>1395</v>
      </c>
      <c r="F745" s="12" t="s">
        <v>36</v>
      </c>
      <c r="G745" s="12" t="s">
        <v>1848</v>
      </c>
      <c r="I745" s="18">
        <v>106</v>
      </c>
      <c r="J745" s="12" t="str">
        <f>VLOOKUP(I745,episodes!$A$1:$D$83,4,FALSE)</f>
        <v>Mudd's Women</v>
      </c>
      <c r="K745" s="14">
        <v>1</v>
      </c>
    </row>
    <row r="746" spans="1:13" x14ac:dyDescent="0.3">
      <c r="A746" s="15">
        <f>COUNTIFS(B:B,B746)</f>
        <v>16</v>
      </c>
      <c r="B746" s="12" t="s">
        <v>2194</v>
      </c>
      <c r="C746" s="15">
        <f>COUNTIFS(D:D,D746)</f>
        <v>1</v>
      </c>
      <c r="D746" s="12" t="s">
        <v>130</v>
      </c>
      <c r="E746" s="12" t="s">
        <v>206</v>
      </c>
      <c r="F746" s="19"/>
      <c r="G746" s="12" t="s">
        <v>463</v>
      </c>
      <c r="I746" s="18">
        <v>112.2</v>
      </c>
      <c r="J746" s="12" t="str">
        <f>VLOOKUP(I746,episodes!$A$1:$D$83,4,FALSE)</f>
        <v>The Menagerie, Part II-The Cage</v>
      </c>
      <c r="K746" s="15">
        <v>1</v>
      </c>
    </row>
    <row r="747" spans="1:13" x14ac:dyDescent="0.3">
      <c r="A747" s="15">
        <f>COUNTIFS(B:B,B747)</f>
        <v>16</v>
      </c>
      <c r="B747" s="12" t="s">
        <v>2194</v>
      </c>
      <c r="C747" s="15">
        <f>COUNTIFS(D:D,D747)</f>
        <v>2</v>
      </c>
      <c r="D747" s="12" t="s">
        <v>481</v>
      </c>
      <c r="E747" s="16" t="s">
        <v>1384</v>
      </c>
      <c r="F747" s="19"/>
      <c r="G747" s="12" t="s">
        <v>22</v>
      </c>
      <c r="I747" s="18">
        <v>109</v>
      </c>
      <c r="J747" s="12" t="str">
        <f>VLOOKUP(I747,episodes!$A$1:$D$83,4,FALSE)</f>
        <v>Dagger of the Mind</v>
      </c>
      <c r="K747" s="15">
        <v>1</v>
      </c>
    </row>
    <row r="748" spans="1:13" x14ac:dyDescent="0.3">
      <c r="A748" s="15">
        <f>COUNTIFS(B:B,B748)</f>
        <v>16</v>
      </c>
      <c r="B748" s="12" t="s">
        <v>2194</v>
      </c>
      <c r="C748" s="15">
        <f>COUNTIFS(D:D,D748)</f>
        <v>2</v>
      </c>
      <c r="D748" s="12" t="s">
        <v>481</v>
      </c>
      <c r="E748" s="16" t="s">
        <v>1386</v>
      </c>
      <c r="F748" s="19"/>
      <c r="G748" s="12" t="s">
        <v>636</v>
      </c>
      <c r="I748" s="18">
        <v>122</v>
      </c>
      <c r="J748" s="12" t="str">
        <f>VLOOKUP(I748,episodes!$A$1:$D$83,4,FALSE)</f>
        <v>Space Seed</v>
      </c>
      <c r="K748" s="15">
        <v>1</v>
      </c>
    </row>
    <row r="749" spans="1:13" x14ac:dyDescent="0.3">
      <c r="A749" s="15">
        <f>COUNTIFS(B:B,B749)</f>
        <v>16</v>
      </c>
      <c r="B749" s="12" t="s">
        <v>2194</v>
      </c>
      <c r="C749" s="15">
        <f>COUNTIFS(D:D,D749)</f>
        <v>9</v>
      </c>
      <c r="D749" s="12" t="s">
        <v>2</v>
      </c>
      <c r="E749" s="12" t="s">
        <v>1489</v>
      </c>
      <c r="F749" s="12" t="s">
        <v>1505</v>
      </c>
      <c r="G749" s="12" t="s">
        <v>1731</v>
      </c>
      <c r="I749" s="18">
        <v>102</v>
      </c>
      <c r="J749" s="12" t="str">
        <f>VLOOKUP(I749,episodes!$A$1:$D$83,4,FALSE)</f>
        <v>Charlie X</v>
      </c>
      <c r="K749" s="14">
        <v>1</v>
      </c>
    </row>
    <row r="750" spans="1:13" x14ac:dyDescent="0.3">
      <c r="A750" s="15">
        <f>COUNTIFS(B:B,B750)</f>
        <v>16</v>
      </c>
      <c r="B750" s="12" t="s">
        <v>2194</v>
      </c>
      <c r="C750" s="15">
        <f>COUNTIFS(D:D,D750)</f>
        <v>9</v>
      </c>
      <c r="D750" s="12" t="s">
        <v>2</v>
      </c>
      <c r="E750" s="12" t="s">
        <v>36</v>
      </c>
      <c r="F750" s="12" t="s">
        <v>1505</v>
      </c>
      <c r="G750" s="12" t="s">
        <v>1732</v>
      </c>
      <c r="I750" s="18">
        <v>104</v>
      </c>
      <c r="J750" s="12" t="str">
        <f>VLOOKUP(I750,episodes!$A$1:$D$83,4,FALSE)</f>
        <v>The Naked Time</v>
      </c>
      <c r="K750" s="14">
        <v>1</v>
      </c>
    </row>
    <row r="751" spans="1:13" x14ac:dyDescent="0.3">
      <c r="A751" s="15">
        <f>COUNTIFS(B:B,B751)</f>
        <v>16</v>
      </c>
      <c r="B751" s="12" t="s">
        <v>2194</v>
      </c>
      <c r="C751" s="15">
        <f>COUNTIFS(D:D,D751)</f>
        <v>9</v>
      </c>
      <c r="D751" s="12" t="s">
        <v>2</v>
      </c>
      <c r="E751" s="12" t="s">
        <v>1430</v>
      </c>
      <c r="F751" s="12" t="s">
        <v>1505</v>
      </c>
      <c r="G751" s="12" t="s">
        <v>1733</v>
      </c>
      <c r="I751" s="18">
        <v>105</v>
      </c>
      <c r="J751" s="12" t="str">
        <f>VLOOKUP(I751,episodes!$A$1:$D$83,4,FALSE)</f>
        <v>The Enemy Within</v>
      </c>
      <c r="K751" s="14">
        <v>1</v>
      </c>
    </row>
    <row r="752" spans="1:13" x14ac:dyDescent="0.3">
      <c r="A752" s="15">
        <f>COUNTIFS(B:B,B752)</f>
        <v>16</v>
      </c>
      <c r="B752" s="12" t="s">
        <v>2194</v>
      </c>
      <c r="C752" s="15">
        <f>COUNTIFS(D:D,D752)</f>
        <v>9</v>
      </c>
      <c r="D752" s="12" t="s">
        <v>2</v>
      </c>
      <c r="E752" s="12" t="s">
        <v>1502</v>
      </c>
      <c r="G752" s="12" t="s">
        <v>1392</v>
      </c>
      <c r="I752" s="18">
        <v>106</v>
      </c>
      <c r="J752" s="12" t="str">
        <f>VLOOKUP(I752,episodes!$A$1:$D$83,4,FALSE)</f>
        <v>Mudd's Women</v>
      </c>
      <c r="K752" s="14">
        <v>1</v>
      </c>
    </row>
    <row r="753" spans="1:13" x14ac:dyDescent="0.3">
      <c r="A753" s="15">
        <f>COUNTIFS(B:B,B753)</f>
        <v>16</v>
      </c>
      <c r="B753" s="12" t="s">
        <v>2194</v>
      </c>
      <c r="C753" s="15">
        <f>COUNTIFS(D:D,D753)</f>
        <v>9</v>
      </c>
      <c r="D753" s="12" t="s">
        <v>2</v>
      </c>
      <c r="E753" s="12" t="s">
        <v>1502</v>
      </c>
      <c r="G753" s="12" t="s">
        <v>1393</v>
      </c>
      <c r="I753" s="18">
        <v>106</v>
      </c>
      <c r="J753" s="12" t="str">
        <f>VLOOKUP(I753,episodes!$A$1:$D$83,4,FALSE)</f>
        <v>Mudd's Women</v>
      </c>
      <c r="K753" s="14">
        <v>1</v>
      </c>
    </row>
    <row r="754" spans="1:13" x14ac:dyDescent="0.3">
      <c r="A754" s="15">
        <f>COUNTIFS(B:B,B754)</f>
        <v>16</v>
      </c>
      <c r="B754" s="12" t="s">
        <v>2194</v>
      </c>
      <c r="C754" s="15">
        <f>COUNTIFS(D:D,D754)</f>
        <v>9</v>
      </c>
      <c r="D754" s="12" t="s">
        <v>2</v>
      </c>
      <c r="E754" s="12" t="s">
        <v>204</v>
      </c>
      <c r="F754" s="19" t="s">
        <v>1504</v>
      </c>
      <c r="G754" s="12" t="s">
        <v>359</v>
      </c>
      <c r="I754" s="18">
        <v>111.2</v>
      </c>
      <c r="J754" s="12" t="str">
        <f>VLOOKUP(I754,episodes!$A$1:$D$83,4,FALSE)</f>
        <v>The Menagerie, Part I-The Cage</v>
      </c>
      <c r="K754" s="14">
        <v>1</v>
      </c>
    </row>
    <row r="755" spans="1:13" x14ac:dyDescent="0.3">
      <c r="A755" s="15">
        <f>COUNTIFS(B:B,B755)</f>
        <v>16</v>
      </c>
      <c r="B755" s="12" t="s">
        <v>2194</v>
      </c>
      <c r="C755" s="15">
        <f>COUNTIFS(D:D,D755)</f>
        <v>9</v>
      </c>
      <c r="D755" s="12" t="s">
        <v>2</v>
      </c>
      <c r="E755" s="12" t="s">
        <v>204</v>
      </c>
      <c r="F755" s="19" t="s">
        <v>1554</v>
      </c>
      <c r="I755" s="18">
        <v>111.2</v>
      </c>
      <c r="J755" s="12" t="str">
        <f>VLOOKUP(I755,episodes!$A$1:$D$83,4,FALSE)</f>
        <v>The Menagerie, Part I-The Cage</v>
      </c>
      <c r="K755" s="14">
        <v>1</v>
      </c>
    </row>
    <row r="756" spans="1:13" x14ac:dyDescent="0.3">
      <c r="A756" s="15">
        <f>COUNTIFS(B:B,B756)</f>
        <v>16</v>
      </c>
      <c r="B756" s="12" t="s">
        <v>2194</v>
      </c>
      <c r="C756" s="15">
        <f>COUNTIFS(D:D,D756)</f>
        <v>9</v>
      </c>
      <c r="D756" s="12" t="s">
        <v>2</v>
      </c>
      <c r="E756" s="12" t="s">
        <v>36</v>
      </c>
      <c r="F756" s="19"/>
      <c r="G756" s="12" t="s">
        <v>370</v>
      </c>
      <c r="I756" s="18">
        <v>115</v>
      </c>
      <c r="J756" s="12" t="str">
        <f>VLOOKUP(I756,episodes!$A$1:$D$83,4,FALSE)</f>
        <v>Shore Leave</v>
      </c>
      <c r="K756" s="14">
        <v>1</v>
      </c>
    </row>
    <row r="757" spans="1:13" x14ac:dyDescent="0.3">
      <c r="A757" s="15">
        <f>COUNTIFS(B:B,B757)</f>
        <v>16</v>
      </c>
      <c r="B757" s="12" t="s">
        <v>2194</v>
      </c>
      <c r="C757" s="15">
        <f>COUNTIFS(D:D,D757)</f>
        <v>9</v>
      </c>
      <c r="D757" s="16" t="s">
        <v>2</v>
      </c>
      <c r="E757" s="16" t="s">
        <v>1386</v>
      </c>
      <c r="F757" s="20" t="s">
        <v>339</v>
      </c>
      <c r="G757" s="16" t="s">
        <v>1824</v>
      </c>
      <c r="H757" s="16"/>
      <c r="I757" s="17">
        <v>122</v>
      </c>
      <c r="J757" s="12" t="str">
        <f>VLOOKUP(I757,episodes!$A$1:$D$83,4,FALSE)</f>
        <v>Space Seed</v>
      </c>
      <c r="K757" s="14">
        <v>1</v>
      </c>
      <c r="L757" s="15"/>
      <c r="M757" s="16"/>
    </row>
    <row r="758" spans="1:13" x14ac:dyDescent="0.3">
      <c r="A758" s="15">
        <f>COUNTIFS(B:B,B758)</f>
        <v>16</v>
      </c>
      <c r="B758" s="12" t="s">
        <v>2194</v>
      </c>
      <c r="C758" s="15">
        <f>COUNTIFS(D:D,D758)</f>
        <v>1</v>
      </c>
      <c r="D758" s="16" t="s">
        <v>1337</v>
      </c>
      <c r="E758" s="16" t="s">
        <v>39</v>
      </c>
      <c r="F758" s="20" t="s">
        <v>1470</v>
      </c>
      <c r="G758" s="16" t="s">
        <v>1807</v>
      </c>
      <c r="H758" s="16"/>
      <c r="I758" s="17">
        <v>202</v>
      </c>
      <c r="J758" s="12" t="str">
        <f>VLOOKUP(I758,episodes!$A$1:$D$83,4,FALSE)</f>
        <v>Who Mourns for Adonais?</v>
      </c>
      <c r="K758" s="14">
        <v>1</v>
      </c>
      <c r="L758" s="15"/>
      <c r="M758" s="16"/>
    </row>
    <row r="759" spans="1:13" x14ac:dyDescent="0.3">
      <c r="A759" s="15">
        <f>COUNTIFS(B:B,B759)</f>
        <v>10</v>
      </c>
      <c r="B759" s="12" t="s">
        <v>37</v>
      </c>
      <c r="C759" s="15">
        <f>COUNTIFS(D:D,D759)</f>
        <v>1</v>
      </c>
      <c r="D759" s="12" t="s">
        <v>523</v>
      </c>
      <c r="E759" s="12" t="s">
        <v>37</v>
      </c>
      <c r="F759" s="19"/>
      <c r="G759" s="12" t="s">
        <v>160</v>
      </c>
      <c r="I759" s="18">
        <v>104</v>
      </c>
      <c r="J759" s="12" t="str">
        <f>VLOOKUP(I759,episodes!$A$1:$D$83,4,FALSE)</f>
        <v>The Naked Time</v>
      </c>
      <c r="K759" s="14">
        <v>1</v>
      </c>
    </row>
    <row r="760" spans="1:13" x14ac:dyDescent="0.3">
      <c r="A760" s="15">
        <f>COUNTIFS(B:B,B760)</f>
        <v>10</v>
      </c>
      <c r="B760" s="12" t="s">
        <v>37</v>
      </c>
      <c r="C760" s="15">
        <f>COUNTIFS(D:D,D760)</f>
        <v>9</v>
      </c>
      <c r="D760" s="12" t="s">
        <v>319</v>
      </c>
      <c r="E760" s="12" t="s">
        <v>37</v>
      </c>
      <c r="G760" s="12" t="s">
        <v>696</v>
      </c>
      <c r="I760" s="18">
        <v>101</v>
      </c>
      <c r="J760" s="12" t="str">
        <f>VLOOKUP(I760,episodes!$A$1:$D$83,4,FALSE)</f>
        <v>The Man Trap</v>
      </c>
      <c r="K760" s="14">
        <v>1</v>
      </c>
    </row>
    <row r="761" spans="1:13" x14ac:dyDescent="0.3">
      <c r="A761" s="15">
        <f>COUNTIFS(B:B,B761)</f>
        <v>10</v>
      </c>
      <c r="B761" s="12" t="s">
        <v>37</v>
      </c>
      <c r="C761" s="15">
        <f>COUNTIFS(D:D,D761)</f>
        <v>9</v>
      </c>
      <c r="D761" s="12" t="s">
        <v>319</v>
      </c>
      <c r="E761" s="12" t="s">
        <v>37</v>
      </c>
      <c r="G761" s="12" t="s">
        <v>711</v>
      </c>
      <c r="I761" s="18">
        <v>103</v>
      </c>
      <c r="J761" s="12" t="str">
        <f>VLOOKUP(I761,episodes!$A$1:$D$83,4,FALSE)</f>
        <v>Where No Man Has Gone Before</v>
      </c>
      <c r="K761" s="14">
        <v>1</v>
      </c>
    </row>
    <row r="762" spans="1:13" x14ac:dyDescent="0.3">
      <c r="A762" s="15">
        <f>COUNTIFS(B:B,B762)</f>
        <v>10</v>
      </c>
      <c r="B762" s="12" t="s">
        <v>37</v>
      </c>
      <c r="C762" s="15">
        <f>COUNTIFS(D:D,D762)</f>
        <v>9</v>
      </c>
      <c r="D762" s="12" t="s">
        <v>319</v>
      </c>
      <c r="E762" s="12" t="s">
        <v>37</v>
      </c>
      <c r="G762" s="12" t="s">
        <v>298</v>
      </c>
      <c r="I762" s="18">
        <v>103</v>
      </c>
      <c r="J762" s="12" t="str">
        <f>VLOOKUP(I762,episodes!$A$1:$D$83,4,FALSE)</f>
        <v>Where No Man Has Gone Before</v>
      </c>
      <c r="K762" s="14">
        <v>1</v>
      </c>
    </row>
    <row r="763" spans="1:13" x14ac:dyDescent="0.3">
      <c r="A763" s="15">
        <f>COUNTIFS(B:B,B763)</f>
        <v>10</v>
      </c>
      <c r="B763" s="12" t="s">
        <v>37</v>
      </c>
      <c r="C763" s="15">
        <f>COUNTIFS(D:D,D763)</f>
        <v>9</v>
      </c>
      <c r="D763" s="12" t="s">
        <v>319</v>
      </c>
      <c r="E763" s="12" t="s">
        <v>37</v>
      </c>
      <c r="G763" s="12" t="s">
        <v>147</v>
      </c>
      <c r="I763" s="18">
        <v>105</v>
      </c>
      <c r="J763" s="12" t="str">
        <f>VLOOKUP(I763,episodes!$A$1:$D$83,4,FALSE)</f>
        <v>The Enemy Within</v>
      </c>
      <c r="K763" s="14">
        <v>1</v>
      </c>
    </row>
    <row r="764" spans="1:13" x14ac:dyDescent="0.3">
      <c r="A764" s="15">
        <f>COUNTIFS(B:B,B764)</f>
        <v>10</v>
      </c>
      <c r="B764" s="12" t="s">
        <v>37</v>
      </c>
      <c r="C764" s="15">
        <f>COUNTIFS(D:D,D764)</f>
        <v>9</v>
      </c>
      <c r="D764" s="12" t="s">
        <v>319</v>
      </c>
      <c r="E764" s="12" t="s">
        <v>37</v>
      </c>
      <c r="F764" s="19"/>
      <c r="G764" s="12" t="s">
        <v>2209</v>
      </c>
      <c r="I764" s="18">
        <v>111.2</v>
      </c>
      <c r="J764" s="12" t="str">
        <f>VLOOKUP(I764,episodes!$A$1:$D$83,4,FALSE)</f>
        <v>The Menagerie, Part I-The Cage</v>
      </c>
      <c r="K764" s="14">
        <v>1</v>
      </c>
    </row>
    <row r="765" spans="1:13" x14ac:dyDescent="0.3">
      <c r="A765" s="15">
        <f>COUNTIFS(B:B,B765)</f>
        <v>10</v>
      </c>
      <c r="B765" s="12" t="s">
        <v>37</v>
      </c>
      <c r="C765" s="15">
        <f>COUNTIFS(D:D,D765)</f>
        <v>9</v>
      </c>
      <c r="D765" s="12" t="s">
        <v>319</v>
      </c>
      <c r="E765" s="12" t="s">
        <v>37</v>
      </c>
      <c r="F765" s="19"/>
      <c r="G765" s="12" t="s">
        <v>2205</v>
      </c>
      <c r="I765" s="18">
        <v>112.2</v>
      </c>
      <c r="J765" s="12" t="str">
        <f>VLOOKUP(I765,episodes!$A$1:$D$83,4,FALSE)</f>
        <v>The Menagerie, Part II-The Cage</v>
      </c>
      <c r="K765" s="14">
        <v>1</v>
      </c>
    </row>
    <row r="766" spans="1:13" x14ac:dyDescent="0.3">
      <c r="A766" s="15">
        <f>COUNTIFS(B:B,B766)</f>
        <v>10</v>
      </c>
      <c r="B766" s="12" t="s">
        <v>37</v>
      </c>
      <c r="C766" s="15">
        <f>COUNTIFS(D:D,D766)</f>
        <v>9</v>
      </c>
      <c r="D766" s="12" t="s">
        <v>319</v>
      </c>
      <c r="E766" s="16" t="s">
        <v>37</v>
      </c>
      <c r="F766" s="12" t="s">
        <v>1505</v>
      </c>
      <c r="G766" s="12" t="s">
        <v>2208</v>
      </c>
      <c r="I766" s="18">
        <v>116</v>
      </c>
      <c r="J766" s="12" t="str">
        <f>VLOOKUP(I766,episodes!$A$1:$D$83,4,FALSE)</f>
        <v>The Galileo Seven</v>
      </c>
      <c r="K766" s="14">
        <v>1</v>
      </c>
    </row>
    <row r="767" spans="1:13" x14ac:dyDescent="0.3">
      <c r="A767" s="15">
        <f>COUNTIFS(B:B,B767)</f>
        <v>10</v>
      </c>
      <c r="B767" s="12" t="s">
        <v>37</v>
      </c>
      <c r="C767" s="15">
        <f>COUNTIFS(D:D,D767)</f>
        <v>9</v>
      </c>
      <c r="D767" s="16" t="s">
        <v>319</v>
      </c>
      <c r="E767" s="16" t="s">
        <v>37</v>
      </c>
      <c r="F767" s="20" t="s">
        <v>1397</v>
      </c>
      <c r="G767" s="16" t="s">
        <v>2207</v>
      </c>
      <c r="H767" s="16"/>
      <c r="I767" s="17">
        <v>201</v>
      </c>
      <c r="J767" s="12" t="str">
        <f>VLOOKUP(I767,episodes!$A$1:$D$83,4,FALSE)</f>
        <v>Amok Time</v>
      </c>
      <c r="K767" s="14">
        <v>1</v>
      </c>
      <c r="L767" s="15"/>
      <c r="M767" s="16"/>
    </row>
    <row r="768" spans="1:13" x14ac:dyDescent="0.3">
      <c r="A768" s="15">
        <f>COUNTIFS(B:B,B768)</f>
        <v>10</v>
      </c>
      <c r="B768" s="12" t="s">
        <v>37</v>
      </c>
      <c r="C768" s="15">
        <f>COUNTIFS(D:D,D768)</f>
        <v>9</v>
      </c>
      <c r="D768" s="16" t="s">
        <v>319</v>
      </c>
      <c r="E768" s="16" t="s">
        <v>37</v>
      </c>
      <c r="F768" s="20" t="s">
        <v>36</v>
      </c>
      <c r="G768" s="16" t="s">
        <v>2206</v>
      </c>
      <c r="H768" s="16"/>
      <c r="I768" s="17">
        <v>201</v>
      </c>
      <c r="J768" s="12" t="str">
        <f>VLOOKUP(I768,episodes!$A$1:$D$83,4,FALSE)</f>
        <v>Amok Time</v>
      </c>
      <c r="K768" s="14">
        <v>1</v>
      </c>
      <c r="L768" s="15"/>
      <c r="M768" s="16"/>
    </row>
    <row r="769" spans="1:13" x14ac:dyDescent="0.3">
      <c r="A769" s="15">
        <f>COUNTIFS(B:B,B769)</f>
        <v>1</v>
      </c>
      <c r="B769" s="12" t="s">
        <v>2016</v>
      </c>
      <c r="C769" s="15">
        <f>COUNTIFS(D:D,D769)</f>
        <v>3</v>
      </c>
      <c r="D769" s="16" t="s">
        <v>594</v>
      </c>
      <c r="E769" s="16" t="s">
        <v>37</v>
      </c>
      <c r="F769" s="16"/>
      <c r="G769" s="12" t="s">
        <v>2204</v>
      </c>
      <c r="H769" s="16" t="s">
        <v>1793</v>
      </c>
      <c r="I769" s="17">
        <v>128</v>
      </c>
      <c r="J769" s="12" t="str">
        <f>VLOOKUP(I769,episodes!$A$1:$D$83,4,FALSE)</f>
        <v>The City on the Edge of Forever</v>
      </c>
      <c r="K769" s="15">
        <v>1</v>
      </c>
      <c r="L769" s="15"/>
      <c r="M769" s="16"/>
    </row>
    <row r="770" spans="1:13" x14ac:dyDescent="0.3">
      <c r="A770" s="15">
        <f>COUNTIFS(B:B,B770)</f>
        <v>1</v>
      </c>
      <c r="B770" s="12" t="s">
        <v>2023</v>
      </c>
      <c r="C770" s="15">
        <f>COUNTIFS(D:D,D770)</f>
        <v>1</v>
      </c>
      <c r="D770" s="16" t="s">
        <v>420</v>
      </c>
      <c r="E770" s="16"/>
      <c r="F770" s="16"/>
      <c r="G770" s="16" t="s">
        <v>421</v>
      </c>
      <c r="H770" s="16"/>
      <c r="I770" s="17">
        <v>127</v>
      </c>
      <c r="J770" s="12" t="str">
        <f>VLOOKUP(I770,episodes!$A$1:$D$83,4,FALSE)</f>
        <v>The Alternative Factor</v>
      </c>
      <c r="K770" s="15">
        <v>1</v>
      </c>
      <c r="L770" s="15"/>
      <c r="M770" s="16"/>
    </row>
    <row r="771" spans="1:13" x14ac:dyDescent="0.3">
      <c r="A771" s="15">
        <f>COUNTIFS(B:B,B771)</f>
        <v>6</v>
      </c>
      <c r="B771" s="12" t="s">
        <v>2024</v>
      </c>
      <c r="C771" s="15">
        <f>COUNTIFS(D:D,D771)</f>
        <v>8</v>
      </c>
      <c r="D771" s="12" t="s">
        <v>58</v>
      </c>
      <c r="G771" s="12" t="s">
        <v>1842</v>
      </c>
      <c r="I771" s="18">
        <v>107</v>
      </c>
      <c r="J771" s="12" t="str">
        <f>VLOOKUP(I771,episodes!$A$1:$D$83,4,FALSE)</f>
        <v>What Are Little Girls Made Of?</v>
      </c>
      <c r="K771" s="14">
        <v>1</v>
      </c>
    </row>
    <row r="772" spans="1:13" x14ac:dyDescent="0.3">
      <c r="A772" s="15">
        <f>COUNTIFS(B:B,B772)</f>
        <v>6</v>
      </c>
      <c r="B772" s="12" t="s">
        <v>2024</v>
      </c>
      <c r="C772" s="15">
        <f>COUNTIFS(D:D,D772)</f>
        <v>8</v>
      </c>
      <c r="D772" s="12" t="s">
        <v>58</v>
      </c>
      <c r="E772" s="12" t="s">
        <v>36</v>
      </c>
      <c r="G772" s="12" t="s">
        <v>180</v>
      </c>
      <c r="I772" s="18">
        <v>107</v>
      </c>
      <c r="J772" s="12" t="str">
        <f>VLOOKUP(I772,episodes!$A$1:$D$83,4,FALSE)</f>
        <v>What Are Little Girls Made Of?</v>
      </c>
      <c r="K772" s="15">
        <v>1</v>
      </c>
    </row>
    <row r="773" spans="1:13" x14ac:dyDescent="0.3">
      <c r="A773" s="15">
        <f>COUNTIFS(B:B,B773)</f>
        <v>6</v>
      </c>
      <c r="B773" s="12" t="s">
        <v>2024</v>
      </c>
      <c r="C773" s="15">
        <f>COUNTIFS(D:D,D773)</f>
        <v>3</v>
      </c>
      <c r="D773" s="12" t="s">
        <v>540</v>
      </c>
      <c r="E773" s="12" t="s">
        <v>179</v>
      </c>
      <c r="G773" s="12" t="s">
        <v>185</v>
      </c>
      <c r="I773" s="18">
        <v>107</v>
      </c>
      <c r="J773" s="12" t="str">
        <f>VLOOKUP(I773,episodes!$A$1:$D$83,4,FALSE)</f>
        <v>What Are Little Girls Made Of?</v>
      </c>
      <c r="K773" s="15">
        <v>1</v>
      </c>
    </row>
    <row r="774" spans="1:13" x14ac:dyDescent="0.3">
      <c r="A774" s="15">
        <f>COUNTIFS(B:B,B774)</f>
        <v>1</v>
      </c>
      <c r="B774" s="12" t="s">
        <v>2025</v>
      </c>
      <c r="C774" s="15">
        <f>COUNTIFS(D:D,D774)</f>
        <v>13</v>
      </c>
      <c r="D774" s="16" t="s">
        <v>198</v>
      </c>
      <c r="E774" s="16" t="s">
        <v>1516</v>
      </c>
      <c r="F774" s="16"/>
      <c r="G774" s="16" t="s">
        <v>2275</v>
      </c>
      <c r="H774" s="16"/>
      <c r="I774" s="17">
        <v>114</v>
      </c>
      <c r="J774" s="12" t="str">
        <f>VLOOKUP(I774,episodes!$A$1:$D$83,4,FALSE)</f>
        <v>Balance of Terror</v>
      </c>
      <c r="K774" s="14">
        <v>1</v>
      </c>
      <c r="L774" s="15"/>
      <c r="M774" s="16"/>
    </row>
    <row r="775" spans="1:13" x14ac:dyDescent="0.3">
      <c r="A775" s="15">
        <f>COUNTIFS(B:B,B775)</f>
        <v>8</v>
      </c>
      <c r="B775" s="12" t="s">
        <v>2026</v>
      </c>
      <c r="C775" s="15">
        <f>COUNTIFS(D:D,D775)</f>
        <v>1</v>
      </c>
      <c r="D775" s="16" t="s">
        <v>336</v>
      </c>
      <c r="E775" s="16" t="s">
        <v>442</v>
      </c>
      <c r="F775" s="16"/>
      <c r="G775" s="16" t="s">
        <v>337</v>
      </c>
      <c r="H775" s="16"/>
      <c r="I775" s="17">
        <v>121</v>
      </c>
      <c r="J775" s="12" t="str">
        <f>VLOOKUP(I775,episodes!$A$1:$D$83,4,FALSE)</f>
        <v>The Return of the Archons</v>
      </c>
      <c r="K775" s="15">
        <v>1</v>
      </c>
      <c r="L775" s="15"/>
      <c r="M775" s="16"/>
    </row>
    <row r="776" spans="1:13" x14ac:dyDescent="0.3">
      <c r="A776" s="15">
        <f>COUNTIFS(B:B,B776)</f>
        <v>8</v>
      </c>
      <c r="B776" s="12" t="s">
        <v>2026</v>
      </c>
      <c r="C776" s="15">
        <f>COUNTIFS(D:D,D776)</f>
        <v>6</v>
      </c>
      <c r="D776" s="12" t="s">
        <v>44</v>
      </c>
      <c r="E776" s="12" t="s">
        <v>36</v>
      </c>
      <c r="F776" s="12" t="s">
        <v>1458</v>
      </c>
      <c r="G776" s="12" t="s">
        <v>1870</v>
      </c>
      <c r="I776" s="18">
        <v>107</v>
      </c>
      <c r="J776" s="12" t="str">
        <f>VLOOKUP(I776,episodes!$A$1:$D$83,4,FALSE)</f>
        <v>What Are Little Girls Made Of?</v>
      </c>
      <c r="K776" s="15">
        <v>1</v>
      </c>
    </row>
    <row r="777" spans="1:13" x14ac:dyDescent="0.3">
      <c r="A777" s="15">
        <f>COUNTIFS(B:B,B777)</f>
        <v>8</v>
      </c>
      <c r="B777" s="12" t="s">
        <v>2026</v>
      </c>
      <c r="C777" s="15">
        <f>COUNTIFS(D:D,D777)</f>
        <v>6</v>
      </c>
      <c r="D777" s="12" t="s">
        <v>44</v>
      </c>
      <c r="E777" s="12" t="s">
        <v>36</v>
      </c>
      <c r="F777" s="12" t="s">
        <v>179</v>
      </c>
      <c r="G777" s="12" t="s">
        <v>755</v>
      </c>
      <c r="I777" s="18">
        <v>107</v>
      </c>
      <c r="J777" s="12" t="str">
        <f>VLOOKUP(I777,episodes!$A$1:$D$83,4,FALSE)</f>
        <v>What Are Little Girls Made Of?</v>
      </c>
      <c r="K777" s="15">
        <v>1</v>
      </c>
    </row>
    <row r="778" spans="1:13" x14ac:dyDescent="0.3">
      <c r="A778" s="15">
        <f>COUNTIFS(B:B,B778)</f>
        <v>8</v>
      </c>
      <c r="B778" s="12" t="s">
        <v>2026</v>
      </c>
      <c r="C778" s="15">
        <f>COUNTIFS(D:D,D778)</f>
        <v>6</v>
      </c>
      <c r="D778" s="12" t="s">
        <v>44</v>
      </c>
      <c r="E778" s="12" t="s">
        <v>36</v>
      </c>
      <c r="G778" s="12" t="s">
        <v>753</v>
      </c>
      <c r="I778" s="18">
        <v>107</v>
      </c>
      <c r="J778" s="12" t="str">
        <f>VLOOKUP(I778,episodes!$A$1:$D$83,4,FALSE)</f>
        <v>What Are Little Girls Made Of?</v>
      </c>
      <c r="K778" s="15">
        <v>1</v>
      </c>
    </row>
    <row r="779" spans="1:13" x14ac:dyDescent="0.3">
      <c r="A779" s="15">
        <f>COUNTIFS(B:B,B779)</f>
        <v>8</v>
      </c>
      <c r="B779" s="12" t="s">
        <v>2026</v>
      </c>
      <c r="C779" s="15">
        <f>COUNTIFS(D:D,D779)</f>
        <v>6</v>
      </c>
      <c r="D779" s="12" t="s">
        <v>44</v>
      </c>
      <c r="E779" s="12" t="s">
        <v>36</v>
      </c>
      <c r="F779" s="12" t="s">
        <v>1459</v>
      </c>
      <c r="G779" s="12" t="s">
        <v>754</v>
      </c>
      <c r="I779" s="18">
        <v>107</v>
      </c>
      <c r="J779" s="12" t="str">
        <f>VLOOKUP(I779,episodes!$A$1:$D$83,4,FALSE)</f>
        <v>What Are Little Girls Made Of?</v>
      </c>
      <c r="K779" s="15">
        <v>1</v>
      </c>
    </row>
    <row r="780" spans="1:13" x14ac:dyDescent="0.3">
      <c r="A780" s="15">
        <f>COUNTIFS(B:B,B780)</f>
        <v>8</v>
      </c>
      <c r="B780" s="12" t="s">
        <v>2026</v>
      </c>
      <c r="C780" s="15">
        <f>COUNTIFS(D:D,D780)</f>
        <v>6</v>
      </c>
      <c r="D780" s="16" t="s">
        <v>44</v>
      </c>
      <c r="E780" s="16" t="s">
        <v>36</v>
      </c>
      <c r="F780" s="16" t="s">
        <v>442</v>
      </c>
      <c r="G780" s="16" t="s">
        <v>1760</v>
      </c>
      <c r="H780" s="16"/>
      <c r="I780" s="17">
        <v>121</v>
      </c>
      <c r="J780" s="12" t="str">
        <f>VLOOKUP(I780,episodes!$A$1:$D$83,4,FALSE)</f>
        <v>The Return of the Archons</v>
      </c>
      <c r="K780" s="15">
        <v>1</v>
      </c>
      <c r="L780" s="15"/>
    </row>
    <row r="781" spans="1:13" x14ac:dyDescent="0.3">
      <c r="A781" s="15">
        <f>COUNTIFS(B:B,B781)</f>
        <v>8</v>
      </c>
      <c r="B781" s="12" t="s">
        <v>2026</v>
      </c>
      <c r="C781" s="15">
        <f>COUNTIFS(D:D,D781)</f>
        <v>6</v>
      </c>
      <c r="D781" s="12" t="s">
        <v>44</v>
      </c>
      <c r="E781" s="12" t="s">
        <v>36</v>
      </c>
      <c r="F781" s="12" t="s">
        <v>2233</v>
      </c>
      <c r="G781" s="12" t="s">
        <v>2268</v>
      </c>
      <c r="I781" s="18">
        <v>203</v>
      </c>
      <c r="J781" s="12" t="str">
        <f>VLOOKUP(I781,episodes!$A$1:$D$83,4,FALSE)</f>
        <v>The Changeling</v>
      </c>
      <c r="K781" s="15">
        <v>1</v>
      </c>
    </row>
    <row r="782" spans="1:13" x14ac:dyDescent="0.3">
      <c r="A782" s="15">
        <f>COUNTIFS(B:B,B782)</f>
        <v>8</v>
      </c>
      <c r="B782" s="12" t="s">
        <v>2026</v>
      </c>
      <c r="C782" s="15">
        <f>COUNTIFS(D:D,D782)</f>
        <v>1</v>
      </c>
      <c r="D782" s="12" t="s">
        <v>562</v>
      </c>
      <c r="E782" s="12" t="s">
        <v>207</v>
      </c>
      <c r="F782" s="19"/>
      <c r="G782" s="12" t="s">
        <v>563</v>
      </c>
      <c r="I782" s="18">
        <v>111.1</v>
      </c>
      <c r="J782" s="12" t="str">
        <f>VLOOKUP(I782,episodes!$A$1:$D$83,4,FALSE)</f>
        <v>The Menagerie, Part I</v>
      </c>
      <c r="K782" s="14">
        <v>1</v>
      </c>
    </row>
    <row r="783" spans="1:13" x14ac:dyDescent="0.3">
      <c r="A783" s="15">
        <f>COUNTIFS(B:B,B783)</f>
        <v>106</v>
      </c>
      <c r="B783" s="12" t="s">
        <v>2027</v>
      </c>
      <c r="C783" s="15">
        <f>COUNTIFS(D:D,D783)</f>
        <v>106</v>
      </c>
      <c r="D783" s="16" t="s">
        <v>307</v>
      </c>
      <c r="E783" s="16" t="s">
        <v>36</v>
      </c>
      <c r="F783" s="20" t="s">
        <v>396</v>
      </c>
      <c r="G783" s="16" t="s">
        <v>690</v>
      </c>
      <c r="H783" s="16"/>
      <c r="I783" s="17">
        <v>101</v>
      </c>
      <c r="J783" s="12" t="str">
        <f>VLOOKUP(I783,episodes!$A$1:$D$83,4,FALSE)</f>
        <v>The Man Trap</v>
      </c>
      <c r="K783" s="15">
        <v>1</v>
      </c>
      <c r="L783" s="15">
        <v>1</v>
      </c>
      <c r="M783" s="16"/>
    </row>
    <row r="784" spans="1:13" x14ac:dyDescent="0.3">
      <c r="A784" s="15">
        <f>COUNTIFS(B:B,B784)</f>
        <v>106</v>
      </c>
      <c r="B784" s="12" t="s">
        <v>2027</v>
      </c>
      <c r="C784" s="15">
        <f>COUNTIFS(D:D,D784)</f>
        <v>106</v>
      </c>
      <c r="D784" s="16" t="s">
        <v>307</v>
      </c>
      <c r="E784" s="16" t="s">
        <v>36</v>
      </c>
      <c r="F784" s="20" t="s">
        <v>396</v>
      </c>
      <c r="G784" s="16" t="s">
        <v>688</v>
      </c>
      <c r="H784" s="16"/>
      <c r="I784" s="17">
        <v>101</v>
      </c>
      <c r="J784" s="12" t="str">
        <f>VLOOKUP(I784,episodes!$A$1:$D$83,4,FALSE)</f>
        <v>The Man Trap</v>
      </c>
      <c r="K784" s="15">
        <v>1</v>
      </c>
      <c r="L784" s="15">
        <v>1</v>
      </c>
      <c r="M784" s="16"/>
    </row>
    <row r="785" spans="1:13" x14ac:dyDescent="0.3">
      <c r="A785" s="15">
        <f>COUNTIFS(B:B,B785)</f>
        <v>106</v>
      </c>
      <c r="B785" s="12" t="s">
        <v>2027</v>
      </c>
      <c r="C785" s="15">
        <f>COUNTIFS(D:D,D785)</f>
        <v>106</v>
      </c>
      <c r="D785" s="16" t="s">
        <v>307</v>
      </c>
      <c r="E785" s="16" t="s">
        <v>36</v>
      </c>
      <c r="F785" s="20" t="s">
        <v>396</v>
      </c>
      <c r="G785" s="16" t="s">
        <v>688</v>
      </c>
      <c r="H785" s="16"/>
      <c r="I785" s="17">
        <v>101</v>
      </c>
      <c r="J785" s="12" t="str">
        <f>VLOOKUP(I785,episodes!$A$1:$D$83,4,FALSE)</f>
        <v>The Man Trap</v>
      </c>
      <c r="K785" s="15">
        <v>1</v>
      </c>
      <c r="L785" s="15">
        <v>1</v>
      </c>
      <c r="M785" s="16"/>
    </row>
    <row r="786" spans="1:13" x14ac:dyDescent="0.3">
      <c r="A786" s="15">
        <f>COUNTIFS(B:B,B786)</f>
        <v>106</v>
      </c>
      <c r="B786" s="12" t="s">
        <v>2027</v>
      </c>
      <c r="C786" s="15">
        <f>COUNTIFS(D:D,D786)</f>
        <v>106</v>
      </c>
      <c r="D786" s="16" t="s">
        <v>307</v>
      </c>
      <c r="E786" s="16" t="s">
        <v>36</v>
      </c>
      <c r="F786" s="20" t="s">
        <v>396</v>
      </c>
      <c r="G786" s="16" t="s">
        <v>688</v>
      </c>
      <c r="H786" s="16"/>
      <c r="I786" s="17">
        <v>101</v>
      </c>
      <c r="J786" s="12" t="str">
        <f>VLOOKUP(I786,episodes!$A$1:$D$83,4,FALSE)</f>
        <v>The Man Trap</v>
      </c>
      <c r="K786" s="15">
        <v>1</v>
      </c>
      <c r="L786" s="15">
        <v>1</v>
      </c>
      <c r="M786" s="16"/>
    </row>
    <row r="787" spans="1:13" x14ac:dyDescent="0.3">
      <c r="A787" s="15">
        <f>COUNTIFS(B:B,B787)</f>
        <v>106</v>
      </c>
      <c r="B787" s="12" t="s">
        <v>2027</v>
      </c>
      <c r="C787" s="15">
        <f>COUNTIFS(D:D,D787)</f>
        <v>106</v>
      </c>
      <c r="D787" s="12" t="s">
        <v>307</v>
      </c>
      <c r="E787" s="16" t="s">
        <v>36</v>
      </c>
      <c r="F787" s="20" t="s">
        <v>396</v>
      </c>
      <c r="G787" s="16" t="s">
        <v>688</v>
      </c>
      <c r="I787" s="18">
        <v>101</v>
      </c>
      <c r="J787" s="12" t="str">
        <f>VLOOKUP(I787,episodes!$A$1:$D$83,4,FALSE)</f>
        <v>The Man Trap</v>
      </c>
      <c r="K787" s="15">
        <v>1</v>
      </c>
      <c r="L787" s="14">
        <v>1</v>
      </c>
    </row>
    <row r="788" spans="1:13" x14ac:dyDescent="0.3">
      <c r="A788" s="15">
        <f>COUNTIFS(B:B,B788)</f>
        <v>106</v>
      </c>
      <c r="B788" s="12" t="s">
        <v>2027</v>
      </c>
      <c r="C788" s="15">
        <f>COUNTIFS(D:D,D788)</f>
        <v>106</v>
      </c>
      <c r="D788" s="12" t="s">
        <v>307</v>
      </c>
      <c r="E788" s="16" t="s">
        <v>36</v>
      </c>
      <c r="F788" s="20" t="s">
        <v>396</v>
      </c>
      <c r="G788" s="16" t="s">
        <v>688</v>
      </c>
      <c r="I788" s="18">
        <v>101</v>
      </c>
      <c r="J788" s="12" t="str">
        <f>VLOOKUP(I788,episodes!$A$1:$D$83,4,FALSE)</f>
        <v>The Man Trap</v>
      </c>
      <c r="K788" s="15">
        <v>1</v>
      </c>
      <c r="L788" s="14">
        <v>1</v>
      </c>
    </row>
    <row r="789" spans="1:13" x14ac:dyDescent="0.3">
      <c r="A789" s="15">
        <f>COUNTIFS(B:B,B789)</f>
        <v>106</v>
      </c>
      <c r="B789" s="12" t="s">
        <v>2027</v>
      </c>
      <c r="C789" s="15">
        <f>COUNTIFS(D:D,D789)</f>
        <v>106</v>
      </c>
      <c r="D789" s="12" t="s">
        <v>307</v>
      </c>
      <c r="E789" s="16" t="s">
        <v>36</v>
      </c>
      <c r="F789" s="20" t="s">
        <v>396</v>
      </c>
      <c r="G789" s="16" t="s">
        <v>689</v>
      </c>
      <c r="I789" s="18">
        <v>101</v>
      </c>
      <c r="J789" s="12" t="str">
        <f>VLOOKUP(I789,episodes!$A$1:$D$83,4,FALSE)</f>
        <v>The Man Trap</v>
      </c>
      <c r="K789" s="15">
        <v>1</v>
      </c>
      <c r="L789" s="14">
        <v>1</v>
      </c>
    </row>
    <row r="790" spans="1:13" x14ac:dyDescent="0.3">
      <c r="A790" s="15">
        <f>COUNTIFS(B:B,B790)</f>
        <v>106</v>
      </c>
      <c r="B790" s="12" t="s">
        <v>2027</v>
      </c>
      <c r="C790" s="15">
        <f>COUNTIFS(D:D,D790)</f>
        <v>106</v>
      </c>
      <c r="D790" s="12" t="s">
        <v>307</v>
      </c>
      <c r="E790" s="12" t="s">
        <v>37</v>
      </c>
      <c r="F790" s="19" t="s">
        <v>396</v>
      </c>
      <c r="G790" s="12" t="s">
        <v>691</v>
      </c>
      <c r="I790" s="18">
        <v>101</v>
      </c>
      <c r="J790" s="12" t="str">
        <f>VLOOKUP(I790,episodes!$A$1:$D$83,4,FALSE)</f>
        <v>The Man Trap</v>
      </c>
      <c r="K790" s="15">
        <v>1</v>
      </c>
      <c r="L790" s="14">
        <v>1</v>
      </c>
    </row>
    <row r="791" spans="1:13" x14ac:dyDescent="0.3">
      <c r="A791" s="15">
        <f>COUNTIFS(B:B,B791)</f>
        <v>106</v>
      </c>
      <c r="B791" s="12" t="s">
        <v>2027</v>
      </c>
      <c r="C791" s="15">
        <f>COUNTIFS(D:D,D791)</f>
        <v>106</v>
      </c>
      <c r="D791" s="12" t="s">
        <v>307</v>
      </c>
      <c r="E791" s="12" t="s">
        <v>37</v>
      </c>
      <c r="F791" s="19" t="s">
        <v>36</v>
      </c>
      <c r="G791" s="16" t="s">
        <v>814</v>
      </c>
      <c r="I791" s="18">
        <v>101</v>
      </c>
      <c r="J791" s="12" t="str">
        <f>VLOOKUP(I791,episodes!$A$1:$D$83,4,FALSE)</f>
        <v>The Man Trap</v>
      </c>
      <c r="K791" s="15">
        <v>1</v>
      </c>
      <c r="L791" s="14">
        <v>1</v>
      </c>
    </row>
    <row r="792" spans="1:13" x14ac:dyDescent="0.3">
      <c r="A792" s="15">
        <f>COUNTIFS(B:B,B792)</f>
        <v>106</v>
      </c>
      <c r="B792" s="12" t="s">
        <v>2027</v>
      </c>
      <c r="C792" s="15">
        <f>COUNTIFS(D:D,D792)</f>
        <v>106</v>
      </c>
      <c r="D792" s="12" t="s">
        <v>307</v>
      </c>
      <c r="E792" s="12" t="s">
        <v>36</v>
      </c>
      <c r="F792" s="19" t="s">
        <v>396</v>
      </c>
      <c r="G792" s="12" t="s">
        <v>688</v>
      </c>
      <c r="I792" s="18">
        <v>103</v>
      </c>
      <c r="J792" s="12" t="str">
        <f>VLOOKUP(I792,episodes!$A$1:$D$83,4,FALSE)</f>
        <v>Where No Man Has Gone Before</v>
      </c>
      <c r="K792" s="15">
        <v>1</v>
      </c>
      <c r="L792" s="14">
        <v>1</v>
      </c>
    </row>
    <row r="793" spans="1:13" x14ac:dyDescent="0.3">
      <c r="A793" s="15">
        <f>COUNTIFS(B:B,B793)</f>
        <v>106</v>
      </c>
      <c r="B793" s="12" t="s">
        <v>2027</v>
      </c>
      <c r="C793" s="15">
        <f>COUNTIFS(D:D,D793)</f>
        <v>106</v>
      </c>
      <c r="D793" s="12" t="s">
        <v>307</v>
      </c>
      <c r="E793" s="12" t="s">
        <v>148</v>
      </c>
      <c r="F793" s="12" t="s">
        <v>377</v>
      </c>
      <c r="G793" s="12" t="s">
        <v>799</v>
      </c>
      <c r="I793" s="18">
        <v>105</v>
      </c>
      <c r="J793" s="12" t="str">
        <f>VLOOKUP(I793,episodes!$A$1:$D$83,4,FALSE)</f>
        <v>The Enemy Within</v>
      </c>
      <c r="K793" s="15">
        <v>1</v>
      </c>
      <c r="L793" s="14">
        <v>1</v>
      </c>
    </row>
    <row r="794" spans="1:13" x14ac:dyDescent="0.3">
      <c r="A794" s="15">
        <f>COUNTIFS(B:B,B794)</f>
        <v>106</v>
      </c>
      <c r="B794" s="12" t="s">
        <v>2027</v>
      </c>
      <c r="C794" s="15">
        <f>COUNTIFS(D:D,D794)</f>
        <v>106</v>
      </c>
      <c r="D794" s="12" t="s">
        <v>307</v>
      </c>
      <c r="E794" s="12" t="s">
        <v>148</v>
      </c>
      <c r="F794" s="12" t="s">
        <v>377</v>
      </c>
      <c r="G794" s="12" t="s">
        <v>799</v>
      </c>
      <c r="I794" s="18">
        <v>105</v>
      </c>
      <c r="J794" s="12" t="str">
        <f>VLOOKUP(I794,episodes!$A$1:$D$83,4,FALSE)</f>
        <v>The Enemy Within</v>
      </c>
      <c r="K794" s="15">
        <v>1</v>
      </c>
      <c r="L794" s="14">
        <v>1</v>
      </c>
    </row>
    <row r="795" spans="1:13" x14ac:dyDescent="0.3">
      <c r="A795" s="15">
        <f>COUNTIFS(B:B,B795)</f>
        <v>106</v>
      </c>
      <c r="B795" s="12" t="s">
        <v>2027</v>
      </c>
      <c r="C795" s="15">
        <f>COUNTIFS(D:D,D795)</f>
        <v>106</v>
      </c>
      <c r="D795" s="12" t="s">
        <v>307</v>
      </c>
      <c r="E795" s="12" t="s">
        <v>148</v>
      </c>
      <c r="F795" s="12" t="s">
        <v>377</v>
      </c>
      <c r="G795" s="12" t="s">
        <v>799</v>
      </c>
      <c r="I795" s="18">
        <v>105</v>
      </c>
      <c r="J795" s="12" t="str">
        <f>VLOOKUP(I795,episodes!$A$1:$D$83,4,FALSE)</f>
        <v>The Enemy Within</v>
      </c>
      <c r="K795" s="15">
        <v>1</v>
      </c>
      <c r="L795" s="14">
        <v>1</v>
      </c>
    </row>
    <row r="796" spans="1:13" x14ac:dyDescent="0.3">
      <c r="A796" s="15">
        <f>COUNTIFS(B:B,B796)</f>
        <v>106</v>
      </c>
      <c r="B796" s="12" t="s">
        <v>2027</v>
      </c>
      <c r="C796" s="15">
        <f>COUNTIFS(D:D,D796)</f>
        <v>106</v>
      </c>
      <c r="D796" s="12" t="s">
        <v>307</v>
      </c>
      <c r="E796" s="12" t="s">
        <v>148</v>
      </c>
      <c r="F796" s="12" t="s">
        <v>377</v>
      </c>
      <c r="G796" s="12" t="s">
        <v>799</v>
      </c>
      <c r="I796" s="18">
        <v>105</v>
      </c>
      <c r="J796" s="12" t="str">
        <f>VLOOKUP(I796,episodes!$A$1:$D$83,4,FALSE)</f>
        <v>The Enemy Within</v>
      </c>
      <c r="K796" s="15">
        <v>1</v>
      </c>
      <c r="L796" s="14">
        <v>1</v>
      </c>
    </row>
    <row r="797" spans="1:13" x14ac:dyDescent="0.3">
      <c r="A797" s="15">
        <f>COUNTIFS(B:B,B797)</f>
        <v>106</v>
      </c>
      <c r="B797" s="12" t="s">
        <v>2027</v>
      </c>
      <c r="C797" s="15">
        <f>COUNTIFS(D:D,D797)</f>
        <v>106</v>
      </c>
      <c r="D797" s="12" t="s">
        <v>307</v>
      </c>
      <c r="E797" s="16" t="s">
        <v>1533</v>
      </c>
      <c r="F797" s="12" t="s">
        <v>379</v>
      </c>
      <c r="G797" s="12" t="s">
        <v>1850</v>
      </c>
      <c r="I797" s="18">
        <v>106</v>
      </c>
      <c r="J797" s="12" t="str">
        <f>VLOOKUP(I797,episodes!$A$1:$D$83,4,FALSE)</f>
        <v>Mudd's Women</v>
      </c>
      <c r="K797" s="15">
        <v>1</v>
      </c>
      <c r="L797" s="14">
        <v>1</v>
      </c>
    </row>
    <row r="798" spans="1:13" x14ac:dyDescent="0.3">
      <c r="A798" s="15">
        <f>COUNTIFS(B:B,B798)</f>
        <v>106</v>
      </c>
      <c r="B798" s="12" t="s">
        <v>2027</v>
      </c>
      <c r="C798" s="15">
        <f>COUNTIFS(D:D,D798)</f>
        <v>106</v>
      </c>
      <c r="D798" s="12" t="s">
        <v>307</v>
      </c>
      <c r="E798" s="12" t="s">
        <v>36</v>
      </c>
      <c r="F798" s="12" t="s">
        <v>379</v>
      </c>
      <c r="G798" s="12" t="s">
        <v>741</v>
      </c>
      <c r="I798" s="18">
        <v>106</v>
      </c>
      <c r="J798" s="12" t="str">
        <f>VLOOKUP(I798,episodes!$A$1:$D$83,4,FALSE)</f>
        <v>Mudd's Women</v>
      </c>
      <c r="K798" s="15">
        <v>1</v>
      </c>
      <c r="L798" s="14">
        <v>1</v>
      </c>
    </row>
    <row r="799" spans="1:13" x14ac:dyDescent="0.3">
      <c r="A799" s="15">
        <f>COUNTIFS(B:B,B799)</f>
        <v>106</v>
      </c>
      <c r="B799" s="12" t="s">
        <v>2027</v>
      </c>
      <c r="C799" s="15">
        <f>COUNTIFS(D:D,D799)</f>
        <v>106</v>
      </c>
      <c r="D799" s="12" t="s">
        <v>307</v>
      </c>
      <c r="E799" s="16" t="s">
        <v>36</v>
      </c>
      <c r="F799" s="19" t="s">
        <v>377</v>
      </c>
      <c r="G799" s="12" t="s">
        <v>688</v>
      </c>
      <c r="I799" s="18">
        <v>107</v>
      </c>
      <c r="J799" s="12" t="str">
        <f>VLOOKUP(I799,episodes!$A$1:$D$83,4,FALSE)</f>
        <v>What Are Little Girls Made Of?</v>
      </c>
      <c r="K799" s="15">
        <v>1</v>
      </c>
      <c r="L799" s="14">
        <v>1</v>
      </c>
    </row>
    <row r="800" spans="1:13" x14ac:dyDescent="0.3">
      <c r="A800" s="15">
        <f>COUNTIFS(B:B,B800)</f>
        <v>106</v>
      </c>
      <c r="B800" s="12" t="s">
        <v>2027</v>
      </c>
      <c r="C800" s="15">
        <f>COUNTIFS(D:D,D800)</f>
        <v>106</v>
      </c>
      <c r="D800" s="12" t="s">
        <v>307</v>
      </c>
      <c r="E800" s="16" t="s">
        <v>36</v>
      </c>
      <c r="F800" s="19" t="s">
        <v>377</v>
      </c>
      <c r="G800" s="12" t="s">
        <v>688</v>
      </c>
      <c r="I800" s="18">
        <v>107</v>
      </c>
      <c r="J800" s="12" t="str">
        <f>VLOOKUP(I800,episodes!$A$1:$D$83,4,FALSE)</f>
        <v>What Are Little Girls Made Of?</v>
      </c>
      <c r="K800" s="15">
        <v>1</v>
      </c>
      <c r="L800" s="14">
        <v>1</v>
      </c>
    </row>
    <row r="801" spans="1:12" x14ac:dyDescent="0.3">
      <c r="A801" s="15">
        <f>COUNTIFS(B:B,B801)</f>
        <v>106</v>
      </c>
      <c r="B801" s="12" t="s">
        <v>2027</v>
      </c>
      <c r="C801" s="15">
        <f>COUNTIFS(D:D,D801)</f>
        <v>106</v>
      </c>
      <c r="D801" s="12" t="s">
        <v>307</v>
      </c>
      <c r="E801" s="16" t="s">
        <v>36</v>
      </c>
      <c r="F801" s="12" t="s">
        <v>1535</v>
      </c>
      <c r="G801" s="12" t="s">
        <v>1864</v>
      </c>
      <c r="I801" s="18">
        <v>107</v>
      </c>
      <c r="J801" s="12" t="str">
        <f>VLOOKUP(I801,episodes!$A$1:$D$83,4,FALSE)</f>
        <v>What Are Little Girls Made Of?</v>
      </c>
      <c r="K801" s="15">
        <v>1</v>
      </c>
      <c r="L801" s="14">
        <v>1</v>
      </c>
    </row>
    <row r="802" spans="1:12" x14ac:dyDescent="0.3">
      <c r="A802" s="15">
        <f>COUNTIFS(B:B,B802)</f>
        <v>106</v>
      </c>
      <c r="B802" s="12" t="s">
        <v>2027</v>
      </c>
      <c r="C802" s="15">
        <f>COUNTIFS(D:D,D802)</f>
        <v>106</v>
      </c>
      <c r="D802" s="12" t="s">
        <v>307</v>
      </c>
      <c r="E802" s="16" t="s">
        <v>36</v>
      </c>
      <c r="F802" s="12" t="s">
        <v>377</v>
      </c>
      <c r="G802" s="12" t="s">
        <v>751</v>
      </c>
      <c r="I802" s="18">
        <v>107</v>
      </c>
      <c r="J802" s="12" t="str">
        <f>VLOOKUP(I802,episodes!$A$1:$D$83,4,FALSE)</f>
        <v>What Are Little Girls Made Of?</v>
      </c>
      <c r="K802" s="15">
        <v>1</v>
      </c>
      <c r="L802" s="14">
        <v>1</v>
      </c>
    </row>
    <row r="803" spans="1:12" x14ac:dyDescent="0.3">
      <c r="A803" s="15">
        <f>COUNTIFS(B:B,B803)</f>
        <v>106</v>
      </c>
      <c r="B803" s="12" t="s">
        <v>2027</v>
      </c>
      <c r="C803" s="15">
        <f>COUNTIFS(D:D,D803)</f>
        <v>106</v>
      </c>
      <c r="D803" s="12" t="s">
        <v>307</v>
      </c>
      <c r="E803" s="12" t="s">
        <v>37</v>
      </c>
      <c r="F803" s="16"/>
      <c r="G803" s="25" t="s">
        <v>763</v>
      </c>
      <c r="I803" s="18">
        <v>108</v>
      </c>
      <c r="J803" s="12" t="str">
        <f>VLOOKUP(I803,episodes!$A$1:$D$83,4,FALSE)</f>
        <v>Miri</v>
      </c>
      <c r="K803" s="15">
        <v>1</v>
      </c>
      <c r="L803" s="14">
        <v>1</v>
      </c>
    </row>
    <row r="804" spans="1:12" x14ac:dyDescent="0.3">
      <c r="A804" s="15">
        <f>COUNTIFS(B:B,B804)</f>
        <v>106</v>
      </c>
      <c r="B804" s="12" t="s">
        <v>2027</v>
      </c>
      <c r="C804" s="15">
        <f>COUNTIFS(D:D,D804)</f>
        <v>106</v>
      </c>
      <c r="D804" s="12" t="s">
        <v>307</v>
      </c>
      <c r="E804" s="12" t="s">
        <v>36</v>
      </c>
      <c r="F804" s="19" t="s">
        <v>396</v>
      </c>
      <c r="G804" s="12" t="s">
        <v>688</v>
      </c>
      <c r="I804" s="18">
        <v>108</v>
      </c>
      <c r="J804" s="12" t="str">
        <f>VLOOKUP(I804,episodes!$A$1:$D$83,4,FALSE)</f>
        <v>Miri</v>
      </c>
      <c r="K804" s="15">
        <v>1</v>
      </c>
      <c r="L804" s="14">
        <v>1</v>
      </c>
    </row>
    <row r="805" spans="1:12" x14ac:dyDescent="0.3">
      <c r="A805" s="15">
        <f>COUNTIFS(B:B,B805)</f>
        <v>106</v>
      </c>
      <c r="B805" s="12" t="s">
        <v>2027</v>
      </c>
      <c r="C805" s="15">
        <f>COUNTIFS(D:D,D805)</f>
        <v>106</v>
      </c>
      <c r="D805" s="12" t="s">
        <v>307</v>
      </c>
      <c r="E805" s="12" t="s">
        <v>49</v>
      </c>
      <c r="F805" s="19" t="s">
        <v>396</v>
      </c>
      <c r="G805" s="12" t="s">
        <v>762</v>
      </c>
      <c r="I805" s="18">
        <v>108</v>
      </c>
      <c r="J805" s="12" t="str">
        <f>VLOOKUP(I805,episodes!$A$1:$D$83,4,FALSE)</f>
        <v>Miri</v>
      </c>
      <c r="K805" s="15">
        <v>1</v>
      </c>
      <c r="L805" s="14">
        <v>1</v>
      </c>
    </row>
    <row r="806" spans="1:12" x14ac:dyDescent="0.3">
      <c r="A806" s="15">
        <f>COUNTIFS(B:B,B806)</f>
        <v>106</v>
      </c>
      <c r="B806" s="12" t="s">
        <v>2027</v>
      </c>
      <c r="C806" s="15">
        <f>COUNTIFS(D:D,D806)</f>
        <v>106</v>
      </c>
      <c r="D806" s="12" t="s">
        <v>307</v>
      </c>
      <c r="E806" s="12" t="s">
        <v>49</v>
      </c>
      <c r="F806" s="19" t="s">
        <v>396</v>
      </c>
      <c r="G806" s="12" t="s">
        <v>762</v>
      </c>
      <c r="I806" s="18">
        <v>108</v>
      </c>
      <c r="J806" s="12" t="str">
        <f>VLOOKUP(I806,episodes!$A$1:$D$83,4,FALSE)</f>
        <v>Miri</v>
      </c>
      <c r="K806" s="15">
        <v>1</v>
      </c>
      <c r="L806" s="14">
        <v>1</v>
      </c>
    </row>
    <row r="807" spans="1:12" x14ac:dyDescent="0.3">
      <c r="A807" s="15">
        <f>COUNTIFS(B:B,B807)</f>
        <v>106</v>
      </c>
      <c r="B807" s="12" t="s">
        <v>2027</v>
      </c>
      <c r="C807" s="15">
        <f>COUNTIFS(D:D,D807)</f>
        <v>106</v>
      </c>
      <c r="D807" s="12" t="s">
        <v>307</v>
      </c>
      <c r="E807" s="12" t="s">
        <v>36</v>
      </c>
      <c r="F807" s="19" t="s">
        <v>377</v>
      </c>
      <c r="G807" s="12" t="s">
        <v>688</v>
      </c>
      <c r="I807" s="18">
        <v>109</v>
      </c>
      <c r="J807" s="12" t="str">
        <f>VLOOKUP(I807,episodes!$A$1:$D$83,4,FALSE)</f>
        <v>Dagger of the Mind</v>
      </c>
      <c r="K807" s="15">
        <v>1</v>
      </c>
      <c r="L807" s="14">
        <v>1</v>
      </c>
    </row>
    <row r="808" spans="1:12" x14ac:dyDescent="0.3">
      <c r="A808" s="15">
        <f>COUNTIFS(B:B,B808)</f>
        <v>106</v>
      </c>
      <c r="B808" s="12" t="s">
        <v>2027</v>
      </c>
      <c r="C808" s="15">
        <f>COUNTIFS(D:D,D808)</f>
        <v>106</v>
      </c>
      <c r="D808" s="12" t="s">
        <v>307</v>
      </c>
      <c r="E808" s="12" t="s">
        <v>36</v>
      </c>
      <c r="F808" s="19" t="s">
        <v>377</v>
      </c>
      <c r="G808" s="12" t="s">
        <v>688</v>
      </c>
      <c r="I808" s="18">
        <v>109</v>
      </c>
      <c r="J808" s="12" t="str">
        <f>VLOOKUP(I808,episodes!$A$1:$D$83,4,FALSE)</f>
        <v>Dagger of the Mind</v>
      </c>
      <c r="K808" s="15">
        <v>1</v>
      </c>
      <c r="L808" s="14">
        <v>1</v>
      </c>
    </row>
    <row r="809" spans="1:12" x14ac:dyDescent="0.3">
      <c r="A809" s="15">
        <f>COUNTIFS(B:B,B809)</f>
        <v>106</v>
      </c>
      <c r="B809" s="12" t="s">
        <v>2027</v>
      </c>
      <c r="C809" s="15">
        <f>COUNTIFS(D:D,D809)</f>
        <v>106</v>
      </c>
      <c r="D809" s="12" t="s">
        <v>307</v>
      </c>
      <c r="E809" s="12" t="s">
        <v>204</v>
      </c>
      <c r="F809" s="19" t="s">
        <v>377</v>
      </c>
      <c r="G809" s="12" t="s">
        <v>812</v>
      </c>
      <c r="I809" s="18">
        <v>111.2</v>
      </c>
      <c r="J809" s="12" t="str">
        <f>VLOOKUP(I809,episodes!$A$1:$D$83,4,FALSE)</f>
        <v>The Menagerie, Part I-The Cage</v>
      </c>
      <c r="K809" s="15">
        <v>1</v>
      </c>
      <c r="L809" s="14">
        <v>1</v>
      </c>
    </row>
    <row r="810" spans="1:12" x14ac:dyDescent="0.3">
      <c r="A810" s="15">
        <f>COUNTIFS(B:B,B810)</f>
        <v>106</v>
      </c>
      <c r="B810" s="12" t="s">
        <v>2027</v>
      </c>
      <c r="C810" s="15">
        <f>COUNTIFS(D:D,D810)</f>
        <v>106</v>
      </c>
      <c r="D810" s="12" t="s">
        <v>307</v>
      </c>
      <c r="E810" s="12" t="s">
        <v>204</v>
      </c>
      <c r="F810" s="19" t="s">
        <v>1555</v>
      </c>
      <c r="G810" s="12" t="s">
        <v>1865</v>
      </c>
      <c r="I810" s="18">
        <v>111.2</v>
      </c>
      <c r="J810" s="12" t="str">
        <f>VLOOKUP(I810,episodes!$A$1:$D$83,4,FALSE)</f>
        <v>The Menagerie, Part I-The Cage</v>
      </c>
      <c r="K810" s="15">
        <v>1</v>
      </c>
      <c r="L810" s="14">
        <v>1</v>
      </c>
    </row>
    <row r="811" spans="1:12" x14ac:dyDescent="0.3">
      <c r="A811" s="15">
        <f>COUNTIFS(B:B,B811)</f>
        <v>106</v>
      </c>
      <c r="B811" s="12" t="s">
        <v>2027</v>
      </c>
      <c r="C811" s="15">
        <f>COUNTIFS(D:D,D811)</f>
        <v>106</v>
      </c>
      <c r="D811" s="12" t="s">
        <v>307</v>
      </c>
      <c r="E811" s="12" t="s">
        <v>37</v>
      </c>
      <c r="F811" s="19" t="s">
        <v>377</v>
      </c>
      <c r="G811" s="12" t="s">
        <v>691</v>
      </c>
      <c r="I811" s="18">
        <v>111.2</v>
      </c>
      <c r="J811" s="12" t="str">
        <f>VLOOKUP(I811,episodes!$A$1:$D$83,4,FALSE)</f>
        <v>The Menagerie, Part I-The Cage</v>
      </c>
      <c r="K811" s="15">
        <v>1</v>
      </c>
      <c r="L811" s="14">
        <v>1</v>
      </c>
    </row>
    <row r="812" spans="1:12" x14ac:dyDescent="0.3">
      <c r="A812" s="15">
        <f>COUNTIFS(B:B,B812)</f>
        <v>106</v>
      </c>
      <c r="B812" s="12" t="s">
        <v>2027</v>
      </c>
      <c r="C812" s="15">
        <f>COUNTIFS(D:D,D812)</f>
        <v>106</v>
      </c>
      <c r="D812" s="12" t="s">
        <v>307</v>
      </c>
      <c r="E812" s="12" t="s">
        <v>1536</v>
      </c>
      <c r="F812" s="19" t="s">
        <v>377</v>
      </c>
      <c r="G812" s="12" t="s">
        <v>1866</v>
      </c>
      <c r="I812" s="18">
        <v>112.2</v>
      </c>
      <c r="J812" s="12" t="str">
        <f>VLOOKUP(I812,episodes!$A$1:$D$83,4,FALSE)</f>
        <v>The Menagerie, Part II-The Cage</v>
      </c>
      <c r="K812" s="15">
        <v>1</v>
      </c>
      <c r="L812" s="14">
        <v>1</v>
      </c>
    </row>
    <row r="813" spans="1:12" x14ac:dyDescent="0.3">
      <c r="A813" s="15">
        <f>COUNTIFS(B:B,B813)</f>
        <v>106</v>
      </c>
      <c r="B813" s="12" t="s">
        <v>2027</v>
      </c>
      <c r="C813" s="15">
        <f>COUNTIFS(D:D,D813)</f>
        <v>106</v>
      </c>
      <c r="D813" s="12" t="s">
        <v>307</v>
      </c>
      <c r="E813" s="12" t="s">
        <v>1536</v>
      </c>
      <c r="F813" s="19" t="s">
        <v>377</v>
      </c>
      <c r="G813" s="12" t="s">
        <v>1866</v>
      </c>
      <c r="I813" s="18">
        <v>112.2</v>
      </c>
      <c r="J813" s="12" t="str">
        <f>VLOOKUP(I813,episodes!$A$1:$D$83,4,FALSE)</f>
        <v>The Menagerie, Part II-The Cage</v>
      </c>
      <c r="K813" s="15">
        <v>1</v>
      </c>
      <c r="L813" s="14">
        <v>1</v>
      </c>
    </row>
    <row r="814" spans="1:12" x14ac:dyDescent="0.3">
      <c r="A814" s="15">
        <f>COUNTIFS(B:B,B814)</f>
        <v>106</v>
      </c>
      <c r="B814" s="12" t="s">
        <v>2027</v>
      </c>
      <c r="C814" s="15">
        <f>COUNTIFS(D:D,D814)</f>
        <v>106</v>
      </c>
      <c r="D814" s="12" t="s">
        <v>307</v>
      </c>
      <c r="E814" s="12" t="s">
        <v>1536</v>
      </c>
      <c r="F814" s="19" t="s">
        <v>377</v>
      </c>
      <c r="G814" s="12" t="s">
        <v>1866</v>
      </c>
      <c r="I814" s="18">
        <v>112.2</v>
      </c>
      <c r="J814" s="12" t="str">
        <f>VLOOKUP(I814,episodes!$A$1:$D$83,4,FALSE)</f>
        <v>The Menagerie, Part II-The Cage</v>
      </c>
      <c r="K814" s="15">
        <v>1</v>
      </c>
      <c r="L814" s="14">
        <v>1</v>
      </c>
    </row>
    <row r="815" spans="1:12" x14ac:dyDescent="0.3">
      <c r="A815" s="15">
        <f>COUNTIFS(B:B,B815)</f>
        <v>106</v>
      </c>
      <c r="B815" s="12" t="s">
        <v>2027</v>
      </c>
      <c r="C815" s="15">
        <f>COUNTIFS(D:D,D815)</f>
        <v>106</v>
      </c>
      <c r="D815" s="12" t="s">
        <v>307</v>
      </c>
      <c r="E815" s="12" t="s">
        <v>1536</v>
      </c>
      <c r="F815" s="19" t="s">
        <v>377</v>
      </c>
      <c r="G815" s="12" t="s">
        <v>1867</v>
      </c>
      <c r="I815" s="18">
        <v>112.2</v>
      </c>
      <c r="J815" s="12" t="str">
        <f>VLOOKUP(I815,episodes!$A$1:$D$83,4,FALSE)</f>
        <v>The Menagerie, Part II-The Cage</v>
      </c>
      <c r="K815" s="15">
        <v>1</v>
      </c>
      <c r="L815" s="14">
        <v>1</v>
      </c>
    </row>
    <row r="816" spans="1:12" x14ac:dyDescent="0.3">
      <c r="A816" s="15">
        <f>COUNTIFS(B:B,B816)</f>
        <v>106</v>
      </c>
      <c r="B816" s="12" t="s">
        <v>2027</v>
      </c>
      <c r="C816" s="15">
        <f>COUNTIFS(D:D,D816)</f>
        <v>106</v>
      </c>
      <c r="D816" s="12" t="s">
        <v>307</v>
      </c>
      <c r="E816" s="12" t="s">
        <v>36</v>
      </c>
      <c r="F816" s="19" t="s">
        <v>377</v>
      </c>
      <c r="G816" s="12" t="s">
        <v>688</v>
      </c>
      <c r="I816" s="18">
        <v>113</v>
      </c>
      <c r="J816" s="12" t="str">
        <f>VLOOKUP(I816,episodes!$A$1:$D$83,4,FALSE)</f>
        <v>The Conscience of the King</v>
      </c>
      <c r="K816" s="15">
        <v>1</v>
      </c>
      <c r="L816" s="14">
        <v>1</v>
      </c>
    </row>
    <row r="817" spans="1:13" x14ac:dyDescent="0.3">
      <c r="A817" s="15">
        <f>COUNTIFS(B:B,B817)</f>
        <v>106</v>
      </c>
      <c r="B817" s="12" t="s">
        <v>2027</v>
      </c>
      <c r="C817" s="15">
        <f>COUNTIFS(D:D,D817)</f>
        <v>106</v>
      </c>
      <c r="D817" s="12" t="s">
        <v>307</v>
      </c>
      <c r="E817" s="12" t="s">
        <v>36</v>
      </c>
      <c r="F817" s="19" t="s">
        <v>377</v>
      </c>
      <c r="G817" s="16" t="s">
        <v>690</v>
      </c>
      <c r="H817" s="16"/>
      <c r="I817" s="17">
        <v>115</v>
      </c>
      <c r="J817" s="12" t="str">
        <f>VLOOKUP(I817,episodes!$A$1:$D$83,4,FALSE)</f>
        <v>Shore Leave</v>
      </c>
      <c r="K817" s="15">
        <v>1</v>
      </c>
      <c r="L817" s="14">
        <v>1</v>
      </c>
      <c r="M817" s="16"/>
    </row>
    <row r="818" spans="1:13" x14ac:dyDescent="0.3">
      <c r="A818" s="15">
        <f>COUNTIFS(B:B,B818)</f>
        <v>106</v>
      </c>
      <c r="B818" s="12" t="s">
        <v>2027</v>
      </c>
      <c r="C818" s="15">
        <f>COUNTIFS(D:D,D818)</f>
        <v>106</v>
      </c>
      <c r="D818" s="12" t="s">
        <v>307</v>
      </c>
      <c r="E818" s="12" t="s">
        <v>36</v>
      </c>
      <c r="F818" s="19" t="s">
        <v>377</v>
      </c>
      <c r="G818" s="16" t="s">
        <v>690</v>
      </c>
      <c r="H818" s="16"/>
      <c r="I818" s="17">
        <v>115</v>
      </c>
      <c r="J818" s="12" t="str">
        <f>VLOOKUP(I818,episodes!$A$1:$D$83,4,FALSE)</f>
        <v>Shore Leave</v>
      </c>
      <c r="K818" s="15">
        <v>1</v>
      </c>
      <c r="L818" s="14">
        <v>1</v>
      </c>
      <c r="M818" s="16"/>
    </row>
    <row r="819" spans="1:13" x14ac:dyDescent="0.3">
      <c r="A819" s="15">
        <f>COUNTIFS(B:B,B819)</f>
        <v>106</v>
      </c>
      <c r="B819" s="12" t="s">
        <v>2027</v>
      </c>
      <c r="C819" s="15">
        <f>COUNTIFS(D:D,D819)</f>
        <v>106</v>
      </c>
      <c r="D819" s="12" t="s">
        <v>307</v>
      </c>
      <c r="E819" s="12" t="s">
        <v>36</v>
      </c>
      <c r="F819" s="19" t="s">
        <v>377</v>
      </c>
      <c r="G819" s="12" t="s">
        <v>688</v>
      </c>
      <c r="H819" s="16"/>
      <c r="I819" s="17">
        <v>115</v>
      </c>
      <c r="J819" s="12" t="str">
        <f>VLOOKUP(I819,episodes!$A$1:$D$83,4,FALSE)</f>
        <v>Shore Leave</v>
      </c>
      <c r="K819" s="15">
        <v>1</v>
      </c>
      <c r="L819" s="14">
        <v>1</v>
      </c>
      <c r="M819" s="16"/>
    </row>
    <row r="820" spans="1:13" x14ac:dyDescent="0.3">
      <c r="A820" s="15">
        <f>COUNTIFS(B:B,B820)</f>
        <v>106</v>
      </c>
      <c r="B820" s="12" t="s">
        <v>2027</v>
      </c>
      <c r="C820" s="15">
        <f>COUNTIFS(D:D,D820)</f>
        <v>106</v>
      </c>
      <c r="D820" s="12" t="s">
        <v>307</v>
      </c>
      <c r="E820" s="12" t="s">
        <v>36</v>
      </c>
      <c r="F820" s="20" t="s">
        <v>49</v>
      </c>
      <c r="G820" s="16" t="s">
        <v>802</v>
      </c>
      <c r="H820" s="16"/>
      <c r="I820" s="17">
        <v>115</v>
      </c>
      <c r="J820" s="12" t="str">
        <f>VLOOKUP(I820,episodes!$A$1:$D$83,4,FALSE)</f>
        <v>Shore Leave</v>
      </c>
      <c r="K820" s="15">
        <v>1</v>
      </c>
      <c r="L820" s="14">
        <v>1</v>
      </c>
      <c r="M820" s="16"/>
    </row>
    <row r="821" spans="1:13" x14ac:dyDescent="0.3">
      <c r="A821" s="15">
        <f>COUNTIFS(B:B,B821)</f>
        <v>106</v>
      </c>
      <c r="B821" s="12" t="s">
        <v>2027</v>
      </c>
      <c r="C821" s="15">
        <f>COUNTIFS(D:D,D821)</f>
        <v>106</v>
      </c>
      <c r="D821" s="12" t="s">
        <v>307</v>
      </c>
      <c r="E821" s="12" t="s">
        <v>36</v>
      </c>
      <c r="F821" s="20" t="s">
        <v>269</v>
      </c>
      <c r="G821" s="16" t="s">
        <v>801</v>
      </c>
      <c r="H821" s="16"/>
      <c r="I821" s="17">
        <v>115</v>
      </c>
      <c r="J821" s="12" t="str">
        <f>VLOOKUP(I821,episodes!$A$1:$D$83,4,FALSE)</f>
        <v>Shore Leave</v>
      </c>
      <c r="K821" s="15">
        <v>1</v>
      </c>
      <c r="L821" s="14">
        <v>1</v>
      </c>
      <c r="M821" s="16"/>
    </row>
    <row r="822" spans="1:13" x14ac:dyDescent="0.3">
      <c r="A822" s="15">
        <f>COUNTIFS(B:B,B822)</f>
        <v>106</v>
      </c>
      <c r="B822" s="12" t="s">
        <v>2027</v>
      </c>
      <c r="C822" s="15">
        <f>COUNTIFS(D:D,D822)</f>
        <v>106</v>
      </c>
      <c r="D822" s="12" t="s">
        <v>307</v>
      </c>
      <c r="E822" s="12" t="s">
        <v>36</v>
      </c>
      <c r="F822" s="20" t="s">
        <v>37</v>
      </c>
      <c r="G822" s="16" t="s">
        <v>689</v>
      </c>
      <c r="H822" s="16"/>
      <c r="I822" s="17">
        <v>115</v>
      </c>
      <c r="J822" s="12" t="str">
        <f>VLOOKUP(I822,episodes!$A$1:$D$83,4,FALSE)</f>
        <v>Shore Leave</v>
      </c>
      <c r="K822" s="15">
        <v>1</v>
      </c>
      <c r="L822" s="14">
        <v>1</v>
      </c>
      <c r="M822" s="16"/>
    </row>
    <row r="823" spans="1:13" x14ac:dyDescent="0.3">
      <c r="A823" s="15">
        <f>COUNTIFS(B:B,B823)</f>
        <v>106</v>
      </c>
      <c r="B823" s="12" t="s">
        <v>2027</v>
      </c>
      <c r="C823" s="15">
        <f>COUNTIFS(D:D,D823)</f>
        <v>106</v>
      </c>
      <c r="D823" s="12" t="s">
        <v>307</v>
      </c>
      <c r="E823" s="12" t="s">
        <v>36</v>
      </c>
      <c r="F823" s="20" t="s">
        <v>37</v>
      </c>
      <c r="G823" s="16" t="s">
        <v>689</v>
      </c>
      <c r="H823" s="16"/>
      <c r="I823" s="17">
        <v>115</v>
      </c>
      <c r="J823" s="12" t="str">
        <f>VLOOKUP(I823,episodes!$A$1:$D$83,4,FALSE)</f>
        <v>Shore Leave</v>
      </c>
      <c r="K823" s="15">
        <v>1</v>
      </c>
      <c r="L823" s="14">
        <v>1</v>
      </c>
      <c r="M823" s="16"/>
    </row>
    <row r="824" spans="1:13" x14ac:dyDescent="0.3">
      <c r="A824" s="15">
        <f>COUNTIFS(B:B,B824)</f>
        <v>106</v>
      </c>
      <c r="B824" s="12" t="s">
        <v>2027</v>
      </c>
      <c r="C824" s="15">
        <f>COUNTIFS(D:D,D824)</f>
        <v>106</v>
      </c>
      <c r="D824" s="12" t="s">
        <v>307</v>
      </c>
      <c r="E824" s="12" t="s">
        <v>49</v>
      </c>
      <c r="F824" s="20" t="s">
        <v>36</v>
      </c>
      <c r="G824" s="16" t="s">
        <v>809</v>
      </c>
      <c r="H824" s="16"/>
      <c r="I824" s="17">
        <v>115</v>
      </c>
      <c r="J824" s="12" t="str">
        <f>VLOOKUP(I824,episodes!$A$1:$D$83,4,FALSE)</f>
        <v>Shore Leave</v>
      </c>
      <c r="K824" s="15">
        <v>1</v>
      </c>
      <c r="L824" s="14">
        <v>1</v>
      </c>
      <c r="M824" s="16"/>
    </row>
    <row r="825" spans="1:13" s="16" customFormat="1" x14ac:dyDescent="0.3">
      <c r="A825" s="15">
        <f>COUNTIFS(B:B,B825)</f>
        <v>106</v>
      </c>
      <c r="B825" s="12" t="s">
        <v>2027</v>
      </c>
      <c r="C825" s="15">
        <f>COUNTIFS(D:D,D825)</f>
        <v>106</v>
      </c>
      <c r="D825" s="12" t="s">
        <v>307</v>
      </c>
      <c r="E825" s="16" t="s">
        <v>49</v>
      </c>
      <c r="F825" s="20" t="s">
        <v>269</v>
      </c>
      <c r="G825" s="16" t="s">
        <v>810</v>
      </c>
      <c r="I825" s="17">
        <v>115</v>
      </c>
      <c r="J825" s="12" t="str">
        <f>VLOOKUP(I825,episodes!$A$1:$D$83,4,FALSE)</f>
        <v>Shore Leave</v>
      </c>
      <c r="K825" s="15">
        <v>1</v>
      </c>
      <c r="L825" s="14">
        <v>1</v>
      </c>
    </row>
    <row r="826" spans="1:13" x14ac:dyDescent="0.3">
      <c r="A826" s="15">
        <f>COUNTIFS(B:B,B826)</f>
        <v>106</v>
      </c>
      <c r="B826" s="12" t="s">
        <v>2027</v>
      </c>
      <c r="C826" s="15">
        <f>COUNTIFS(D:D,D826)</f>
        <v>106</v>
      </c>
      <c r="D826" s="12" t="s">
        <v>307</v>
      </c>
      <c r="E826" s="16" t="s">
        <v>1426</v>
      </c>
      <c r="F826" s="20"/>
      <c r="G826" s="16" t="s">
        <v>1425</v>
      </c>
      <c r="H826" s="16"/>
      <c r="I826" s="17">
        <v>116</v>
      </c>
      <c r="J826" s="12" t="str">
        <f>VLOOKUP(I826,episodes!$A$1:$D$83,4,FALSE)</f>
        <v>The Galileo Seven</v>
      </c>
      <c r="K826" s="15">
        <v>1</v>
      </c>
      <c r="L826" s="14">
        <v>1</v>
      </c>
      <c r="M826" s="16"/>
    </row>
    <row r="827" spans="1:13" x14ac:dyDescent="0.3">
      <c r="A827" s="15">
        <f>COUNTIFS(B:B,B827)</f>
        <v>106</v>
      </c>
      <c r="B827" s="12" t="s">
        <v>2027</v>
      </c>
      <c r="C827" s="15">
        <f>COUNTIFS(D:D,D827)</f>
        <v>106</v>
      </c>
      <c r="D827" s="12" t="s">
        <v>307</v>
      </c>
      <c r="E827" s="12" t="s">
        <v>36</v>
      </c>
      <c r="F827" s="19" t="s">
        <v>377</v>
      </c>
      <c r="G827" s="12" t="s">
        <v>688</v>
      </c>
      <c r="H827" s="16"/>
      <c r="I827" s="17">
        <v>117</v>
      </c>
      <c r="J827" s="12" t="str">
        <f>VLOOKUP(I827,episodes!$A$1:$D$83,4,FALSE)</f>
        <v>The Squire of Gothos</v>
      </c>
      <c r="K827" s="15">
        <v>1</v>
      </c>
      <c r="L827" s="14">
        <v>1</v>
      </c>
      <c r="M827" s="16"/>
    </row>
    <row r="828" spans="1:13" x14ac:dyDescent="0.3">
      <c r="A828" s="15">
        <f>COUNTIFS(B:B,B828)</f>
        <v>106</v>
      </c>
      <c r="B828" s="12" t="s">
        <v>2027</v>
      </c>
      <c r="C828" s="15">
        <f>COUNTIFS(D:D,D828)</f>
        <v>106</v>
      </c>
      <c r="D828" s="12" t="s">
        <v>307</v>
      </c>
      <c r="E828" s="12" t="s">
        <v>36</v>
      </c>
      <c r="F828" s="19" t="s">
        <v>377</v>
      </c>
      <c r="G828" s="12" t="s">
        <v>688</v>
      </c>
      <c r="H828" s="16"/>
      <c r="I828" s="17">
        <v>117</v>
      </c>
      <c r="J828" s="12" t="str">
        <f>VLOOKUP(I828,episodes!$A$1:$D$83,4,FALSE)</f>
        <v>The Squire of Gothos</v>
      </c>
      <c r="K828" s="15">
        <v>1</v>
      </c>
      <c r="L828" s="14">
        <v>1</v>
      </c>
      <c r="M828" s="16"/>
    </row>
    <row r="829" spans="1:13" x14ac:dyDescent="0.3">
      <c r="A829" s="15">
        <f>COUNTIFS(B:B,B829)</f>
        <v>106</v>
      </c>
      <c r="B829" s="12" t="s">
        <v>2027</v>
      </c>
      <c r="C829" s="15">
        <f>COUNTIFS(D:D,D829)</f>
        <v>106</v>
      </c>
      <c r="D829" s="12" t="s">
        <v>307</v>
      </c>
      <c r="E829" s="12" t="s">
        <v>36</v>
      </c>
      <c r="F829" s="19" t="s">
        <v>377</v>
      </c>
      <c r="G829" s="16" t="s">
        <v>806</v>
      </c>
      <c r="H829" s="16"/>
      <c r="I829" s="17">
        <v>117</v>
      </c>
      <c r="J829" s="12" t="str">
        <f>VLOOKUP(I829,episodes!$A$1:$D$83,4,FALSE)</f>
        <v>The Squire of Gothos</v>
      </c>
      <c r="K829" s="15">
        <v>1</v>
      </c>
      <c r="L829" s="14">
        <v>1</v>
      </c>
      <c r="M829" s="16"/>
    </row>
    <row r="830" spans="1:13" x14ac:dyDescent="0.3">
      <c r="A830" s="15">
        <f>COUNTIFS(B:B,B830)</f>
        <v>106</v>
      </c>
      <c r="B830" s="12" t="s">
        <v>2027</v>
      </c>
      <c r="C830" s="15">
        <f>COUNTIFS(D:D,D830)</f>
        <v>106</v>
      </c>
      <c r="D830" s="12" t="s">
        <v>307</v>
      </c>
      <c r="E830" s="12" t="s">
        <v>36</v>
      </c>
      <c r="F830" s="19" t="s">
        <v>377</v>
      </c>
      <c r="G830" s="16" t="s">
        <v>806</v>
      </c>
      <c r="H830" s="16"/>
      <c r="I830" s="17">
        <v>117</v>
      </c>
      <c r="J830" s="12" t="str">
        <f>VLOOKUP(I830,episodes!$A$1:$D$83,4,FALSE)</f>
        <v>The Squire of Gothos</v>
      </c>
      <c r="K830" s="15">
        <v>1</v>
      </c>
      <c r="L830" s="14">
        <v>1</v>
      </c>
      <c r="M830" s="16"/>
    </row>
    <row r="831" spans="1:13" x14ac:dyDescent="0.3">
      <c r="A831" s="15">
        <f>COUNTIFS(B:B,B831)</f>
        <v>106</v>
      </c>
      <c r="B831" s="12" t="s">
        <v>2027</v>
      </c>
      <c r="C831" s="15">
        <f>COUNTIFS(D:D,D831)</f>
        <v>106</v>
      </c>
      <c r="D831" s="16" t="s">
        <v>307</v>
      </c>
      <c r="E831" s="16" t="s">
        <v>49</v>
      </c>
      <c r="F831" s="20" t="s">
        <v>377</v>
      </c>
      <c r="G831" s="16" t="s">
        <v>1545</v>
      </c>
      <c r="H831" s="16"/>
      <c r="I831" s="17">
        <v>117</v>
      </c>
      <c r="J831" s="12" t="str">
        <f>VLOOKUP(I831,episodes!$A$1:$D$83,4,FALSE)</f>
        <v>The Squire of Gothos</v>
      </c>
      <c r="K831" s="15">
        <v>1</v>
      </c>
      <c r="L831" s="14">
        <v>1</v>
      </c>
      <c r="M831" s="16"/>
    </row>
    <row r="832" spans="1:13" x14ac:dyDescent="0.3">
      <c r="A832" s="15">
        <f>COUNTIFS(B:B,B832)</f>
        <v>106</v>
      </c>
      <c r="B832" s="12" t="s">
        <v>2027</v>
      </c>
      <c r="C832" s="15">
        <f>COUNTIFS(D:D,D832)</f>
        <v>106</v>
      </c>
      <c r="D832" s="12" t="s">
        <v>307</v>
      </c>
      <c r="E832" s="12" t="s">
        <v>36</v>
      </c>
      <c r="F832" s="19" t="s">
        <v>377</v>
      </c>
      <c r="G832" s="12" t="s">
        <v>1540</v>
      </c>
      <c r="H832" s="16"/>
      <c r="I832" s="17">
        <v>118</v>
      </c>
      <c r="J832" s="12" t="str">
        <f>VLOOKUP(I832,episodes!$A$1:$D$83,4,FALSE)</f>
        <v>Arena</v>
      </c>
      <c r="K832" s="15">
        <v>1</v>
      </c>
      <c r="L832" s="14">
        <v>1</v>
      </c>
      <c r="M832" s="16"/>
    </row>
    <row r="833" spans="1:13" x14ac:dyDescent="0.3">
      <c r="A833" s="15">
        <f>COUNTIFS(B:B,B833)</f>
        <v>106</v>
      </c>
      <c r="B833" s="12" t="s">
        <v>2027</v>
      </c>
      <c r="C833" s="15">
        <f>COUNTIFS(D:D,D833)</f>
        <v>106</v>
      </c>
      <c r="D833" s="12" t="s">
        <v>307</v>
      </c>
      <c r="E833" s="12" t="s">
        <v>36</v>
      </c>
      <c r="F833" s="19" t="s">
        <v>377</v>
      </c>
      <c r="G833" s="12" t="s">
        <v>1541</v>
      </c>
      <c r="H833" s="16"/>
      <c r="I833" s="17">
        <v>118</v>
      </c>
      <c r="J833" s="12" t="str">
        <f>VLOOKUP(I833,episodes!$A$1:$D$83,4,FALSE)</f>
        <v>Arena</v>
      </c>
      <c r="K833" s="15">
        <v>1</v>
      </c>
      <c r="L833" s="14">
        <v>1</v>
      </c>
      <c r="M833" s="16"/>
    </row>
    <row r="834" spans="1:13" x14ac:dyDescent="0.3">
      <c r="A834" s="15">
        <f>COUNTIFS(B:B,B834)</f>
        <v>106</v>
      </c>
      <c r="B834" s="12" t="s">
        <v>2027</v>
      </c>
      <c r="C834" s="15">
        <f>COUNTIFS(D:D,D834)</f>
        <v>106</v>
      </c>
      <c r="D834" s="12" t="s">
        <v>307</v>
      </c>
      <c r="E834" s="12" t="s">
        <v>36</v>
      </c>
      <c r="F834" s="19" t="s">
        <v>377</v>
      </c>
      <c r="G834" s="12" t="s">
        <v>1541</v>
      </c>
      <c r="H834" s="16"/>
      <c r="I834" s="17">
        <v>118</v>
      </c>
      <c r="J834" s="12" t="str">
        <f>VLOOKUP(I834,episodes!$A$1:$D$83,4,FALSE)</f>
        <v>Arena</v>
      </c>
      <c r="K834" s="15">
        <v>1</v>
      </c>
      <c r="L834" s="14">
        <v>1</v>
      </c>
      <c r="M834" s="16"/>
    </row>
    <row r="835" spans="1:13" x14ac:dyDescent="0.3">
      <c r="A835" s="15">
        <f>COUNTIFS(B:B,B835)</f>
        <v>106</v>
      </c>
      <c r="B835" s="12" t="s">
        <v>2027</v>
      </c>
      <c r="C835" s="15">
        <f>COUNTIFS(D:D,D835)</f>
        <v>106</v>
      </c>
      <c r="D835" s="12" t="s">
        <v>307</v>
      </c>
      <c r="E835" s="12" t="s">
        <v>36</v>
      </c>
      <c r="F835" s="19" t="s">
        <v>377</v>
      </c>
      <c r="G835" s="12" t="s">
        <v>1541</v>
      </c>
      <c r="H835" s="16"/>
      <c r="I835" s="17">
        <v>118</v>
      </c>
      <c r="J835" s="12" t="str">
        <f>VLOOKUP(I835,episodes!$A$1:$D$83,4,FALSE)</f>
        <v>Arena</v>
      </c>
      <c r="K835" s="15">
        <v>1</v>
      </c>
      <c r="L835" s="14">
        <v>1</v>
      </c>
      <c r="M835" s="16"/>
    </row>
    <row r="836" spans="1:13" x14ac:dyDescent="0.3">
      <c r="A836" s="15">
        <f>COUNTIFS(B:B,B836)</f>
        <v>106</v>
      </c>
      <c r="B836" s="12" t="s">
        <v>2027</v>
      </c>
      <c r="C836" s="15">
        <f>COUNTIFS(D:D,D836)</f>
        <v>106</v>
      </c>
      <c r="D836" s="12" t="s">
        <v>307</v>
      </c>
      <c r="E836" s="12" t="s">
        <v>36</v>
      </c>
      <c r="F836" s="16" t="s">
        <v>148</v>
      </c>
      <c r="G836" s="16" t="s">
        <v>1539</v>
      </c>
      <c r="H836" s="16"/>
      <c r="I836" s="17">
        <v>118</v>
      </c>
      <c r="J836" s="12" t="str">
        <f>VLOOKUP(I836,episodes!$A$1:$D$83,4,FALSE)</f>
        <v>Arena</v>
      </c>
      <c r="K836" s="15">
        <v>1</v>
      </c>
      <c r="L836" s="14">
        <v>1</v>
      </c>
      <c r="M836" s="16"/>
    </row>
    <row r="837" spans="1:13" x14ac:dyDescent="0.3">
      <c r="A837" s="15">
        <f>COUNTIFS(B:B,B837)</f>
        <v>106</v>
      </c>
      <c r="B837" s="12" t="s">
        <v>2027</v>
      </c>
      <c r="C837" s="15">
        <f>COUNTIFS(D:D,D837)</f>
        <v>106</v>
      </c>
      <c r="D837" s="12" t="s">
        <v>307</v>
      </c>
      <c r="E837" s="12" t="s">
        <v>36</v>
      </c>
      <c r="F837" s="19" t="s">
        <v>37</v>
      </c>
      <c r="G837" s="16" t="s">
        <v>689</v>
      </c>
      <c r="H837" s="16"/>
      <c r="I837" s="17">
        <v>119</v>
      </c>
      <c r="J837" s="12" t="str">
        <f>VLOOKUP(I837,episodes!$A$1:$D$83,4,FALSE)</f>
        <v>Tomorrow Is Yesterday</v>
      </c>
      <c r="K837" s="15">
        <v>1</v>
      </c>
      <c r="L837" s="14">
        <v>1</v>
      </c>
      <c r="M837" s="16"/>
    </row>
    <row r="838" spans="1:13" x14ac:dyDescent="0.3">
      <c r="A838" s="15">
        <f>COUNTIFS(B:B,B838)</f>
        <v>106</v>
      </c>
      <c r="B838" s="12" t="s">
        <v>2027</v>
      </c>
      <c r="C838" s="15">
        <f>COUNTIFS(D:D,D838)</f>
        <v>106</v>
      </c>
      <c r="D838" s="12" t="s">
        <v>307</v>
      </c>
      <c r="E838" s="12" t="s">
        <v>148</v>
      </c>
      <c r="F838" s="12" t="s">
        <v>377</v>
      </c>
      <c r="G838" s="16" t="s">
        <v>815</v>
      </c>
      <c r="H838" s="16"/>
      <c r="I838" s="17">
        <v>119</v>
      </c>
      <c r="J838" s="12" t="str">
        <f>VLOOKUP(I838,episodes!$A$1:$D$83,4,FALSE)</f>
        <v>Tomorrow Is Yesterday</v>
      </c>
      <c r="K838" s="15">
        <v>1</v>
      </c>
      <c r="L838" s="14">
        <v>1</v>
      </c>
      <c r="M838" s="16"/>
    </row>
    <row r="839" spans="1:13" x14ac:dyDescent="0.3">
      <c r="A839" s="15">
        <f>COUNTIFS(B:B,B839)</f>
        <v>106</v>
      </c>
      <c r="B839" s="12" t="s">
        <v>2027</v>
      </c>
      <c r="C839" s="15">
        <f>COUNTIFS(D:D,D839)</f>
        <v>106</v>
      </c>
      <c r="D839" s="12" t="s">
        <v>307</v>
      </c>
      <c r="E839" s="16" t="s">
        <v>1443</v>
      </c>
      <c r="F839" s="20" t="s">
        <v>377</v>
      </c>
      <c r="G839" s="16" t="s">
        <v>818</v>
      </c>
      <c r="H839" s="16"/>
      <c r="I839" s="17">
        <v>119</v>
      </c>
      <c r="J839" s="12" t="str">
        <f>VLOOKUP(I839,episodes!$A$1:$D$83,4,FALSE)</f>
        <v>Tomorrow Is Yesterday</v>
      </c>
      <c r="K839" s="15">
        <v>1</v>
      </c>
      <c r="L839" s="14">
        <v>1</v>
      </c>
      <c r="M839" s="16"/>
    </row>
    <row r="840" spans="1:13" x14ac:dyDescent="0.3">
      <c r="A840" s="15">
        <f>COUNTIFS(B:B,B840)</f>
        <v>106</v>
      </c>
      <c r="B840" s="12" t="s">
        <v>2027</v>
      </c>
      <c r="C840" s="15">
        <f>COUNTIFS(D:D,D840)</f>
        <v>106</v>
      </c>
      <c r="D840" s="12" t="s">
        <v>307</v>
      </c>
      <c r="E840" s="16" t="s">
        <v>36</v>
      </c>
      <c r="F840" s="12" t="s">
        <v>34</v>
      </c>
      <c r="G840" s="16" t="s">
        <v>800</v>
      </c>
      <c r="H840" s="16"/>
      <c r="I840" s="17">
        <v>120</v>
      </c>
      <c r="J840" s="12" t="str">
        <f>VLOOKUP(I840,episodes!$A$1:$D$83,4,FALSE)</f>
        <v>Court Martial</v>
      </c>
      <c r="K840" s="15">
        <v>1</v>
      </c>
      <c r="L840" s="14">
        <v>1</v>
      </c>
      <c r="M840" s="16"/>
    </row>
    <row r="841" spans="1:13" x14ac:dyDescent="0.3">
      <c r="A841" s="15">
        <f>COUNTIFS(B:B,B841)</f>
        <v>106</v>
      </c>
      <c r="B841" s="12" t="s">
        <v>2027</v>
      </c>
      <c r="C841" s="15">
        <f>COUNTIFS(D:D,D841)</f>
        <v>106</v>
      </c>
      <c r="D841" s="12" t="s">
        <v>307</v>
      </c>
      <c r="E841" s="12" t="s">
        <v>36</v>
      </c>
      <c r="F841" s="20" t="s">
        <v>37</v>
      </c>
      <c r="G841" s="16" t="s">
        <v>814</v>
      </c>
      <c r="H841" s="16"/>
      <c r="I841" s="17">
        <v>120</v>
      </c>
      <c r="J841" s="12" t="str">
        <f>VLOOKUP(I841,episodes!$A$1:$D$83,4,FALSE)</f>
        <v>Court Martial</v>
      </c>
      <c r="K841" s="15">
        <v>1</v>
      </c>
      <c r="L841" s="14">
        <v>1</v>
      </c>
      <c r="M841" s="16"/>
    </row>
    <row r="842" spans="1:13" x14ac:dyDescent="0.3">
      <c r="A842" s="15">
        <f>COUNTIFS(B:B,B842)</f>
        <v>106</v>
      </c>
      <c r="B842" s="12" t="s">
        <v>2027</v>
      </c>
      <c r="C842" s="15">
        <f>COUNTIFS(D:D,D842)</f>
        <v>106</v>
      </c>
      <c r="D842" s="12" t="s">
        <v>307</v>
      </c>
      <c r="E842" s="12" t="s">
        <v>36</v>
      </c>
      <c r="F842" s="19" t="s">
        <v>377</v>
      </c>
      <c r="G842" s="12" t="s">
        <v>688</v>
      </c>
      <c r="H842" s="16"/>
      <c r="I842" s="17">
        <v>121</v>
      </c>
      <c r="J842" s="12" t="str">
        <f>VLOOKUP(I842,episodes!$A$1:$D$83,4,FALSE)</f>
        <v>The Return of the Archons</v>
      </c>
      <c r="K842" s="15">
        <v>1</v>
      </c>
      <c r="L842" s="14">
        <v>1</v>
      </c>
      <c r="M842" s="16"/>
    </row>
    <row r="843" spans="1:13" x14ac:dyDescent="0.3">
      <c r="A843" s="15">
        <f>COUNTIFS(B:B,B843)</f>
        <v>106</v>
      </c>
      <c r="B843" s="12" t="s">
        <v>2027</v>
      </c>
      <c r="C843" s="15">
        <f>COUNTIFS(D:D,D843)</f>
        <v>106</v>
      </c>
      <c r="D843" s="12" t="s">
        <v>307</v>
      </c>
      <c r="E843" s="12" t="s">
        <v>36</v>
      </c>
      <c r="F843" s="19" t="s">
        <v>383</v>
      </c>
      <c r="G843" s="12" t="s">
        <v>688</v>
      </c>
      <c r="H843" s="16"/>
      <c r="I843" s="17">
        <v>121</v>
      </c>
      <c r="J843" s="12" t="str">
        <f>VLOOKUP(I843,episodes!$A$1:$D$83,4,FALSE)</f>
        <v>The Return of the Archons</v>
      </c>
      <c r="K843" s="15">
        <v>1</v>
      </c>
      <c r="L843" s="14">
        <v>1</v>
      </c>
      <c r="M843" s="16"/>
    </row>
    <row r="844" spans="1:13" x14ac:dyDescent="0.3">
      <c r="A844" s="15">
        <f>COUNTIFS(B:B,B844)</f>
        <v>106</v>
      </c>
      <c r="B844" s="12" t="s">
        <v>2027</v>
      </c>
      <c r="C844" s="15">
        <f>COUNTIFS(D:D,D844)</f>
        <v>106</v>
      </c>
      <c r="D844" s="12" t="s">
        <v>307</v>
      </c>
      <c r="E844" s="12" t="s">
        <v>36</v>
      </c>
      <c r="F844" s="19" t="s">
        <v>383</v>
      </c>
      <c r="G844" s="12" t="s">
        <v>688</v>
      </c>
      <c r="H844" s="16"/>
      <c r="I844" s="17">
        <v>121</v>
      </c>
      <c r="J844" s="12" t="str">
        <f>VLOOKUP(I844,episodes!$A$1:$D$83,4,FALSE)</f>
        <v>The Return of the Archons</v>
      </c>
      <c r="K844" s="15">
        <v>1</v>
      </c>
      <c r="L844" s="14">
        <v>1</v>
      </c>
      <c r="M844" s="16"/>
    </row>
    <row r="845" spans="1:13" x14ac:dyDescent="0.3">
      <c r="A845" s="15">
        <f>COUNTIFS(B:B,B845)</f>
        <v>106</v>
      </c>
      <c r="B845" s="12" t="s">
        <v>2027</v>
      </c>
      <c r="C845" s="15">
        <f>COUNTIFS(D:D,D845)</f>
        <v>106</v>
      </c>
      <c r="D845" s="12" t="s">
        <v>307</v>
      </c>
      <c r="E845" s="12" t="s">
        <v>36</v>
      </c>
      <c r="F845" s="19" t="s">
        <v>383</v>
      </c>
      <c r="G845" s="12" t="s">
        <v>688</v>
      </c>
      <c r="H845" s="16"/>
      <c r="I845" s="17">
        <v>121</v>
      </c>
      <c r="J845" s="12" t="str">
        <f>VLOOKUP(I845,episodes!$A$1:$D$83,4,FALSE)</f>
        <v>The Return of the Archons</v>
      </c>
      <c r="K845" s="15">
        <v>1</v>
      </c>
      <c r="L845" s="14">
        <v>1</v>
      </c>
      <c r="M845" s="16"/>
    </row>
    <row r="846" spans="1:13" x14ac:dyDescent="0.3">
      <c r="A846" s="15">
        <f>COUNTIFS(B:B,B846)</f>
        <v>106</v>
      </c>
      <c r="B846" s="12" t="s">
        <v>2027</v>
      </c>
      <c r="C846" s="15">
        <f>COUNTIFS(D:D,D846)</f>
        <v>106</v>
      </c>
      <c r="D846" s="12" t="s">
        <v>307</v>
      </c>
      <c r="E846" s="16" t="s">
        <v>1544</v>
      </c>
      <c r="F846" s="19" t="s">
        <v>383</v>
      </c>
      <c r="G846" s="12" t="s">
        <v>1542</v>
      </c>
      <c r="H846" s="16"/>
      <c r="I846" s="17">
        <v>121</v>
      </c>
      <c r="J846" s="12" t="str">
        <f>VLOOKUP(I846,episodes!$A$1:$D$83,4,FALSE)</f>
        <v>The Return of the Archons</v>
      </c>
      <c r="K846" s="15">
        <v>1</v>
      </c>
      <c r="L846" s="14">
        <v>1</v>
      </c>
      <c r="M846" s="16"/>
    </row>
    <row r="847" spans="1:13" x14ac:dyDescent="0.3">
      <c r="A847" s="15">
        <f>COUNTIFS(B:B,B847)</f>
        <v>106</v>
      </c>
      <c r="B847" s="12" t="s">
        <v>2027</v>
      </c>
      <c r="C847" s="15">
        <f>COUNTIFS(D:D,D847)</f>
        <v>106</v>
      </c>
      <c r="D847" s="12" t="s">
        <v>307</v>
      </c>
      <c r="E847" s="12" t="s">
        <v>148</v>
      </c>
      <c r="F847" s="12" t="s">
        <v>377</v>
      </c>
      <c r="G847" s="12" t="s">
        <v>799</v>
      </c>
      <c r="H847" s="16"/>
      <c r="I847" s="17">
        <v>121</v>
      </c>
      <c r="J847" s="12" t="str">
        <f>VLOOKUP(I847,episodes!$A$1:$D$83,4,FALSE)</f>
        <v>The Return of the Archons</v>
      </c>
      <c r="K847" s="15">
        <v>1</v>
      </c>
      <c r="L847" s="14">
        <v>1</v>
      </c>
      <c r="M847" s="16"/>
    </row>
    <row r="848" spans="1:13" x14ac:dyDescent="0.3">
      <c r="A848" s="15">
        <f>COUNTIFS(B:B,B848)</f>
        <v>106</v>
      </c>
      <c r="B848" s="12" t="s">
        <v>2027</v>
      </c>
      <c r="C848" s="15">
        <f>COUNTIFS(D:D,D848)</f>
        <v>106</v>
      </c>
      <c r="D848" s="12" t="s">
        <v>307</v>
      </c>
      <c r="E848" s="12" t="s">
        <v>36</v>
      </c>
      <c r="F848" s="19" t="s">
        <v>377</v>
      </c>
      <c r="G848" s="12" t="s">
        <v>688</v>
      </c>
      <c r="H848" s="16"/>
      <c r="I848" s="17">
        <v>122</v>
      </c>
      <c r="J848" s="12" t="str">
        <f>VLOOKUP(I848,episodes!$A$1:$D$83,4,FALSE)</f>
        <v>Space Seed</v>
      </c>
      <c r="K848" s="15">
        <v>1</v>
      </c>
      <c r="L848" s="14">
        <v>1</v>
      </c>
      <c r="M848" s="16"/>
    </row>
    <row r="849" spans="1:13" x14ac:dyDescent="0.25">
      <c r="A849" s="15">
        <f>COUNTIFS(B:B,B849)</f>
        <v>106</v>
      </c>
      <c r="B849" s="12" t="s">
        <v>2027</v>
      </c>
      <c r="C849" s="15">
        <f>COUNTIFS(D:D,D849)</f>
        <v>106</v>
      </c>
      <c r="D849" s="12" t="s">
        <v>307</v>
      </c>
      <c r="E849" s="16" t="s">
        <v>374</v>
      </c>
      <c r="F849" s="16" t="s">
        <v>377</v>
      </c>
      <c r="G849" s="16" t="s">
        <v>1749</v>
      </c>
      <c r="H849" s="16"/>
      <c r="I849" s="17">
        <v>123</v>
      </c>
      <c r="J849" s="12" t="str">
        <f>VLOOKUP(I849,episodes!$A$1:$D$83,4,FALSE)</f>
        <v>A Taste of Armageddon</v>
      </c>
      <c r="K849" s="15">
        <v>1</v>
      </c>
      <c r="L849" s="14">
        <v>1</v>
      </c>
      <c r="M849" s="21"/>
    </row>
    <row r="850" spans="1:13" x14ac:dyDescent="0.3">
      <c r="A850" s="15">
        <f>COUNTIFS(B:B,B850)</f>
        <v>106</v>
      </c>
      <c r="B850" s="12" t="s">
        <v>2027</v>
      </c>
      <c r="C850" s="15">
        <f>COUNTIFS(D:D,D850)</f>
        <v>106</v>
      </c>
      <c r="D850" s="12" t="s">
        <v>307</v>
      </c>
      <c r="E850" s="16" t="s">
        <v>36</v>
      </c>
      <c r="F850" s="20" t="s">
        <v>34</v>
      </c>
      <c r="G850" s="16" t="s">
        <v>688</v>
      </c>
      <c r="H850" s="16"/>
      <c r="I850" s="17">
        <v>123</v>
      </c>
      <c r="J850" s="12" t="str">
        <f>VLOOKUP(I850,episodes!$A$1:$D$83,4,FALSE)</f>
        <v>A Taste of Armageddon</v>
      </c>
      <c r="K850" s="15">
        <v>1</v>
      </c>
      <c r="L850" s="14">
        <v>1</v>
      </c>
      <c r="M850" s="16"/>
    </row>
    <row r="851" spans="1:13" x14ac:dyDescent="0.25">
      <c r="A851" s="15">
        <f>COUNTIFS(B:B,B851)</f>
        <v>106</v>
      </c>
      <c r="B851" s="12" t="s">
        <v>2027</v>
      </c>
      <c r="C851" s="15">
        <f>COUNTIFS(D:D,D851)</f>
        <v>106</v>
      </c>
      <c r="D851" s="12" t="s">
        <v>307</v>
      </c>
      <c r="E851" s="16" t="s">
        <v>36</v>
      </c>
      <c r="F851" s="12" t="s">
        <v>383</v>
      </c>
      <c r="G851" s="16" t="s">
        <v>1540</v>
      </c>
      <c r="H851" s="16"/>
      <c r="I851" s="17">
        <v>123</v>
      </c>
      <c r="J851" s="12" t="str">
        <f>VLOOKUP(I851,episodes!$A$1:$D$83,4,FALSE)</f>
        <v>A Taste of Armageddon</v>
      </c>
      <c r="K851" s="15">
        <v>1</v>
      </c>
      <c r="L851" s="14">
        <v>1</v>
      </c>
      <c r="M851" s="21"/>
    </row>
    <row r="852" spans="1:13" x14ac:dyDescent="0.25">
      <c r="A852" s="15">
        <f>COUNTIFS(B:B,B852)</f>
        <v>106</v>
      </c>
      <c r="B852" s="12" t="s">
        <v>2027</v>
      </c>
      <c r="C852" s="15">
        <f>COUNTIFS(D:D,D852)</f>
        <v>106</v>
      </c>
      <c r="D852" s="12" t="s">
        <v>307</v>
      </c>
      <c r="E852" s="16" t="s">
        <v>36</v>
      </c>
      <c r="F852" s="12" t="s">
        <v>383</v>
      </c>
      <c r="G852" s="16" t="s">
        <v>1543</v>
      </c>
      <c r="H852" s="16"/>
      <c r="I852" s="17">
        <v>123</v>
      </c>
      <c r="J852" s="12" t="str">
        <f>VLOOKUP(I852,episodes!$A$1:$D$83,4,FALSE)</f>
        <v>A Taste of Armageddon</v>
      </c>
      <c r="K852" s="15">
        <v>1</v>
      </c>
      <c r="L852" s="14">
        <v>1</v>
      </c>
      <c r="M852" s="21"/>
    </row>
    <row r="853" spans="1:13" x14ac:dyDescent="0.25">
      <c r="A853" s="15">
        <f>COUNTIFS(B:B,B853)</f>
        <v>106</v>
      </c>
      <c r="B853" s="12" t="s">
        <v>2027</v>
      </c>
      <c r="C853" s="15">
        <f>COUNTIFS(D:D,D853)</f>
        <v>106</v>
      </c>
      <c r="D853" s="12" t="s">
        <v>307</v>
      </c>
      <c r="E853" s="16" t="s">
        <v>36</v>
      </c>
      <c r="F853" s="12" t="s">
        <v>383</v>
      </c>
      <c r="G853" s="16" t="s">
        <v>1543</v>
      </c>
      <c r="H853" s="16"/>
      <c r="I853" s="17">
        <v>123</v>
      </c>
      <c r="J853" s="12" t="str">
        <f>VLOOKUP(I853,episodes!$A$1:$D$83,4,FALSE)</f>
        <v>A Taste of Armageddon</v>
      </c>
      <c r="K853" s="15">
        <v>1</v>
      </c>
      <c r="L853" s="14">
        <v>1</v>
      </c>
      <c r="M853" s="21"/>
    </row>
    <row r="854" spans="1:13" x14ac:dyDescent="0.3">
      <c r="A854" s="15">
        <f>COUNTIFS(B:B,B854)</f>
        <v>106</v>
      </c>
      <c r="B854" s="12" t="s">
        <v>2027</v>
      </c>
      <c r="C854" s="15">
        <f>COUNTIFS(D:D,D854)</f>
        <v>106</v>
      </c>
      <c r="D854" s="12" t="s">
        <v>307</v>
      </c>
      <c r="E854" s="16" t="s">
        <v>37</v>
      </c>
      <c r="F854" s="20" t="s">
        <v>383</v>
      </c>
      <c r="G854" s="16" t="s">
        <v>349</v>
      </c>
      <c r="H854" s="16"/>
      <c r="I854" s="17">
        <v>123</v>
      </c>
      <c r="J854" s="12" t="str">
        <f>VLOOKUP(I854,episodes!$A$1:$D$83,4,FALSE)</f>
        <v>A Taste of Armageddon</v>
      </c>
      <c r="K854" s="15">
        <v>1</v>
      </c>
      <c r="L854" s="14">
        <v>1</v>
      </c>
      <c r="M854" s="16"/>
    </row>
    <row r="855" spans="1:13" x14ac:dyDescent="0.3">
      <c r="A855" s="15">
        <f>COUNTIFS(B:B,B855)</f>
        <v>106</v>
      </c>
      <c r="B855" s="12" t="s">
        <v>2027</v>
      </c>
      <c r="C855" s="15">
        <f>COUNTIFS(D:D,D855)</f>
        <v>106</v>
      </c>
      <c r="D855" s="16" t="s">
        <v>307</v>
      </c>
      <c r="E855" s="16" t="s">
        <v>49</v>
      </c>
      <c r="F855" s="20" t="s">
        <v>36</v>
      </c>
      <c r="G855" s="16" t="s">
        <v>802</v>
      </c>
      <c r="H855" s="16"/>
      <c r="I855" s="17">
        <v>124</v>
      </c>
      <c r="J855" s="12" t="str">
        <f>VLOOKUP(I855,episodes!$A$1:$D$83,4,FALSE)</f>
        <v>This Side of Paradise</v>
      </c>
      <c r="K855" s="15">
        <v>1</v>
      </c>
      <c r="L855" s="14">
        <v>1</v>
      </c>
      <c r="M855" s="16"/>
    </row>
    <row r="856" spans="1:13" x14ac:dyDescent="0.3">
      <c r="A856" s="15">
        <f>COUNTIFS(B:B,B856)</f>
        <v>106</v>
      </c>
      <c r="B856" s="12" t="s">
        <v>2027</v>
      </c>
      <c r="C856" s="15">
        <f>COUNTIFS(D:D,D856)</f>
        <v>106</v>
      </c>
      <c r="D856" s="16" t="s">
        <v>307</v>
      </c>
      <c r="E856" s="12" t="s">
        <v>36</v>
      </c>
      <c r="F856" s="20" t="s">
        <v>37</v>
      </c>
      <c r="G856" s="16" t="s">
        <v>689</v>
      </c>
      <c r="H856" s="16"/>
      <c r="I856" s="17">
        <v>124</v>
      </c>
      <c r="J856" s="12" t="str">
        <f>VLOOKUP(I856,episodes!$A$1:$D$83,4,FALSE)</f>
        <v>This Side of Paradise</v>
      </c>
      <c r="K856" s="15">
        <v>1</v>
      </c>
      <c r="L856" s="14">
        <v>1</v>
      </c>
      <c r="M856" s="16"/>
    </row>
    <row r="857" spans="1:13" x14ac:dyDescent="0.3">
      <c r="A857" s="15">
        <f>COUNTIFS(B:B,B857)</f>
        <v>106</v>
      </c>
      <c r="B857" s="12" t="s">
        <v>2027</v>
      </c>
      <c r="C857" s="15">
        <f>COUNTIFS(D:D,D857)</f>
        <v>106</v>
      </c>
      <c r="D857" s="16" t="s">
        <v>307</v>
      </c>
      <c r="E857" s="12" t="s">
        <v>36</v>
      </c>
      <c r="F857" s="20" t="s">
        <v>37</v>
      </c>
      <c r="G857" s="16" t="s">
        <v>804</v>
      </c>
      <c r="H857" s="16"/>
      <c r="I857" s="17">
        <v>124</v>
      </c>
      <c r="J857" s="12" t="str">
        <f>VLOOKUP(I857,episodes!$A$1:$D$83,4,FALSE)</f>
        <v>This Side of Paradise</v>
      </c>
      <c r="K857" s="15">
        <v>1</v>
      </c>
      <c r="L857" s="14">
        <v>1</v>
      </c>
      <c r="M857" s="16"/>
    </row>
    <row r="858" spans="1:13" x14ac:dyDescent="0.3">
      <c r="A858" s="15">
        <f>COUNTIFS(B:B,B858)</f>
        <v>106</v>
      </c>
      <c r="B858" s="12" t="s">
        <v>2027</v>
      </c>
      <c r="C858" s="15">
        <f>COUNTIFS(D:D,D858)</f>
        <v>106</v>
      </c>
      <c r="D858" s="16" t="s">
        <v>307</v>
      </c>
      <c r="E858" s="12" t="s">
        <v>36</v>
      </c>
      <c r="F858" s="20" t="s">
        <v>37</v>
      </c>
      <c r="G858" s="16" t="s">
        <v>804</v>
      </c>
      <c r="H858" s="16"/>
      <c r="I858" s="17">
        <v>124</v>
      </c>
      <c r="J858" s="12" t="str">
        <f>VLOOKUP(I858,episodes!$A$1:$D$83,4,FALSE)</f>
        <v>This Side of Paradise</v>
      </c>
      <c r="K858" s="15">
        <v>1</v>
      </c>
      <c r="L858" s="14">
        <v>1</v>
      </c>
      <c r="M858" s="16"/>
    </row>
    <row r="859" spans="1:13" x14ac:dyDescent="0.3">
      <c r="A859" s="15">
        <f>COUNTIFS(B:B,B859)</f>
        <v>106</v>
      </c>
      <c r="B859" s="12" t="s">
        <v>2027</v>
      </c>
      <c r="C859" s="15">
        <f>COUNTIFS(D:D,D859)</f>
        <v>106</v>
      </c>
      <c r="D859" s="16" t="s">
        <v>307</v>
      </c>
      <c r="E859" s="12" t="s">
        <v>49</v>
      </c>
      <c r="F859" s="19" t="s">
        <v>396</v>
      </c>
      <c r="G859" s="16" t="s">
        <v>762</v>
      </c>
      <c r="H859" s="16"/>
      <c r="I859" s="17">
        <v>124</v>
      </c>
      <c r="J859" s="12" t="str">
        <f>VLOOKUP(I859,episodes!$A$1:$D$83,4,FALSE)</f>
        <v>This Side of Paradise</v>
      </c>
      <c r="K859" s="15">
        <v>1</v>
      </c>
      <c r="L859" s="14">
        <v>1</v>
      </c>
      <c r="M859" s="16"/>
    </row>
    <row r="860" spans="1:13" x14ac:dyDescent="0.3">
      <c r="A860" s="15">
        <f>COUNTIFS(B:B,B860)</f>
        <v>106</v>
      </c>
      <c r="B860" s="12" t="s">
        <v>2027</v>
      </c>
      <c r="C860" s="15">
        <f>COUNTIFS(D:D,D860)</f>
        <v>106</v>
      </c>
      <c r="D860" s="16" t="s">
        <v>307</v>
      </c>
      <c r="E860" s="12" t="s">
        <v>49</v>
      </c>
      <c r="F860" s="19" t="s">
        <v>397</v>
      </c>
      <c r="G860" s="16" t="s">
        <v>762</v>
      </c>
      <c r="H860" s="16"/>
      <c r="I860" s="17">
        <v>124</v>
      </c>
      <c r="J860" s="12" t="str">
        <f>VLOOKUP(I860,episodes!$A$1:$D$83,4,FALSE)</f>
        <v>This Side of Paradise</v>
      </c>
      <c r="K860" s="15">
        <v>1</v>
      </c>
      <c r="L860" s="14">
        <v>1</v>
      </c>
      <c r="M860" s="16"/>
    </row>
    <row r="861" spans="1:13" x14ac:dyDescent="0.3">
      <c r="A861" s="15">
        <f>COUNTIFS(B:B,B861)</f>
        <v>106</v>
      </c>
      <c r="B861" s="12" t="s">
        <v>2027</v>
      </c>
      <c r="C861" s="15">
        <f>COUNTIFS(D:D,D861)</f>
        <v>106</v>
      </c>
      <c r="D861" s="16" t="s">
        <v>307</v>
      </c>
      <c r="E861" s="12" t="s">
        <v>49</v>
      </c>
      <c r="F861" s="19" t="s">
        <v>398</v>
      </c>
      <c r="G861" s="16" t="s">
        <v>762</v>
      </c>
      <c r="H861" s="16"/>
      <c r="I861" s="17">
        <v>124</v>
      </c>
      <c r="J861" s="12" t="str">
        <f>VLOOKUP(I861,episodes!$A$1:$D$83,4,FALSE)</f>
        <v>This Side of Paradise</v>
      </c>
      <c r="K861" s="15">
        <v>1</v>
      </c>
      <c r="L861" s="14">
        <v>1</v>
      </c>
      <c r="M861" s="16"/>
    </row>
    <row r="862" spans="1:13" s="16" customFormat="1" x14ac:dyDescent="0.3">
      <c r="A862" s="15">
        <f>COUNTIFS(B:B,B862)</f>
        <v>106</v>
      </c>
      <c r="B862" s="12" t="s">
        <v>2027</v>
      </c>
      <c r="C862" s="15">
        <f>COUNTIFS(D:D,D862)</f>
        <v>106</v>
      </c>
      <c r="D862" s="16" t="s">
        <v>307</v>
      </c>
      <c r="E862" s="12" t="s">
        <v>36</v>
      </c>
      <c r="F862" s="20" t="s">
        <v>49</v>
      </c>
      <c r="G862" s="16" t="s">
        <v>809</v>
      </c>
      <c r="I862" s="17">
        <v>124</v>
      </c>
      <c r="J862" s="12" t="str">
        <f>VLOOKUP(I862,episodes!$A$1:$D$83,4,FALSE)</f>
        <v>This Side of Paradise</v>
      </c>
      <c r="K862" s="15">
        <v>1</v>
      </c>
      <c r="L862" s="14">
        <v>1</v>
      </c>
    </row>
    <row r="863" spans="1:13" s="16" customFormat="1" x14ac:dyDescent="0.3">
      <c r="A863" s="15">
        <f>COUNTIFS(B:B,B863)</f>
        <v>106</v>
      </c>
      <c r="B863" s="12" t="s">
        <v>2027</v>
      </c>
      <c r="C863" s="15">
        <f>COUNTIFS(D:D,D863)</f>
        <v>106</v>
      </c>
      <c r="D863" s="16" t="s">
        <v>307</v>
      </c>
      <c r="E863" s="12" t="s">
        <v>37</v>
      </c>
      <c r="F863" s="19" t="s">
        <v>36</v>
      </c>
      <c r="G863" s="16" t="s">
        <v>814</v>
      </c>
      <c r="I863" s="17">
        <v>124</v>
      </c>
      <c r="J863" s="12" t="str">
        <f>VLOOKUP(I863,episodes!$A$1:$D$83,4,FALSE)</f>
        <v>This Side of Paradise</v>
      </c>
      <c r="K863" s="15">
        <v>1</v>
      </c>
      <c r="L863" s="14">
        <v>1</v>
      </c>
    </row>
    <row r="864" spans="1:13" s="16" customFormat="1" x14ac:dyDescent="0.3">
      <c r="A864" s="15">
        <f>COUNTIFS(B:B,B864)</f>
        <v>106</v>
      </c>
      <c r="B864" s="12" t="s">
        <v>2027</v>
      </c>
      <c r="C864" s="15">
        <f>COUNTIFS(D:D,D864)</f>
        <v>106</v>
      </c>
      <c r="D864" s="16" t="s">
        <v>307</v>
      </c>
      <c r="E864" s="12" t="s">
        <v>37</v>
      </c>
      <c r="F864" s="19" t="s">
        <v>36</v>
      </c>
      <c r="G864" s="16" t="s">
        <v>814</v>
      </c>
      <c r="I864" s="17">
        <v>124</v>
      </c>
      <c r="J864" s="12" t="str">
        <f>VLOOKUP(I864,episodes!$A$1:$D$83,4,FALSE)</f>
        <v>This Side of Paradise</v>
      </c>
      <c r="K864" s="15">
        <v>1</v>
      </c>
      <c r="L864" s="14">
        <v>1</v>
      </c>
    </row>
    <row r="865" spans="1:12" s="16" customFormat="1" x14ac:dyDescent="0.3">
      <c r="A865" s="15">
        <f>COUNTIFS(B:B,B865)</f>
        <v>106</v>
      </c>
      <c r="B865" s="12" t="s">
        <v>2027</v>
      </c>
      <c r="C865" s="15">
        <f>COUNTIFS(D:D,D865)</f>
        <v>106</v>
      </c>
      <c r="D865" s="16" t="s">
        <v>307</v>
      </c>
      <c r="E865" s="16" t="s">
        <v>36</v>
      </c>
      <c r="F865" s="12"/>
      <c r="G865" s="16" t="s">
        <v>805</v>
      </c>
      <c r="I865" s="17">
        <v>125</v>
      </c>
      <c r="J865" s="12" t="str">
        <f>VLOOKUP(I865,episodes!$A$1:$D$83,4,FALSE)</f>
        <v>The Devil in the Dark</v>
      </c>
      <c r="K865" s="15">
        <v>1</v>
      </c>
      <c r="L865" s="14">
        <v>1</v>
      </c>
    </row>
    <row r="866" spans="1:12" s="16" customFormat="1" x14ac:dyDescent="0.3">
      <c r="A866" s="15">
        <f>COUNTIFS(B:B,B866)</f>
        <v>106</v>
      </c>
      <c r="B866" s="12" t="s">
        <v>2027</v>
      </c>
      <c r="C866" s="15">
        <f>COUNTIFS(D:D,D866)</f>
        <v>106</v>
      </c>
      <c r="D866" s="16" t="s">
        <v>307</v>
      </c>
      <c r="E866" s="16" t="s">
        <v>36</v>
      </c>
      <c r="F866" s="12"/>
      <c r="G866" s="16" t="s">
        <v>805</v>
      </c>
      <c r="I866" s="17">
        <v>125</v>
      </c>
      <c r="J866" s="12" t="str">
        <f>VLOOKUP(I866,episodes!$A$1:$D$83,4,FALSE)</f>
        <v>The Devil in the Dark</v>
      </c>
      <c r="K866" s="15">
        <v>1</v>
      </c>
      <c r="L866" s="14">
        <v>1</v>
      </c>
    </row>
    <row r="867" spans="1:12" s="16" customFormat="1" x14ac:dyDescent="0.3">
      <c r="A867" s="15">
        <f>COUNTIFS(B:B,B867)</f>
        <v>106</v>
      </c>
      <c r="B867" s="12" t="s">
        <v>2027</v>
      </c>
      <c r="C867" s="15">
        <f>COUNTIFS(D:D,D867)</f>
        <v>106</v>
      </c>
      <c r="D867" s="16" t="s">
        <v>307</v>
      </c>
      <c r="E867" s="16" t="s">
        <v>36</v>
      </c>
      <c r="F867" s="12" t="s">
        <v>383</v>
      </c>
      <c r="G867" s="12" t="s">
        <v>1540</v>
      </c>
      <c r="I867" s="17">
        <v>125</v>
      </c>
      <c r="J867" s="12" t="str">
        <f>VLOOKUP(I867,episodes!$A$1:$D$83,4,FALSE)</f>
        <v>The Devil in the Dark</v>
      </c>
      <c r="K867" s="15">
        <v>1</v>
      </c>
      <c r="L867" s="14">
        <v>1</v>
      </c>
    </row>
    <row r="868" spans="1:12" s="16" customFormat="1" x14ac:dyDescent="0.3">
      <c r="A868" s="15">
        <f>COUNTIFS(B:B,B868)</f>
        <v>106</v>
      </c>
      <c r="B868" s="12" t="s">
        <v>2027</v>
      </c>
      <c r="C868" s="15">
        <f>COUNTIFS(D:D,D868)</f>
        <v>106</v>
      </c>
      <c r="D868" s="16" t="s">
        <v>307</v>
      </c>
      <c r="E868" s="16" t="s">
        <v>36</v>
      </c>
      <c r="F868" s="12" t="s">
        <v>416</v>
      </c>
      <c r="G868" s="16" t="s">
        <v>807</v>
      </c>
      <c r="I868" s="17">
        <v>125</v>
      </c>
      <c r="J868" s="12" t="str">
        <f>VLOOKUP(I868,episodes!$A$1:$D$83,4,FALSE)</f>
        <v>The Devil in the Dark</v>
      </c>
      <c r="K868" s="15">
        <v>1</v>
      </c>
      <c r="L868" s="14">
        <v>1</v>
      </c>
    </row>
    <row r="869" spans="1:12" s="16" customFormat="1" x14ac:dyDescent="0.3">
      <c r="A869" s="15">
        <f>COUNTIFS(B:B,B869)</f>
        <v>106</v>
      </c>
      <c r="B869" s="12" t="s">
        <v>2027</v>
      </c>
      <c r="C869" s="15">
        <f>COUNTIFS(D:D,D869)</f>
        <v>106</v>
      </c>
      <c r="D869" s="16" t="s">
        <v>307</v>
      </c>
      <c r="E869" s="16" t="s">
        <v>36</v>
      </c>
      <c r="F869" s="12" t="s">
        <v>49</v>
      </c>
      <c r="G869" s="16" t="s">
        <v>802</v>
      </c>
      <c r="I869" s="17">
        <v>125</v>
      </c>
      <c r="J869" s="12" t="str">
        <f>VLOOKUP(I869,episodes!$A$1:$D$83,4,FALSE)</f>
        <v>The Devil in the Dark</v>
      </c>
      <c r="K869" s="15">
        <v>1</v>
      </c>
      <c r="L869" s="14">
        <v>1</v>
      </c>
    </row>
    <row r="870" spans="1:12" s="16" customFormat="1" x14ac:dyDescent="0.3">
      <c r="A870" s="15">
        <f>COUNTIFS(B:B,B870)</f>
        <v>106</v>
      </c>
      <c r="B870" s="12" t="s">
        <v>2027</v>
      </c>
      <c r="C870" s="15">
        <f>COUNTIFS(D:D,D870)</f>
        <v>106</v>
      </c>
      <c r="D870" s="16" t="s">
        <v>307</v>
      </c>
      <c r="E870" s="16" t="s">
        <v>36</v>
      </c>
      <c r="F870" s="12" t="s">
        <v>39</v>
      </c>
      <c r="G870" s="16" t="s">
        <v>803</v>
      </c>
      <c r="I870" s="17">
        <v>125</v>
      </c>
      <c r="J870" s="12" t="str">
        <f>VLOOKUP(I870,episodes!$A$1:$D$83,4,FALSE)</f>
        <v>The Devil in the Dark</v>
      </c>
      <c r="K870" s="15">
        <v>1</v>
      </c>
      <c r="L870" s="14">
        <v>1</v>
      </c>
    </row>
    <row r="871" spans="1:12" s="16" customFormat="1" x14ac:dyDescent="0.3">
      <c r="A871" s="15">
        <f>COUNTIFS(B:B,B871)</f>
        <v>106</v>
      </c>
      <c r="B871" s="12" t="s">
        <v>2027</v>
      </c>
      <c r="C871" s="15">
        <f>COUNTIFS(D:D,D871)</f>
        <v>106</v>
      </c>
      <c r="D871" s="16" t="s">
        <v>307</v>
      </c>
      <c r="E871" s="16" t="s">
        <v>36</v>
      </c>
      <c r="F871" s="12" t="s">
        <v>37</v>
      </c>
      <c r="G871" s="16" t="s">
        <v>689</v>
      </c>
      <c r="I871" s="17">
        <v>125</v>
      </c>
      <c r="J871" s="12" t="str">
        <f>VLOOKUP(I871,episodes!$A$1:$D$83,4,FALSE)</f>
        <v>The Devil in the Dark</v>
      </c>
      <c r="K871" s="15">
        <v>1</v>
      </c>
      <c r="L871" s="14">
        <v>1</v>
      </c>
    </row>
    <row r="872" spans="1:12" s="16" customFormat="1" x14ac:dyDescent="0.3">
      <c r="A872" s="15">
        <f>COUNTIFS(B:B,B872)</f>
        <v>106</v>
      </c>
      <c r="B872" s="12" t="s">
        <v>2027</v>
      </c>
      <c r="C872" s="15">
        <f>COUNTIFS(D:D,D872)</f>
        <v>106</v>
      </c>
      <c r="D872" s="16" t="s">
        <v>307</v>
      </c>
      <c r="E872" s="16" t="s">
        <v>37</v>
      </c>
      <c r="F872" s="12" t="s">
        <v>36</v>
      </c>
      <c r="G872" s="16" t="s">
        <v>689</v>
      </c>
      <c r="I872" s="17">
        <v>125</v>
      </c>
      <c r="J872" s="12" t="str">
        <f>VLOOKUP(I872,episodes!$A$1:$D$83,4,FALSE)</f>
        <v>The Devil in the Dark</v>
      </c>
      <c r="K872" s="15">
        <v>1</v>
      </c>
      <c r="L872" s="14">
        <v>1</v>
      </c>
    </row>
    <row r="873" spans="1:12" s="16" customFormat="1" x14ac:dyDescent="0.3">
      <c r="A873" s="15">
        <f>COUNTIFS(B:B,B873)</f>
        <v>106</v>
      </c>
      <c r="B873" s="12" t="s">
        <v>2027</v>
      </c>
      <c r="C873" s="15">
        <f>COUNTIFS(D:D,D873)</f>
        <v>106</v>
      </c>
      <c r="D873" s="16" t="s">
        <v>307</v>
      </c>
      <c r="E873" s="16" t="s">
        <v>49</v>
      </c>
      <c r="F873" s="12" t="s">
        <v>396</v>
      </c>
      <c r="G873" s="16" t="s">
        <v>811</v>
      </c>
      <c r="I873" s="17">
        <v>125</v>
      </c>
      <c r="J873" s="12" t="str">
        <f>VLOOKUP(I873,episodes!$A$1:$D$83,4,FALSE)</f>
        <v>The Devil in the Dark</v>
      </c>
      <c r="K873" s="15">
        <v>1</v>
      </c>
      <c r="L873" s="14">
        <v>1</v>
      </c>
    </row>
    <row r="874" spans="1:12" s="16" customFormat="1" x14ac:dyDescent="0.3">
      <c r="A874" s="15">
        <f>COUNTIFS(B:B,B874)</f>
        <v>106</v>
      </c>
      <c r="B874" s="12" t="s">
        <v>2027</v>
      </c>
      <c r="C874" s="15">
        <f>COUNTIFS(D:D,D874)</f>
        <v>106</v>
      </c>
      <c r="D874" s="16" t="s">
        <v>307</v>
      </c>
      <c r="E874" s="16" t="s">
        <v>37</v>
      </c>
      <c r="F874" s="12" t="s">
        <v>36</v>
      </c>
      <c r="G874" s="16" t="s">
        <v>814</v>
      </c>
      <c r="I874" s="17">
        <v>125</v>
      </c>
      <c r="J874" s="12" t="str">
        <f>VLOOKUP(I874,episodes!$A$1:$D$83,4,FALSE)</f>
        <v>The Devil in the Dark</v>
      </c>
      <c r="K874" s="15">
        <v>1</v>
      </c>
      <c r="L874" s="14">
        <v>1</v>
      </c>
    </row>
    <row r="875" spans="1:12" s="16" customFormat="1" x14ac:dyDescent="0.3">
      <c r="A875" s="15">
        <f>COUNTIFS(B:B,B875)</f>
        <v>106</v>
      </c>
      <c r="B875" s="12" t="s">
        <v>2027</v>
      </c>
      <c r="C875" s="15">
        <f>COUNTIFS(D:D,D875)</f>
        <v>106</v>
      </c>
      <c r="D875" s="16" t="s">
        <v>307</v>
      </c>
      <c r="E875" s="16" t="s">
        <v>36</v>
      </c>
      <c r="F875" s="12" t="s">
        <v>396</v>
      </c>
      <c r="G875" s="16" t="s">
        <v>1541</v>
      </c>
      <c r="I875" s="17">
        <v>126</v>
      </c>
      <c r="J875" s="12" t="str">
        <f>VLOOKUP(I875,episodes!$A$1:$D$83,4,FALSE)</f>
        <v>Errand of Mercy</v>
      </c>
      <c r="K875" s="15">
        <v>1</v>
      </c>
      <c r="L875" s="14">
        <v>1</v>
      </c>
    </row>
    <row r="876" spans="1:12" s="16" customFormat="1" x14ac:dyDescent="0.3">
      <c r="A876" s="15">
        <f>COUNTIFS(B:B,B876)</f>
        <v>106</v>
      </c>
      <c r="B876" s="12" t="s">
        <v>2027</v>
      </c>
      <c r="C876" s="15">
        <f>COUNTIFS(D:D,D876)</f>
        <v>106</v>
      </c>
      <c r="D876" s="16" t="s">
        <v>307</v>
      </c>
      <c r="E876" s="16" t="s">
        <v>36</v>
      </c>
      <c r="F876" s="12" t="s">
        <v>396</v>
      </c>
      <c r="G876" s="12" t="s">
        <v>1541</v>
      </c>
      <c r="I876" s="17">
        <v>126</v>
      </c>
      <c r="J876" s="12" t="str">
        <f>VLOOKUP(I876,episodes!$A$1:$D$83,4,FALSE)</f>
        <v>Errand of Mercy</v>
      </c>
      <c r="K876" s="15">
        <v>1</v>
      </c>
      <c r="L876" s="14">
        <v>1</v>
      </c>
    </row>
    <row r="877" spans="1:12" s="16" customFormat="1" x14ac:dyDescent="0.3">
      <c r="A877" s="15">
        <f>COUNTIFS(B:B,B877)</f>
        <v>106</v>
      </c>
      <c r="B877" s="12" t="s">
        <v>2027</v>
      </c>
      <c r="C877" s="15">
        <f>COUNTIFS(D:D,D877)</f>
        <v>106</v>
      </c>
      <c r="D877" s="16" t="s">
        <v>307</v>
      </c>
      <c r="E877" s="16" t="s">
        <v>431</v>
      </c>
      <c r="F877" s="12" t="s">
        <v>1547</v>
      </c>
      <c r="G877" s="16" t="s">
        <v>808</v>
      </c>
      <c r="I877" s="17">
        <v>126</v>
      </c>
      <c r="J877" s="12" t="str">
        <f>VLOOKUP(I877,episodes!$A$1:$D$83,4,FALSE)</f>
        <v>Errand of Mercy</v>
      </c>
      <c r="K877" s="15">
        <v>1</v>
      </c>
      <c r="L877" s="14">
        <v>1</v>
      </c>
    </row>
    <row r="878" spans="1:12" s="16" customFormat="1" x14ac:dyDescent="0.3">
      <c r="A878" s="15">
        <f>COUNTIFS(B:B,B878)</f>
        <v>106</v>
      </c>
      <c r="B878" s="12" t="s">
        <v>2027</v>
      </c>
      <c r="C878" s="15">
        <f>COUNTIFS(D:D,D878)</f>
        <v>106</v>
      </c>
      <c r="D878" s="16" t="s">
        <v>307</v>
      </c>
      <c r="E878" s="16" t="s">
        <v>396</v>
      </c>
      <c r="F878" s="16" t="s">
        <v>34</v>
      </c>
      <c r="G878" s="16" t="s">
        <v>1832</v>
      </c>
      <c r="I878" s="17">
        <v>128</v>
      </c>
      <c r="J878" s="12" t="str">
        <f>VLOOKUP(I878,episodes!$A$1:$D$83,4,FALSE)</f>
        <v>The City on the Edge of Forever</v>
      </c>
      <c r="K878" s="15">
        <v>1</v>
      </c>
      <c r="L878" s="14">
        <v>1</v>
      </c>
    </row>
    <row r="879" spans="1:12" s="16" customFormat="1" x14ac:dyDescent="0.3">
      <c r="A879" s="15">
        <f>COUNTIFS(B:B,B879)</f>
        <v>106</v>
      </c>
      <c r="B879" s="12" t="s">
        <v>2027</v>
      </c>
      <c r="C879" s="15">
        <f>COUNTIFS(D:D,D879)</f>
        <v>106</v>
      </c>
      <c r="D879" s="16" t="s">
        <v>307</v>
      </c>
      <c r="E879" s="16" t="s">
        <v>39</v>
      </c>
      <c r="F879" s="20" t="s">
        <v>438</v>
      </c>
      <c r="G879" s="16" t="s">
        <v>813</v>
      </c>
      <c r="I879" s="17">
        <v>128</v>
      </c>
      <c r="J879" s="12" t="str">
        <f>VLOOKUP(I879,episodes!$A$1:$D$83,4,FALSE)</f>
        <v>The City on the Edge of Forever</v>
      </c>
      <c r="K879" s="15">
        <v>1</v>
      </c>
      <c r="L879" s="14">
        <v>1</v>
      </c>
    </row>
    <row r="880" spans="1:12" s="16" customFormat="1" x14ac:dyDescent="0.3">
      <c r="A880" s="15">
        <f>COUNTIFS(B:B,B880)</f>
        <v>106</v>
      </c>
      <c r="B880" s="12" t="s">
        <v>2027</v>
      </c>
      <c r="C880" s="15">
        <f>COUNTIFS(D:D,D880)</f>
        <v>106</v>
      </c>
      <c r="D880" s="16" t="s">
        <v>307</v>
      </c>
      <c r="E880" s="16" t="s">
        <v>34</v>
      </c>
      <c r="F880" s="20" t="s">
        <v>438</v>
      </c>
      <c r="G880" s="16" t="s">
        <v>816</v>
      </c>
      <c r="I880" s="17">
        <v>128</v>
      </c>
      <c r="J880" s="12" t="str">
        <f>VLOOKUP(I880,episodes!$A$1:$D$83,4,FALSE)</f>
        <v>The City on the Edge of Forever</v>
      </c>
      <c r="K880" s="15">
        <v>1</v>
      </c>
      <c r="L880" s="14">
        <v>1</v>
      </c>
    </row>
    <row r="881" spans="1:13" s="16" customFormat="1" x14ac:dyDescent="0.3">
      <c r="A881" s="15">
        <f>COUNTIFS(B:B,B881)</f>
        <v>106</v>
      </c>
      <c r="B881" s="12" t="s">
        <v>2027</v>
      </c>
      <c r="C881" s="15">
        <f>COUNTIFS(D:D,D881)</f>
        <v>106</v>
      </c>
      <c r="D881" s="16" t="s">
        <v>307</v>
      </c>
      <c r="E881" s="16" t="s">
        <v>34</v>
      </c>
      <c r="F881" s="20" t="s">
        <v>396</v>
      </c>
      <c r="G881" s="16" t="s">
        <v>817</v>
      </c>
      <c r="I881" s="17">
        <v>128</v>
      </c>
      <c r="J881" s="12" t="str">
        <f>VLOOKUP(I881,episodes!$A$1:$D$83,4,FALSE)</f>
        <v>The City on the Edge of Forever</v>
      </c>
      <c r="K881" s="15">
        <v>1</v>
      </c>
      <c r="L881" s="14">
        <v>1</v>
      </c>
    </row>
    <row r="882" spans="1:13" s="16" customFormat="1" x14ac:dyDescent="0.3">
      <c r="A882" s="15">
        <f>COUNTIFS(B:B,B882)</f>
        <v>106</v>
      </c>
      <c r="B882" s="12" t="s">
        <v>2027</v>
      </c>
      <c r="C882" s="15">
        <f>COUNTIFS(D:D,D882)</f>
        <v>106</v>
      </c>
      <c r="D882" s="16" t="s">
        <v>307</v>
      </c>
      <c r="E882" s="16" t="s">
        <v>37</v>
      </c>
      <c r="F882" s="16" t="s">
        <v>396</v>
      </c>
      <c r="G882" s="16" t="s">
        <v>762</v>
      </c>
      <c r="I882" s="17">
        <v>129</v>
      </c>
      <c r="J882" s="12" t="str">
        <f>VLOOKUP(I882,episodes!$A$1:$D$83,4,FALSE)</f>
        <v>Operation: Annihilate!</v>
      </c>
      <c r="K882" s="15">
        <v>1</v>
      </c>
      <c r="L882" s="14">
        <v>1</v>
      </c>
    </row>
    <row r="883" spans="1:13" s="16" customFormat="1" x14ac:dyDescent="0.3">
      <c r="A883" s="15">
        <f>COUNTIFS(B:B,B883)</f>
        <v>106</v>
      </c>
      <c r="B883" s="12" t="s">
        <v>2027</v>
      </c>
      <c r="C883" s="15">
        <f>COUNTIFS(D:D,D883)</f>
        <v>106</v>
      </c>
      <c r="D883" s="16" t="s">
        <v>307</v>
      </c>
      <c r="E883" s="16" t="s">
        <v>37</v>
      </c>
      <c r="F883" s="16" t="s">
        <v>396</v>
      </c>
      <c r="G883" s="16" t="s">
        <v>1545</v>
      </c>
      <c r="I883" s="17">
        <v>201</v>
      </c>
      <c r="J883" s="12" t="str">
        <f>VLOOKUP(I883,episodes!$A$1:$D$83,4,FALSE)</f>
        <v>Amok Time</v>
      </c>
      <c r="K883" s="15">
        <v>1</v>
      </c>
      <c r="L883" s="14">
        <v>1</v>
      </c>
    </row>
    <row r="884" spans="1:13" s="16" customFormat="1" x14ac:dyDescent="0.3">
      <c r="A884" s="15">
        <f>COUNTIFS(B:B,B884)</f>
        <v>106</v>
      </c>
      <c r="B884" s="12" t="s">
        <v>2027</v>
      </c>
      <c r="C884" s="15">
        <f>COUNTIFS(D:D,D884)</f>
        <v>106</v>
      </c>
      <c r="D884" s="16" t="s">
        <v>307</v>
      </c>
      <c r="E884" s="16" t="s">
        <v>37</v>
      </c>
      <c r="F884" s="20" t="s">
        <v>396</v>
      </c>
      <c r="G884" s="12" t="s">
        <v>691</v>
      </c>
      <c r="I884" s="17">
        <v>201</v>
      </c>
      <c r="J884" s="12" t="str">
        <f>VLOOKUP(I884,episodes!$A$1:$D$83,4,FALSE)</f>
        <v>Amok Time</v>
      </c>
      <c r="K884" s="15">
        <v>1</v>
      </c>
      <c r="L884" s="14">
        <v>1</v>
      </c>
    </row>
    <row r="885" spans="1:13" s="16" customFormat="1" x14ac:dyDescent="0.3">
      <c r="A885" s="15">
        <f>COUNTIFS(B:B,B885)</f>
        <v>106</v>
      </c>
      <c r="B885" s="12" t="s">
        <v>2027</v>
      </c>
      <c r="C885" s="15">
        <f>COUNTIFS(D:D,D885)</f>
        <v>106</v>
      </c>
      <c r="D885" s="16" t="s">
        <v>307</v>
      </c>
      <c r="E885" s="16" t="s">
        <v>37</v>
      </c>
      <c r="F885" s="20" t="s">
        <v>396</v>
      </c>
      <c r="G885" s="12" t="s">
        <v>691</v>
      </c>
      <c r="I885" s="17">
        <v>201</v>
      </c>
      <c r="J885" s="12" t="str">
        <f>VLOOKUP(I885,episodes!$A$1:$D$83,4,FALSE)</f>
        <v>Amok Time</v>
      </c>
      <c r="K885" s="15">
        <v>1</v>
      </c>
      <c r="L885" s="14">
        <v>1</v>
      </c>
    </row>
    <row r="886" spans="1:13" s="16" customFormat="1" x14ac:dyDescent="0.3">
      <c r="A886" s="15">
        <f>COUNTIFS(B:B,B886)</f>
        <v>106</v>
      </c>
      <c r="B886" s="12" t="s">
        <v>2027</v>
      </c>
      <c r="C886" s="15">
        <f>COUNTIFS(D:D,D886)</f>
        <v>106</v>
      </c>
      <c r="D886" s="12" t="s">
        <v>307</v>
      </c>
      <c r="E886" s="16" t="s">
        <v>396</v>
      </c>
      <c r="F886" s="20" t="s">
        <v>36</v>
      </c>
      <c r="G886" s="16" t="s">
        <v>1546</v>
      </c>
      <c r="I886" s="17">
        <v>202</v>
      </c>
      <c r="J886" s="12" t="str">
        <f>VLOOKUP(I886,episodes!$A$1:$D$83,4,FALSE)</f>
        <v>Who Mourns for Adonais?</v>
      </c>
      <c r="K886" s="15">
        <v>1</v>
      </c>
      <c r="L886" s="14">
        <v>1</v>
      </c>
    </row>
    <row r="887" spans="1:13" s="16" customFormat="1" x14ac:dyDescent="0.3">
      <c r="A887" s="15">
        <f>COUNTIFS(B:B,B887)</f>
        <v>106</v>
      </c>
      <c r="B887" s="12" t="s">
        <v>2027</v>
      </c>
      <c r="C887" s="15">
        <f>COUNTIFS(D:D,D887)</f>
        <v>106</v>
      </c>
      <c r="D887" s="16" t="s">
        <v>307</v>
      </c>
      <c r="E887" s="16" t="s">
        <v>36</v>
      </c>
      <c r="F887" s="20" t="s">
        <v>396</v>
      </c>
      <c r="G887" s="12" t="s">
        <v>1332</v>
      </c>
      <c r="I887" s="17">
        <v>202</v>
      </c>
      <c r="J887" s="12" t="str">
        <f>VLOOKUP(I887,episodes!$A$1:$D$83,4,FALSE)</f>
        <v>Who Mourns for Adonais?</v>
      </c>
      <c r="K887" s="15">
        <v>1</v>
      </c>
      <c r="L887" s="14">
        <v>1</v>
      </c>
    </row>
    <row r="888" spans="1:13" s="16" customFormat="1" x14ac:dyDescent="0.3">
      <c r="A888" s="15">
        <f>COUNTIFS(B:B,B888)</f>
        <v>106</v>
      </c>
      <c r="B888" s="12" t="s">
        <v>2027</v>
      </c>
      <c r="C888" s="15">
        <f>COUNTIFS(D:D,D888)</f>
        <v>106</v>
      </c>
      <c r="D888" s="12" t="s">
        <v>307</v>
      </c>
      <c r="E888" s="16" t="s">
        <v>36</v>
      </c>
      <c r="F888" s="20" t="s">
        <v>396</v>
      </c>
      <c r="G888" s="16" t="s">
        <v>1548</v>
      </c>
      <c r="I888" s="17">
        <v>202</v>
      </c>
      <c r="J888" s="12" t="str">
        <f>VLOOKUP(I888,episodes!$A$1:$D$83,4,FALSE)</f>
        <v>Who Mourns for Adonais?</v>
      </c>
      <c r="K888" s="15">
        <v>1</v>
      </c>
      <c r="L888" s="14">
        <v>1</v>
      </c>
    </row>
    <row r="889" spans="1:13" s="16" customFormat="1" x14ac:dyDescent="0.25">
      <c r="A889" s="15">
        <f>COUNTIFS(B:B,B889)</f>
        <v>1</v>
      </c>
      <c r="B889" s="12" t="s">
        <v>2028</v>
      </c>
      <c r="C889" s="15">
        <f>COUNTIFS(D:D,D889)</f>
        <v>1</v>
      </c>
      <c r="D889" s="12" t="s">
        <v>588</v>
      </c>
      <c r="E889" s="16" t="s">
        <v>1567</v>
      </c>
      <c r="G889" s="16" t="s">
        <v>587</v>
      </c>
      <c r="I889" s="17">
        <v>123</v>
      </c>
      <c r="J889" s="12" t="str">
        <f>VLOOKUP(I889,episodes!$A$1:$D$83,4,FALSE)</f>
        <v>A Taste of Armageddon</v>
      </c>
      <c r="K889" s="15">
        <v>1</v>
      </c>
      <c r="L889" s="15"/>
      <c r="M889" s="21"/>
    </row>
    <row r="890" spans="1:13" s="16" customFormat="1" x14ac:dyDescent="0.3">
      <c r="A890" s="15">
        <f>COUNTIFS(B:B,B890)</f>
        <v>1</v>
      </c>
      <c r="B890" s="12" t="s">
        <v>2029</v>
      </c>
      <c r="C890" s="15">
        <f>COUNTIFS(D:D,D890)</f>
        <v>8</v>
      </c>
      <c r="D890" s="12" t="s">
        <v>58</v>
      </c>
      <c r="E890" s="12" t="s">
        <v>1383</v>
      </c>
      <c r="F890" s="19"/>
      <c r="G890" s="12" t="s">
        <v>1590</v>
      </c>
      <c r="H890" s="12"/>
      <c r="I890" s="18">
        <v>115</v>
      </c>
      <c r="J890" s="12" t="str">
        <f>VLOOKUP(I890,episodes!$A$1:$D$83,4,FALSE)</f>
        <v>Shore Leave</v>
      </c>
      <c r="K890" s="14">
        <v>1</v>
      </c>
      <c r="L890" s="14"/>
      <c r="M890" s="12"/>
    </row>
    <row r="891" spans="1:13" x14ac:dyDescent="0.3">
      <c r="A891" s="15">
        <f>COUNTIFS(B:B,B891)</f>
        <v>94</v>
      </c>
      <c r="B891" s="12" t="s">
        <v>2030</v>
      </c>
      <c r="C891" s="15">
        <f>COUNTIFS(D:D,D891)</f>
        <v>110</v>
      </c>
      <c r="D891" s="12" t="s">
        <v>322</v>
      </c>
      <c r="E891" s="12" t="s">
        <v>37</v>
      </c>
      <c r="G891" s="12" t="s">
        <v>931</v>
      </c>
      <c r="I891" s="18">
        <v>101</v>
      </c>
      <c r="J891" s="12" t="str">
        <f>VLOOKUP(I891,episodes!$A$1:$D$83,4,FALSE)</f>
        <v>The Man Trap</v>
      </c>
      <c r="K891" s="15">
        <v>1</v>
      </c>
    </row>
    <row r="892" spans="1:13" x14ac:dyDescent="0.3">
      <c r="A892" s="15">
        <f>COUNTIFS(B:B,B892)</f>
        <v>94</v>
      </c>
      <c r="B892" s="12" t="s">
        <v>2030</v>
      </c>
      <c r="C892" s="15">
        <f>COUNTIFS(D:D,D892)</f>
        <v>110</v>
      </c>
      <c r="D892" s="12" t="s">
        <v>322</v>
      </c>
      <c r="E892" s="16" t="s">
        <v>36</v>
      </c>
      <c r="F892" s="12" t="s">
        <v>34</v>
      </c>
      <c r="G892" s="12" t="s">
        <v>700</v>
      </c>
      <c r="I892" s="18">
        <v>102</v>
      </c>
      <c r="J892" s="12" t="str">
        <f>VLOOKUP(I892,episodes!$A$1:$D$83,4,FALSE)</f>
        <v>Charlie X</v>
      </c>
      <c r="K892" s="15">
        <v>1</v>
      </c>
    </row>
    <row r="893" spans="1:13" x14ac:dyDescent="0.3">
      <c r="A893" s="15">
        <f>COUNTIFS(B:B,B893)</f>
        <v>94</v>
      </c>
      <c r="B893" s="12" t="s">
        <v>2030</v>
      </c>
      <c r="C893" s="15">
        <f>COUNTIFS(D:D,D893)</f>
        <v>110</v>
      </c>
      <c r="D893" s="12" t="s">
        <v>322</v>
      </c>
      <c r="E893" s="16" t="s">
        <v>34</v>
      </c>
      <c r="F893" s="20" t="s">
        <v>36</v>
      </c>
      <c r="G893" s="12" t="s">
        <v>910</v>
      </c>
      <c r="I893" s="18">
        <v>102</v>
      </c>
      <c r="J893" s="12" t="str">
        <f>VLOOKUP(I893,episodes!$A$1:$D$83,4,FALSE)</f>
        <v>Charlie X</v>
      </c>
      <c r="K893" s="15">
        <v>1</v>
      </c>
    </row>
    <row r="894" spans="1:13" x14ac:dyDescent="0.3">
      <c r="A894" s="15">
        <f>COUNTIFS(B:B,B894)</f>
        <v>94</v>
      </c>
      <c r="B894" s="12" t="s">
        <v>2030</v>
      </c>
      <c r="C894" s="15">
        <f>COUNTIFS(D:D,D894)</f>
        <v>110</v>
      </c>
      <c r="D894" s="12" t="s">
        <v>322</v>
      </c>
      <c r="E894" s="12" t="s">
        <v>36</v>
      </c>
      <c r="F894" s="19"/>
      <c r="G894" s="12" t="s">
        <v>912</v>
      </c>
      <c r="I894" s="13">
        <v>104</v>
      </c>
      <c r="J894" s="12" t="str">
        <f>VLOOKUP(I894,episodes!$A$1:$D$83,4,FALSE)</f>
        <v>The Naked Time</v>
      </c>
      <c r="K894" s="15">
        <v>1</v>
      </c>
    </row>
    <row r="895" spans="1:13" x14ac:dyDescent="0.3">
      <c r="A895" s="15">
        <f>COUNTIFS(B:B,B895)</f>
        <v>94</v>
      </c>
      <c r="B895" s="12" t="s">
        <v>2030</v>
      </c>
      <c r="C895" s="15">
        <f>COUNTIFS(D:D,D895)</f>
        <v>110</v>
      </c>
      <c r="D895" s="12" t="s">
        <v>322</v>
      </c>
      <c r="E895" s="12" t="s">
        <v>36</v>
      </c>
      <c r="F895" s="19"/>
      <c r="G895" s="12" t="s">
        <v>912</v>
      </c>
      <c r="I895" s="13">
        <v>104</v>
      </c>
      <c r="J895" s="12" t="str">
        <f>VLOOKUP(I895,episodes!$A$1:$D$83,4,FALSE)</f>
        <v>The Naked Time</v>
      </c>
      <c r="K895" s="15">
        <v>1</v>
      </c>
    </row>
    <row r="896" spans="1:13" x14ac:dyDescent="0.3">
      <c r="A896" s="15">
        <f>COUNTIFS(B:B,B896)</f>
        <v>94</v>
      </c>
      <c r="B896" s="12" t="s">
        <v>2030</v>
      </c>
      <c r="C896" s="15">
        <f>COUNTIFS(D:D,D896)</f>
        <v>110</v>
      </c>
      <c r="D896" s="12" t="s">
        <v>322</v>
      </c>
      <c r="E896" s="16" t="s">
        <v>36</v>
      </c>
      <c r="F896" s="19" t="s">
        <v>1517</v>
      </c>
      <c r="G896" s="12" t="s">
        <v>910</v>
      </c>
      <c r="I896" s="13">
        <v>104</v>
      </c>
      <c r="J896" s="12" t="str">
        <f>VLOOKUP(I896,episodes!$A$1:$D$83,4,FALSE)</f>
        <v>The Naked Time</v>
      </c>
      <c r="K896" s="15">
        <v>1</v>
      </c>
    </row>
    <row r="897" spans="1:11" x14ac:dyDescent="0.3">
      <c r="A897" s="15">
        <f>COUNTIFS(B:B,B897)</f>
        <v>94</v>
      </c>
      <c r="B897" s="12" t="s">
        <v>2030</v>
      </c>
      <c r="C897" s="15">
        <f>COUNTIFS(D:D,D897)</f>
        <v>110</v>
      </c>
      <c r="D897" s="12" t="s">
        <v>322</v>
      </c>
      <c r="E897" s="12" t="s">
        <v>1397</v>
      </c>
      <c r="F897" s="19"/>
      <c r="G897" s="12" t="s">
        <v>1406</v>
      </c>
      <c r="I897" s="13">
        <v>104</v>
      </c>
      <c r="J897" s="12" t="str">
        <f>VLOOKUP(I897,episodes!$A$1:$D$83,4,FALSE)</f>
        <v>The Naked Time</v>
      </c>
      <c r="K897" s="15">
        <v>1</v>
      </c>
    </row>
    <row r="898" spans="1:11" x14ac:dyDescent="0.3">
      <c r="A898" s="15">
        <f>COUNTIFS(B:B,B898)</f>
        <v>94</v>
      </c>
      <c r="B898" s="12" t="s">
        <v>2030</v>
      </c>
      <c r="C898" s="15">
        <f>COUNTIFS(D:D,D898)</f>
        <v>110</v>
      </c>
      <c r="D898" s="12" t="s">
        <v>322</v>
      </c>
      <c r="E898" s="16" t="s">
        <v>37</v>
      </c>
      <c r="F898" s="12" t="s">
        <v>1505</v>
      </c>
      <c r="G898" s="12" t="s">
        <v>1743</v>
      </c>
      <c r="I898" s="18">
        <v>105</v>
      </c>
      <c r="J898" s="12" t="str">
        <f>VLOOKUP(I898,episodes!$A$1:$D$83,4,FALSE)</f>
        <v>The Enemy Within</v>
      </c>
      <c r="K898" s="15">
        <v>1</v>
      </c>
    </row>
    <row r="899" spans="1:11" x14ac:dyDescent="0.3">
      <c r="A899" s="15">
        <f>COUNTIFS(B:B,B899)</f>
        <v>94</v>
      </c>
      <c r="B899" s="12" t="s">
        <v>2030</v>
      </c>
      <c r="C899" s="15">
        <f>COUNTIFS(D:D,D899)</f>
        <v>110</v>
      </c>
      <c r="D899" s="12" t="s">
        <v>322</v>
      </c>
      <c r="E899" s="12" t="s">
        <v>36</v>
      </c>
      <c r="G899" s="12" t="s">
        <v>1851</v>
      </c>
      <c r="I899" s="18">
        <v>106</v>
      </c>
      <c r="J899" s="12" t="str">
        <f>VLOOKUP(I899,episodes!$A$1:$D$83,4,FALSE)</f>
        <v>Mudd's Women</v>
      </c>
      <c r="K899" s="15">
        <v>1</v>
      </c>
    </row>
    <row r="900" spans="1:11" x14ac:dyDescent="0.3">
      <c r="A900" s="15">
        <f>COUNTIFS(B:B,B900)</f>
        <v>94</v>
      </c>
      <c r="B900" s="12" t="s">
        <v>2030</v>
      </c>
      <c r="C900" s="15">
        <f>COUNTIFS(D:D,D900)</f>
        <v>110</v>
      </c>
      <c r="D900" s="12" t="s">
        <v>322</v>
      </c>
      <c r="E900" s="16" t="s">
        <v>36</v>
      </c>
      <c r="F900" s="12" t="s">
        <v>37</v>
      </c>
      <c r="G900" s="12" t="s">
        <v>911</v>
      </c>
      <c r="I900" s="18">
        <v>106</v>
      </c>
      <c r="J900" s="12" t="str">
        <f>VLOOKUP(I900,episodes!$A$1:$D$83,4,FALSE)</f>
        <v>Mudd's Women</v>
      </c>
      <c r="K900" s="15">
        <v>1</v>
      </c>
    </row>
    <row r="901" spans="1:11" x14ac:dyDescent="0.3">
      <c r="A901" s="15">
        <f>COUNTIFS(B:B,B901)</f>
        <v>94</v>
      </c>
      <c r="B901" s="12" t="s">
        <v>2030</v>
      </c>
      <c r="C901" s="15">
        <f>COUNTIFS(D:D,D901)</f>
        <v>110</v>
      </c>
      <c r="D901" s="12" t="s">
        <v>322</v>
      </c>
      <c r="E901" s="12" t="s">
        <v>36</v>
      </c>
      <c r="G901" s="12" t="s">
        <v>911</v>
      </c>
      <c r="I901" s="18">
        <v>106</v>
      </c>
      <c r="J901" s="12" t="str">
        <f>VLOOKUP(I901,episodes!$A$1:$D$83,4,FALSE)</f>
        <v>Mudd's Women</v>
      </c>
      <c r="K901" s="15">
        <v>1</v>
      </c>
    </row>
    <row r="902" spans="1:11" x14ac:dyDescent="0.3">
      <c r="A902" s="15">
        <f>COUNTIFS(B:B,B902)</f>
        <v>94</v>
      </c>
      <c r="B902" s="12" t="s">
        <v>2030</v>
      </c>
      <c r="C902" s="15">
        <f>COUNTIFS(D:D,D902)</f>
        <v>110</v>
      </c>
      <c r="D902" s="12" t="s">
        <v>322</v>
      </c>
      <c r="E902" s="12" t="s">
        <v>36</v>
      </c>
      <c r="G902" s="12" t="s">
        <v>913</v>
      </c>
      <c r="I902" s="18">
        <v>106</v>
      </c>
      <c r="J902" s="12" t="str">
        <f>VLOOKUP(I902,episodes!$A$1:$D$83,4,FALSE)</f>
        <v>Mudd's Women</v>
      </c>
      <c r="K902" s="15">
        <v>1</v>
      </c>
    </row>
    <row r="903" spans="1:11" x14ac:dyDescent="0.3">
      <c r="A903" s="15">
        <f>COUNTIFS(B:B,B903)</f>
        <v>94</v>
      </c>
      <c r="B903" s="12" t="s">
        <v>2030</v>
      </c>
      <c r="C903" s="15">
        <f>COUNTIFS(D:D,D903)</f>
        <v>110</v>
      </c>
      <c r="D903" s="12" t="s">
        <v>322</v>
      </c>
      <c r="E903" s="16" t="s">
        <v>36</v>
      </c>
      <c r="F903" s="12" t="s">
        <v>1518</v>
      </c>
      <c r="G903" s="12" t="s">
        <v>910</v>
      </c>
      <c r="I903" s="18">
        <v>107</v>
      </c>
      <c r="J903" s="12" t="str">
        <f>VLOOKUP(I903,episodes!$A$1:$D$83,4,FALSE)</f>
        <v>What Are Little Girls Made Of?</v>
      </c>
      <c r="K903" s="15">
        <v>1</v>
      </c>
    </row>
    <row r="904" spans="1:11" x14ac:dyDescent="0.3">
      <c r="A904" s="15">
        <f>COUNTIFS(B:B,B904)</f>
        <v>94</v>
      </c>
      <c r="B904" s="12" t="s">
        <v>2030</v>
      </c>
      <c r="C904" s="15">
        <f>COUNTIFS(D:D,D904)</f>
        <v>110</v>
      </c>
      <c r="D904" s="12" t="s">
        <v>322</v>
      </c>
      <c r="E904" s="12" t="s">
        <v>37</v>
      </c>
      <c r="G904" s="12" t="s">
        <v>953</v>
      </c>
      <c r="I904" s="18">
        <v>107</v>
      </c>
      <c r="J904" s="12" t="str">
        <f>VLOOKUP(I904,episodes!$A$1:$D$83,4,FALSE)</f>
        <v>What Are Little Girls Made Of?</v>
      </c>
      <c r="K904" s="15">
        <v>1</v>
      </c>
    </row>
    <row r="905" spans="1:11" x14ac:dyDescent="0.3">
      <c r="A905" s="15">
        <f>COUNTIFS(B:B,B905)</f>
        <v>94</v>
      </c>
      <c r="B905" s="12" t="s">
        <v>2030</v>
      </c>
      <c r="C905" s="15">
        <f>COUNTIFS(D:D,D905)</f>
        <v>110</v>
      </c>
      <c r="D905" s="12" t="s">
        <v>322</v>
      </c>
      <c r="E905" s="12" t="s">
        <v>49</v>
      </c>
      <c r="F905" s="19"/>
      <c r="G905" s="12" t="s">
        <v>916</v>
      </c>
      <c r="I905" s="18">
        <v>109</v>
      </c>
      <c r="J905" s="12" t="str">
        <f>VLOOKUP(I905,episodes!$A$1:$D$83,4,FALSE)</f>
        <v>Dagger of the Mind</v>
      </c>
      <c r="K905" s="15">
        <v>1</v>
      </c>
    </row>
    <row r="906" spans="1:11" x14ac:dyDescent="0.3">
      <c r="A906" s="15">
        <f>COUNTIFS(B:B,B906)</f>
        <v>94</v>
      </c>
      <c r="B906" s="12" t="s">
        <v>2030</v>
      </c>
      <c r="C906" s="15">
        <f>COUNTIFS(D:D,D906)</f>
        <v>110</v>
      </c>
      <c r="D906" s="12" t="s">
        <v>322</v>
      </c>
      <c r="E906" s="12" t="s">
        <v>1455</v>
      </c>
      <c r="F906" s="19"/>
      <c r="G906" s="12" t="s">
        <v>939</v>
      </c>
      <c r="I906" s="18">
        <v>109</v>
      </c>
      <c r="J906" s="12" t="str">
        <f>VLOOKUP(I906,episodes!$A$1:$D$83,4,FALSE)</f>
        <v>Dagger of the Mind</v>
      </c>
      <c r="K906" s="15">
        <v>1</v>
      </c>
    </row>
    <row r="907" spans="1:11" x14ac:dyDescent="0.3">
      <c r="A907" s="15">
        <f>COUNTIFS(B:B,B907)</f>
        <v>94</v>
      </c>
      <c r="B907" s="12" t="s">
        <v>2030</v>
      </c>
      <c r="C907" s="15">
        <f>COUNTIFS(D:D,D907)</f>
        <v>110</v>
      </c>
      <c r="D907" s="12" t="s">
        <v>322</v>
      </c>
      <c r="E907" s="12" t="s">
        <v>1519</v>
      </c>
      <c r="F907" s="19"/>
      <c r="G907" s="12" t="s">
        <v>1872</v>
      </c>
      <c r="I907" s="18">
        <v>110</v>
      </c>
      <c r="J907" s="12" t="str">
        <f>VLOOKUP(I907,episodes!$A$1:$D$83,4,FALSE)</f>
        <v>The Corbomite Maneuver</v>
      </c>
      <c r="K907" s="15">
        <v>1</v>
      </c>
    </row>
    <row r="908" spans="1:11" x14ac:dyDescent="0.3">
      <c r="A908" s="15">
        <f>COUNTIFS(B:B,B908)</f>
        <v>94</v>
      </c>
      <c r="B908" s="12" t="s">
        <v>2030</v>
      </c>
      <c r="C908" s="15">
        <f>COUNTIFS(D:D,D908)</f>
        <v>110</v>
      </c>
      <c r="D908" s="12" t="s">
        <v>322</v>
      </c>
      <c r="E908" s="12" t="s">
        <v>1519</v>
      </c>
      <c r="F908" s="19"/>
      <c r="G908" s="12" t="s">
        <v>1873</v>
      </c>
      <c r="I908" s="18">
        <v>110</v>
      </c>
      <c r="J908" s="12" t="str">
        <f>VLOOKUP(I908,episodes!$A$1:$D$83,4,FALSE)</f>
        <v>The Corbomite Maneuver</v>
      </c>
      <c r="K908" s="15">
        <v>1</v>
      </c>
    </row>
    <row r="909" spans="1:11" x14ac:dyDescent="0.3">
      <c r="A909" s="15">
        <f>COUNTIFS(B:B,B909)</f>
        <v>94</v>
      </c>
      <c r="B909" s="12" t="s">
        <v>2030</v>
      </c>
      <c r="C909" s="15">
        <f>COUNTIFS(D:D,D909)</f>
        <v>110</v>
      </c>
      <c r="D909" s="12" t="s">
        <v>322</v>
      </c>
      <c r="E909" s="12" t="s">
        <v>148</v>
      </c>
      <c r="F909" s="19"/>
      <c r="G909" s="12" t="s">
        <v>199</v>
      </c>
      <c r="I909" s="18">
        <v>110</v>
      </c>
      <c r="J909" s="12" t="str">
        <f>VLOOKUP(I909,episodes!$A$1:$D$83,4,FALSE)</f>
        <v>The Corbomite Maneuver</v>
      </c>
      <c r="K909" s="15">
        <v>1</v>
      </c>
    </row>
    <row r="910" spans="1:11" x14ac:dyDescent="0.3">
      <c r="A910" s="15">
        <f>COUNTIFS(B:B,B910)</f>
        <v>94</v>
      </c>
      <c r="B910" s="12" t="s">
        <v>2030</v>
      </c>
      <c r="C910" s="15">
        <f>COUNTIFS(D:D,D910)</f>
        <v>110</v>
      </c>
      <c r="D910" s="12" t="s">
        <v>322</v>
      </c>
      <c r="E910" s="12" t="s">
        <v>200</v>
      </c>
      <c r="F910" s="19"/>
      <c r="G910" s="12" t="s">
        <v>925</v>
      </c>
      <c r="I910" s="18">
        <v>110</v>
      </c>
      <c r="J910" s="12" t="str">
        <f>VLOOKUP(I910,episodes!$A$1:$D$83,4,FALSE)</f>
        <v>The Corbomite Maneuver</v>
      </c>
      <c r="K910" s="15">
        <v>1</v>
      </c>
    </row>
    <row r="911" spans="1:11" x14ac:dyDescent="0.3">
      <c r="A911" s="15">
        <f>COUNTIFS(B:B,B911)</f>
        <v>94</v>
      </c>
      <c r="B911" s="12" t="s">
        <v>2030</v>
      </c>
      <c r="C911" s="15">
        <f>COUNTIFS(D:D,D911)</f>
        <v>110</v>
      </c>
      <c r="D911" s="12" t="s">
        <v>322</v>
      </c>
      <c r="E911" s="12" t="s">
        <v>39</v>
      </c>
      <c r="F911" s="19"/>
      <c r="G911" s="12" t="s">
        <v>929</v>
      </c>
      <c r="I911" s="18">
        <v>110</v>
      </c>
      <c r="J911" s="12" t="str">
        <f>VLOOKUP(I911,episodes!$A$1:$D$83,4,FALSE)</f>
        <v>The Corbomite Maneuver</v>
      </c>
      <c r="K911" s="15">
        <v>1</v>
      </c>
    </row>
    <row r="912" spans="1:11" x14ac:dyDescent="0.3">
      <c r="A912" s="15">
        <f>COUNTIFS(B:B,B912)</f>
        <v>94</v>
      </c>
      <c r="B912" s="12" t="s">
        <v>2030</v>
      </c>
      <c r="C912" s="15">
        <f>COUNTIFS(D:D,D912)</f>
        <v>110</v>
      </c>
      <c r="D912" s="12" t="s">
        <v>322</v>
      </c>
      <c r="E912" s="16" t="s">
        <v>37</v>
      </c>
      <c r="F912" s="19" t="s">
        <v>1519</v>
      </c>
      <c r="G912" s="12" t="s">
        <v>931</v>
      </c>
      <c r="I912" s="18">
        <v>110</v>
      </c>
      <c r="J912" s="12" t="str">
        <f>VLOOKUP(I912,episodes!$A$1:$D$83,4,FALSE)</f>
        <v>The Corbomite Maneuver</v>
      </c>
      <c r="K912" s="15">
        <v>1</v>
      </c>
    </row>
    <row r="913" spans="1:13" x14ac:dyDescent="0.3">
      <c r="A913" s="15">
        <f>COUNTIFS(B:B,B913)</f>
        <v>94</v>
      </c>
      <c r="B913" s="12" t="s">
        <v>2030</v>
      </c>
      <c r="C913" s="15">
        <f>COUNTIFS(D:D,D913)</f>
        <v>110</v>
      </c>
      <c r="D913" s="12" t="s">
        <v>322</v>
      </c>
      <c r="E913" s="12" t="s">
        <v>1521</v>
      </c>
      <c r="F913" s="19"/>
      <c r="G913" s="12" t="s">
        <v>1876</v>
      </c>
      <c r="I913" s="18">
        <v>111.1</v>
      </c>
      <c r="J913" s="12" t="str">
        <f>VLOOKUP(I913,episodes!$A$1:$D$83,4,FALSE)</f>
        <v>The Menagerie, Part I</v>
      </c>
      <c r="K913" s="15">
        <v>1</v>
      </c>
    </row>
    <row r="914" spans="1:13" x14ac:dyDescent="0.3">
      <c r="A914" s="15">
        <f>COUNTIFS(B:B,B914)</f>
        <v>94</v>
      </c>
      <c r="B914" s="12" t="s">
        <v>2030</v>
      </c>
      <c r="C914" s="15">
        <f>COUNTIFS(D:D,D914)</f>
        <v>110</v>
      </c>
      <c r="D914" s="12" t="s">
        <v>322</v>
      </c>
      <c r="E914" s="12" t="s">
        <v>202</v>
      </c>
      <c r="F914" s="19"/>
      <c r="G914" s="12" t="s">
        <v>909</v>
      </c>
      <c r="I914" s="18">
        <v>111.1</v>
      </c>
      <c r="J914" s="12" t="str">
        <f>VLOOKUP(I914,episodes!$A$1:$D$83,4,FALSE)</f>
        <v>The Menagerie, Part I</v>
      </c>
      <c r="K914" s="15">
        <v>1</v>
      </c>
    </row>
    <row r="915" spans="1:13" x14ac:dyDescent="0.3">
      <c r="A915" s="15">
        <f>COUNTIFS(B:B,B915)</f>
        <v>94</v>
      </c>
      <c r="B915" s="12" t="s">
        <v>2030</v>
      </c>
      <c r="C915" s="15">
        <f>COUNTIFS(D:D,D915)</f>
        <v>110</v>
      </c>
      <c r="D915" s="12" t="s">
        <v>322</v>
      </c>
      <c r="F915" s="19"/>
      <c r="G915" s="12" t="s">
        <v>950</v>
      </c>
      <c r="I915" s="18">
        <v>111.1</v>
      </c>
      <c r="J915" s="12" t="str">
        <f>VLOOKUP(I915,episodes!$A$1:$D$83,4,FALSE)</f>
        <v>The Menagerie, Part I</v>
      </c>
      <c r="K915" s="15">
        <v>1</v>
      </c>
    </row>
    <row r="916" spans="1:13" x14ac:dyDescent="0.3">
      <c r="A916" s="15">
        <f>COUNTIFS(B:B,B916)</f>
        <v>94</v>
      </c>
      <c r="B916" s="12" t="s">
        <v>2030</v>
      </c>
      <c r="C916" s="15">
        <f>COUNTIFS(D:D,D916)</f>
        <v>110</v>
      </c>
      <c r="D916" s="12" t="s">
        <v>322</v>
      </c>
      <c r="E916" s="12" t="s">
        <v>1527</v>
      </c>
      <c r="F916" s="19"/>
      <c r="G916" s="12" t="s">
        <v>1891</v>
      </c>
      <c r="I916" s="18">
        <v>111.1</v>
      </c>
      <c r="J916" s="12" t="str">
        <f>VLOOKUP(I916,episodes!$A$1:$D$83,4,FALSE)</f>
        <v>The Menagerie, Part I</v>
      </c>
      <c r="K916" s="15">
        <v>1</v>
      </c>
    </row>
    <row r="917" spans="1:13" s="16" customFormat="1" x14ac:dyDescent="0.3">
      <c r="A917" s="15">
        <f>COUNTIFS(B:B,B917)</f>
        <v>94</v>
      </c>
      <c r="B917" s="12" t="s">
        <v>2030</v>
      </c>
      <c r="C917" s="15">
        <f>COUNTIFS(D:D,D917)</f>
        <v>110</v>
      </c>
      <c r="D917" s="12" t="s">
        <v>322</v>
      </c>
      <c r="E917" s="12" t="s">
        <v>34</v>
      </c>
      <c r="F917" s="19"/>
      <c r="G917" s="12" t="s">
        <v>941</v>
      </c>
      <c r="H917" s="12"/>
      <c r="I917" s="18">
        <v>111.1</v>
      </c>
      <c r="J917" s="12" t="str">
        <f>VLOOKUP(I917,episodes!$A$1:$D$83,4,FALSE)</f>
        <v>The Menagerie, Part I</v>
      </c>
      <c r="K917" s="15">
        <v>1</v>
      </c>
      <c r="L917" s="14"/>
      <c r="M917" s="12"/>
    </row>
    <row r="918" spans="1:13" s="16" customFormat="1" x14ac:dyDescent="0.3">
      <c r="A918" s="15">
        <f>COUNTIFS(B:B,B918)</f>
        <v>94</v>
      </c>
      <c r="B918" s="12" t="s">
        <v>2030</v>
      </c>
      <c r="C918" s="15">
        <f>COUNTIFS(D:D,D918)</f>
        <v>110</v>
      </c>
      <c r="D918" s="12" t="s">
        <v>322</v>
      </c>
      <c r="E918" s="12" t="s">
        <v>205</v>
      </c>
      <c r="F918" s="19"/>
      <c r="G918" s="12" t="s">
        <v>908</v>
      </c>
      <c r="H918" s="12"/>
      <c r="I918" s="18">
        <v>111.2</v>
      </c>
      <c r="J918" s="12" t="str">
        <f>VLOOKUP(I918,episodes!$A$1:$D$83,4,FALSE)</f>
        <v>The Menagerie, Part I-The Cage</v>
      </c>
      <c r="K918" s="15">
        <v>1</v>
      </c>
      <c r="L918" s="14"/>
      <c r="M918" s="12"/>
    </row>
    <row r="919" spans="1:13" s="16" customFormat="1" x14ac:dyDescent="0.3">
      <c r="A919" s="15">
        <f>COUNTIFS(B:B,B919)</f>
        <v>94</v>
      </c>
      <c r="B919" s="12" t="s">
        <v>2030</v>
      </c>
      <c r="C919" s="15">
        <f>COUNTIFS(D:D,D919)</f>
        <v>110</v>
      </c>
      <c r="D919" s="12" t="s">
        <v>322</v>
      </c>
      <c r="E919" s="12" t="s">
        <v>204</v>
      </c>
      <c r="F919" s="19"/>
      <c r="G919" s="12" t="s">
        <v>924</v>
      </c>
      <c r="H919" s="12"/>
      <c r="I919" s="18">
        <v>111.2</v>
      </c>
      <c r="J919" s="12" t="str">
        <f>VLOOKUP(I919,episodes!$A$1:$D$83,4,FALSE)</f>
        <v>The Menagerie, Part I-The Cage</v>
      </c>
      <c r="K919" s="15">
        <v>1</v>
      </c>
      <c r="L919" s="14"/>
      <c r="M919" s="12"/>
    </row>
    <row r="920" spans="1:13" s="16" customFormat="1" x14ac:dyDescent="0.3">
      <c r="A920" s="15">
        <f>COUNTIFS(B:B,B920)</f>
        <v>94</v>
      </c>
      <c r="B920" s="12" t="s">
        <v>2030</v>
      </c>
      <c r="C920" s="15">
        <f>COUNTIFS(D:D,D920)</f>
        <v>110</v>
      </c>
      <c r="D920" s="12" t="s">
        <v>322</v>
      </c>
      <c r="E920" s="12" t="s">
        <v>37</v>
      </c>
      <c r="F920" s="19"/>
      <c r="G920" s="12" t="s">
        <v>933</v>
      </c>
      <c r="H920" s="12"/>
      <c r="I920" s="18">
        <v>112.1</v>
      </c>
      <c r="J920" s="12" t="str">
        <f>VLOOKUP(I920,episodes!$A$1:$D$83,4,FALSE)</f>
        <v>The Menagerie, Part II</v>
      </c>
      <c r="K920" s="15">
        <v>1</v>
      </c>
      <c r="L920" s="14"/>
      <c r="M920" s="12"/>
    </row>
    <row r="921" spans="1:13" s="16" customFormat="1" x14ac:dyDescent="0.3">
      <c r="A921" s="15">
        <f>COUNTIFS(B:B,B921)</f>
        <v>94</v>
      </c>
      <c r="B921" s="12" t="s">
        <v>2030</v>
      </c>
      <c r="C921" s="15">
        <f>COUNTIFS(D:D,D921)</f>
        <v>110</v>
      </c>
      <c r="D921" s="12" t="s">
        <v>322</v>
      </c>
      <c r="E921" s="12" t="s">
        <v>1521</v>
      </c>
      <c r="F921" s="19"/>
      <c r="G921" s="12" t="s">
        <v>1876</v>
      </c>
      <c r="H921" s="12"/>
      <c r="I921" s="18">
        <v>112.2</v>
      </c>
      <c r="J921" s="12" t="str">
        <f>VLOOKUP(I921,episodes!$A$1:$D$83,4,FALSE)</f>
        <v>The Menagerie, Part II-The Cage</v>
      </c>
      <c r="K921" s="15">
        <v>1</v>
      </c>
      <c r="L921" s="14"/>
      <c r="M921" s="12"/>
    </row>
    <row r="922" spans="1:13" s="16" customFormat="1" x14ac:dyDescent="0.3">
      <c r="A922" s="15">
        <f>COUNTIFS(B:B,B922)</f>
        <v>94</v>
      </c>
      <c r="B922" s="12" t="s">
        <v>2030</v>
      </c>
      <c r="C922" s="15">
        <f>COUNTIFS(D:D,D922)</f>
        <v>110</v>
      </c>
      <c r="D922" s="12" t="s">
        <v>322</v>
      </c>
      <c r="E922" s="12" t="s">
        <v>36</v>
      </c>
      <c r="F922" s="19"/>
      <c r="G922" s="12" t="s">
        <v>910</v>
      </c>
      <c r="H922" s="12"/>
      <c r="I922" s="18">
        <v>112.2</v>
      </c>
      <c r="J922" s="12" t="str">
        <f>VLOOKUP(I922,episodes!$A$1:$D$83,4,FALSE)</f>
        <v>The Menagerie, Part II-The Cage</v>
      </c>
      <c r="K922" s="15">
        <v>1</v>
      </c>
      <c r="L922" s="14"/>
      <c r="M922" s="12"/>
    </row>
    <row r="923" spans="1:13" s="16" customFormat="1" x14ac:dyDescent="0.3">
      <c r="A923" s="15">
        <f>COUNTIFS(B:B,B923)</f>
        <v>94</v>
      </c>
      <c r="B923" s="12" t="s">
        <v>2030</v>
      </c>
      <c r="C923" s="15">
        <f>COUNTIFS(D:D,D923)</f>
        <v>110</v>
      </c>
      <c r="D923" s="12" t="s">
        <v>322</v>
      </c>
      <c r="E923" s="12" t="s">
        <v>36</v>
      </c>
      <c r="F923" s="12"/>
      <c r="G923" s="12" t="s">
        <v>914</v>
      </c>
      <c r="H923" s="12"/>
      <c r="I923" s="18">
        <v>113</v>
      </c>
      <c r="J923" s="12" t="str">
        <f>VLOOKUP(I923,episodes!$A$1:$D$83,4,FALSE)</f>
        <v>The Conscience of the King</v>
      </c>
      <c r="K923" s="15">
        <v>1</v>
      </c>
      <c r="L923" s="14"/>
      <c r="M923" s="12"/>
    </row>
    <row r="924" spans="1:13" s="16" customFormat="1" x14ac:dyDescent="0.3">
      <c r="A924" s="15">
        <f>COUNTIFS(B:B,B924)</f>
        <v>94</v>
      </c>
      <c r="B924" s="12" t="s">
        <v>2030</v>
      </c>
      <c r="C924" s="15">
        <f>COUNTIFS(D:D,D924)</f>
        <v>110</v>
      </c>
      <c r="D924" s="12" t="s">
        <v>322</v>
      </c>
      <c r="E924" s="12" t="s">
        <v>36</v>
      </c>
      <c r="F924" s="12"/>
      <c r="G924" s="12" t="s">
        <v>910</v>
      </c>
      <c r="H924" s="12"/>
      <c r="I924" s="18">
        <v>113</v>
      </c>
      <c r="J924" s="12" t="str">
        <f>VLOOKUP(I924,episodes!$A$1:$D$83,4,FALSE)</f>
        <v>The Conscience of the King</v>
      </c>
      <c r="K924" s="15">
        <v>1</v>
      </c>
      <c r="L924" s="14"/>
      <c r="M924" s="12"/>
    </row>
    <row r="925" spans="1:13" s="16" customFormat="1" x14ac:dyDescent="0.3">
      <c r="A925" s="15">
        <f>COUNTIFS(B:B,B925)</f>
        <v>94</v>
      </c>
      <c r="B925" s="12" t="s">
        <v>2030</v>
      </c>
      <c r="C925" s="15">
        <f>COUNTIFS(D:D,D925)</f>
        <v>110</v>
      </c>
      <c r="D925" s="12" t="s">
        <v>322</v>
      </c>
      <c r="E925" s="12" t="s">
        <v>49</v>
      </c>
      <c r="F925" s="12"/>
      <c r="G925" s="12" t="s">
        <v>917</v>
      </c>
      <c r="H925" s="12"/>
      <c r="I925" s="18">
        <v>113</v>
      </c>
      <c r="J925" s="12" t="str">
        <f>VLOOKUP(I925,episodes!$A$1:$D$83,4,FALSE)</f>
        <v>The Conscience of the King</v>
      </c>
      <c r="K925" s="15">
        <v>1</v>
      </c>
      <c r="L925" s="14"/>
      <c r="M925" s="12"/>
    </row>
    <row r="926" spans="1:13" s="16" customFormat="1" x14ac:dyDescent="0.3">
      <c r="A926" s="15">
        <f>COUNTIFS(B:B,B926)</f>
        <v>94</v>
      </c>
      <c r="B926" s="12" t="s">
        <v>2030</v>
      </c>
      <c r="C926" s="15">
        <f>COUNTIFS(D:D,D926)</f>
        <v>110</v>
      </c>
      <c r="D926" s="12" t="s">
        <v>322</v>
      </c>
      <c r="E926" s="12" t="s">
        <v>49</v>
      </c>
      <c r="F926" s="12"/>
      <c r="G926" s="12" t="s">
        <v>917</v>
      </c>
      <c r="H926" s="12"/>
      <c r="I926" s="18">
        <v>113</v>
      </c>
      <c r="J926" s="12" t="str">
        <f>VLOOKUP(I926,episodes!$A$1:$D$83,4,FALSE)</f>
        <v>The Conscience of the King</v>
      </c>
      <c r="K926" s="15">
        <v>1</v>
      </c>
      <c r="L926" s="14"/>
      <c r="M926" s="12"/>
    </row>
    <row r="927" spans="1:13" s="16" customFormat="1" x14ac:dyDescent="0.3">
      <c r="A927" s="15">
        <f>COUNTIFS(B:B,B927)</f>
        <v>94</v>
      </c>
      <c r="B927" s="12" t="s">
        <v>2030</v>
      </c>
      <c r="C927" s="15">
        <f>COUNTIFS(D:D,D927)</f>
        <v>110</v>
      </c>
      <c r="D927" s="12" t="s">
        <v>322</v>
      </c>
      <c r="E927" s="12" t="s">
        <v>34</v>
      </c>
      <c r="F927" s="12"/>
      <c r="G927" s="12" t="s">
        <v>942</v>
      </c>
      <c r="H927" s="12"/>
      <c r="I927" s="18">
        <v>113</v>
      </c>
      <c r="J927" s="12" t="str">
        <f>VLOOKUP(I927,episodes!$A$1:$D$83,4,FALSE)</f>
        <v>The Conscience of the King</v>
      </c>
      <c r="K927" s="15">
        <v>1</v>
      </c>
      <c r="L927" s="14"/>
      <c r="M927" s="12"/>
    </row>
    <row r="928" spans="1:13" s="16" customFormat="1" x14ac:dyDescent="0.3">
      <c r="A928" s="15">
        <f>COUNTIFS(B:B,B928)</f>
        <v>94</v>
      </c>
      <c r="B928" s="12" t="s">
        <v>2030</v>
      </c>
      <c r="C928" s="15">
        <f>COUNTIFS(D:D,D928)</f>
        <v>110</v>
      </c>
      <c r="D928" s="12" t="s">
        <v>322</v>
      </c>
      <c r="E928" s="16" t="s">
        <v>37</v>
      </c>
      <c r="G928" s="16" t="s">
        <v>934</v>
      </c>
      <c r="I928" s="17">
        <v>114</v>
      </c>
      <c r="J928" s="12" t="str">
        <f>VLOOKUP(I928,episodes!$A$1:$D$83,4,FALSE)</f>
        <v>Balance of Terror</v>
      </c>
      <c r="K928" s="15">
        <v>1</v>
      </c>
      <c r="L928" s="15"/>
    </row>
    <row r="929" spans="1:12" s="16" customFormat="1" x14ac:dyDescent="0.25">
      <c r="A929" s="15">
        <f>COUNTIFS(B:B,B929)</f>
        <v>94</v>
      </c>
      <c r="B929" s="12" t="s">
        <v>2030</v>
      </c>
      <c r="C929" s="15">
        <f>COUNTIFS(D:D,D929)</f>
        <v>110</v>
      </c>
      <c r="D929" s="12" t="s">
        <v>322</v>
      </c>
      <c r="E929" s="16" t="s">
        <v>37</v>
      </c>
      <c r="G929" s="16" t="s">
        <v>935</v>
      </c>
      <c r="I929" s="17">
        <v>115</v>
      </c>
      <c r="J929" s="12" t="str">
        <f>VLOOKUP(I929,episodes!$A$1:$D$83,4,FALSE)</f>
        <v>Shore Leave</v>
      </c>
      <c r="K929" s="15">
        <v>1</v>
      </c>
      <c r="L929" s="21"/>
    </row>
    <row r="930" spans="1:12" s="16" customFormat="1" x14ac:dyDescent="0.3">
      <c r="A930" s="15">
        <f>COUNTIFS(B:B,B930)</f>
        <v>94</v>
      </c>
      <c r="B930" s="12" t="s">
        <v>2030</v>
      </c>
      <c r="C930" s="15">
        <f>COUNTIFS(D:D,D930)</f>
        <v>110</v>
      </c>
      <c r="D930" s="12" t="s">
        <v>322</v>
      </c>
      <c r="E930" s="16" t="s">
        <v>36</v>
      </c>
      <c r="F930" s="20" t="s">
        <v>1523</v>
      </c>
      <c r="G930" s="12" t="s">
        <v>910</v>
      </c>
      <c r="I930" s="17">
        <v>117</v>
      </c>
      <c r="J930" s="12" t="str">
        <f>VLOOKUP(I930,episodes!$A$1:$D$83,4,FALSE)</f>
        <v>The Squire of Gothos</v>
      </c>
      <c r="K930" s="15">
        <v>1</v>
      </c>
      <c r="L930" s="15"/>
    </row>
    <row r="931" spans="1:12" s="16" customFormat="1" x14ac:dyDescent="0.3">
      <c r="A931" s="15">
        <f>COUNTIFS(B:B,B931)</f>
        <v>94</v>
      </c>
      <c r="B931" s="12" t="s">
        <v>2030</v>
      </c>
      <c r="C931" s="15">
        <f>COUNTIFS(D:D,D931)</f>
        <v>110</v>
      </c>
      <c r="D931" s="12" t="s">
        <v>322</v>
      </c>
      <c r="E931" s="16" t="s">
        <v>37</v>
      </c>
      <c r="F931" s="20"/>
      <c r="G931" s="12" t="s">
        <v>931</v>
      </c>
      <c r="I931" s="17">
        <v>117</v>
      </c>
      <c r="J931" s="12" t="str">
        <f>VLOOKUP(I931,episodes!$A$1:$D$83,4,FALSE)</f>
        <v>The Squire of Gothos</v>
      </c>
      <c r="K931" s="15">
        <v>1</v>
      </c>
      <c r="L931" s="15"/>
    </row>
    <row r="932" spans="1:12" s="16" customFormat="1" x14ac:dyDescent="0.3">
      <c r="A932" s="15">
        <f>COUNTIFS(B:B,B932)</f>
        <v>94</v>
      </c>
      <c r="B932" s="12" t="s">
        <v>2030</v>
      </c>
      <c r="C932" s="15">
        <f>COUNTIFS(D:D,D932)</f>
        <v>110</v>
      </c>
      <c r="D932" s="12" t="s">
        <v>322</v>
      </c>
      <c r="E932" s="16" t="s">
        <v>1440</v>
      </c>
      <c r="F932" s="20" t="s">
        <v>36</v>
      </c>
      <c r="G932" s="16" t="s">
        <v>1877</v>
      </c>
      <c r="I932" s="17">
        <v>119</v>
      </c>
      <c r="J932" s="12" t="str">
        <f>VLOOKUP(I932,episodes!$A$1:$D$83,4,FALSE)</f>
        <v>Tomorrow Is Yesterday</v>
      </c>
      <c r="K932" s="15">
        <v>1</v>
      </c>
      <c r="L932" s="15"/>
    </row>
    <row r="933" spans="1:12" s="16" customFormat="1" x14ac:dyDescent="0.3">
      <c r="A933" s="15">
        <f>COUNTIFS(B:B,B933)</f>
        <v>94</v>
      </c>
      <c r="B933" s="12" t="s">
        <v>2030</v>
      </c>
      <c r="C933" s="15">
        <f>COUNTIFS(D:D,D933)</f>
        <v>110</v>
      </c>
      <c r="D933" s="12" t="s">
        <v>322</v>
      </c>
      <c r="E933" s="16" t="s">
        <v>36</v>
      </c>
      <c r="F933" s="20"/>
      <c r="G933" s="16" t="s">
        <v>915</v>
      </c>
      <c r="I933" s="17">
        <v>119</v>
      </c>
      <c r="J933" s="12" t="str">
        <f>VLOOKUP(I933,episodes!$A$1:$D$83,4,FALSE)</f>
        <v>Tomorrow Is Yesterday</v>
      </c>
      <c r="K933" s="15">
        <v>1</v>
      </c>
      <c r="L933" s="15"/>
    </row>
    <row r="934" spans="1:12" s="16" customFormat="1" x14ac:dyDescent="0.3">
      <c r="A934" s="15">
        <f>COUNTIFS(B:B,B934)</f>
        <v>94</v>
      </c>
      <c r="B934" s="12" t="s">
        <v>2030</v>
      </c>
      <c r="C934" s="15">
        <f>COUNTIFS(D:D,D934)</f>
        <v>110</v>
      </c>
      <c r="D934" s="12" t="s">
        <v>322</v>
      </c>
      <c r="E934" s="16" t="s">
        <v>1472</v>
      </c>
      <c r="G934" s="16" t="s">
        <v>907</v>
      </c>
      <c r="I934" s="17">
        <v>120</v>
      </c>
      <c r="J934" s="12" t="str">
        <f>VLOOKUP(I934,episodes!$A$1:$D$83,4,FALSE)</f>
        <v>Court Martial</v>
      </c>
      <c r="K934" s="15">
        <v>1</v>
      </c>
      <c r="L934" s="15"/>
    </row>
    <row r="935" spans="1:12" s="16" customFormat="1" x14ac:dyDescent="0.3">
      <c r="A935" s="15">
        <f>COUNTIFS(B:B,B935)</f>
        <v>94</v>
      </c>
      <c r="B935" s="12" t="s">
        <v>2030</v>
      </c>
      <c r="C935" s="15">
        <f>COUNTIFS(D:D,D935)</f>
        <v>110</v>
      </c>
      <c r="D935" s="12" t="s">
        <v>322</v>
      </c>
      <c r="E935" s="16" t="s">
        <v>34</v>
      </c>
      <c r="G935" s="16" t="s">
        <v>943</v>
      </c>
      <c r="I935" s="17">
        <v>120</v>
      </c>
      <c r="J935" s="12" t="str">
        <f>VLOOKUP(I935,episodes!$A$1:$D$83,4,FALSE)</f>
        <v>Court Martial</v>
      </c>
      <c r="K935" s="15">
        <v>1</v>
      </c>
      <c r="L935" s="15"/>
    </row>
    <row r="936" spans="1:12" s="16" customFormat="1" x14ac:dyDescent="0.3">
      <c r="A936" s="15">
        <f>COUNTIFS(B:B,B936)</f>
        <v>94</v>
      </c>
      <c r="B936" s="12" t="s">
        <v>2030</v>
      </c>
      <c r="C936" s="15">
        <f>COUNTIFS(D:D,D936)</f>
        <v>110</v>
      </c>
      <c r="D936" s="16" t="s">
        <v>322</v>
      </c>
      <c r="E936" s="16" t="s">
        <v>205</v>
      </c>
      <c r="G936" s="16" t="s">
        <v>948</v>
      </c>
      <c r="I936" s="17">
        <v>121</v>
      </c>
      <c r="J936" s="12" t="str">
        <f>VLOOKUP(I936,episodes!$A$1:$D$83,4,FALSE)</f>
        <v>The Return of the Archons</v>
      </c>
      <c r="K936" s="15">
        <v>1</v>
      </c>
      <c r="L936" s="15"/>
    </row>
    <row r="937" spans="1:12" s="16" customFormat="1" x14ac:dyDescent="0.3">
      <c r="A937" s="15">
        <f>COUNTIFS(B:B,B937)</f>
        <v>94</v>
      </c>
      <c r="B937" s="12" t="s">
        <v>2030</v>
      </c>
      <c r="C937" s="15">
        <f>COUNTIFS(D:D,D937)</f>
        <v>110</v>
      </c>
      <c r="D937" s="16" t="s">
        <v>322</v>
      </c>
      <c r="E937" s="16" t="s">
        <v>312</v>
      </c>
      <c r="G937" s="16" t="s">
        <v>949</v>
      </c>
      <c r="I937" s="17">
        <v>121</v>
      </c>
      <c r="J937" s="12" t="str">
        <f>VLOOKUP(I937,episodes!$A$1:$D$83,4,FALSE)</f>
        <v>The Return of the Archons</v>
      </c>
      <c r="K937" s="15">
        <v>1</v>
      </c>
      <c r="L937" s="15"/>
    </row>
    <row r="938" spans="1:12" s="16" customFormat="1" x14ac:dyDescent="0.3">
      <c r="A938" s="15">
        <f>COUNTIFS(B:B,B938)</f>
        <v>94</v>
      </c>
      <c r="B938" s="12" t="s">
        <v>2030</v>
      </c>
      <c r="C938" s="15">
        <f>COUNTIFS(D:D,D938)</f>
        <v>110</v>
      </c>
      <c r="D938" s="16" t="s">
        <v>322</v>
      </c>
      <c r="E938" s="16" t="s">
        <v>36</v>
      </c>
      <c r="F938" s="20" t="s">
        <v>1528</v>
      </c>
      <c r="G938" s="16" t="s">
        <v>1892</v>
      </c>
      <c r="I938" s="17">
        <v>122</v>
      </c>
      <c r="J938" s="12" t="str">
        <f>VLOOKUP(I938,episodes!$A$1:$D$83,4,FALSE)</f>
        <v>Space Seed</v>
      </c>
      <c r="K938" s="15">
        <v>1</v>
      </c>
      <c r="L938" s="15"/>
    </row>
    <row r="939" spans="1:12" s="16" customFormat="1" x14ac:dyDescent="0.3">
      <c r="A939" s="15">
        <f>COUNTIFS(B:B,B939)</f>
        <v>94</v>
      </c>
      <c r="B939" s="12" t="s">
        <v>2030</v>
      </c>
      <c r="C939" s="15">
        <f>COUNTIFS(D:D,D939)</f>
        <v>110</v>
      </c>
      <c r="D939" s="16" t="s">
        <v>322</v>
      </c>
      <c r="E939" s="16" t="s">
        <v>49</v>
      </c>
      <c r="F939" s="20"/>
      <c r="G939" s="16" t="s">
        <v>918</v>
      </c>
      <c r="I939" s="17">
        <v>122</v>
      </c>
      <c r="J939" s="12" t="str">
        <f>VLOOKUP(I939,episodes!$A$1:$D$83,4,FALSE)</f>
        <v>Space Seed</v>
      </c>
      <c r="K939" s="15">
        <v>1</v>
      </c>
      <c r="L939" s="15"/>
    </row>
    <row r="940" spans="1:12" s="16" customFormat="1" x14ac:dyDescent="0.3">
      <c r="A940" s="15">
        <f>COUNTIFS(B:B,B940)</f>
        <v>94</v>
      </c>
      <c r="B940" s="12" t="s">
        <v>2030</v>
      </c>
      <c r="C940" s="15">
        <f>COUNTIFS(D:D,D940)</f>
        <v>110</v>
      </c>
      <c r="D940" s="16" t="s">
        <v>322</v>
      </c>
      <c r="E940" s="16" t="s">
        <v>37</v>
      </c>
      <c r="F940" s="20"/>
      <c r="G940" s="16" t="s">
        <v>936</v>
      </c>
      <c r="I940" s="17">
        <v>122</v>
      </c>
      <c r="J940" s="12" t="str">
        <f>VLOOKUP(I940,episodes!$A$1:$D$83,4,FALSE)</f>
        <v>Space Seed</v>
      </c>
      <c r="K940" s="15">
        <v>1</v>
      </c>
      <c r="L940" s="15"/>
    </row>
    <row r="941" spans="1:12" s="16" customFormat="1" x14ac:dyDescent="0.3">
      <c r="A941" s="15">
        <f>COUNTIFS(B:B,B941)</f>
        <v>94</v>
      </c>
      <c r="B941" s="12" t="s">
        <v>2030</v>
      </c>
      <c r="C941" s="15">
        <f>COUNTIFS(D:D,D941)</f>
        <v>110</v>
      </c>
      <c r="D941" s="16" t="s">
        <v>322</v>
      </c>
      <c r="E941" s="16" t="s">
        <v>34</v>
      </c>
      <c r="F941" s="20"/>
      <c r="G941" s="16" t="s">
        <v>944</v>
      </c>
      <c r="I941" s="17">
        <v>122</v>
      </c>
      <c r="J941" s="12" t="str">
        <f>VLOOKUP(I941,episodes!$A$1:$D$83,4,FALSE)</f>
        <v>Space Seed</v>
      </c>
      <c r="K941" s="15">
        <v>1</v>
      </c>
      <c r="L941" s="15"/>
    </row>
    <row r="942" spans="1:12" s="16" customFormat="1" x14ac:dyDescent="0.3">
      <c r="A942" s="15">
        <f>COUNTIFS(B:B,B942)</f>
        <v>94</v>
      </c>
      <c r="B942" s="12" t="s">
        <v>2030</v>
      </c>
      <c r="C942" s="15">
        <f>COUNTIFS(D:D,D942)</f>
        <v>110</v>
      </c>
      <c r="D942" s="16" t="s">
        <v>322</v>
      </c>
      <c r="E942" s="16" t="s">
        <v>1526</v>
      </c>
      <c r="F942" s="20" t="s">
        <v>39</v>
      </c>
      <c r="G942" s="16" t="s">
        <v>1878</v>
      </c>
      <c r="I942" s="17">
        <v>123</v>
      </c>
      <c r="J942" s="12" t="str">
        <f>VLOOKUP(I942,episodes!$A$1:$D$83,4,FALSE)</f>
        <v>A Taste of Armageddon</v>
      </c>
      <c r="K942" s="15">
        <v>1</v>
      </c>
      <c r="L942" s="15"/>
    </row>
    <row r="943" spans="1:12" s="16" customFormat="1" x14ac:dyDescent="0.3">
      <c r="A943" s="15">
        <f>COUNTIFS(B:B,B943)</f>
        <v>94</v>
      </c>
      <c r="B943" s="12" t="s">
        <v>2030</v>
      </c>
      <c r="C943" s="15">
        <f>COUNTIFS(D:D,D943)</f>
        <v>110</v>
      </c>
      <c r="D943" s="16" t="s">
        <v>322</v>
      </c>
      <c r="E943" s="16" t="s">
        <v>49</v>
      </c>
      <c r="F943" s="20"/>
      <c r="G943" s="16" t="s">
        <v>919</v>
      </c>
      <c r="I943" s="17">
        <v>124</v>
      </c>
      <c r="J943" s="12" t="str">
        <f>VLOOKUP(I943,episodes!$A$1:$D$83,4,FALSE)</f>
        <v>This Side of Paradise</v>
      </c>
      <c r="K943" s="15">
        <v>1</v>
      </c>
      <c r="L943" s="15"/>
    </row>
    <row r="944" spans="1:12" s="16" customFormat="1" x14ac:dyDescent="0.3">
      <c r="A944" s="15">
        <f>COUNTIFS(B:B,B944)</f>
        <v>94</v>
      </c>
      <c r="B944" s="12" t="s">
        <v>2030</v>
      </c>
      <c r="C944" s="15">
        <f>COUNTIFS(D:D,D944)</f>
        <v>110</v>
      </c>
      <c r="D944" s="16" t="s">
        <v>322</v>
      </c>
      <c r="E944" s="16" t="s">
        <v>49</v>
      </c>
      <c r="F944" s="20"/>
      <c r="G944" s="16" t="s">
        <v>920</v>
      </c>
      <c r="I944" s="17">
        <v>124</v>
      </c>
      <c r="J944" s="12" t="str">
        <f>VLOOKUP(I944,episodes!$A$1:$D$83,4,FALSE)</f>
        <v>This Side of Paradise</v>
      </c>
      <c r="K944" s="15">
        <v>1</v>
      </c>
      <c r="L944" s="15"/>
    </row>
    <row r="945" spans="1:13" s="26" customFormat="1" x14ac:dyDescent="0.3">
      <c r="A945" s="15">
        <f>COUNTIFS(B:B,B945)</f>
        <v>94</v>
      </c>
      <c r="B945" s="12" t="s">
        <v>2030</v>
      </c>
      <c r="C945" s="15">
        <f>COUNTIFS(D:D,D945)</f>
        <v>110</v>
      </c>
      <c r="D945" s="16" t="s">
        <v>322</v>
      </c>
      <c r="E945" s="16" t="s">
        <v>354</v>
      </c>
      <c r="F945" s="20"/>
      <c r="G945" s="16" t="s">
        <v>928</v>
      </c>
      <c r="H945" s="16"/>
      <c r="I945" s="17">
        <v>124</v>
      </c>
      <c r="J945" s="12" t="str">
        <f>VLOOKUP(I945,episodes!$A$1:$D$83,4,FALSE)</f>
        <v>This Side of Paradise</v>
      </c>
      <c r="K945" s="15">
        <v>1</v>
      </c>
      <c r="L945" s="15"/>
      <c r="M945" s="16"/>
    </row>
    <row r="946" spans="1:13" s="26" customFormat="1" x14ac:dyDescent="0.3">
      <c r="A946" s="15">
        <f>COUNTIFS(B:B,B946)</f>
        <v>94</v>
      </c>
      <c r="B946" s="12" t="s">
        <v>2030</v>
      </c>
      <c r="C946" s="15">
        <f>COUNTIFS(D:D,D946)</f>
        <v>110</v>
      </c>
      <c r="D946" s="16" t="s">
        <v>322</v>
      </c>
      <c r="E946" s="16" t="s">
        <v>200</v>
      </c>
      <c r="F946" s="20"/>
      <c r="G946" s="12" t="s">
        <v>925</v>
      </c>
      <c r="H946" s="16"/>
      <c r="I946" s="17">
        <v>124</v>
      </c>
      <c r="J946" s="12" t="str">
        <f>VLOOKUP(I946,episodes!$A$1:$D$83,4,FALSE)</f>
        <v>This Side of Paradise</v>
      </c>
      <c r="K946" s="15">
        <v>1</v>
      </c>
      <c r="L946" s="15"/>
      <c r="M946" s="16"/>
    </row>
    <row r="947" spans="1:13" s="26" customFormat="1" x14ac:dyDescent="0.3">
      <c r="A947" s="15">
        <f>COUNTIFS(B:B,B947)</f>
        <v>94</v>
      </c>
      <c r="B947" s="12" t="s">
        <v>2030</v>
      </c>
      <c r="C947" s="15">
        <f>COUNTIFS(D:D,D947)</f>
        <v>110</v>
      </c>
      <c r="D947" s="16" t="s">
        <v>322</v>
      </c>
      <c r="E947" s="16" t="s">
        <v>37</v>
      </c>
      <c r="F947" s="20"/>
      <c r="G947" s="16" t="s">
        <v>931</v>
      </c>
      <c r="H947" s="16"/>
      <c r="I947" s="17">
        <v>124</v>
      </c>
      <c r="J947" s="12" t="str">
        <f>VLOOKUP(I947,episodes!$A$1:$D$83,4,FALSE)</f>
        <v>This Side of Paradise</v>
      </c>
      <c r="K947" s="15">
        <v>1</v>
      </c>
      <c r="L947" s="15"/>
      <c r="M947" s="16"/>
    </row>
    <row r="948" spans="1:13" s="26" customFormat="1" x14ac:dyDescent="0.3">
      <c r="A948" s="15">
        <f>COUNTIFS(B:B,B948)</f>
        <v>94</v>
      </c>
      <c r="B948" s="12" t="s">
        <v>2030</v>
      </c>
      <c r="C948" s="15">
        <f>COUNTIFS(D:D,D948)</f>
        <v>110</v>
      </c>
      <c r="D948" s="16" t="s">
        <v>322</v>
      </c>
      <c r="E948" s="16" t="s">
        <v>1528</v>
      </c>
      <c r="F948" s="12"/>
      <c r="G948" s="16" t="s">
        <v>1893</v>
      </c>
      <c r="H948" s="16"/>
      <c r="I948" s="17">
        <v>125</v>
      </c>
      <c r="J948" s="12" t="str">
        <f>VLOOKUP(I948,episodes!$A$1:$D$83,4,FALSE)</f>
        <v>The Devil in the Dark</v>
      </c>
      <c r="K948" s="15">
        <v>1</v>
      </c>
      <c r="L948" s="15"/>
      <c r="M948" s="16"/>
    </row>
    <row r="949" spans="1:13" s="26" customFormat="1" x14ac:dyDescent="0.3">
      <c r="A949" s="15">
        <f>COUNTIFS(B:B,B949)</f>
        <v>94</v>
      </c>
      <c r="B949" s="12" t="s">
        <v>2030</v>
      </c>
      <c r="C949" s="15">
        <f>COUNTIFS(D:D,D949)</f>
        <v>110</v>
      </c>
      <c r="D949" s="16" t="s">
        <v>322</v>
      </c>
      <c r="E949" s="16" t="s">
        <v>36</v>
      </c>
      <c r="F949" s="12" t="s">
        <v>1528</v>
      </c>
      <c r="G949" s="16" t="s">
        <v>1894</v>
      </c>
      <c r="H949" s="16"/>
      <c r="I949" s="17">
        <v>126</v>
      </c>
      <c r="J949" s="12" t="str">
        <f>VLOOKUP(I949,episodes!$A$1:$D$83,4,FALSE)</f>
        <v>Errand of Mercy</v>
      </c>
      <c r="K949" s="15">
        <v>1</v>
      </c>
      <c r="L949" s="15"/>
      <c r="M949" s="16"/>
    </row>
    <row r="950" spans="1:13" s="26" customFormat="1" x14ac:dyDescent="0.3">
      <c r="A950" s="15">
        <f>COUNTIFS(B:B,B950)</f>
        <v>94</v>
      </c>
      <c r="B950" s="12" t="s">
        <v>2030</v>
      </c>
      <c r="C950" s="15">
        <f>COUNTIFS(D:D,D950)</f>
        <v>110</v>
      </c>
      <c r="D950" s="16" t="s">
        <v>322</v>
      </c>
      <c r="E950" s="16" t="s">
        <v>37</v>
      </c>
      <c r="F950" s="12"/>
      <c r="G950" s="12" t="s">
        <v>931</v>
      </c>
      <c r="H950" s="16"/>
      <c r="I950" s="17">
        <v>126</v>
      </c>
      <c r="J950" s="12" t="str">
        <f>VLOOKUP(I950,episodes!$A$1:$D$83,4,FALSE)</f>
        <v>Errand of Mercy</v>
      </c>
      <c r="K950" s="15">
        <v>1</v>
      </c>
      <c r="L950" s="15"/>
      <c r="M950" s="16"/>
    </row>
    <row r="951" spans="1:13" s="26" customFormat="1" x14ac:dyDescent="0.3">
      <c r="A951" s="15">
        <f>COUNTIFS(B:B,B951)</f>
        <v>94</v>
      </c>
      <c r="B951" s="12" t="s">
        <v>2030</v>
      </c>
      <c r="C951" s="15">
        <f>COUNTIFS(D:D,D951)</f>
        <v>110</v>
      </c>
      <c r="D951" s="16" t="s">
        <v>322</v>
      </c>
      <c r="E951" s="16" t="s">
        <v>1530</v>
      </c>
      <c r="F951" s="16" t="s">
        <v>36</v>
      </c>
      <c r="G951" s="16" t="s">
        <v>1897</v>
      </c>
      <c r="H951" s="16"/>
      <c r="I951" s="17">
        <v>127</v>
      </c>
      <c r="J951" s="12" t="str">
        <f>VLOOKUP(I951,episodes!$A$1:$D$83,4,FALSE)</f>
        <v>The Alternative Factor</v>
      </c>
      <c r="K951" s="15">
        <v>1</v>
      </c>
      <c r="L951" s="15"/>
      <c r="M951" s="16"/>
    </row>
    <row r="952" spans="1:13" s="26" customFormat="1" x14ac:dyDescent="0.3">
      <c r="A952" s="15">
        <f>COUNTIFS(B:B,B952)</f>
        <v>94</v>
      </c>
      <c r="B952" s="12" t="s">
        <v>2030</v>
      </c>
      <c r="C952" s="15">
        <f>COUNTIFS(D:D,D952)</f>
        <v>110</v>
      </c>
      <c r="D952" s="16" t="s">
        <v>322</v>
      </c>
      <c r="E952" s="16" t="s">
        <v>1446</v>
      </c>
      <c r="F952" s="16"/>
      <c r="G952" s="16" t="s">
        <v>1880</v>
      </c>
      <c r="H952" s="16"/>
      <c r="I952" s="17">
        <v>127</v>
      </c>
      <c r="J952" s="12" t="str">
        <f>VLOOKUP(I952,episodes!$A$1:$D$83,4,FALSE)</f>
        <v>The Alternative Factor</v>
      </c>
      <c r="K952" s="15">
        <v>1</v>
      </c>
      <c r="L952" s="15"/>
      <c r="M952" s="16"/>
    </row>
    <row r="953" spans="1:13" s="26" customFormat="1" x14ac:dyDescent="0.3">
      <c r="A953" s="15">
        <f>COUNTIFS(B:B,B953)</f>
        <v>94</v>
      </c>
      <c r="B953" s="12" t="s">
        <v>2030</v>
      </c>
      <c r="C953" s="15">
        <f>COUNTIFS(D:D,D953)</f>
        <v>110</v>
      </c>
      <c r="D953" s="16" t="s">
        <v>322</v>
      </c>
      <c r="E953" s="16" t="s">
        <v>1446</v>
      </c>
      <c r="F953" s="16"/>
      <c r="G953" s="16" t="s">
        <v>1881</v>
      </c>
      <c r="H953" s="16"/>
      <c r="I953" s="17">
        <v>127</v>
      </c>
      <c r="J953" s="12" t="str">
        <f>VLOOKUP(I953,episodes!$A$1:$D$83,4,FALSE)</f>
        <v>The Alternative Factor</v>
      </c>
      <c r="K953" s="15">
        <v>1</v>
      </c>
      <c r="L953" s="15"/>
      <c r="M953" s="16"/>
    </row>
    <row r="954" spans="1:13" s="26" customFormat="1" x14ac:dyDescent="0.3">
      <c r="A954" s="15">
        <f>COUNTIFS(B:B,B954)</f>
        <v>94</v>
      </c>
      <c r="B954" s="12" t="s">
        <v>2030</v>
      </c>
      <c r="C954" s="15">
        <f>COUNTIFS(D:D,D954)</f>
        <v>110</v>
      </c>
      <c r="D954" s="16" t="s">
        <v>322</v>
      </c>
      <c r="E954" s="16" t="s">
        <v>1446</v>
      </c>
      <c r="F954" s="16"/>
      <c r="G954" s="16" t="s">
        <v>1882</v>
      </c>
      <c r="H954" s="16"/>
      <c r="I954" s="17">
        <v>127</v>
      </c>
      <c r="J954" s="12" t="str">
        <f>VLOOKUP(I954,episodes!$A$1:$D$83,4,FALSE)</f>
        <v>The Alternative Factor</v>
      </c>
      <c r="K954" s="15">
        <v>1</v>
      </c>
      <c r="L954" s="15"/>
      <c r="M954" s="16"/>
    </row>
    <row r="955" spans="1:13" s="26" customFormat="1" x14ac:dyDescent="0.3">
      <c r="A955" s="15">
        <f>COUNTIFS(B:B,B955)</f>
        <v>94</v>
      </c>
      <c r="B955" s="12" t="s">
        <v>2030</v>
      </c>
      <c r="C955" s="15">
        <f>COUNTIFS(D:D,D955)</f>
        <v>110</v>
      </c>
      <c r="D955" s="16" t="s">
        <v>322</v>
      </c>
      <c r="E955" s="16" t="s">
        <v>34</v>
      </c>
      <c r="F955" s="16"/>
      <c r="G955" s="16" t="s">
        <v>945</v>
      </c>
      <c r="H955" s="16"/>
      <c r="I955" s="17">
        <v>127</v>
      </c>
      <c r="J955" s="12" t="str">
        <f>VLOOKUP(I955,episodes!$A$1:$D$83,4,FALSE)</f>
        <v>The Alternative Factor</v>
      </c>
      <c r="K955" s="15">
        <v>1</v>
      </c>
      <c r="L955" s="15"/>
      <c r="M955" s="16"/>
    </row>
    <row r="956" spans="1:13" s="26" customFormat="1" x14ac:dyDescent="0.3">
      <c r="A956" s="15">
        <f>COUNTIFS(B:B,B956)</f>
        <v>94</v>
      </c>
      <c r="B956" s="12" t="s">
        <v>2030</v>
      </c>
      <c r="C956" s="15">
        <f>COUNTIFS(D:D,D956)</f>
        <v>110</v>
      </c>
      <c r="D956" s="16" t="s">
        <v>322</v>
      </c>
      <c r="E956" s="16" t="s">
        <v>34</v>
      </c>
      <c r="F956" s="16"/>
      <c r="G956" s="16" t="s">
        <v>944</v>
      </c>
      <c r="H956" s="16"/>
      <c r="I956" s="17">
        <v>127</v>
      </c>
      <c r="J956" s="12" t="str">
        <f>VLOOKUP(I956,episodes!$A$1:$D$83,4,FALSE)</f>
        <v>The Alternative Factor</v>
      </c>
      <c r="K956" s="15">
        <v>1</v>
      </c>
      <c r="L956" s="15"/>
      <c r="M956" s="16"/>
    </row>
    <row r="957" spans="1:13" s="16" customFormat="1" x14ac:dyDescent="0.3">
      <c r="A957" s="15">
        <f>COUNTIFS(B:B,B957)</f>
        <v>94</v>
      </c>
      <c r="B957" s="12" t="s">
        <v>2030</v>
      </c>
      <c r="C957" s="15">
        <f>COUNTIFS(D:D,D957)</f>
        <v>110</v>
      </c>
      <c r="D957" s="16" t="s">
        <v>322</v>
      </c>
      <c r="E957" s="16" t="s">
        <v>34</v>
      </c>
      <c r="G957" s="16" t="s">
        <v>940</v>
      </c>
      <c r="I957" s="17">
        <v>127</v>
      </c>
      <c r="J957" s="12" t="str">
        <f>VLOOKUP(I957,episodes!$A$1:$D$83,4,FALSE)</f>
        <v>The Alternative Factor</v>
      </c>
      <c r="K957" s="15">
        <v>1</v>
      </c>
      <c r="L957" s="15"/>
    </row>
    <row r="958" spans="1:13" s="16" customFormat="1" x14ac:dyDescent="0.3">
      <c r="A958" s="15">
        <f>COUNTIFS(B:B,B958)</f>
        <v>94</v>
      </c>
      <c r="B958" s="12" t="s">
        <v>2030</v>
      </c>
      <c r="C958" s="15">
        <f>COUNTIFS(D:D,D958)</f>
        <v>110</v>
      </c>
      <c r="D958" s="16" t="s">
        <v>322</v>
      </c>
      <c r="E958" s="16" t="s">
        <v>34</v>
      </c>
      <c r="F958" s="20"/>
      <c r="G958" s="16" t="s">
        <v>942</v>
      </c>
      <c r="I958" s="17">
        <v>128</v>
      </c>
      <c r="J958" s="12" t="str">
        <f>VLOOKUP(I958,episodes!$A$1:$D$83,4,FALSE)</f>
        <v>The City on the Edge of Forever</v>
      </c>
      <c r="K958" s="15">
        <v>1</v>
      </c>
      <c r="L958" s="15"/>
    </row>
    <row r="959" spans="1:13" s="16" customFormat="1" x14ac:dyDescent="0.3">
      <c r="A959" s="15">
        <f>COUNTIFS(B:B,B959)</f>
        <v>94</v>
      </c>
      <c r="B959" s="12" t="s">
        <v>2030</v>
      </c>
      <c r="C959" s="15">
        <f>COUNTIFS(D:D,D959)</f>
        <v>110</v>
      </c>
      <c r="D959" s="16" t="s">
        <v>322</v>
      </c>
      <c r="E959" s="16" t="s">
        <v>34</v>
      </c>
      <c r="F959" s="20" t="s">
        <v>36</v>
      </c>
      <c r="G959" s="16" t="s">
        <v>952</v>
      </c>
      <c r="I959" s="17">
        <v>128</v>
      </c>
      <c r="J959" s="12" t="str">
        <f>VLOOKUP(I959,episodes!$A$1:$D$83,4,FALSE)</f>
        <v>The City on the Edge of Forever</v>
      </c>
      <c r="K959" s="15">
        <v>1</v>
      </c>
      <c r="L959" s="15"/>
    </row>
    <row r="960" spans="1:13" s="16" customFormat="1" x14ac:dyDescent="0.3">
      <c r="A960" s="15">
        <f>COUNTIFS(B:B,B960)</f>
        <v>94</v>
      </c>
      <c r="B960" s="12" t="s">
        <v>2030</v>
      </c>
      <c r="C960" s="15">
        <f>COUNTIFS(D:D,D960)</f>
        <v>110</v>
      </c>
      <c r="D960" s="16" t="s">
        <v>322</v>
      </c>
      <c r="E960" s="16" t="s">
        <v>49</v>
      </c>
      <c r="G960" s="16" t="s">
        <v>921</v>
      </c>
      <c r="I960" s="17">
        <v>129</v>
      </c>
      <c r="J960" s="12" t="str">
        <f>VLOOKUP(I960,episodes!$A$1:$D$83,4,FALSE)</f>
        <v>Operation: Annihilate!</v>
      </c>
      <c r="K960" s="15">
        <v>1</v>
      </c>
      <c r="L960" s="15"/>
    </row>
    <row r="961" spans="1:12" s="16" customFormat="1" x14ac:dyDescent="0.3">
      <c r="A961" s="15">
        <f>COUNTIFS(B:B,B961)</f>
        <v>94</v>
      </c>
      <c r="B961" s="12" t="s">
        <v>2030</v>
      </c>
      <c r="C961" s="15">
        <f>COUNTIFS(D:D,D961)</f>
        <v>110</v>
      </c>
      <c r="D961" s="16" t="s">
        <v>322</v>
      </c>
      <c r="E961" s="16" t="s">
        <v>1397</v>
      </c>
      <c r="G961" s="16" t="s">
        <v>1408</v>
      </c>
      <c r="I961" s="17">
        <v>129</v>
      </c>
      <c r="J961" s="12" t="str">
        <f>VLOOKUP(I961,episodes!$A$1:$D$83,4,FALSE)</f>
        <v>Operation: Annihilate!</v>
      </c>
      <c r="K961" s="15">
        <v>1</v>
      </c>
      <c r="L961" s="15"/>
    </row>
    <row r="962" spans="1:12" s="16" customFormat="1" x14ac:dyDescent="0.3">
      <c r="A962" s="15">
        <f>COUNTIFS(B:B,B962)</f>
        <v>94</v>
      </c>
      <c r="B962" s="12" t="s">
        <v>2030</v>
      </c>
      <c r="C962" s="15">
        <f>COUNTIFS(D:D,D962)</f>
        <v>110</v>
      </c>
      <c r="D962" s="16" t="s">
        <v>322</v>
      </c>
      <c r="E962" s="16" t="s">
        <v>1397</v>
      </c>
      <c r="G962" s="16" t="s">
        <v>1407</v>
      </c>
      <c r="I962" s="17">
        <v>129</v>
      </c>
      <c r="J962" s="12" t="str">
        <f>VLOOKUP(I962,episodes!$A$1:$D$83,4,FALSE)</f>
        <v>Operation: Annihilate!</v>
      </c>
      <c r="K962" s="15">
        <v>1</v>
      </c>
      <c r="L962" s="15"/>
    </row>
    <row r="963" spans="1:12" s="16" customFormat="1" x14ac:dyDescent="0.3">
      <c r="A963" s="15">
        <f>COUNTIFS(B:B,B963)</f>
        <v>94</v>
      </c>
      <c r="B963" s="12" t="s">
        <v>2030</v>
      </c>
      <c r="C963" s="15">
        <f>COUNTIFS(D:D,D963)</f>
        <v>110</v>
      </c>
      <c r="D963" s="16" t="s">
        <v>322</v>
      </c>
      <c r="F963" s="20"/>
      <c r="G963" s="16" t="s">
        <v>951</v>
      </c>
      <c r="I963" s="17">
        <v>129</v>
      </c>
      <c r="J963" s="12" t="str">
        <f>VLOOKUP(I963,episodes!$A$1:$D$83,4,FALSE)</f>
        <v>Operation: Annihilate!</v>
      </c>
      <c r="K963" s="15">
        <v>1</v>
      </c>
      <c r="L963" s="15"/>
    </row>
    <row r="964" spans="1:12" s="16" customFormat="1" x14ac:dyDescent="0.3">
      <c r="A964" s="15">
        <f>COUNTIFS(B:B,B964)</f>
        <v>94</v>
      </c>
      <c r="B964" s="12" t="s">
        <v>2030</v>
      </c>
      <c r="C964" s="15">
        <f>COUNTIFS(D:D,D964)</f>
        <v>110</v>
      </c>
      <c r="D964" s="16" t="s">
        <v>322</v>
      </c>
      <c r="E964" s="16" t="s">
        <v>37</v>
      </c>
      <c r="F964" s="20"/>
      <c r="G964" s="16" t="s">
        <v>937</v>
      </c>
      <c r="I964" s="17">
        <v>129</v>
      </c>
      <c r="J964" s="12" t="str">
        <f>VLOOKUP(I964,episodes!$A$1:$D$83,4,FALSE)</f>
        <v>Operation: Annihilate!</v>
      </c>
      <c r="K964" s="15">
        <v>1</v>
      </c>
      <c r="L964" s="15"/>
    </row>
    <row r="965" spans="1:12" s="16" customFormat="1" x14ac:dyDescent="0.3">
      <c r="A965" s="15">
        <f>COUNTIFS(B:B,B965)</f>
        <v>94</v>
      </c>
      <c r="B965" s="12" t="s">
        <v>2030</v>
      </c>
      <c r="C965" s="15">
        <f>COUNTIFS(D:D,D965)</f>
        <v>110</v>
      </c>
      <c r="D965" s="16" t="s">
        <v>322</v>
      </c>
      <c r="E965" s="16" t="s">
        <v>37</v>
      </c>
      <c r="F965" s="20" t="s">
        <v>450</v>
      </c>
      <c r="G965" s="16" t="s">
        <v>932</v>
      </c>
      <c r="I965" s="17">
        <v>129</v>
      </c>
      <c r="J965" s="12" t="str">
        <f>VLOOKUP(I965,episodes!$A$1:$D$83,4,FALSE)</f>
        <v>Operation: Annihilate!</v>
      </c>
      <c r="K965" s="15">
        <v>1</v>
      </c>
      <c r="L965" s="15"/>
    </row>
    <row r="966" spans="1:12" s="16" customFormat="1" x14ac:dyDescent="0.3">
      <c r="A966" s="15">
        <f>COUNTIFS(B:B,B966)</f>
        <v>94</v>
      </c>
      <c r="B966" s="12" t="s">
        <v>2030</v>
      </c>
      <c r="C966" s="15">
        <f>COUNTIFS(D:D,D966)</f>
        <v>110</v>
      </c>
      <c r="D966" s="16" t="s">
        <v>322</v>
      </c>
      <c r="E966" s="16" t="s">
        <v>34</v>
      </c>
      <c r="F966" s="20" t="s">
        <v>450</v>
      </c>
      <c r="G966" s="16" t="s">
        <v>940</v>
      </c>
      <c r="I966" s="17">
        <v>129</v>
      </c>
      <c r="J966" s="12" t="str">
        <f>VLOOKUP(I966,episodes!$A$1:$D$83,4,FALSE)</f>
        <v>Operation: Annihilate!</v>
      </c>
      <c r="K966" s="15">
        <v>1</v>
      </c>
      <c r="L966" s="15"/>
    </row>
    <row r="967" spans="1:12" s="16" customFormat="1" x14ac:dyDescent="0.3">
      <c r="A967" s="15">
        <f>COUNTIFS(B:B,B967)</f>
        <v>94</v>
      </c>
      <c r="B967" s="12" t="s">
        <v>2030</v>
      </c>
      <c r="C967" s="15">
        <f>COUNTIFS(D:D,D967)</f>
        <v>110</v>
      </c>
      <c r="D967" s="16" t="s">
        <v>322</v>
      </c>
      <c r="E967" s="16" t="s">
        <v>1532</v>
      </c>
      <c r="G967" s="16" t="s">
        <v>927</v>
      </c>
      <c r="I967" s="17">
        <v>129</v>
      </c>
      <c r="J967" s="12" t="str">
        <f>VLOOKUP(I967,episodes!$A$1:$D$83,4,FALSE)</f>
        <v>Operation: Annihilate!</v>
      </c>
      <c r="K967" s="15">
        <v>1</v>
      </c>
      <c r="L967" s="15"/>
    </row>
    <row r="968" spans="1:12" s="16" customFormat="1" x14ac:dyDescent="0.3">
      <c r="A968" s="15">
        <f>COUNTIFS(B:B,B968)</f>
        <v>94</v>
      </c>
      <c r="B968" s="12" t="s">
        <v>2030</v>
      </c>
      <c r="C968" s="15">
        <f>COUNTIFS(D:D,D968)</f>
        <v>110</v>
      </c>
      <c r="D968" s="16" t="s">
        <v>322</v>
      </c>
      <c r="E968" s="16" t="s">
        <v>1531</v>
      </c>
      <c r="F968" s="20"/>
      <c r="G968" s="16" t="s">
        <v>1899</v>
      </c>
      <c r="I968" s="17">
        <v>201</v>
      </c>
      <c r="J968" s="12" t="str">
        <f>VLOOKUP(I968,episodes!$A$1:$D$83,4,FALSE)</f>
        <v>Amok Time</v>
      </c>
      <c r="K968" s="15">
        <v>1</v>
      </c>
      <c r="L968" s="15"/>
    </row>
    <row r="969" spans="1:12" s="16" customFormat="1" x14ac:dyDescent="0.3">
      <c r="A969" s="15">
        <f>COUNTIFS(B:B,B969)</f>
        <v>94</v>
      </c>
      <c r="B969" s="12" t="s">
        <v>2030</v>
      </c>
      <c r="C969" s="15">
        <f>COUNTIFS(D:D,D969)</f>
        <v>110</v>
      </c>
      <c r="D969" s="16" t="s">
        <v>322</v>
      </c>
      <c r="E969" s="16" t="s">
        <v>1530</v>
      </c>
      <c r="F969" s="20"/>
      <c r="G969" s="16" t="s">
        <v>1898</v>
      </c>
      <c r="I969" s="17">
        <v>201</v>
      </c>
      <c r="J969" s="12" t="str">
        <f>VLOOKUP(I969,episodes!$A$1:$D$83,4,FALSE)</f>
        <v>Amok Time</v>
      </c>
      <c r="K969" s="15">
        <v>1</v>
      </c>
      <c r="L969" s="15"/>
    </row>
    <row r="970" spans="1:12" s="16" customFormat="1" x14ac:dyDescent="0.3">
      <c r="A970" s="15">
        <f>COUNTIFS(B:B,B970)</f>
        <v>94</v>
      </c>
      <c r="B970" s="12" t="s">
        <v>2030</v>
      </c>
      <c r="C970" s="15">
        <f>COUNTIFS(D:D,D970)</f>
        <v>110</v>
      </c>
      <c r="D970" s="16" t="s">
        <v>322</v>
      </c>
      <c r="E970" s="16" t="s">
        <v>36</v>
      </c>
      <c r="F970" s="20"/>
      <c r="G970" s="16" t="s">
        <v>910</v>
      </c>
      <c r="I970" s="17">
        <v>201</v>
      </c>
      <c r="J970" s="12" t="str">
        <f>VLOOKUP(I970,episodes!$A$1:$D$83,4,FALSE)</f>
        <v>Amok Time</v>
      </c>
      <c r="K970" s="15">
        <v>1</v>
      </c>
      <c r="L970" s="15"/>
    </row>
    <row r="971" spans="1:12" s="16" customFormat="1" x14ac:dyDescent="0.3">
      <c r="A971" s="15">
        <f>COUNTIFS(B:B,B971)</f>
        <v>94</v>
      </c>
      <c r="B971" s="12" t="s">
        <v>2030</v>
      </c>
      <c r="C971" s="15">
        <f>COUNTIFS(D:D,D971)</f>
        <v>110</v>
      </c>
      <c r="D971" s="16" t="s">
        <v>322</v>
      </c>
      <c r="E971" s="16" t="s">
        <v>49</v>
      </c>
      <c r="F971" s="20"/>
      <c r="G971" s="16" t="s">
        <v>923</v>
      </c>
      <c r="I971" s="17">
        <v>201</v>
      </c>
      <c r="J971" s="12" t="str">
        <f>VLOOKUP(I971,episodes!$A$1:$D$83,4,FALSE)</f>
        <v>Amok Time</v>
      </c>
      <c r="K971" s="15">
        <v>1</v>
      </c>
      <c r="L971" s="15"/>
    </row>
    <row r="972" spans="1:12" s="16" customFormat="1" x14ac:dyDescent="0.3">
      <c r="A972" s="15">
        <f>COUNTIFS(B:B,B972)</f>
        <v>94</v>
      </c>
      <c r="B972" s="12" t="s">
        <v>2030</v>
      </c>
      <c r="C972" s="15">
        <f>COUNTIFS(D:D,D972)</f>
        <v>110</v>
      </c>
      <c r="D972" s="16" t="s">
        <v>322</v>
      </c>
      <c r="E972" s="16" t="s">
        <v>49</v>
      </c>
      <c r="F972" s="20"/>
      <c r="G972" s="16" t="s">
        <v>922</v>
      </c>
      <c r="I972" s="17">
        <v>201</v>
      </c>
      <c r="J972" s="12" t="str">
        <f>VLOOKUP(I972,episodes!$A$1:$D$83,4,FALSE)</f>
        <v>Amok Time</v>
      </c>
      <c r="K972" s="15">
        <v>1</v>
      </c>
      <c r="L972" s="15"/>
    </row>
    <row r="973" spans="1:12" s="16" customFormat="1" x14ac:dyDescent="0.3">
      <c r="A973" s="15">
        <f>COUNTIFS(B:B,B973)</f>
        <v>94</v>
      </c>
      <c r="B973" s="12" t="s">
        <v>2030</v>
      </c>
      <c r="C973" s="15">
        <f>COUNTIFS(D:D,D973)</f>
        <v>110</v>
      </c>
      <c r="D973" s="16" t="s">
        <v>322</v>
      </c>
      <c r="E973" s="16" t="s">
        <v>1397</v>
      </c>
      <c r="F973" s="20"/>
      <c r="G973" s="16" t="s">
        <v>1409</v>
      </c>
      <c r="I973" s="17">
        <v>201</v>
      </c>
      <c r="J973" s="12" t="str">
        <f>VLOOKUP(I973,episodes!$A$1:$D$83,4,FALSE)</f>
        <v>Amok Time</v>
      </c>
      <c r="K973" s="15">
        <v>1</v>
      </c>
      <c r="L973" s="15"/>
    </row>
    <row r="974" spans="1:12" s="16" customFormat="1" x14ac:dyDescent="0.3">
      <c r="A974" s="15">
        <f>COUNTIFS(B:B,B974)</f>
        <v>94</v>
      </c>
      <c r="B974" s="12" t="s">
        <v>2030</v>
      </c>
      <c r="C974" s="15">
        <f>COUNTIFS(D:D,D974)</f>
        <v>110</v>
      </c>
      <c r="D974" s="16" t="s">
        <v>322</v>
      </c>
      <c r="E974" s="16" t="s">
        <v>37</v>
      </c>
      <c r="F974" s="20"/>
      <c r="G974" s="16" t="s">
        <v>938</v>
      </c>
      <c r="I974" s="17">
        <v>201</v>
      </c>
      <c r="J974" s="12" t="str">
        <f>VLOOKUP(I974,episodes!$A$1:$D$83,4,FALSE)</f>
        <v>Amok Time</v>
      </c>
      <c r="K974" s="15">
        <v>1</v>
      </c>
      <c r="L974" s="15"/>
    </row>
    <row r="975" spans="1:12" s="16" customFormat="1" x14ac:dyDescent="0.25">
      <c r="A975" s="15">
        <f>COUNTIFS(B:B,B975)</f>
        <v>94</v>
      </c>
      <c r="B975" s="12" t="s">
        <v>2030</v>
      </c>
      <c r="C975" s="15">
        <f>COUNTIFS(D:D,D975)</f>
        <v>110</v>
      </c>
      <c r="D975" s="24" t="s">
        <v>322</v>
      </c>
      <c r="E975" s="16" t="s">
        <v>37</v>
      </c>
      <c r="F975" s="12"/>
      <c r="G975" s="16" t="s">
        <v>990</v>
      </c>
      <c r="I975" s="17">
        <v>201</v>
      </c>
      <c r="J975" s="12" t="str">
        <f>VLOOKUP(I975,episodes!$A$1:$D$83,4,FALSE)</f>
        <v>Amok Time</v>
      </c>
      <c r="K975" s="15">
        <v>1</v>
      </c>
      <c r="L975" s="15"/>
    </row>
    <row r="976" spans="1:12" s="16" customFormat="1" x14ac:dyDescent="0.3">
      <c r="A976" s="15">
        <f>COUNTIFS(B:B,B976)</f>
        <v>94</v>
      </c>
      <c r="B976" s="12" t="s">
        <v>2030</v>
      </c>
      <c r="C976" s="15">
        <f>COUNTIFS(D:D,D976)</f>
        <v>110</v>
      </c>
      <c r="D976" s="16" t="s">
        <v>322</v>
      </c>
      <c r="E976" s="16" t="s">
        <v>34</v>
      </c>
      <c r="F976" s="20"/>
      <c r="G976" s="16" t="s">
        <v>947</v>
      </c>
      <c r="I976" s="17">
        <v>201</v>
      </c>
      <c r="J976" s="12" t="str">
        <f>VLOOKUP(I976,episodes!$A$1:$D$83,4,FALSE)</f>
        <v>Amok Time</v>
      </c>
      <c r="K976" s="15">
        <v>1</v>
      </c>
      <c r="L976" s="15"/>
    </row>
    <row r="977" spans="1:13" s="16" customFormat="1" x14ac:dyDescent="0.3">
      <c r="A977" s="15">
        <f>COUNTIFS(B:B,B977)</f>
        <v>94</v>
      </c>
      <c r="B977" s="12" t="s">
        <v>2030</v>
      </c>
      <c r="C977" s="15">
        <f>COUNTIFS(D:D,D977)</f>
        <v>110</v>
      </c>
      <c r="D977" s="16" t="s">
        <v>322</v>
      </c>
      <c r="E977" s="16" t="s">
        <v>1530</v>
      </c>
      <c r="F977" s="12"/>
      <c r="G977" s="16" t="s">
        <v>1321</v>
      </c>
      <c r="I977" s="17">
        <v>202</v>
      </c>
      <c r="J977" s="12" t="str">
        <f>VLOOKUP(I977,episodes!$A$1:$D$83,4,FALSE)</f>
        <v>Who Mourns for Adonais?</v>
      </c>
      <c r="K977" s="15">
        <v>1</v>
      </c>
      <c r="L977" s="15"/>
    </row>
    <row r="978" spans="1:13" s="16" customFormat="1" x14ac:dyDescent="0.3">
      <c r="A978" s="15">
        <f>COUNTIFS(B:B,B978)</f>
        <v>94</v>
      </c>
      <c r="B978" s="12" t="s">
        <v>2030</v>
      </c>
      <c r="C978" s="15">
        <f>COUNTIFS(D:D,D978)</f>
        <v>110</v>
      </c>
      <c r="D978" s="16" t="s">
        <v>322</v>
      </c>
      <c r="E978" s="16" t="s">
        <v>1531</v>
      </c>
      <c r="F978" s="12"/>
      <c r="G978" s="16" t="s">
        <v>1339</v>
      </c>
      <c r="I978" s="17">
        <v>202</v>
      </c>
      <c r="J978" s="12" t="str">
        <f>VLOOKUP(I978,episodes!$A$1:$D$83,4,FALSE)</f>
        <v>Who Mourns for Adonais?</v>
      </c>
      <c r="K978" s="15">
        <v>1</v>
      </c>
      <c r="L978" s="15"/>
    </row>
    <row r="979" spans="1:13" s="16" customFormat="1" x14ac:dyDescent="0.3">
      <c r="A979" s="15">
        <f>COUNTIFS(B:B,B979)</f>
        <v>94</v>
      </c>
      <c r="B979" s="12" t="s">
        <v>2030</v>
      </c>
      <c r="C979" s="15">
        <f>COUNTIFS(D:D,D979)</f>
        <v>110</v>
      </c>
      <c r="D979" s="12" t="s">
        <v>322</v>
      </c>
      <c r="E979" s="12" t="s">
        <v>1530</v>
      </c>
      <c r="F979" s="12"/>
      <c r="G979" s="12" t="s">
        <v>2225</v>
      </c>
      <c r="H979" s="12"/>
      <c r="I979" s="18">
        <v>203</v>
      </c>
      <c r="J979" s="12" t="str">
        <f>VLOOKUP(I979,episodes!$A$1:$D$83,4,FALSE)</f>
        <v>The Changeling</v>
      </c>
      <c r="K979" s="15">
        <v>1</v>
      </c>
      <c r="L979" s="14"/>
      <c r="M979" s="12"/>
    </row>
    <row r="980" spans="1:13" s="16" customFormat="1" x14ac:dyDescent="0.3">
      <c r="A980" s="15">
        <f>COUNTIFS(B:B,B980)</f>
        <v>94</v>
      </c>
      <c r="B980" s="12" t="s">
        <v>2030</v>
      </c>
      <c r="C980" s="15">
        <f>COUNTIFS(D:D,D980)</f>
        <v>110</v>
      </c>
      <c r="D980" s="12" t="s">
        <v>322</v>
      </c>
      <c r="E980" s="12" t="s">
        <v>2237</v>
      </c>
      <c r="F980" s="12"/>
      <c r="G980" s="12" t="s">
        <v>2239</v>
      </c>
      <c r="H980" s="12"/>
      <c r="I980" s="18">
        <v>203</v>
      </c>
      <c r="J980" s="12" t="str">
        <f>VLOOKUP(I980,episodes!$A$1:$D$83,4,FALSE)</f>
        <v>The Changeling</v>
      </c>
      <c r="K980" s="15">
        <v>1</v>
      </c>
      <c r="L980" s="14"/>
      <c r="M980" s="12"/>
    </row>
    <row r="981" spans="1:13" s="16" customFormat="1" x14ac:dyDescent="0.3">
      <c r="A981" s="15">
        <f>COUNTIFS(B:B,B981)</f>
        <v>94</v>
      </c>
      <c r="B981" s="12" t="s">
        <v>2030</v>
      </c>
      <c r="C981" s="15">
        <f>COUNTIFS(D:D,D981)</f>
        <v>110</v>
      </c>
      <c r="D981" s="12" t="s">
        <v>322</v>
      </c>
      <c r="E981" s="12" t="s">
        <v>2261</v>
      </c>
      <c r="F981" s="12"/>
      <c r="G981" s="12" t="s">
        <v>2262</v>
      </c>
      <c r="H981" s="12"/>
      <c r="I981" s="18">
        <v>203</v>
      </c>
      <c r="J981" s="12" t="str">
        <f>VLOOKUP(I981,episodes!$A$1:$D$83,4,FALSE)</f>
        <v>The Changeling</v>
      </c>
      <c r="K981" s="15">
        <v>1</v>
      </c>
      <c r="L981" s="14"/>
      <c r="M981" s="12"/>
    </row>
    <row r="982" spans="1:13" s="16" customFormat="1" x14ac:dyDescent="0.3">
      <c r="A982" s="15">
        <f>COUNTIFS(B:B,B982)</f>
        <v>94</v>
      </c>
      <c r="B982" s="12" t="s">
        <v>2030</v>
      </c>
      <c r="C982" s="15">
        <f>COUNTIFS(D:D,D982)</f>
        <v>110</v>
      </c>
      <c r="D982" s="12" t="s">
        <v>322</v>
      </c>
      <c r="E982" s="12" t="s">
        <v>2238</v>
      </c>
      <c r="F982" s="12"/>
      <c r="G982" s="12" t="s">
        <v>2235</v>
      </c>
      <c r="H982" s="12"/>
      <c r="I982" s="18">
        <v>203</v>
      </c>
      <c r="J982" s="12" t="str">
        <f>VLOOKUP(I982,episodes!$A$1:$D$83,4,FALSE)</f>
        <v>The Changeling</v>
      </c>
      <c r="K982" s="15">
        <v>1</v>
      </c>
      <c r="L982" s="14"/>
      <c r="M982" s="12"/>
    </row>
    <row r="983" spans="1:13" s="16" customFormat="1" x14ac:dyDescent="0.3">
      <c r="A983" s="15">
        <f>COUNTIFS(B:B,B983)</f>
        <v>94</v>
      </c>
      <c r="B983" s="12" t="s">
        <v>2030</v>
      </c>
      <c r="C983" s="15">
        <f>COUNTIFS(D:D,D983)</f>
        <v>110</v>
      </c>
      <c r="D983" s="12" t="s">
        <v>322</v>
      </c>
      <c r="E983" s="12" t="s">
        <v>37</v>
      </c>
      <c r="F983" s="12"/>
      <c r="G983" s="12" t="s">
        <v>2220</v>
      </c>
      <c r="H983" s="12"/>
      <c r="I983" s="18">
        <v>203</v>
      </c>
      <c r="J983" s="12" t="str">
        <f>VLOOKUP(I983,episodes!$A$1:$D$83,4,FALSE)</f>
        <v>The Changeling</v>
      </c>
      <c r="K983" s="15">
        <v>1</v>
      </c>
      <c r="L983" s="14"/>
      <c r="M983" s="12"/>
    </row>
    <row r="984" spans="1:13" s="16" customFormat="1" x14ac:dyDescent="0.3">
      <c r="A984" s="15">
        <f>COUNTIFS(B:B,B984)</f>
        <v>94</v>
      </c>
      <c r="B984" s="12" t="s">
        <v>2030</v>
      </c>
      <c r="C984" s="15">
        <f>COUNTIFS(D:D,D984)</f>
        <v>110</v>
      </c>
      <c r="D984" s="12" t="s">
        <v>322</v>
      </c>
      <c r="E984" s="12" t="s">
        <v>34</v>
      </c>
      <c r="F984" s="12"/>
      <c r="G984" s="12" t="s">
        <v>2240</v>
      </c>
      <c r="H984" s="12"/>
      <c r="I984" s="18">
        <v>203</v>
      </c>
      <c r="J984" s="12" t="str">
        <f>VLOOKUP(I984,episodes!$A$1:$D$83,4,FALSE)</f>
        <v>The Changeling</v>
      </c>
      <c r="K984" s="15">
        <v>1</v>
      </c>
      <c r="L984" s="14"/>
      <c r="M984" s="12"/>
    </row>
    <row r="985" spans="1:13" s="16" customFormat="1" x14ac:dyDescent="0.25">
      <c r="A985" s="15">
        <f>COUNTIFS(B:B,B985)</f>
        <v>16</v>
      </c>
      <c r="B985" s="12" t="s">
        <v>2031</v>
      </c>
      <c r="C985" s="15">
        <f>COUNTIFS(D:D,D985)</f>
        <v>110</v>
      </c>
      <c r="D985" s="16" t="s">
        <v>322</v>
      </c>
      <c r="E985" s="16" t="s">
        <v>36</v>
      </c>
      <c r="F985" s="16" t="s">
        <v>1412</v>
      </c>
      <c r="G985" s="16" t="s">
        <v>1415</v>
      </c>
      <c r="I985" s="17">
        <v>115</v>
      </c>
      <c r="J985" s="12" t="str">
        <f>VLOOKUP(I985,episodes!$A$1:$D$83,4,FALSE)</f>
        <v>Shore Leave</v>
      </c>
      <c r="K985" s="15">
        <v>1</v>
      </c>
      <c r="L985" s="21"/>
    </row>
    <row r="986" spans="1:13" s="16" customFormat="1" x14ac:dyDescent="0.3">
      <c r="A986" s="15">
        <f>COUNTIFS(B:B,B986)</f>
        <v>16</v>
      </c>
      <c r="B986" s="12" t="s">
        <v>2031</v>
      </c>
      <c r="C986" s="15">
        <f>COUNTIFS(D:D,D986)</f>
        <v>110</v>
      </c>
      <c r="D986" s="16" t="s">
        <v>322</v>
      </c>
      <c r="E986" s="16" t="s">
        <v>136</v>
      </c>
      <c r="F986" s="20" t="s">
        <v>36</v>
      </c>
      <c r="G986" s="16" t="s">
        <v>1939</v>
      </c>
      <c r="I986" s="17">
        <v>116</v>
      </c>
      <c r="J986" s="12" t="str">
        <f>VLOOKUP(I986,episodes!$A$1:$D$83,4,FALSE)</f>
        <v>The Galileo Seven</v>
      </c>
      <c r="K986" s="15">
        <v>1</v>
      </c>
      <c r="L986" s="15"/>
    </row>
    <row r="987" spans="1:13" s="16" customFormat="1" x14ac:dyDescent="0.3">
      <c r="A987" s="15">
        <f>COUNTIFS(B:B,B987)</f>
        <v>16</v>
      </c>
      <c r="B987" s="12" t="s">
        <v>2031</v>
      </c>
      <c r="C987" s="15">
        <f>COUNTIFS(D:D,D987)</f>
        <v>110</v>
      </c>
      <c r="D987" s="16" t="s">
        <v>322</v>
      </c>
      <c r="E987" s="16" t="s">
        <v>1446</v>
      </c>
      <c r="G987" s="16" t="s">
        <v>1884</v>
      </c>
      <c r="I987" s="17">
        <v>127</v>
      </c>
      <c r="J987" s="12" t="str">
        <f>VLOOKUP(I987,episodes!$A$1:$D$83,4,FALSE)</f>
        <v>The Alternative Factor</v>
      </c>
      <c r="K987" s="15">
        <v>1</v>
      </c>
      <c r="L987" s="15"/>
    </row>
    <row r="988" spans="1:13" s="16" customFormat="1" x14ac:dyDescent="0.3">
      <c r="A988" s="15">
        <f>COUNTIFS(B:B,B988)</f>
        <v>16</v>
      </c>
      <c r="B988" s="12" t="s">
        <v>2031</v>
      </c>
      <c r="C988" s="15">
        <f>COUNTIFS(D:D,D988)</f>
        <v>110</v>
      </c>
      <c r="D988" s="16" t="s">
        <v>322</v>
      </c>
      <c r="E988" s="16" t="s">
        <v>1564</v>
      </c>
      <c r="F988" s="20"/>
      <c r="G988" s="16" t="s">
        <v>1885</v>
      </c>
      <c r="I988" s="17">
        <v>127</v>
      </c>
      <c r="J988" s="12" t="str">
        <f>VLOOKUP(I988,episodes!$A$1:$D$83,4,FALSE)</f>
        <v>The Alternative Factor</v>
      </c>
      <c r="K988" s="15">
        <v>1</v>
      </c>
      <c r="L988" s="15"/>
    </row>
    <row r="989" spans="1:13" s="16" customFormat="1" x14ac:dyDescent="0.3">
      <c r="A989" s="15">
        <f>COUNTIFS(B:B,B989)</f>
        <v>16</v>
      </c>
      <c r="B989" s="12" t="s">
        <v>2031</v>
      </c>
      <c r="C989" s="15">
        <f>COUNTIFS(D:D,D989)</f>
        <v>110</v>
      </c>
      <c r="D989" s="16" t="s">
        <v>322</v>
      </c>
      <c r="E989" s="16" t="s">
        <v>34</v>
      </c>
      <c r="F989" s="20"/>
      <c r="G989" s="16" t="s">
        <v>946</v>
      </c>
      <c r="I989" s="17">
        <v>128</v>
      </c>
      <c r="J989" s="12" t="str">
        <f>VLOOKUP(I989,episodes!$A$1:$D$83,4,FALSE)</f>
        <v>The City on the Edge of Forever</v>
      </c>
      <c r="K989" s="15">
        <v>1</v>
      </c>
      <c r="L989" s="15"/>
    </row>
    <row r="990" spans="1:13" s="16" customFormat="1" x14ac:dyDescent="0.3">
      <c r="A990" s="15">
        <f>COUNTIFS(B:B,B990)</f>
        <v>16</v>
      </c>
      <c r="B990" s="12" t="s">
        <v>2031</v>
      </c>
      <c r="C990" s="15">
        <f>COUNTIFS(D:D,D990)</f>
        <v>110</v>
      </c>
      <c r="D990" s="16" t="s">
        <v>322</v>
      </c>
      <c r="E990" s="16" t="s">
        <v>1397</v>
      </c>
      <c r="G990" s="16" t="s">
        <v>1407</v>
      </c>
      <c r="I990" s="17">
        <v>129</v>
      </c>
      <c r="J990" s="12" t="str">
        <f>VLOOKUP(I990,episodes!$A$1:$D$83,4,FALSE)</f>
        <v>Operation: Annihilate!</v>
      </c>
      <c r="K990" s="15">
        <v>1</v>
      </c>
      <c r="L990" s="15"/>
    </row>
    <row r="991" spans="1:13" s="16" customFormat="1" x14ac:dyDescent="0.3">
      <c r="A991" s="15">
        <f>COUNTIFS(B:B,B991)</f>
        <v>16</v>
      </c>
      <c r="B991" s="12" t="s">
        <v>2031</v>
      </c>
      <c r="C991" s="15">
        <f>COUNTIFS(D:D,D991)</f>
        <v>110</v>
      </c>
      <c r="D991" s="16" t="s">
        <v>322</v>
      </c>
      <c r="E991" s="16" t="s">
        <v>39</v>
      </c>
      <c r="F991" s="20"/>
      <c r="G991" s="16" t="s">
        <v>930</v>
      </c>
      <c r="I991" s="17">
        <v>129</v>
      </c>
      <c r="J991" s="12" t="str">
        <f>VLOOKUP(I991,episodes!$A$1:$D$83,4,FALSE)</f>
        <v>Operation: Annihilate!</v>
      </c>
      <c r="K991" s="15">
        <v>1</v>
      </c>
      <c r="L991" s="15"/>
    </row>
    <row r="992" spans="1:13" s="16" customFormat="1" x14ac:dyDescent="0.3">
      <c r="A992" s="15">
        <f>COUNTIFS(B:B,B992)</f>
        <v>16</v>
      </c>
      <c r="B992" s="12" t="s">
        <v>2031</v>
      </c>
      <c r="C992" s="15">
        <f>COUNTIFS(D:D,D992)</f>
        <v>110</v>
      </c>
      <c r="D992" s="16" t="s">
        <v>322</v>
      </c>
      <c r="E992" s="16" t="s">
        <v>1530</v>
      </c>
      <c r="F992" s="20"/>
      <c r="G992" s="16" t="s">
        <v>1898</v>
      </c>
      <c r="I992" s="17">
        <v>201</v>
      </c>
      <c r="J992" s="12" t="str">
        <f>VLOOKUP(I992,episodes!$A$1:$D$83,4,FALSE)</f>
        <v>Amok Time</v>
      </c>
      <c r="K992" s="15">
        <v>1</v>
      </c>
      <c r="L992" s="15"/>
    </row>
    <row r="993" spans="1:13" s="16" customFormat="1" x14ac:dyDescent="0.3">
      <c r="A993" s="15">
        <f>COUNTIFS(B:B,B993)</f>
        <v>16</v>
      </c>
      <c r="B993" s="12" t="s">
        <v>2031</v>
      </c>
      <c r="C993" s="15">
        <f>COUNTIFS(D:D,D993)</f>
        <v>110</v>
      </c>
      <c r="D993" s="16" t="s">
        <v>322</v>
      </c>
      <c r="E993" s="16" t="s">
        <v>1397</v>
      </c>
      <c r="F993" s="20" t="s">
        <v>456</v>
      </c>
      <c r="G993" s="16" t="s">
        <v>1410</v>
      </c>
      <c r="I993" s="17">
        <v>201</v>
      </c>
      <c r="J993" s="12" t="str">
        <f>VLOOKUP(I993,episodes!$A$1:$D$83,4,FALSE)</f>
        <v>Amok Time</v>
      </c>
      <c r="K993" s="15">
        <v>1</v>
      </c>
      <c r="L993" s="15"/>
    </row>
    <row r="994" spans="1:13" s="16" customFormat="1" x14ac:dyDescent="0.3">
      <c r="A994" s="15">
        <f>COUNTIFS(B:B,B994)</f>
        <v>16</v>
      </c>
      <c r="B994" s="12" t="s">
        <v>2031</v>
      </c>
      <c r="C994" s="15">
        <f>COUNTIFS(D:D,D994)</f>
        <v>110</v>
      </c>
      <c r="D994" s="16" t="s">
        <v>322</v>
      </c>
      <c r="E994" s="16" t="s">
        <v>200</v>
      </c>
      <c r="F994" s="20"/>
      <c r="G994" s="16" t="s">
        <v>926</v>
      </c>
      <c r="I994" s="17">
        <v>201</v>
      </c>
      <c r="J994" s="12" t="str">
        <f>VLOOKUP(I994,episodes!$A$1:$D$83,4,FALSE)</f>
        <v>Amok Time</v>
      </c>
      <c r="K994" s="15">
        <v>1</v>
      </c>
      <c r="L994" s="15"/>
    </row>
    <row r="995" spans="1:13" s="16" customFormat="1" x14ac:dyDescent="0.3">
      <c r="A995" s="15">
        <f>COUNTIFS(B:B,B995)</f>
        <v>16</v>
      </c>
      <c r="B995" s="12" t="s">
        <v>2031</v>
      </c>
      <c r="C995" s="15">
        <f>COUNTIFS(D:D,D995)</f>
        <v>110</v>
      </c>
      <c r="D995" s="16" t="s">
        <v>322</v>
      </c>
      <c r="E995" s="16" t="s">
        <v>1470</v>
      </c>
      <c r="F995" s="12" t="s">
        <v>36</v>
      </c>
      <c r="G995" s="16" t="s">
        <v>1797</v>
      </c>
      <c r="H995" s="16" t="s">
        <v>1798</v>
      </c>
      <c r="I995" s="17">
        <v>202</v>
      </c>
      <c r="J995" s="12" t="str">
        <f>VLOOKUP(I995,episodes!$A$1:$D$83,4,FALSE)</f>
        <v>Who Mourns for Adonais?</v>
      </c>
      <c r="K995" s="15">
        <v>1</v>
      </c>
      <c r="L995" s="15"/>
    </row>
    <row r="996" spans="1:13" s="16" customFormat="1" x14ac:dyDescent="0.3">
      <c r="A996" s="15">
        <f>COUNTIFS(B:B,B996)</f>
        <v>16</v>
      </c>
      <c r="B996" s="12" t="s">
        <v>2031</v>
      </c>
      <c r="C996" s="15">
        <f>COUNTIFS(D:D,D996)</f>
        <v>110</v>
      </c>
      <c r="D996" s="16" t="s">
        <v>322</v>
      </c>
      <c r="E996" s="16" t="s">
        <v>36</v>
      </c>
      <c r="F996" s="20"/>
      <c r="G996" s="16" t="s">
        <v>1323</v>
      </c>
      <c r="I996" s="17">
        <v>202</v>
      </c>
      <c r="J996" s="12" t="str">
        <f>VLOOKUP(I996,episodes!$A$1:$D$83,4,FALSE)</f>
        <v>Who Mourns for Adonais?</v>
      </c>
      <c r="K996" s="15">
        <v>1</v>
      </c>
      <c r="L996" s="15"/>
    </row>
    <row r="997" spans="1:13" s="16" customFormat="1" x14ac:dyDescent="0.3">
      <c r="A997" s="15">
        <f>COUNTIFS(B:B,B997)</f>
        <v>16</v>
      </c>
      <c r="B997" s="12" t="s">
        <v>2031</v>
      </c>
      <c r="C997" s="15">
        <f>COUNTIFS(D:D,D997)</f>
        <v>110</v>
      </c>
      <c r="D997" s="16" t="s">
        <v>322</v>
      </c>
      <c r="E997" s="16" t="s">
        <v>34</v>
      </c>
      <c r="F997" s="20"/>
      <c r="G997" s="16" t="s">
        <v>944</v>
      </c>
      <c r="I997" s="17">
        <v>202</v>
      </c>
      <c r="J997" s="12" t="str">
        <f>VLOOKUP(I997,episodes!$A$1:$D$83,4,FALSE)</f>
        <v>Who Mourns for Adonais?</v>
      </c>
      <c r="K997" s="15">
        <v>1</v>
      </c>
      <c r="L997" s="15"/>
    </row>
    <row r="998" spans="1:13" s="16" customFormat="1" x14ac:dyDescent="0.3">
      <c r="A998" s="15">
        <f>COUNTIFS(B:B,B998)</f>
        <v>16</v>
      </c>
      <c r="B998" s="12" t="s">
        <v>2031</v>
      </c>
      <c r="C998" s="15">
        <f>COUNTIFS(D:D,D998)</f>
        <v>110</v>
      </c>
      <c r="D998" s="16" t="s">
        <v>322</v>
      </c>
      <c r="E998" s="16" t="s">
        <v>37</v>
      </c>
      <c r="F998" s="12"/>
      <c r="G998" s="16" t="s">
        <v>1342</v>
      </c>
      <c r="I998" s="17">
        <v>202</v>
      </c>
      <c r="J998" s="12" t="str">
        <f>VLOOKUP(I998,episodes!$A$1:$D$83,4,FALSE)</f>
        <v>Who Mourns for Adonais?</v>
      </c>
      <c r="K998" s="15">
        <v>1</v>
      </c>
      <c r="L998" s="15"/>
    </row>
    <row r="999" spans="1:13" s="16" customFormat="1" x14ac:dyDescent="0.3">
      <c r="A999" s="15">
        <f>COUNTIFS(B:B,B999)</f>
        <v>16</v>
      </c>
      <c r="B999" s="12" t="s">
        <v>2031</v>
      </c>
      <c r="C999" s="15">
        <f>COUNTIFS(D:D,D999)</f>
        <v>110</v>
      </c>
      <c r="D999" s="16" t="s">
        <v>322</v>
      </c>
      <c r="E999" s="16" t="s">
        <v>37</v>
      </c>
      <c r="F999" s="12" t="s">
        <v>1343</v>
      </c>
      <c r="G999" s="16" t="s">
        <v>1344</v>
      </c>
      <c r="I999" s="17">
        <v>202</v>
      </c>
      <c r="J999" s="12" t="str">
        <f>VLOOKUP(I999,episodes!$A$1:$D$83,4,FALSE)</f>
        <v>Who Mourns for Adonais?</v>
      </c>
      <c r="K999" s="15">
        <v>1</v>
      </c>
      <c r="L999" s="15"/>
    </row>
    <row r="1000" spans="1:13" s="16" customFormat="1" x14ac:dyDescent="0.3">
      <c r="A1000" s="15">
        <f>COUNTIFS(B:B,B1000)</f>
        <v>16</v>
      </c>
      <c r="B1000" s="12" t="s">
        <v>2031</v>
      </c>
      <c r="C1000" s="15">
        <f>COUNTIFS(D:D,D1000)</f>
        <v>110</v>
      </c>
      <c r="D1000" s="12" t="s">
        <v>322</v>
      </c>
      <c r="E1000" s="12" t="s">
        <v>34</v>
      </c>
      <c r="F1000" s="12"/>
      <c r="G1000" s="12" t="s">
        <v>2242</v>
      </c>
      <c r="H1000" s="12"/>
      <c r="I1000" s="18">
        <v>203</v>
      </c>
      <c r="J1000" s="12" t="str">
        <f>VLOOKUP(I1000,episodes!$A$1:$D$83,4,FALSE)</f>
        <v>The Changeling</v>
      </c>
      <c r="K1000" s="15">
        <v>1</v>
      </c>
      <c r="L1000" s="14"/>
      <c r="M1000" s="12"/>
    </row>
    <row r="1001" spans="1:13" s="16" customFormat="1" x14ac:dyDescent="0.3">
      <c r="A1001" s="15">
        <f>COUNTIFS(B:B,B1001)</f>
        <v>1</v>
      </c>
      <c r="B1001" s="12" t="s">
        <v>2032</v>
      </c>
      <c r="C1001" s="15">
        <f>COUNTIFS(D:D,D1001)</f>
        <v>1</v>
      </c>
      <c r="D1001" s="12" t="s">
        <v>436</v>
      </c>
      <c r="E1001" s="12"/>
      <c r="F1001" s="12"/>
      <c r="G1001" s="12" t="s">
        <v>710</v>
      </c>
      <c r="H1001" s="12"/>
      <c r="I1001" s="18">
        <v>103</v>
      </c>
      <c r="J1001" s="12" t="str">
        <f>VLOOKUP(I1001,episodes!$A$1:$D$83,4,FALSE)</f>
        <v>Where No Man Has Gone Before</v>
      </c>
      <c r="K1001" s="14">
        <v>1</v>
      </c>
      <c r="L1001" s="14"/>
      <c r="M1001" s="12"/>
    </row>
    <row r="1002" spans="1:13" s="16" customFormat="1" x14ac:dyDescent="0.3">
      <c r="A1002" s="15">
        <f>COUNTIFS(B:B,B1002)</f>
        <v>1</v>
      </c>
      <c r="B1002" s="12" t="s">
        <v>2033</v>
      </c>
      <c r="C1002" s="15">
        <f>COUNTIFS(D:D,D1002)</f>
        <v>79</v>
      </c>
      <c r="D1002" s="16" t="s">
        <v>151</v>
      </c>
      <c r="E1002" s="16" t="s">
        <v>37</v>
      </c>
      <c r="F1002" s="12"/>
      <c r="G1002" s="12"/>
      <c r="H1002" s="16" t="s">
        <v>991</v>
      </c>
      <c r="I1002" s="17">
        <v>127</v>
      </c>
      <c r="J1002" s="12" t="str">
        <f>VLOOKUP(I1002,episodes!$A$1:$D$83,4,FALSE)</f>
        <v>The Alternative Factor</v>
      </c>
      <c r="K1002" s="15">
        <v>1</v>
      </c>
      <c r="L1002" s="15"/>
    </row>
    <row r="1003" spans="1:13" s="16" customFormat="1" x14ac:dyDescent="0.3">
      <c r="A1003" s="15">
        <f>COUNTIFS(B:B,B1003)</f>
        <v>3</v>
      </c>
      <c r="B1003" s="12" t="s">
        <v>2034</v>
      </c>
      <c r="C1003" s="15">
        <f>COUNTIFS(D:D,D1003)</f>
        <v>13</v>
      </c>
      <c r="D1003" s="12" t="s">
        <v>198</v>
      </c>
      <c r="E1003" s="16" t="s">
        <v>36</v>
      </c>
      <c r="F1003" s="19" t="s">
        <v>1521</v>
      </c>
      <c r="G1003" s="12" t="s">
        <v>275</v>
      </c>
      <c r="H1003" s="12"/>
      <c r="I1003" s="18">
        <v>112.1</v>
      </c>
      <c r="J1003" s="12" t="str">
        <f>VLOOKUP(I1003,episodes!$A$1:$D$83,4,FALSE)</f>
        <v>The Menagerie, Part II</v>
      </c>
      <c r="K1003" s="14">
        <v>1</v>
      </c>
      <c r="L1003" s="14"/>
      <c r="M1003" s="12"/>
    </row>
    <row r="1004" spans="1:13" s="16" customFormat="1" x14ac:dyDescent="0.3">
      <c r="A1004" s="15">
        <f>COUNTIFS(B:B,B1004)</f>
        <v>3</v>
      </c>
      <c r="B1004" s="12" t="s">
        <v>2034</v>
      </c>
      <c r="C1004" s="15">
        <f>COUNTIFS(D:D,D1004)</f>
        <v>13</v>
      </c>
      <c r="D1004" s="12" t="s">
        <v>198</v>
      </c>
      <c r="F1004" s="20"/>
      <c r="G1004" s="16" t="s">
        <v>663</v>
      </c>
      <c r="I1004" s="17">
        <v>116</v>
      </c>
      <c r="J1004" s="12" t="str">
        <f>VLOOKUP(I1004,episodes!$A$1:$D$83,4,FALSE)</f>
        <v>The Galileo Seven</v>
      </c>
      <c r="K1004" s="14">
        <v>1</v>
      </c>
      <c r="L1004" s="15"/>
    </row>
    <row r="1005" spans="1:13" s="16" customFormat="1" x14ac:dyDescent="0.3">
      <c r="A1005" s="15">
        <f>COUNTIFS(B:B,B1005)</f>
        <v>3</v>
      </c>
      <c r="B1005" s="12" t="s">
        <v>2034</v>
      </c>
      <c r="C1005" s="15">
        <f>COUNTIFS(D:D,D1005)</f>
        <v>13</v>
      </c>
      <c r="D1005" s="12" t="s">
        <v>198</v>
      </c>
      <c r="F1005" s="20"/>
      <c r="G1005" s="16" t="s">
        <v>664</v>
      </c>
      <c r="I1005" s="17">
        <v>116</v>
      </c>
      <c r="J1005" s="12" t="str">
        <f>VLOOKUP(I1005,episodes!$A$1:$D$83,4,FALSE)</f>
        <v>The Galileo Seven</v>
      </c>
      <c r="K1005" s="14">
        <v>1</v>
      </c>
      <c r="L1005" s="15"/>
    </row>
    <row r="1006" spans="1:13" s="16" customFormat="1" x14ac:dyDescent="0.3">
      <c r="A1006" s="15">
        <f>COUNTIFS(B:B,B1006)</f>
        <v>1</v>
      </c>
      <c r="B1006" s="12" t="s">
        <v>2035</v>
      </c>
      <c r="C1006" s="15">
        <f>COUNTIFS(D:D,D1006)</f>
        <v>1</v>
      </c>
      <c r="D1006" s="12" t="s">
        <v>568</v>
      </c>
      <c r="E1006" s="12" t="s">
        <v>218</v>
      </c>
      <c r="F1006" s="12" t="s">
        <v>36</v>
      </c>
      <c r="G1006" s="12" t="s">
        <v>569</v>
      </c>
      <c r="H1006" s="12"/>
      <c r="I1006" s="18">
        <v>113</v>
      </c>
      <c r="J1006" s="12" t="str">
        <f>VLOOKUP(I1006,episodes!$A$1:$D$83,4,FALSE)</f>
        <v>The Conscience of the King</v>
      </c>
      <c r="K1006" s="14">
        <v>1</v>
      </c>
      <c r="L1006" s="14"/>
      <c r="M1006" s="12"/>
    </row>
    <row r="1007" spans="1:13" s="16" customFormat="1" x14ac:dyDescent="0.3">
      <c r="A1007" s="15">
        <f>COUNTIFS(B:B,B1007)</f>
        <v>2</v>
      </c>
      <c r="B1007" s="12" t="s">
        <v>2036</v>
      </c>
      <c r="C1007" s="15">
        <f>COUNTIFS(D:D,D1007)</f>
        <v>8</v>
      </c>
      <c r="D1007" s="12" t="s">
        <v>58</v>
      </c>
      <c r="E1007" s="16" t="s">
        <v>37</v>
      </c>
      <c r="F1007" s="19" t="s">
        <v>39</v>
      </c>
      <c r="G1007" s="12" t="s">
        <v>724</v>
      </c>
      <c r="H1007" s="12"/>
      <c r="I1007" s="13">
        <v>104</v>
      </c>
      <c r="J1007" s="12" t="str">
        <f>VLOOKUP(I1007,episodes!$A$1:$D$83,4,FALSE)</f>
        <v>The Naked Time</v>
      </c>
      <c r="K1007" s="15">
        <v>1</v>
      </c>
      <c r="L1007" s="14"/>
      <c r="M1007" s="12"/>
    </row>
    <row r="1008" spans="1:13" s="16" customFormat="1" x14ac:dyDescent="0.3">
      <c r="A1008" s="15">
        <f>COUNTIFS(B:B,B1008)</f>
        <v>2</v>
      </c>
      <c r="B1008" s="12" t="s">
        <v>2036</v>
      </c>
      <c r="C1008" s="15">
        <f>COUNTIFS(D:D,D1008)</f>
        <v>8</v>
      </c>
      <c r="D1008" s="12" t="s">
        <v>58</v>
      </c>
      <c r="E1008" s="16" t="s">
        <v>681</v>
      </c>
      <c r="F1008" s="12"/>
      <c r="G1008" s="12" t="s">
        <v>682</v>
      </c>
      <c r="H1008" s="12"/>
      <c r="I1008" s="13">
        <v>128</v>
      </c>
      <c r="J1008" s="12" t="str">
        <f>VLOOKUP(I1008,episodes!$A$1:$D$83,4,FALSE)</f>
        <v>The City on the Edge of Forever</v>
      </c>
      <c r="K1008" s="14">
        <v>1</v>
      </c>
      <c r="L1008" s="15"/>
      <c r="M1008" s="12"/>
    </row>
    <row r="1009" spans="1:13" x14ac:dyDescent="0.3">
      <c r="A1009" s="15">
        <f>COUNTIFS(B:B,B1009)</f>
        <v>4</v>
      </c>
      <c r="B1009" s="12" t="s">
        <v>2037</v>
      </c>
      <c r="C1009" s="15">
        <f>COUNTIFS(D:D,D1009)</f>
        <v>13</v>
      </c>
      <c r="D1009" s="16" t="s">
        <v>198</v>
      </c>
      <c r="E1009" s="16" t="s">
        <v>201</v>
      </c>
      <c r="F1009" s="19"/>
      <c r="G1009" s="12" t="s">
        <v>550</v>
      </c>
      <c r="I1009" s="18">
        <v>110</v>
      </c>
      <c r="J1009" s="12" t="str">
        <f>VLOOKUP(I1009,episodes!$A$1:$D$83,4,FALSE)</f>
        <v>The Corbomite Maneuver</v>
      </c>
      <c r="K1009" s="14">
        <v>1</v>
      </c>
      <c r="L1009" s="15"/>
    </row>
    <row r="1010" spans="1:13" s="16" customFormat="1" x14ac:dyDescent="0.3">
      <c r="A1010" s="15">
        <f>COUNTIFS(B:B,B1010)</f>
        <v>4</v>
      </c>
      <c r="B1010" s="12" t="s">
        <v>2037</v>
      </c>
      <c r="C1010" s="15">
        <f>COUNTIFS(D:D,D1010)</f>
        <v>13</v>
      </c>
      <c r="D1010" s="12" t="s">
        <v>198</v>
      </c>
      <c r="E1010" s="16" t="s">
        <v>396</v>
      </c>
      <c r="F1010" s="12" t="s">
        <v>564</v>
      </c>
      <c r="G1010" s="12" t="s">
        <v>665</v>
      </c>
      <c r="H1010" s="12"/>
      <c r="I1010" s="18">
        <v>111.1</v>
      </c>
      <c r="J1010" s="12" t="str">
        <f>VLOOKUP(I1010,episodes!$A$1:$D$83,4,FALSE)</f>
        <v>The Menagerie, Part I</v>
      </c>
      <c r="K1010" s="14">
        <v>1</v>
      </c>
      <c r="L1010" s="15"/>
      <c r="M1010" s="12"/>
    </row>
    <row r="1011" spans="1:13" s="16" customFormat="1" x14ac:dyDescent="0.3">
      <c r="A1011" s="15">
        <f>COUNTIFS(B:B,B1011)</f>
        <v>4</v>
      </c>
      <c r="B1011" s="12" t="s">
        <v>2037</v>
      </c>
      <c r="C1011" s="15">
        <f>COUNTIFS(D:D,D1011)</f>
        <v>13</v>
      </c>
      <c r="D1011" s="12" t="s">
        <v>198</v>
      </c>
      <c r="E1011" s="16" t="s">
        <v>36</v>
      </c>
      <c r="F1011" s="20"/>
      <c r="G1011" s="16" t="s">
        <v>666</v>
      </c>
      <c r="I1011" s="17">
        <v>119</v>
      </c>
      <c r="J1011" s="12" t="str">
        <f>VLOOKUP(I1011,episodes!$A$1:$D$83,4,FALSE)</f>
        <v>Tomorrow Is Yesterday</v>
      </c>
      <c r="K1011" s="14">
        <v>1</v>
      </c>
      <c r="L1011" s="15"/>
    </row>
    <row r="1012" spans="1:13" s="16" customFormat="1" x14ac:dyDescent="0.3">
      <c r="A1012" s="15">
        <f>COUNTIFS(B:B,B1012)</f>
        <v>4</v>
      </c>
      <c r="B1012" s="12" t="s">
        <v>2037</v>
      </c>
      <c r="C1012" s="15">
        <f>COUNTIFS(D:D,D1012)</f>
        <v>13</v>
      </c>
      <c r="D1012" s="16" t="s">
        <v>198</v>
      </c>
      <c r="E1012" s="16" t="s">
        <v>36</v>
      </c>
      <c r="F1012" s="20" t="s">
        <v>148</v>
      </c>
      <c r="G1012" s="16" t="s">
        <v>1328</v>
      </c>
      <c r="I1012" s="17">
        <v>202</v>
      </c>
      <c r="J1012" s="12" t="str">
        <f>VLOOKUP(I1012,episodes!$A$1:$D$83,4,FALSE)</f>
        <v>Who Mourns for Adonais?</v>
      </c>
      <c r="K1012" s="14">
        <v>1</v>
      </c>
      <c r="L1012" s="15"/>
    </row>
    <row r="1013" spans="1:13" s="16" customFormat="1" x14ac:dyDescent="0.3">
      <c r="A1013" s="15">
        <f>COUNTIFS(B:B,B1013)</f>
        <v>76</v>
      </c>
      <c r="B1013" s="12" t="s">
        <v>2038</v>
      </c>
      <c r="C1013" s="15">
        <f>COUNTIFS(D:D,D1013)</f>
        <v>76</v>
      </c>
      <c r="D1013" s="16" t="s">
        <v>314</v>
      </c>
      <c r="E1013" s="16" t="s">
        <v>1549</v>
      </c>
      <c r="F1013" s="12"/>
      <c r="G1013" s="12" t="s">
        <v>697</v>
      </c>
      <c r="H1013" s="12"/>
      <c r="I1013" s="18">
        <v>101</v>
      </c>
      <c r="J1013" s="12" t="str">
        <f>VLOOKUP(I1013,episodes!$A$1:$D$83,4,FALSE)</f>
        <v>The Man Trap</v>
      </c>
      <c r="K1013" s="14">
        <v>1</v>
      </c>
      <c r="L1013" s="15">
        <v>1</v>
      </c>
      <c r="M1013" s="12"/>
    </row>
    <row r="1014" spans="1:13" s="16" customFormat="1" x14ac:dyDescent="0.3">
      <c r="A1014" s="15">
        <f>COUNTIFS(B:B,B1014)</f>
        <v>76</v>
      </c>
      <c r="B1014" s="12" t="s">
        <v>2038</v>
      </c>
      <c r="C1014" s="15">
        <f>COUNTIFS(D:D,D1014)</f>
        <v>76</v>
      </c>
      <c r="D1014" s="16" t="s">
        <v>314</v>
      </c>
      <c r="E1014" s="16" t="s">
        <v>1478</v>
      </c>
      <c r="F1014" s="12"/>
      <c r="G1014" s="12" t="s">
        <v>697</v>
      </c>
      <c r="H1014" s="12"/>
      <c r="I1014" s="18">
        <v>101</v>
      </c>
      <c r="J1014" s="12" t="str">
        <f>VLOOKUP(I1014,episodes!$A$1:$D$83,4,FALSE)</f>
        <v>The Man Trap</v>
      </c>
      <c r="K1014" s="14">
        <v>1</v>
      </c>
      <c r="L1014" s="15">
        <v>1</v>
      </c>
      <c r="M1014" s="12"/>
    </row>
    <row r="1015" spans="1:13" s="16" customFormat="1" x14ac:dyDescent="0.3">
      <c r="A1015" s="15">
        <f>COUNTIFS(B:B,B1015)</f>
        <v>76</v>
      </c>
      <c r="B1015" s="12" t="s">
        <v>2038</v>
      </c>
      <c r="C1015" s="15">
        <f>COUNTIFS(D:D,D1015)</f>
        <v>76</v>
      </c>
      <c r="D1015" s="16" t="s">
        <v>314</v>
      </c>
      <c r="E1015" s="16" t="s">
        <v>1478</v>
      </c>
      <c r="F1015" s="12"/>
      <c r="G1015" s="12" t="s">
        <v>697</v>
      </c>
      <c r="H1015" s="12"/>
      <c r="I1015" s="18">
        <v>101</v>
      </c>
      <c r="J1015" s="12" t="str">
        <f>VLOOKUP(I1015,episodes!$A$1:$D$83,4,FALSE)</f>
        <v>The Man Trap</v>
      </c>
      <c r="K1015" s="14">
        <v>1</v>
      </c>
      <c r="L1015" s="15">
        <v>1</v>
      </c>
      <c r="M1015" s="12"/>
    </row>
    <row r="1016" spans="1:13" s="16" customFormat="1" x14ac:dyDescent="0.3">
      <c r="A1016" s="15">
        <f>COUNTIFS(B:B,B1016)</f>
        <v>76</v>
      </c>
      <c r="B1016" s="12" t="s">
        <v>2038</v>
      </c>
      <c r="C1016" s="15">
        <f>COUNTIFS(D:D,D1016)</f>
        <v>76</v>
      </c>
      <c r="D1016" s="16" t="s">
        <v>314</v>
      </c>
      <c r="E1016" s="12" t="s">
        <v>1550</v>
      </c>
      <c r="F1016" s="12"/>
      <c r="G1016" s="12" t="s">
        <v>697</v>
      </c>
      <c r="H1016" s="12"/>
      <c r="I1016" s="18">
        <v>101</v>
      </c>
      <c r="J1016" s="12" t="str">
        <f>VLOOKUP(I1016,episodes!$A$1:$D$83,4,FALSE)</f>
        <v>The Man Trap</v>
      </c>
      <c r="K1016" s="14">
        <v>1</v>
      </c>
      <c r="L1016" s="15">
        <v>1</v>
      </c>
      <c r="M1016" s="12"/>
    </row>
    <row r="1017" spans="1:13" s="16" customFormat="1" x14ac:dyDescent="0.3">
      <c r="A1017" s="15">
        <f>COUNTIFS(B:B,B1017)</f>
        <v>76</v>
      </c>
      <c r="B1017" s="12" t="s">
        <v>2038</v>
      </c>
      <c r="C1017" s="15">
        <f>COUNTIFS(D:D,D1017)</f>
        <v>76</v>
      </c>
      <c r="D1017" s="16" t="s">
        <v>314</v>
      </c>
      <c r="E1017" s="12" t="s">
        <v>2341</v>
      </c>
      <c r="F1017" s="12"/>
      <c r="G1017" s="12" t="s">
        <v>704</v>
      </c>
      <c r="H1017" s="12"/>
      <c r="I1017" s="18">
        <v>102</v>
      </c>
      <c r="J1017" s="12" t="str">
        <f>VLOOKUP(I1017,episodes!$A$1:$D$83,4,FALSE)</f>
        <v>Charlie X</v>
      </c>
      <c r="K1017" s="14">
        <v>1</v>
      </c>
      <c r="L1017" s="15">
        <v>1</v>
      </c>
      <c r="M1017" s="12"/>
    </row>
    <row r="1018" spans="1:13" s="16" customFormat="1" x14ac:dyDescent="0.3">
      <c r="A1018" s="15">
        <f>COUNTIFS(B:B,B1018)</f>
        <v>76</v>
      </c>
      <c r="B1018" s="12" t="s">
        <v>2038</v>
      </c>
      <c r="C1018" s="15">
        <f>COUNTIFS(D:D,D1018)</f>
        <v>76</v>
      </c>
      <c r="D1018" s="16" t="s">
        <v>314</v>
      </c>
      <c r="E1018" s="12" t="s">
        <v>1551</v>
      </c>
      <c r="F1018" s="12"/>
      <c r="G1018" s="12" t="s">
        <v>703</v>
      </c>
      <c r="H1018" s="12"/>
      <c r="I1018" s="18">
        <v>102</v>
      </c>
      <c r="J1018" s="12" t="str">
        <f>VLOOKUP(I1018,episodes!$A$1:$D$83,4,FALSE)</f>
        <v>Charlie X</v>
      </c>
      <c r="K1018" s="14">
        <v>1</v>
      </c>
      <c r="L1018" s="15">
        <v>1</v>
      </c>
      <c r="M1018" s="12"/>
    </row>
    <row r="1019" spans="1:13" s="16" customFormat="1" x14ac:dyDescent="0.3">
      <c r="A1019" s="15">
        <f>COUNTIFS(B:B,B1019)</f>
        <v>76</v>
      </c>
      <c r="B1019" s="12" t="s">
        <v>2038</v>
      </c>
      <c r="C1019" s="15">
        <f>COUNTIFS(D:D,D1019)</f>
        <v>76</v>
      </c>
      <c r="D1019" s="16" t="s">
        <v>314</v>
      </c>
      <c r="E1019" s="12"/>
      <c r="F1019" s="12"/>
      <c r="G1019" s="12" t="s">
        <v>713</v>
      </c>
      <c r="H1019" s="12"/>
      <c r="I1019" s="18">
        <v>103</v>
      </c>
      <c r="J1019" s="12" t="str">
        <f>VLOOKUP(I1019,episodes!$A$1:$D$83,4,FALSE)</f>
        <v>Where No Man Has Gone Before</v>
      </c>
      <c r="K1019" s="14">
        <v>1</v>
      </c>
      <c r="L1019" s="15">
        <v>1</v>
      </c>
      <c r="M1019" s="12"/>
    </row>
    <row r="1020" spans="1:13" s="16" customFormat="1" x14ac:dyDescent="0.3">
      <c r="A1020" s="15">
        <f>COUNTIFS(B:B,B1020)</f>
        <v>76</v>
      </c>
      <c r="B1020" s="12" t="s">
        <v>2038</v>
      </c>
      <c r="C1020" s="15">
        <f>COUNTIFS(D:D,D1020)</f>
        <v>76</v>
      </c>
      <c r="D1020" s="16" t="s">
        <v>314</v>
      </c>
      <c r="E1020" s="12"/>
      <c r="F1020" s="12"/>
      <c r="G1020" s="12" t="s">
        <v>712</v>
      </c>
      <c r="H1020" s="12"/>
      <c r="I1020" s="18">
        <v>103</v>
      </c>
      <c r="J1020" s="12" t="str">
        <f>VLOOKUP(I1020,episodes!$A$1:$D$83,4,FALSE)</f>
        <v>Where No Man Has Gone Before</v>
      </c>
      <c r="K1020" s="14">
        <v>1</v>
      </c>
      <c r="L1020" s="15">
        <v>1</v>
      </c>
      <c r="M1020" s="12"/>
    </row>
    <row r="1021" spans="1:13" s="16" customFormat="1" x14ac:dyDescent="0.3">
      <c r="A1021" s="15">
        <f>COUNTIFS(B:B,B1021)</f>
        <v>76</v>
      </c>
      <c r="B1021" s="12" t="s">
        <v>2038</v>
      </c>
      <c r="C1021" s="15">
        <f>COUNTIFS(D:D,D1021)</f>
        <v>76</v>
      </c>
      <c r="D1021" s="16" t="s">
        <v>314</v>
      </c>
      <c r="E1021" s="15" t="s">
        <v>1453</v>
      </c>
      <c r="F1021" s="12"/>
      <c r="G1021" s="12" t="s">
        <v>727</v>
      </c>
      <c r="H1021" s="12"/>
      <c r="I1021" s="13">
        <v>104</v>
      </c>
      <c r="J1021" s="12" t="str">
        <f>VLOOKUP(I1021,episodes!$A$1:$D$83,4,FALSE)</f>
        <v>The Naked Time</v>
      </c>
      <c r="K1021" s="14">
        <v>1</v>
      </c>
      <c r="L1021" s="15">
        <v>1</v>
      </c>
      <c r="M1021" s="12"/>
    </row>
    <row r="1022" spans="1:13" s="16" customFormat="1" x14ac:dyDescent="0.3">
      <c r="A1022" s="15">
        <f>COUNTIFS(B:B,B1022)</f>
        <v>76</v>
      </c>
      <c r="B1022" s="12" t="s">
        <v>2038</v>
      </c>
      <c r="C1022" s="15">
        <f>COUNTIFS(D:D,D1022)</f>
        <v>76</v>
      </c>
      <c r="D1022" s="16" t="s">
        <v>314</v>
      </c>
      <c r="E1022" s="16" t="s">
        <v>1435</v>
      </c>
      <c r="F1022" s="12"/>
      <c r="G1022" s="12" t="s">
        <v>736</v>
      </c>
      <c r="H1022" s="12"/>
      <c r="I1022" s="18">
        <v>105</v>
      </c>
      <c r="J1022" s="12" t="str">
        <f>VLOOKUP(I1022,episodes!$A$1:$D$83,4,FALSE)</f>
        <v>The Enemy Within</v>
      </c>
      <c r="K1022" s="14">
        <v>1</v>
      </c>
      <c r="L1022" s="15">
        <v>1</v>
      </c>
      <c r="M1022" s="12"/>
    </row>
    <row r="1023" spans="1:13" s="16" customFormat="1" x14ac:dyDescent="0.3">
      <c r="A1023" s="15">
        <f>COUNTIFS(B:B,B1023)</f>
        <v>76</v>
      </c>
      <c r="B1023" s="12" t="s">
        <v>2038</v>
      </c>
      <c r="C1023" s="15">
        <f>COUNTIFS(D:D,D1023)</f>
        <v>76</v>
      </c>
      <c r="D1023" s="16" t="s">
        <v>314</v>
      </c>
      <c r="E1023" s="12" t="s">
        <v>145</v>
      </c>
      <c r="F1023" s="12"/>
      <c r="G1023" s="12" t="s">
        <v>733</v>
      </c>
      <c r="H1023" s="12"/>
      <c r="I1023" s="18">
        <v>105</v>
      </c>
      <c r="J1023" s="12" t="str">
        <f>VLOOKUP(I1023,episodes!$A$1:$D$83,4,FALSE)</f>
        <v>The Enemy Within</v>
      </c>
      <c r="K1023" s="14">
        <v>1</v>
      </c>
      <c r="L1023" s="15">
        <v>1</v>
      </c>
      <c r="M1023" s="12"/>
    </row>
    <row r="1024" spans="1:13" s="16" customFormat="1" x14ac:dyDescent="0.3">
      <c r="A1024" s="15">
        <f>COUNTIFS(B:B,B1024)</f>
        <v>76</v>
      </c>
      <c r="B1024" s="12" t="s">
        <v>2038</v>
      </c>
      <c r="C1024" s="15">
        <f>COUNTIFS(D:D,D1024)</f>
        <v>76</v>
      </c>
      <c r="D1024" s="16" t="s">
        <v>314</v>
      </c>
      <c r="E1024" s="12" t="s">
        <v>143</v>
      </c>
      <c r="F1024" s="12"/>
      <c r="G1024" s="12" t="s">
        <v>739</v>
      </c>
      <c r="H1024" s="12"/>
      <c r="I1024" s="18">
        <v>105</v>
      </c>
      <c r="J1024" s="12" t="str">
        <f>VLOOKUP(I1024,episodes!$A$1:$D$83,4,FALSE)</f>
        <v>The Enemy Within</v>
      </c>
      <c r="K1024" s="14">
        <v>1</v>
      </c>
      <c r="L1024" s="15">
        <v>1</v>
      </c>
      <c r="M1024" s="12"/>
    </row>
    <row r="1025" spans="1:13" s="16" customFormat="1" x14ac:dyDescent="0.3">
      <c r="A1025" s="15">
        <f>COUNTIFS(B:B,B1025)</f>
        <v>76</v>
      </c>
      <c r="B1025" s="12" t="s">
        <v>2038</v>
      </c>
      <c r="C1025" s="15">
        <f>COUNTIFS(D:D,D1025)</f>
        <v>76</v>
      </c>
      <c r="D1025" s="16" t="s">
        <v>314</v>
      </c>
      <c r="E1025" s="12" t="s">
        <v>146</v>
      </c>
      <c r="F1025" s="12"/>
      <c r="G1025" s="12" t="s">
        <v>737</v>
      </c>
      <c r="H1025" s="12"/>
      <c r="I1025" s="18">
        <v>105</v>
      </c>
      <c r="J1025" s="12" t="str">
        <f>VLOOKUP(I1025,episodes!$A$1:$D$83,4,FALSE)</f>
        <v>The Enemy Within</v>
      </c>
      <c r="K1025" s="14">
        <v>1</v>
      </c>
      <c r="L1025" s="15">
        <v>1</v>
      </c>
      <c r="M1025" s="12"/>
    </row>
    <row r="1026" spans="1:13" s="16" customFormat="1" x14ac:dyDescent="0.3">
      <c r="A1026" s="15">
        <f>COUNTIFS(B:B,B1026)</f>
        <v>76</v>
      </c>
      <c r="B1026" s="12" t="s">
        <v>2038</v>
      </c>
      <c r="C1026" s="15">
        <f>COUNTIFS(D:D,D1026)</f>
        <v>76</v>
      </c>
      <c r="D1026" s="16" t="s">
        <v>314</v>
      </c>
      <c r="E1026" s="12" t="s">
        <v>36</v>
      </c>
      <c r="F1026" s="12"/>
      <c r="G1026" s="12" t="s">
        <v>735</v>
      </c>
      <c r="H1026" s="12"/>
      <c r="I1026" s="18">
        <v>105</v>
      </c>
      <c r="J1026" s="12" t="str">
        <f>VLOOKUP(I1026,episodes!$A$1:$D$83,4,FALSE)</f>
        <v>The Enemy Within</v>
      </c>
      <c r="K1026" s="14">
        <v>1</v>
      </c>
      <c r="L1026" s="15">
        <v>1</v>
      </c>
      <c r="M1026" s="12"/>
    </row>
    <row r="1027" spans="1:13" s="16" customFormat="1" x14ac:dyDescent="0.3">
      <c r="A1027" s="15">
        <f>COUNTIFS(B:B,B1027)</f>
        <v>76</v>
      </c>
      <c r="B1027" s="12" t="s">
        <v>2038</v>
      </c>
      <c r="C1027" s="15">
        <f>COUNTIFS(D:D,D1027)</f>
        <v>76</v>
      </c>
      <c r="D1027" s="16" t="s">
        <v>314</v>
      </c>
      <c r="E1027" s="12" t="s">
        <v>1436</v>
      </c>
      <c r="F1027" s="12"/>
      <c r="G1027" s="12" t="s">
        <v>738</v>
      </c>
      <c r="H1027" s="12"/>
      <c r="I1027" s="18">
        <v>105</v>
      </c>
      <c r="J1027" s="12" t="str">
        <f>VLOOKUP(I1027,episodes!$A$1:$D$83,4,FALSE)</f>
        <v>The Enemy Within</v>
      </c>
      <c r="K1027" s="14">
        <v>1</v>
      </c>
      <c r="L1027" s="15">
        <v>1</v>
      </c>
      <c r="M1027" s="12"/>
    </row>
    <row r="1028" spans="1:13" s="16" customFormat="1" x14ac:dyDescent="0.3">
      <c r="A1028" s="15">
        <f>COUNTIFS(B:B,B1028)</f>
        <v>76</v>
      </c>
      <c r="B1028" s="12" t="s">
        <v>2038</v>
      </c>
      <c r="C1028" s="15">
        <f>COUNTIFS(D:D,D1028)</f>
        <v>76</v>
      </c>
      <c r="D1028" s="16" t="s">
        <v>314</v>
      </c>
      <c r="E1028" s="12" t="s">
        <v>1430</v>
      </c>
      <c r="F1028" s="12"/>
      <c r="G1028" s="12" t="s">
        <v>734</v>
      </c>
      <c r="H1028" s="12"/>
      <c r="I1028" s="18">
        <v>105</v>
      </c>
      <c r="J1028" s="12" t="str">
        <f>VLOOKUP(I1028,episodes!$A$1:$D$83,4,FALSE)</f>
        <v>The Enemy Within</v>
      </c>
      <c r="K1028" s="14">
        <v>1</v>
      </c>
      <c r="L1028" s="15">
        <v>1</v>
      </c>
      <c r="M1028" s="12"/>
    </row>
    <row r="1029" spans="1:13" s="16" customFormat="1" x14ac:dyDescent="0.3">
      <c r="A1029" s="15">
        <f>COUNTIFS(B:B,B1029)</f>
        <v>76</v>
      </c>
      <c r="B1029" s="12" t="s">
        <v>2038</v>
      </c>
      <c r="C1029" s="15">
        <f>COUNTIFS(D:D,D1029)</f>
        <v>76</v>
      </c>
      <c r="D1029" s="16" t="s">
        <v>314</v>
      </c>
      <c r="E1029" s="12" t="s">
        <v>1533</v>
      </c>
      <c r="F1029" s="12"/>
      <c r="G1029" s="12" t="s">
        <v>749</v>
      </c>
      <c r="H1029" s="12"/>
      <c r="I1029" s="18">
        <v>106</v>
      </c>
      <c r="J1029" s="12" t="str">
        <f>VLOOKUP(I1029,episodes!$A$1:$D$83,4,FALSE)</f>
        <v>Mudd's Women</v>
      </c>
      <c r="K1029" s="14">
        <v>1</v>
      </c>
      <c r="L1029" s="15">
        <v>1</v>
      </c>
      <c r="M1029" s="12"/>
    </row>
    <row r="1030" spans="1:13" s="16" customFormat="1" x14ac:dyDescent="0.3">
      <c r="A1030" s="15">
        <f>COUNTIFS(B:B,B1030)</f>
        <v>76</v>
      </c>
      <c r="B1030" s="12" t="s">
        <v>2038</v>
      </c>
      <c r="C1030" s="15">
        <f>COUNTIFS(D:D,D1030)</f>
        <v>76</v>
      </c>
      <c r="D1030" s="16" t="s">
        <v>314</v>
      </c>
      <c r="E1030" s="16" t="s">
        <v>1534</v>
      </c>
      <c r="F1030" s="12"/>
      <c r="G1030" s="12" t="s">
        <v>749</v>
      </c>
      <c r="H1030" s="12"/>
      <c r="I1030" s="18">
        <v>106</v>
      </c>
      <c r="J1030" s="12" t="str">
        <f>VLOOKUP(I1030,episodes!$A$1:$D$83,4,FALSE)</f>
        <v>Mudd's Women</v>
      </c>
      <c r="K1030" s="14">
        <v>1</v>
      </c>
      <c r="L1030" s="15">
        <v>1</v>
      </c>
      <c r="M1030" s="12"/>
    </row>
    <row r="1031" spans="1:13" s="16" customFormat="1" x14ac:dyDescent="0.3">
      <c r="A1031" s="15">
        <f>COUNTIFS(B:B,B1031)</f>
        <v>76</v>
      </c>
      <c r="B1031" s="12" t="s">
        <v>2038</v>
      </c>
      <c r="C1031" s="15">
        <f>COUNTIFS(D:D,D1031)</f>
        <v>76</v>
      </c>
      <c r="D1031" s="16" t="s">
        <v>314</v>
      </c>
      <c r="E1031" s="12" t="s">
        <v>1502</v>
      </c>
      <c r="F1031" s="12"/>
      <c r="G1031" s="12" t="s">
        <v>748</v>
      </c>
      <c r="H1031" s="12"/>
      <c r="I1031" s="18">
        <v>106</v>
      </c>
      <c r="J1031" s="12" t="str">
        <f>VLOOKUP(I1031,episodes!$A$1:$D$83,4,FALSE)</f>
        <v>Mudd's Women</v>
      </c>
      <c r="K1031" s="14">
        <v>1</v>
      </c>
      <c r="L1031" s="15">
        <v>1</v>
      </c>
      <c r="M1031" s="12"/>
    </row>
    <row r="1032" spans="1:13" s="16" customFormat="1" x14ac:dyDescent="0.3">
      <c r="A1032" s="15">
        <f>COUNTIFS(B:B,B1032)</f>
        <v>76</v>
      </c>
      <c r="B1032" s="12" t="s">
        <v>2038</v>
      </c>
      <c r="C1032" s="15">
        <f>COUNTIFS(D:D,D1032)</f>
        <v>76</v>
      </c>
      <c r="D1032" s="16" t="s">
        <v>314</v>
      </c>
      <c r="E1032" s="16" t="s">
        <v>1534</v>
      </c>
      <c r="F1032" s="12"/>
      <c r="G1032" s="12" t="s">
        <v>748</v>
      </c>
      <c r="H1032" s="12"/>
      <c r="I1032" s="18">
        <v>106</v>
      </c>
      <c r="J1032" s="12" t="str">
        <f>VLOOKUP(I1032,episodes!$A$1:$D$83,4,FALSE)</f>
        <v>Mudd's Women</v>
      </c>
      <c r="K1032" s="14">
        <v>1</v>
      </c>
      <c r="L1032" s="15">
        <v>1</v>
      </c>
      <c r="M1032" s="12"/>
    </row>
    <row r="1033" spans="1:13" s="16" customFormat="1" x14ac:dyDescent="0.3">
      <c r="A1033" s="15">
        <f>COUNTIFS(B:B,B1033)</f>
        <v>76</v>
      </c>
      <c r="B1033" s="12" t="s">
        <v>2038</v>
      </c>
      <c r="C1033" s="15">
        <f>COUNTIFS(D:D,D1033)</f>
        <v>76</v>
      </c>
      <c r="D1033" s="16" t="s">
        <v>314</v>
      </c>
      <c r="E1033" s="12" t="s">
        <v>1552</v>
      </c>
      <c r="F1033" s="12"/>
      <c r="G1033" s="12" t="s">
        <v>759</v>
      </c>
      <c r="H1033" s="12"/>
      <c r="I1033" s="18">
        <v>107</v>
      </c>
      <c r="J1033" s="12" t="str">
        <f>VLOOKUP(I1033,episodes!$A$1:$D$83,4,FALSE)</f>
        <v>What Are Little Girls Made Of?</v>
      </c>
      <c r="K1033" s="14">
        <v>1</v>
      </c>
      <c r="L1033" s="15">
        <v>1</v>
      </c>
      <c r="M1033" s="12"/>
    </row>
    <row r="1034" spans="1:13" s="16" customFormat="1" x14ac:dyDescent="0.3">
      <c r="A1034" s="15">
        <f>COUNTIFS(B:B,B1034)</f>
        <v>76</v>
      </c>
      <c r="B1034" s="12" t="s">
        <v>2038</v>
      </c>
      <c r="C1034" s="15">
        <f>COUNTIFS(D:D,D1034)</f>
        <v>76</v>
      </c>
      <c r="D1034" s="16" t="s">
        <v>314</v>
      </c>
      <c r="E1034" s="16" t="s">
        <v>1411</v>
      </c>
      <c r="F1034" s="12"/>
      <c r="G1034" s="12" t="s">
        <v>759</v>
      </c>
      <c r="H1034" s="12"/>
      <c r="I1034" s="18">
        <v>107</v>
      </c>
      <c r="J1034" s="12" t="str">
        <f>VLOOKUP(I1034,episodes!$A$1:$D$83,4,FALSE)</f>
        <v>What Are Little Girls Made Of?</v>
      </c>
      <c r="K1034" s="14">
        <v>1</v>
      </c>
      <c r="L1034" s="15">
        <v>1</v>
      </c>
      <c r="M1034" s="12"/>
    </row>
    <row r="1035" spans="1:13" s="16" customFormat="1" x14ac:dyDescent="0.3">
      <c r="A1035" s="15">
        <f>COUNTIFS(B:B,B1035)</f>
        <v>76</v>
      </c>
      <c r="B1035" s="12" t="s">
        <v>2038</v>
      </c>
      <c r="C1035" s="15">
        <f>COUNTIFS(D:D,D1035)</f>
        <v>76</v>
      </c>
      <c r="D1035" s="16" t="s">
        <v>314</v>
      </c>
      <c r="E1035" s="16" t="s">
        <v>1553</v>
      </c>
      <c r="F1035" s="12"/>
      <c r="G1035" s="12" t="s">
        <v>759</v>
      </c>
      <c r="H1035" s="12"/>
      <c r="I1035" s="18">
        <v>108</v>
      </c>
      <c r="J1035" s="12" t="str">
        <f>VLOOKUP(I1035,episodes!$A$1:$D$83,4,FALSE)</f>
        <v>Miri</v>
      </c>
      <c r="K1035" s="14">
        <v>1</v>
      </c>
      <c r="L1035" s="15">
        <v>1</v>
      </c>
      <c r="M1035" s="12"/>
    </row>
    <row r="1036" spans="1:13" s="16" customFormat="1" x14ac:dyDescent="0.3">
      <c r="A1036" s="15">
        <f>COUNTIFS(B:B,B1036)</f>
        <v>76</v>
      </c>
      <c r="B1036" s="12" t="s">
        <v>2038</v>
      </c>
      <c r="C1036" s="15">
        <f>COUNTIFS(D:D,D1036)</f>
        <v>76</v>
      </c>
      <c r="D1036" s="16" t="s">
        <v>314</v>
      </c>
      <c r="E1036" s="16" t="s">
        <v>1385</v>
      </c>
      <c r="F1036" s="19"/>
      <c r="G1036" s="12" t="s">
        <v>759</v>
      </c>
      <c r="H1036" s="12"/>
      <c r="I1036" s="18">
        <v>109</v>
      </c>
      <c r="J1036" s="12" t="str">
        <f>VLOOKUP(I1036,episodes!$A$1:$D$83,4,FALSE)</f>
        <v>Dagger of the Mind</v>
      </c>
      <c r="K1036" s="14">
        <v>1</v>
      </c>
      <c r="L1036" s="15">
        <v>1</v>
      </c>
      <c r="M1036" s="12"/>
    </row>
    <row r="1037" spans="1:13" s="16" customFormat="1" x14ac:dyDescent="0.3">
      <c r="A1037" s="15">
        <f>COUNTIFS(B:B,B1037)</f>
        <v>76</v>
      </c>
      <c r="B1037" s="12" t="s">
        <v>2038</v>
      </c>
      <c r="C1037" s="15">
        <f>COUNTIFS(D:D,D1037)</f>
        <v>76</v>
      </c>
      <c r="D1037" s="16" t="s">
        <v>314</v>
      </c>
      <c r="E1037" s="12"/>
      <c r="F1037" s="19"/>
      <c r="G1037" s="12" t="s">
        <v>1087</v>
      </c>
      <c r="H1037" s="12"/>
      <c r="I1037" s="18">
        <v>109</v>
      </c>
      <c r="J1037" s="12" t="str">
        <f>VLOOKUP(I1037,episodes!$A$1:$D$83,4,FALSE)</f>
        <v>Dagger of the Mind</v>
      </c>
      <c r="K1037" s="14">
        <v>1</v>
      </c>
      <c r="L1037" s="15">
        <v>1</v>
      </c>
      <c r="M1037" s="12"/>
    </row>
    <row r="1038" spans="1:13" s="16" customFormat="1" x14ac:dyDescent="0.3">
      <c r="A1038" s="15">
        <f>COUNTIFS(B:B,B1038)</f>
        <v>76</v>
      </c>
      <c r="B1038" s="12" t="s">
        <v>2038</v>
      </c>
      <c r="C1038" s="15">
        <f>COUNTIFS(D:D,D1038)</f>
        <v>76</v>
      </c>
      <c r="D1038" s="16" t="s">
        <v>314</v>
      </c>
      <c r="E1038" s="12"/>
      <c r="F1038" s="19"/>
      <c r="G1038" s="16" t="s">
        <v>697</v>
      </c>
      <c r="H1038" s="12"/>
      <c r="I1038" s="18">
        <v>109</v>
      </c>
      <c r="J1038" s="12" t="str">
        <f>VLOOKUP(I1038,episodes!$A$1:$D$83,4,FALSE)</f>
        <v>Dagger of the Mind</v>
      </c>
      <c r="K1038" s="14">
        <v>1</v>
      </c>
      <c r="L1038" s="15">
        <v>1</v>
      </c>
      <c r="M1038" s="12"/>
    </row>
    <row r="1039" spans="1:13" s="16" customFormat="1" x14ac:dyDescent="0.3">
      <c r="A1039" s="15">
        <f>COUNTIFS(B:B,B1039)</f>
        <v>76</v>
      </c>
      <c r="B1039" s="12" t="s">
        <v>2038</v>
      </c>
      <c r="C1039" s="15">
        <f>COUNTIFS(D:D,D1039)</f>
        <v>76</v>
      </c>
      <c r="D1039" s="16" t="s">
        <v>314</v>
      </c>
      <c r="E1039" s="16" t="s">
        <v>1520</v>
      </c>
      <c r="F1039" s="19"/>
      <c r="G1039" s="12" t="s">
        <v>1082</v>
      </c>
      <c r="H1039" s="12"/>
      <c r="I1039" s="18">
        <v>110</v>
      </c>
      <c r="J1039" s="12" t="str">
        <f>VLOOKUP(I1039,episodes!$A$1:$D$83,4,FALSE)</f>
        <v>The Corbomite Maneuver</v>
      </c>
      <c r="K1039" s="14">
        <v>1</v>
      </c>
      <c r="L1039" s="15">
        <v>1</v>
      </c>
      <c r="M1039" s="12"/>
    </row>
    <row r="1040" spans="1:13" s="16" customFormat="1" x14ac:dyDescent="0.3">
      <c r="A1040" s="15">
        <f>COUNTIFS(B:B,B1040)</f>
        <v>76</v>
      </c>
      <c r="B1040" s="12" t="s">
        <v>2038</v>
      </c>
      <c r="C1040" s="15">
        <f>COUNTIFS(D:D,D1040)</f>
        <v>76</v>
      </c>
      <c r="D1040" s="16" t="s">
        <v>314</v>
      </c>
      <c r="E1040" s="16" t="s">
        <v>1368</v>
      </c>
      <c r="F1040" s="12"/>
      <c r="G1040" s="12" t="s">
        <v>759</v>
      </c>
      <c r="H1040" s="12"/>
      <c r="I1040" s="18">
        <v>111.1</v>
      </c>
      <c r="J1040" s="12" t="str">
        <f>VLOOKUP(I1040,episodes!$A$1:$D$83,4,FALSE)</f>
        <v>The Menagerie, Part I</v>
      </c>
      <c r="K1040" s="14">
        <v>1</v>
      </c>
      <c r="L1040" s="15">
        <v>1</v>
      </c>
      <c r="M1040" s="12"/>
    </row>
    <row r="1041" spans="1:13" s="16" customFormat="1" x14ac:dyDescent="0.3">
      <c r="A1041" s="15">
        <f>COUNTIFS(B:B,B1041)</f>
        <v>76</v>
      </c>
      <c r="B1041" s="12" t="s">
        <v>2038</v>
      </c>
      <c r="C1041" s="15">
        <f>COUNTIFS(D:D,D1041)</f>
        <v>76</v>
      </c>
      <c r="D1041" s="16" t="s">
        <v>314</v>
      </c>
      <c r="E1041" s="14" t="s">
        <v>37</v>
      </c>
      <c r="F1041" s="19"/>
      <c r="G1041" s="16" t="s">
        <v>697</v>
      </c>
      <c r="H1041" s="12"/>
      <c r="I1041" s="18">
        <v>111.1</v>
      </c>
      <c r="J1041" s="12" t="str">
        <f>VLOOKUP(I1041,episodes!$A$1:$D$83,4,FALSE)</f>
        <v>The Menagerie, Part I</v>
      </c>
      <c r="K1041" s="14">
        <v>1</v>
      </c>
      <c r="L1041" s="15">
        <v>1</v>
      </c>
      <c r="M1041" s="12"/>
    </row>
    <row r="1042" spans="1:13" s="16" customFormat="1" x14ac:dyDescent="0.3">
      <c r="A1042" s="15">
        <f>COUNTIFS(B:B,B1042)</f>
        <v>76</v>
      </c>
      <c r="B1042" s="12" t="s">
        <v>2038</v>
      </c>
      <c r="C1042" s="15">
        <f>COUNTIFS(D:D,D1042)</f>
        <v>76</v>
      </c>
      <c r="D1042" s="16" t="s">
        <v>314</v>
      </c>
      <c r="E1042" s="16" t="s">
        <v>1522</v>
      </c>
      <c r="F1042" s="19"/>
      <c r="G1042" s="12" t="s">
        <v>1080</v>
      </c>
      <c r="H1042" s="12"/>
      <c r="I1042" s="18">
        <v>111.1</v>
      </c>
      <c r="J1042" s="12" t="str">
        <f>VLOOKUP(I1042,episodes!$A$1:$D$83,4,FALSE)</f>
        <v>The Menagerie, Part I</v>
      </c>
      <c r="K1042" s="14">
        <v>1</v>
      </c>
      <c r="L1042" s="15">
        <v>1</v>
      </c>
      <c r="M1042" s="12"/>
    </row>
    <row r="1043" spans="1:13" s="16" customFormat="1" x14ac:dyDescent="0.3">
      <c r="A1043" s="15">
        <f>COUNTIFS(B:B,B1043)</f>
        <v>76</v>
      </c>
      <c r="B1043" s="12" t="s">
        <v>2038</v>
      </c>
      <c r="C1043" s="15">
        <f>COUNTIFS(D:D,D1043)</f>
        <v>76</v>
      </c>
      <c r="D1043" s="16" t="s">
        <v>314</v>
      </c>
      <c r="E1043" s="15" t="s">
        <v>1556</v>
      </c>
      <c r="F1043" s="19"/>
      <c r="G1043" s="12" t="s">
        <v>759</v>
      </c>
      <c r="H1043" s="12"/>
      <c r="I1043" s="18">
        <v>111.2</v>
      </c>
      <c r="J1043" s="12" t="str">
        <f>VLOOKUP(I1043,episodes!$A$1:$D$83,4,FALSE)</f>
        <v>The Menagerie, Part I-The Cage</v>
      </c>
      <c r="K1043" s="14">
        <v>1</v>
      </c>
      <c r="L1043" s="15">
        <v>1</v>
      </c>
      <c r="M1043" s="12"/>
    </row>
    <row r="1044" spans="1:13" s="16" customFormat="1" x14ac:dyDescent="0.3">
      <c r="A1044" s="15">
        <f>COUNTIFS(B:B,B1044)</f>
        <v>76</v>
      </c>
      <c r="B1044" s="12" t="s">
        <v>2038</v>
      </c>
      <c r="C1044" s="15">
        <f>COUNTIFS(D:D,D1044)</f>
        <v>76</v>
      </c>
      <c r="D1044" s="16" t="s">
        <v>314</v>
      </c>
      <c r="E1044" s="15" t="s">
        <v>1538</v>
      </c>
      <c r="F1044" s="19"/>
      <c r="G1044" s="12" t="s">
        <v>1868</v>
      </c>
      <c r="H1044" s="12"/>
      <c r="I1044" s="18">
        <v>112.2</v>
      </c>
      <c r="J1044" s="12" t="str">
        <f>VLOOKUP(I1044,episodes!$A$1:$D$83,4,FALSE)</f>
        <v>The Menagerie, Part II-The Cage</v>
      </c>
      <c r="K1044" s="14">
        <v>1</v>
      </c>
      <c r="L1044" s="15">
        <v>1</v>
      </c>
      <c r="M1044" s="12"/>
    </row>
    <row r="1045" spans="1:13" s="16" customFormat="1" x14ac:dyDescent="0.3">
      <c r="A1045" s="15">
        <f>COUNTIFS(B:B,B1045)</f>
        <v>76</v>
      </c>
      <c r="B1045" s="12" t="s">
        <v>2038</v>
      </c>
      <c r="C1045" s="15">
        <f>COUNTIFS(D:D,D1045)</f>
        <v>76</v>
      </c>
      <c r="D1045" s="16" t="s">
        <v>314</v>
      </c>
      <c r="E1045" s="15" t="s">
        <v>1537</v>
      </c>
      <c r="F1045" s="19"/>
      <c r="G1045" s="16" t="s">
        <v>697</v>
      </c>
      <c r="H1045" s="12"/>
      <c r="I1045" s="18">
        <v>112.2</v>
      </c>
      <c r="J1045" s="12" t="str">
        <f>VLOOKUP(I1045,episodes!$A$1:$D$83,4,FALSE)</f>
        <v>The Menagerie, Part II-The Cage</v>
      </c>
      <c r="K1045" s="14">
        <v>1</v>
      </c>
      <c r="L1045" s="15">
        <v>1</v>
      </c>
      <c r="M1045" s="12"/>
    </row>
    <row r="1046" spans="1:13" s="16" customFormat="1" x14ac:dyDescent="0.3">
      <c r="A1046" s="15">
        <f>COUNTIFS(B:B,B1046)</f>
        <v>76</v>
      </c>
      <c r="B1046" s="12" t="s">
        <v>2038</v>
      </c>
      <c r="C1046" s="15">
        <f>COUNTIFS(D:D,D1046)</f>
        <v>76</v>
      </c>
      <c r="D1046" s="16" t="s">
        <v>314</v>
      </c>
      <c r="E1046" s="14" t="s">
        <v>204</v>
      </c>
      <c r="F1046" s="19"/>
      <c r="G1046" s="16" t="s">
        <v>697</v>
      </c>
      <c r="H1046" s="12"/>
      <c r="I1046" s="18">
        <v>112.2</v>
      </c>
      <c r="J1046" s="12" t="str">
        <f>VLOOKUP(I1046,episodes!$A$1:$D$83,4,FALSE)</f>
        <v>The Menagerie, Part II-The Cage</v>
      </c>
      <c r="K1046" s="14">
        <v>1</v>
      </c>
      <c r="L1046" s="15">
        <v>1</v>
      </c>
      <c r="M1046" s="12"/>
    </row>
    <row r="1047" spans="1:13" s="16" customFormat="1" x14ac:dyDescent="0.3">
      <c r="A1047" s="15">
        <f>COUNTIFS(B:B,B1047)</f>
        <v>76</v>
      </c>
      <c r="B1047" s="12" t="s">
        <v>2038</v>
      </c>
      <c r="C1047" s="15">
        <f>COUNTIFS(D:D,D1047)</f>
        <v>76</v>
      </c>
      <c r="D1047" s="16" t="s">
        <v>314</v>
      </c>
      <c r="E1047" s="12" t="s">
        <v>36</v>
      </c>
      <c r="F1047" s="12"/>
      <c r="G1047" s="12" t="s">
        <v>213</v>
      </c>
      <c r="H1047" s="12"/>
      <c r="I1047" s="18">
        <v>113</v>
      </c>
      <c r="J1047" s="12" t="str">
        <f>VLOOKUP(I1047,episodes!$A$1:$D$83,4,FALSE)</f>
        <v>The Conscience of the King</v>
      </c>
      <c r="K1047" s="14">
        <v>1</v>
      </c>
      <c r="L1047" s="15">
        <v>1</v>
      </c>
      <c r="M1047" s="12"/>
    </row>
    <row r="1048" spans="1:13" s="16" customFormat="1" x14ac:dyDescent="0.3">
      <c r="A1048" s="15">
        <f>COUNTIFS(B:B,B1048)</f>
        <v>76</v>
      </c>
      <c r="B1048" s="12" t="s">
        <v>2038</v>
      </c>
      <c r="C1048" s="15">
        <f>COUNTIFS(D:D,D1048)</f>
        <v>76</v>
      </c>
      <c r="D1048" s="16" t="s">
        <v>314</v>
      </c>
      <c r="E1048" s="12" t="s">
        <v>36</v>
      </c>
      <c r="F1048" s="12"/>
      <c r="G1048" s="12" t="s">
        <v>213</v>
      </c>
      <c r="H1048" s="12"/>
      <c r="I1048" s="18">
        <v>113</v>
      </c>
      <c r="J1048" s="12" t="str">
        <f>VLOOKUP(I1048,episodes!$A$1:$D$83,4,FALSE)</f>
        <v>The Conscience of the King</v>
      </c>
      <c r="K1048" s="14">
        <v>1</v>
      </c>
      <c r="L1048" s="15">
        <v>1</v>
      </c>
      <c r="M1048" s="12"/>
    </row>
    <row r="1049" spans="1:13" s="16" customFormat="1" x14ac:dyDescent="0.3">
      <c r="A1049" s="15">
        <f>COUNTIFS(B:B,B1049)</f>
        <v>76</v>
      </c>
      <c r="B1049" s="12" t="s">
        <v>2038</v>
      </c>
      <c r="C1049" s="15">
        <f>COUNTIFS(D:D,D1049)</f>
        <v>76</v>
      </c>
      <c r="D1049" s="16" t="s">
        <v>314</v>
      </c>
      <c r="E1049" s="14" t="s">
        <v>216</v>
      </c>
      <c r="F1049" s="12"/>
      <c r="G1049" s="16" t="s">
        <v>697</v>
      </c>
      <c r="H1049" s="12"/>
      <c r="I1049" s="18">
        <v>113</v>
      </c>
      <c r="J1049" s="12" t="str">
        <f>VLOOKUP(I1049,episodes!$A$1:$D$83,4,FALSE)</f>
        <v>The Conscience of the King</v>
      </c>
      <c r="K1049" s="14">
        <v>1</v>
      </c>
      <c r="L1049" s="15">
        <v>1</v>
      </c>
      <c r="M1049" s="12"/>
    </row>
    <row r="1050" spans="1:13" s="16" customFormat="1" x14ac:dyDescent="0.3">
      <c r="A1050" s="15">
        <f>COUNTIFS(B:B,B1050)</f>
        <v>76</v>
      </c>
      <c r="B1050" s="12" t="s">
        <v>2038</v>
      </c>
      <c r="C1050" s="15">
        <f>COUNTIFS(D:D,D1050)</f>
        <v>76</v>
      </c>
      <c r="D1050" s="16" t="s">
        <v>314</v>
      </c>
      <c r="E1050" s="16" t="s">
        <v>1416</v>
      </c>
      <c r="G1050" s="12" t="s">
        <v>759</v>
      </c>
      <c r="I1050" s="17">
        <v>115</v>
      </c>
      <c r="J1050" s="12" t="str">
        <f>VLOOKUP(I1050,episodes!$A$1:$D$83,4,FALSE)</f>
        <v>Shore Leave</v>
      </c>
      <c r="K1050" s="14">
        <v>1</v>
      </c>
      <c r="L1050" s="15">
        <v>1</v>
      </c>
    </row>
    <row r="1051" spans="1:13" s="16" customFormat="1" x14ac:dyDescent="0.3">
      <c r="A1051" s="15">
        <f>COUNTIFS(B:B,B1051)</f>
        <v>76</v>
      </c>
      <c r="B1051" s="12" t="s">
        <v>2038</v>
      </c>
      <c r="C1051" s="15">
        <f>COUNTIFS(D:D,D1051)</f>
        <v>76</v>
      </c>
      <c r="D1051" s="16" t="s">
        <v>314</v>
      </c>
      <c r="E1051" s="16" t="s">
        <v>37</v>
      </c>
      <c r="F1051" s="20"/>
      <c r="G1051" s="12" t="s">
        <v>759</v>
      </c>
      <c r="I1051" s="17">
        <v>115</v>
      </c>
      <c r="J1051" s="12" t="str">
        <f>VLOOKUP(I1051,episodes!$A$1:$D$83,4,FALSE)</f>
        <v>Shore Leave</v>
      </c>
      <c r="K1051" s="14">
        <v>1</v>
      </c>
      <c r="L1051" s="15">
        <v>1</v>
      </c>
    </row>
    <row r="1052" spans="1:13" s="16" customFormat="1" x14ac:dyDescent="0.3">
      <c r="A1052" s="15">
        <f>COUNTIFS(B:B,B1052)</f>
        <v>76</v>
      </c>
      <c r="B1052" s="12" t="s">
        <v>2038</v>
      </c>
      <c r="C1052" s="15">
        <f>COUNTIFS(D:D,D1052)</f>
        <v>76</v>
      </c>
      <c r="D1052" s="16" t="s">
        <v>314</v>
      </c>
      <c r="E1052" s="16" t="s">
        <v>192</v>
      </c>
      <c r="F1052" s="20"/>
      <c r="G1052" s="16" t="s">
        <v>1080</v>
      </c>
      <c r="I1052" s="17">
        <v>116</v>
      </c>
      <c r="J1052" s="12" t="str">
        <f>VLOOKUP(I1052,episodes!$A$1:$D$83,4,FALSE)</f>
        <v>The Galileo Seven</v>
      </c>
      <c r="K1052" s="14">
        <v>1</v>
      </c>
      <c r="L1052" s="15">
        <v>1</v>
      </c>
    </row>
    <row r="1053" spans="1:13" s="16" customFormat="1" x14ac:dyDescent="0.3">
      <c r="A1053" s="15">
        <f>COUNTIFS(B:B,B1053)</f>
        <v>76</v>
      </c>
      <c r="B1053" s="12" t="s">
        <v>2038</v>
      </c>
      <c r="C1053" s="15">
        <f>COUNTIFS(D:D,D1053)</f>
        <v>76</v>
      </c>
      <c r="D1053" s="16" t="s">
        <v>314</v>
      </c>
      <c r="E1053" s="15" t="s">
        <v>1491</v>
      </c>
      <c r="F1053" s="12"/>
      <c r="G1053" s="16" t="s">
        <v>1083</v>
      </c>
      <c r="I1053" s="17">
        <v>116</v>
      </c>
      <c r="J1053" s="12" t="str">
        <f>VLOOKUP(I1053,episodes!$A$1:$D$83,4,FALSE)</f>
        <v>The Galileo Seven</v>
      </c>
      <c r="K1053" s="14">
        <v>1</v>
      </c>
      <c r="L1053" s="15">
        <v>1</v>
      </c>
    </row>
    <row r="1054" spans="1:13" s="16" customFormat="1" x14ac:dyDescent="0.3">
      <c r="A1054" s="15">
        <f>COUNTIFS(B:B,B1054)</f>
        <v>76</v>
      </c>
      <c r="B1054" s="12" t="s">
        <v>2038</v>
      </c>
      <c r="C1054" s="15">
        <f>COUNTIFS(D:D,D1054)</f>
        <v>76</v>
      </c>
      <c r="D1054" s="16" t="s">
        <v>314</v>
      </c>
      <c r="E1054" s="15" t="s">
        <v>1525</v>
      </c>
      <c r="G1054" s="12" t="s">
        <v>759</v>
      </c>
      <c r="I1054" s="17">
        <v>117</v>
      </c>
      <c r="J1054" s="12" t="str">
        <f>VLOOKUP(I1054,episodes!$A$1:$D$83,4,FALSE)</f>
        <v>The Squire of Gothos</v>
      </c>
      <c r="K1054" s="14">
        <v>1</v>
      </c>
      <c r="L1054" s="15">
        <v>1</v>
      </c>
    </row>
    <row r="1055" spans="1:13" s="16" customFormat="1" x14ac:dyDescent="0.3">
      <c r="A1055" s="15">
        <f>COUNTIFS(B:B,B1055)</f>
        <v>76</v>
      </c>
      <c r="B1055" s="12" t="s">
        <v>2038</v>
      </c>
      <c r="C1055" s="15">
        <f>COUNTIFS(D:D,D1055)</f>
        <v>76</v>
      </c>
      <c r="D1055" s="16" t="s">
        <v>314</v>
      </c>
      <c r="E1055" s="16" t="s">
        <v>1524</v>
      </c>
      <c r="G1055" s="16" t="s">
        <v>697</v>
      </c>
      <c r="I1055" s="17">
        <v>117</v>
      </c>
      <c r="J1055" s="12" t="str">
        <f>VLOOKUP(I1055,episodes!$A$1:$D$83,4,FALSE)</f>
        <v>The Squire of Gothos</v>
      </c>
      <c r="K1055" s="14">
        <v>1</v>
      </c>
      <c r="L1055" s="15">
        <v>1</v>
      </c>
    </row>
    <row r="1056" spans="1:13" s="16" customFormat="1" x14ac:dyDescent="0.3">
      <c r="A1056" s="15">
        <f>COUNTIFS(B:B,B1056)</f>
        <v>76</v>
      </c>
      <c r="B1056" s="12" t="s">
        <v>2038</v>
      </c>
      <c r="C1056" s="15">
        <f>COUNTIFS(D:D,D1056)</f>
        <v>76</v>
      </c>
      <c r="D1056" s="16" t="s">
        <v>314</v>
      </c>
      <c r="E1056" s="16" t="s">
        <v>1557</v>
      </c>
      <c r="G1056" s="12" t="s">
        <v>759</v>
      </c>
      <c r="I1056" s="17">
        <v>118</v>
      </c>
      <c r="J1056" s="12" t="str">
        <f>VLOOKUP(I1056,episodes!$A$1:$D$83,4,FALSE)</f>
        <v>Arena</v>
      </c>
      <c r="K1056" s="14">
        <v>1</v>
      </c>
      <c r="L1056" s="15">
        <v>1</v>
      </c>
    </row>
    <row r="1057" spans="1:13" s="16" customFormat="1" x14ac:dyDescent="0.3">
      <c r="A1057" s="15">
        <f>COUNTIFS(B:B,B1057)</f>
        <v>76</v>
      </c>
      <c r="B1057" s="12" t="s">
        <v>2038</v>
      </c>
      <c r="C1057" s="15">
        <f>COUNTIFS(D:D,D1057)</f>
        <v>76</v>
      </c>
      <c r="D1057" s="16" t="s">
        <v>314</v>
      </c>
      <c r="E1057" s="16" t="s">
        <v>1440</v>
      </c>
      <c r="F1057" s="20"/>
      <c r="G1057" s="16" t="s">
        <v>1079</v>
      </c>
      <c r="I1057" s="17">
        <v>119</v>
      </c>
      <c r="J1057" s="12" t="str">
        <f>VLOOKUP(I1057,episodes!$A$1:$D$83,4,FALSE)</f>
        <v>Tomorrow Is Yesterday</v>
      </c>
      <c r="K1057" s="14">
        <v>1</v>
      </c>
      <c r="L1057" s="15">
        <v>1</v>
      </c>
    </row>
    <row r="1058" spans="1:13" s="16" customFormat="1" x14ac:dyDescent="0.3">
      <c r="A1058" s="15">
        <f>COUNTIFS(B:B,B1058)</f>
        <v>76</v>
      </c>
      <c r="B1058" s="12" t="s">
        <v>2038</v>
      </c>
      <c r="C1058" s="15">
        <f>COUNTIFS(D:D,D1058)</f>
        <v>76</v>
      </c>
      <c r="D1058" s="16" t="s">
        <v>314</v>
      </c>
      <c r="E1058" s="16" t="s">
        <v>1372</v>
      </c>
      <c r="F1058" s="19"/>
      <c r="G1058" s="16" t="s">
        <v>1084</v>
      </c>
      <c r="I1058" s="17">
        <v>119</v>
      </c>
      <c r="J1058" s="12" t="str">
        <f>VLOOKUP(I1058,episodes!$A$1:$D$83,4,FALSE)</f>
        <v>Tomorrow Is Yesterday</v>
      </c>
      <c r="K1058" s="14">
        <v>1</v>
      </c>
      <c r="L1058" s="15">
        <v>1</v>
      </c>
    </row>
    <row r="1059" spans="1:13" s="16" customFormat="1" x14ac:dyDescent="0.3">
      <c r="A1059" s="15">
        <f>COUNTIFS(B:B,B1059)</f>
        <v>76</v>
      </c>
      <c r="B1059" s="12" t="s">
        <v>2038</v>
      </c>
      <c r="C1059" s="15">
        <f>COUNTIFS(D:D,D1059)</f>
        <v>76</v>
      </c>
      <c r="D1059" s="16" t="s">
        <v>314</v>
      </c>
      <c r="E1059" s="15" t="s">
        <v>1441</v>
      </c>
      <c r="F1059" s="20"/>
      <c r="G1059" s="16" t="s">
        <v>1084</v>
      </c>
      <c r="I1059" s="17">
        <v>119</v>
      </c>
      <c r="J1059" s="12" t="str">
        <f>VLOOKUP(I1059,episodes!$A$1:$D$83,4,FALSE)</f>
        <v>Tomorrow Is Yesterday</v>
      </c>
      <c r="K1059" s="14">
        <v>1</v>
      </c>
      <c r="L1059" s="15">
        <v>1</v>
      </c>
    </row>
    <row r="1060" spans="1:13" s="16" customFormat="1" x14ac:dyDescent="0.3">
      <c r="A1060" s="15">
        <f>COUNTIFS(B:B,B1060)</f>
        <v>76</v>
      </c>
      <c r="B1060" s="12" t="s">
        <v>2038</v>
      </c>
      <c r="C1060" s="15">
        <f>COUNTIFS(D:D,D1060)</f>
        <v>76</v>
      </c>
      <c r="D1060" s="16" t="s">
        <v>314</v>
      </c>
      <c r="E1060" s="16" t="s">
        <v>1440</v>
      </c>
      <c r="F1060" s="20"/>
      <c r="G1060" s="16" t="s">
        <v>1081</v>
      </c>
      <c r="I1060" s="17">
        <v>119</v>
      </c>
      <c r="J1060" s="12" t="str">
        <f>VLOOKUP(I1060,episodes!$A$1:$D$83,4,FALSE)</f>
        <v>Tomorrow Is Yesterday</v>
      </c>
      <c r="K1060" s="14">
        <v>1</v>
      </c>
      <c r="L1060" s="15">
        <v>1</v>
      </c>
    </row>
    <row r="1061" spans="1:13" s="16" customFormat="1" x14ac:dyDescent="0.3">
      <c r="A1061" s="15">
        <f>COUNTIFS(B:B,B1061)</f>
        <v>76</v>
      </c>
      <c r="B1061" s="12" t="s">
        <v>2038</v>
      </c>
      <c r="C1061" s="15">
        <f>COUNTIFS(D:D,D1061)</f>
        <v>76</v>
      </c>
      <c r="D1061" s="16" t="s">
        <v>314</v>
      </c>
      <c r="E1061" s="16" t="s">
        <v>1443</v>
      </c>
      <c r="F1061" s="20"/>
      <c r="G1061" s="16" t="s">
        <v>1086</v>
      </c>
      <c r="I1061" s="17">
        <v>119</v>
      </c>
      <c r="J1061" s="12" t="str">
        <f>VLOOKUP(I1061,episodes!$A$1:$D$83,4,FALSE)</f>
        <v>Tomorrow Is Yesterday</v>
      </c>
      <c r="K1061" s="14">
        <v>1</v>
      </c>
      <c r="L1061" s="15">
        <v>1</v>
      </c>
    </row>
    <row r="1062" spans="1:13" s="16" customFormat="1" x14ac:dyDescent="0.3">
      <c r="A1062" s="15">
        <f>COUNTIFS(B:B,B1062)</f>
        <v>76</v>
      </c>
      <c r="B1062" s="12" t="s">
        <v>2038</v>
      </c>
      <c r="C1062" s="15">
        <f>COUNTIFS(D:D,D1062)</f>
        <v>76</v>
      </c>
      <c r="D1062" s="16" t="s">
        <v>314</v>
      </c>
      <c r="E1062" s="16" t="s">
        <v>1443</v>
      </c>
      <c r="F1062" s="20"/>
      <c r="G1062" s="16" t="s">
        <v>1085</v>
      </c>
      <c r="I1062" s="17">
        <v>119</v>
      </c>
      <c r="J1062" s="12" t="str">
        <f>VLOOKUP(I1062,episodes!$A$1:$D$83,4,FALSE)</f>
        <v>Tomorrow Is Yesterday</v>
      </c>
      <c r="K1062" s="14">
        <v>1</v>
      </c>
      <c r="L1062" s="15">
        <v>1</v>
      </c>
    </row>
    <row r="1063" spans="1:13" s="16" customFormat="1" x14ac:dyDescent="0.3">
      <c r="A1063" s="15">
        <f>COUNTIFS(B:B,B1063)</f>
        <v>76</v>
      </c>
      <c r="B1063" s="12" t="s">
        <v>2038</v>
      </c>
      <c r="C1063" s="15">
        <f>COUNTIFS(D:D,D1063)</f>
        <v>76</v>
      </c>
      <c r="D1063" s="16" t="s">
        <v>314</v>
      </c>
      <c r="E1063" s="16" t="s">
        <v>37</v>
      </c>
      <c r="G1063" s="16" t="s">
        <v>1365</v>
      </c>
      <c r="I1063" s="17">
        <v>120</v>
      </c>
      <c r="J1063" s="12" t="str">
        <f>VLOOKUP(I1063,episodes!$A$1:$D$83,4,FALSE)</f>
        <v>Court Martial</v>
      </c>
      <c r="K1063" s="14">
        <v>1</v>
      </c>
      <c r="L1063" s="15">
        <v>1</v>
      </c>
    </row>
    <row r="1064" spans="1:13" s="16" customFormat="1" x14ac:dyDescent="0.3">
      <c r="A1064" s="15">
        <f>COUNTIFS(B:B,B1064)</f>
        <v>76</v>
      </c>
      <c r="B1064" s="12" t="s">
        <v>2038</v>
      </c>
      <c r="C1064" s="15">
        <f>COUNTIFS(D:D,D1064)</f>
        <v>76</v>
      </c>
      <c r="D1064" s="16" t="s">
        <v>314</v>
      </c>
      <c r="E1064" s="16" t="s">
        <v>1558</v>
      </c>
      <c r="F1064" s="12"/>
      <c r="G1064" s="12" t="s">
        <v>759</v>
      </c>
      <c r="I1064" s="17">
        <v>121</v>
      </c>
      <c r="J1064" s="12" t="str">
        <f>VLOOKUP(I1064,episodes!$A$1:$D$83,4,FALSE)</f>
        <v>The Return of the Archons</v>
      </c>
      <c r="K1064" s="14">
        <v>1</v>
      </c>
      <c r="L1064" s="15">
        <v>1</v>
      </c>
    </row>
    <row r="1065" spans="1:13" s="16" customFormat="1" x14ac:dyDescent="0.3">
      <c r="A1065" s="15">
        <f>COUNTIFS(B:B,B1065)</f>
        <v>76</v>
      </c>
      <c r="B1065" s="12" t="s">
        <v>2038</v>
      </c>
      <c r="C1065" s="15">
        <f>COUNTIFS(D:D,D1065)</f>
        <v>76</v>
      </c>
      <c r="D1065" s="16" t="s">
        <v>314</v>
      </c>
      <c r="E1065" s="16" t="s">
        <v>148</v>
      </c>
      <c r="G1065" s="16" t="s">
        <v>697</v>
      </c>
      <c r="I1065" s="17">
        <v>121</v>
      </c>
      <c r="J1065" s="12" t="str">
        <f>VLOOKUP(I1065,episodes!$A$1:$D$83,4,FALSE)</f>
        <v>The Return of the Archons</v>
      </c>
      <c r="K1065" s="14">
        <v>1</v>
      </c>
      <c r="L1065" s="15">
        <v>1</v>
      </c>
    </row>
    <row r="1066" spans="1:13" s="16" customFormat="1" x14ac:dyDescent="0.3">
      <c r="A1066" s="15">
        <f>COUNTIFS(B:B,B1066)</f>
        <v>76</v>
      </c>
      <c r="B1066" s="12" t="s">
        <v>2038</v>
      </c>
      <c r="C1066" s="15">
        <f>COUNTIFS(D:D,D1066)</f>
        <v>76</v>
      </c>
      <c r="D1066" s="16" t="s">
        <v>314</v>
      </c>
      <c r="E1066" s="16" t="s">
        <v>1559</v>
      </c>
      <c r="F1066" s="20"/>
      <c r="G1066" s="12" t="s">
        <v>1082</v>
      </c>
      <c r="I1066" s="17">
        <v>122</v>
      </c>
      <c r="J1066" s="12" t="str">
        <f>VLOOKUP(I1066,episodes!$A$1:$D$83,4,FALSE)</f>
        <v>Space Seed</v>
      </c>
      <c r="K1066" s="14">
        <v>1</v>
      </c>
      <c r="L1066" s="15">
        <v>1</v>
      </c>
    </row>
    <row r="1067" spans="1:13" s="16" customFormat="1" x14ac:dyDescent="0.25">
      <c r="A1067" s="15">
        <f>COUNTIFS(B:B,B1067)</f>
        <v>76</v>
      </c>
      <c r="B1067" s="12" t="s">
        <v>2038</v>
      </c>
      <c r="C1067" s="15">
        <f>COUNTIFS(D:D,D1067)</f>
        <v>76</v>
      </c>
      <c r="D1067" s="16" t="s">
        <v>314</v>
      </c>
      <c r="E1067" s="16" t="s">
        <v>1515</v>
      </c>
      <c r="F1067" s="16" t="s">
        <v>375</v>
      </c>
      <c r="G1067" s="16" t="s">
        <v>759</v>
      </c>
      <c r="I1067" s="17">
        <v>123</v>
      </c>
      <c r="J1067" s="12" t="str">
        <f>VLOOKUP(I1067,episodes!$A$1:$D$83,4,FALSE)</f>
        <v>A Taste of Armageddon</v>
      </c>
      <c r="K1067" s="14">
        <v>1</v>
      </c>
      <c r="L1067" s="15">
        <v>1</v>
      </c>
      <c r="M1067" s="21"/>
    </row>
    <row r="1068" spans="1:13" s="16" customFormat="1" x14ac:dyDescent="0.25">
      <c r="A1068" s="15">
        <f>COUNTIFS(B:B,B1068)</f>
        <v>76</v>
      </c>
      <c r="B1068" s="12" t="s">
        <v>2038</v>
      </c>
      <c r="C1068" s="15">
        <f>COUNTIFS(D:D,D1068)</f>
        <v>76</v>
      </c>
      <c r="D1068" s="16" t="s">
        <v>314</v>
      </c>
      <c r="E1068" s="16" t="s">
        <v>1560</v>
      </c>
      <c r="G1068" s="12" t="s">
        <v>759</v>
      </c>
      <c r="I1068" s="17">
        <v>123</v>
      </c>
      <c r="J1068" s="12" t="str">
        <f>VLOOKUP(I1068,episodes!$A$1:$D$83,4,FALSE)</f>
        <v>A Taste of Armageddon</v>
      </c>
      <c r="K1068" s="14">
        <v>1</v>
      </c>
      <c r="L1068" s="15">
        <v>1</v>
      </c>
      <c r="M1068" s="21"/>
    </row>
    <row r="1069" spans="1:13" s="16" customFormat="1" x14ac:dyDescent="0.3">
      <c r="A1069" s="15">
        <f>COUNTIFS(B:B,B1069)</f>
        <v>76</v>
      </c>
      <c r="B1069" s="12" t="s">
        <v>2038</v>
      </c>
      <c r="C1069" s="15">
        <f>COUNTIFS(D:D,D1069)</f>
        <v>76</v>
      </c>
      <c r="D1069" s="16" t="s">
        <v>314</v>
      </c>
      <c r="E1069" s="16" t="s">
        <v>1501</v>
      </c>
      <c r="F1069" s="12"/>
      <c r="G1069" s="12" t="s">
        <v>759</v>
      </c>
      <c r="I1069" s="17">
        <v>124</v>
      </c>
      <c r="J1069" s="12" t="str">
        <f>VLOOKUP(I1069,episodes!$A$1:$D$83,4,FALSE)</f>
        <v>This Side of Paradise</v>
      </c>
      <c r="K1069" s="14">
        <v>1</v>
      </c>
      <c r="L1069" s="15">
        <v>1</v>
      </c>
    </row>
    <row r="1070" spans="1:13" s="16" customFormat="1" x14ac:dyDescent="0.3">
      <c r="A1070" s="15">
        <f>COUNTIFS(B:B,B1070)</f>
        <v>76</v>
      </c>
      <c r="B1070" s="12" t="s">
        <v>2038</v>
      </c>
      <c r="C1070" s="15">
        <f>COUNTIFS(D:D,D1070)</f>
        <v>76</v>
      </c>
      <c r="D1070" s="16" t="s">
        <v>314</v>
      </c>
      <c r="E1070" s="15" t="s">
        <v>1561</v>
      </c>
      <c r="F1070" s="20"/>
      <c r="G1070" s="12" t="s">
        <v>759</v>
      </c>
      <c r="I1070" s="17">
        <v>124</v>
      </c>
      <c r="J1070" s="12" t="str">
        <f>VLOOKUP(I1070,episodes!$A$1:$D$83,4,FALSE)</f>
        <v>This Side of Paradise</v>
      </c>
      <c r="K1070" s="14">
        <v>1</v>
      </c>
      <c r="L1070" s="15">
        <v>1</v>
      </c>
    </row>
    <row r="1071" spans="1:13" s="16" customFormat="1" x14ac:dyDescent="0.3">
      <c r="A1071" s="15">
        <f>COUNTIFS(B:B,B1071)</f>
        <v>76</v>
      </c>
      <c r="B1071" s="12" t="s">
        <v>2038</v>
      </c>
      <c r="C1071" s="15">
        <f>COUNTIFS(D:D,D1071)</f>
        <v>76</v>
      </c>
      <c r="D1071" s="16" t="s">
        <v>314</v>
      </c>
      <c r="E1071" s="15" t="s">
        <v>353</v>
      </c>
      <c r="F1071" s="20"/>
      <c r="G1071" s="16" t="s">
        <v>697</v>
      </c>
      <c r="I1071" s="17">
        <v>124</v>
      </c>
      <c r="J1071" s="12" t="str">
        <f>VLOOKUP(I1071,episodes!$A$1:$D$83,4,FALSE)</f>
        <v>This Side of Paradise</v>
      </c>
      <c r="K1071" s="14">
        <v>1</v>
      </c>
      <c r="L1071" s="15">
        <v>1</v>
      </c>
    </row>
    <row r="1072" spans="1:13" s="16" customFormat="1" x14ac:dyDescent="0.3">
      <c r="A1072" s="15">
        <f>COUNTIFS(B:B,B1072)</f>
        <v>76</v>
      </c>
      <c r="B1072" s="12" t="s">
        <v>2038</v>
      </c>
      <c r="C1072" s="15">
        <f>COUNTIFS(D:D,D1072)</f>
        <v>76</v>
      </c>
      <c r="D1072" s="16" t="s">
        <v>314</v>
      </c>
      <c r="E1072" s="16" t="s">
        <v>37</v>
      </c>
      <c r="F1072" s="20"/>
      <c r="G1072" s="16" t="s">
        <v>697</v>
      </c>
      <c r="I1072" s="17">
        <v>124</v>
      </c>
      <c r="J1072" s="12" t="str">
        <f>VLOOKUP(I1072,episodes!$A$1:$D$83,4,FALSE)</f>
        <v>This Side of Paradise</v>
      </c>
      <c r="K1072" s="14">
        <v>1</v>
      </c>
      <c r="L1072" s="15">
        <v>1</v>
      </c>
    </row>
    <row r="1073" spans="1:13" s="16" customFormat="1" x14ac:dyDescent="0.3">
      <c r="A1073" s="15">
        <f>COUNTIFS(B:B,B1073)</f>
        <v>76</v>
      </c>
      <c r="B1073" s="12" t="s">
        <v>2038</v>
      </c>
      <c r="C1073" s="15">
        <f>COUNTIFS(D:D,D1073)</f>
        <v>76</v>
      </c>
      <c r="D1073" s="16" t="s">
        <v>314</v>
      </c>
      <c r="E1073" s="16" t="s">
        <v>1368</v>
      </c>
      <c r="F1073" s="12"/>
      <c r="G1073" s="12" t="s">
        <v>759</v>
      </c>
      <c r="I1073" s="17">
        <v>125</v>
      </c>
      <c r="J1073" s="12" t="str">
        <f>VLOOKUP(I1073,episodes!$A$1:$D$83,4,FALSE)</f>
        <v>The Devil in the Dark</v>
      </c>
      <c r="K1073" s="14">
        <v>1</v>
      </c>
      <c r="L1073" s="15">
        <v>1</v>
      </c>
    </row>
    <row r="1074" spans="1:13" s="16" customFormat="1" x14ac:dyDescent="0.3">
      <c r="A1074" s="15">
        <f>COUNTIFS(B:B,B1074)</f>
        <v>76</v>
      </c>
      <c r="B1074" s="12" t="s">
        <v>2038</v>
      </c>
      <c r="C1074" s="15">
        <f>COUNTIFS(D:D,D1074)</f>
        <v>76</v>
      </c>
      <c r="D1074" s="16" t="s">
        <v>314</v>
      </c>
      <c r="E1074" s="16" t="s">
        <v>1373</v>
      </c>
      <c r="F1074" s="12"/>
      <c r="G1074" s="12" t="s">
        <v>759</v>
      </c>
      <c r="I1074" s="22">
        <v>126</v>
      </c>
      <c r="J1074" s="12" t="str">
        <f>VLOOKUP(I1074,episodes!$A$1:$D$83,4,FALSE)</f>
        <v>Errand of Mercy</v>
      </c>
      <c r="K1074" s="14">
        <v>1</v>
      </c>
      <c r="L1074" s="15">
        <v>1</v>
      </c>
    </row>
    <row r="1075" spans="1:13" s="16" customFormat="1" x14ac:dyDescent="0.3">
      <c r="A1075" s="15">
        <f>COUNTIFS(B:B,B1075)</f>
        <v>76</v>
      </c>
      <c r="B1075" s="12" t="s">
        <v>2038</v>
      </c>
      <c r="C1075" s="15">
        <f>COUNTIFS(D:D,D1075)</f>
        <v>76</v>
      </c>
      <c r="D1075" s="16" t="s">
        <v>314</v>
      </c>
      <c r="E1075" s="16" t="s">
        <v>36</v>
      </c>
      <c r="G1075" s="16" t="s">
        <v>759</v>
      </c>
      <c r="I1075" s="17">
        <v>127</v>
      </c>
      <c r="J1075" s="12" t="str">
        <f>VLOOKUP(I1075,episodes!$A$1:$D$83,4,FALSE)</f>
        <v>The Alternative Factor</v>
      </c>
      <c r="K1075" s="14">
        <v>1</v>
      </c>
      <c r="L1075" s="15">
        <v>1</v>
      </c>
    </row>
    <row r="1076" spans="1:13" s="16" customFormat="1" x14ac:dyDescent="0.3">
      <c r="A1076" s="15">
        <f>COUNTIFS(B:B,B1076)</f>
        <v>76</v>
      </c>
      <c r="B1076" s="12" t="s">
        <v>2038</v>
      </c>
      <c r="C1076" s="15">
        <f>COUNTIFS(D:D,D1076)</f>
        <v>76</v>
      </c>
      <c r="D1076" s="16" t="s">
        <v>314</v>
      </c>
      <c r="E1076" s="16" t="s">
        <v>1562</v>
      </c>
      <c r="G1076" s="12" t="s">
        <v>759</v>
      </c>
      <c r="I1076" s="17">
        <v>127</v>
      </c>
      <c r="J1076" s="12" t="str">
        <f>VLOOKUP(I1076,episodes!$A$1:$D$83,4,FALSE)</f>
        <v>The Alternative Factor</v>
      </c>
      <c r="K1076" s="14">
        <v>1</v>
      </c>
      <c r="L1076" s="15">
        <v>1</v>
      </c>
    </row>
    <row r="1077" spans="1:13" s="16" customFormat="1" x14ac:dyDescent="0.3">
      <c r="A1077" s="15">
        <f>COUNTIFS(B:B,B1077)</f>
        <v>76</v>
      </c>
      <c r="B1077" s="12" t="s">
        <v>2038</v>
      </c>
      <c r="C1077" s="15">
        <f>COUNTIFS(D:D,D1077)</f>
        <v>76</v>
      </c>
      <c r="D1077" s="16" t="s">
        <v>314</v>
      </c>
      <c r="E1077" s="15" t="s">
        <v>419</v>
      </c>
      <c r="G1077" s="12" t="s">
        <v>759</v>
      </c>
      <c r="I1077" s="17">
        <v>127</v>
      </c>
      <c r="J1077" s="12" t="str">
        <f>VLOOKUP(I1077,episodes!$A$1:$D$83,4,FALSE)</f>
        <v>The Alternative Factor</v>
      </c>
      <c r="K1077" s="14">
        <v>1</v>
      </c>
      <c r="L1077" s="15">
        <v>1</v>
      </c>
    </row>
    <row r="1078" spans="1:13" s="16" customFormat="1" x14ac:dyDescent="0.3">
      <c r="A1078" s="15">
        <f>COUNTIFS(B:B,B1078)</f>
        <v>76</v>
      </c>
      <c r="B1078" s="12" t="s">
        <v>2038</v>
      </c>
      <c r="C1078" s="15">
        <f>COUNTIFS(D:D,D1078)</f>
        <v>76</v>
      </c>
      <c r="D1078" s="16" t="s">
        <v>314</v>
      </c>
      <c r="E1078" s="16" t="s">
        <v>1563</v>
      </c>
      <c r="F1078" s="20"/>
      <c r="G1078" s="12" t="s">
        <v>759</v>
      </c>
      <c r="I1078" s="17">
        <v>128</v>
      </c>
      <c r="J1078" s="12" t="str">
        <f>VLOOKUP(I1078,episodes!$A$1:$D$83,4,FALSE)</f>
        <v>The City on the Edge of Forever</v>
      </c>
      <c r="K1078" s="14">
        <v>1</v>
      </c>
      <c r="L1078" s="15">
        <v>1</v>
      </c>
    </row>
    <row r="1079" spans="1:13" s="16" customFormat="1" x14ac:dyDescent="0.3">
      <c r="A1079" s="15">
        <f>COUNTIFS(B:B,B1079)</f>
        <v>76</v>
      </c>
      <c r="B1079" s="12" t="s">
        <v>2038</v>
      </c>
      <c r="C1079" s="15">
        <f>COUNTIFS(D:D,D1079)</f>
        <v>76</v>
      </c>
      <c r="D1079" s="16" t="s">
        <v>314</v>
      </c>
      <c r="E1079" s="15" t="s">
        <v>49</v>
      </c>
      <c r="F1079" s="20"/>
      <c r="G1079" s="12" t="s">
        <v>759</v>
      </c>
      <c r="I1079" s="17">
        <v>128</v>
      </c>
      <c r="J1079" s="12" t="str">
        <f>VLOOKUP(I1079,episodes!$A$1:$D$83,4,FALSE)</f>
        <v>The City on the Edge of Forever</v>
      </c>
      <c r="K1079" s="14">
        <v>1</v>
      </c>
      <c r="L1079" s="15">
        <v>1</v>
      </c>
    </row>
    <row r="1080" spans="1:13" s="16" customFormat="1" x14ac:dyDescent="0.3">
      <c r="A1080" s="15">
        <f>COUNTIFS(B:B,B1080)</f>
        <v>76</v>
      </c>
      <c r="B1080" s="12" t="s">
        <v>2038</v>
      </c>
      <c r="C1080" s="15">
        <f>COUNTIFS(D:D,D1080)</f>
        <v>76</v>
      </c>
      <c r="D1080" s="16" t="s">
        <v>314</v>
      </c>
      <c r="E1080" s="16" t="s">
        <v>1563</v>
      </c>
      <c r="F1080" s="20"/>
      <c r="G1080" s="16" t="s">
        <v>697</v>
      </c>
      <c r="I1080" s="17">
        <v>128</v>
      </c>
      <c r="J1080" s="12" t="str">
        <f>VLOOKUP(I1080,episodes!$A$1:$D$83,4,FALSE)</f>
        <v>The City on the Edge of Forever</v>
      </c>
      <c r="K1080" s="14">
        <v>1</v>
      </c>
      <c r="L1080" s="15">
        <v>1</v>
      </c>
    </row>
    <row r="1081" spans="1:13" s="16" customFormat="1" x14ac:dyDescent="0.3">
      <c r="A1081" s="15">
        <f>COUNTIFS(B:B,B1081)</f>
        <v>76</v>
      </c>
      <c r="B1081" s="12" t="s">
        <v>2038</v>
      </c>
      <c r="C1081" s="15">
        <f>COUNTIFS(D:D,D1081)</f>
        <v>76</v>
      </c>
      <c r="D1081" s="16" t="s">
        <v>314</v>
      </c>
      <c r="E1081" s="16" t="s">
        <v>36</v>
      </c>
      <c r="G1081" s="16" t="s">
        <v>759</v>
      </c>
      <c r="I1081" s="17">
        <v>129</v>
      </c>
      <c r="J1081" s="12" t="str">
        <f>VLOOKUP(I1081,episodes!$A$1:$D$83,4,FALSE)</f>
        <v>Operation: Annihilate!</v>
      </c>
      <c r="K1081" s="14">
        <v>1</v>
      </c>
      <c r="L1081" s="15">
        <v>1</v>
      </c>
    </row>
    <row r="1082" spans="1:13" s="16" customFormat="1" x14ac:dyDescent="0.3">
      <c r="A1082" s="15">
        <f>COUNTIFS(B:B,B1082)</f>
        <v>76</v>
      </c>
      <c r="B1082" s="12" t="s">
        <v>2038</v>
      </c>
      <c r="C1082" s="15">
        <f>COUNTIFS(D:D,D1082)</f>
        <v>76</v>
      </c>
      <c r="D1082" s="16" t="s">
        <v>314</v>
      </c>
      <c r="E1082" s="16" t="s">
        <v>1565</v>
      </c>
      <c r="G1082" s="12" t="s">
        <v>759</v>
      </c>
      <c r="I1082" s="17">
        <v>129</v>
      </c>
      <c r="J1082" s="12" t="str">
        <f>VLOOKUP(I1082,episodes!$A$1:$D$83,4,FALSE)</f>
        <v>Operation: Annihilate!</v>
      </c>
      <c r="K1082" s="14">
        <v>1</v>
      </c>
      <c r="L1082" s="15">
        <v>1</v>
      </c>
    </row>
    <row r="1083" spans="1:13" s="16" customFormat="1" x14ac:dyDescent="0.3">
      <c r="A1083" s="15">
        <f>COUNTIFS(B:B,B1083)</f>
        <v>76</v>
      </c>
      <c r="B1083" s="12" t="s">
        <v>2038</v>
      </c>
      <c r="C1083" s="15">
        <f>COUNTIFS(D:D,D1083)</f>
        <v>76</v>
      </c>
      <c r="D1083" s="16" t="s">
        <v>314</v>
      </c>
      <c r="E1083" s="16" t="s">
        <v>37</v>
      </c>
      <c r="G1083" s="12" t="s">
        <v>759</v>
      </c>
      <c r="I1083" s="17">
        <v>129</v>
      </c>
      <c r="J1083" s="12" t="str">
        <f>VLOOKUP(I1083,episodes!$A$1:$D$83,4,FALSE)</f>
        <v>Operation: Annihilate!</v>
      </c>
      <c r="K1083" s="14">
        <v>1</v>
      </c>
      <c r="L1083" s="15">
        <v>1</v>
      </c>
    </row>
    <row r="1084" spans="1:13" s="16" customFormat="1" x14ac:dyDescent="0.3">
      <c r="A1084" s="15">
        <f>COUNTIFS(B:B,B1084)</f>
        <v>76</v>
      </c>
      <c r="B1084" s="12" t="s">
        <v>2038</v>
      </c>
      <c r="C1084" s="15">
        <f>COUNTIFS(D:D,D1084)</f>
        <v>76</v>
      </c>
      <c r="D1084" s="16" t="s">
        <v>314</v>
      </c>
      <c r="E1084" s="16" t="s">
        <v>1368</v>
      </c>
      <c r="F1084" s="20"/>
      <c r="G1084" s="12" t="s">
        <v>759</v>
      </c>
      <c r="I1084" s="17">
        <v>201</v>
      </c>
      <c r="J1084" s="12" t="str">
        <f>VLOOKUP(I1084,episodes!$A$1:$D$83,4,FALSE)</f>
        <v>Amok Time</v>
      </c>
      <c r="K1084" s="14">
        <v>1</v>
      </c>
      <c r="L1084" s="15">
        <v>1</v>
      </c>
    </row>
    <row r="1085" spans="1:13" s="16" customFormat="1" x14ac:dyDescent="0.3">
      <c r="A1085" s="15">
        <f>COUNTIFS(B:B,B1085)</f>
        <v>76</v>
      </c>
      <c r="B1085" s="12" t="s">
        <v>2038</v>
      </c>
      <c r="C1085" s="15">
        <f>COUNTIFS(D:D,D1085)</f>
        <v>76</v>
      </c>
      <c r="D1085" s="16" t="s">
        <v>314</v>
      </c>
      <c r="E1085" s="16" t="s">
        <v>1566</v>
      </c>
      <c r="F1085" s="20"/>
      <c r="G1085" s="16" t="s">
        <v>697</v>
      </c>
      <c r="I1085" s="17">
        <v>201</v>
      </c>
      <c r="J1085" s="12" t="str">
        <f>VLOOKUP(I1085,episodes!$A$1:$D$83,4,FALSE)</f>
        <v>Amok Time</v>
      </c>
      <c r="K1085" s="14">
        <v>1</v>
      </c>
      <c r="L1085" s="15">
        <v>1</v>
      </c>
    </row>
    <row r="1086" spans="1:13" s="16" customFormat="1" x14ac:dyDescent="0.3">
      <c r="A1086" s="15">
        <f>COUNTIFS(B:B,B1086)</f>
        <v>76</v>
      </c>
      <c r="B1086" s="12" t="s">
        <v>2038</v>
      </c>
      <c r="C1086" s="15">
        <f>COUNTIFS(D:D,D1086)</f>
        <v>76</v>
      </c>
      <c r="D1086" s="16" t="s">
        <v>314</v>
      </c>
      <c r="E1086" s="16" t="s">
        <v>1471</v>
      </c>
      <c r="F1086" s="20"/>
      <c r="G1086" s="12" t="s">
        <v>759</v>
      </c>
      <c r="I1086" s="17">
        <v>202</v>
      </c>
      <c r="J1086" s="12" t="str">
        <f>VLOOKUP(I1086,episodes!$A$1:$D$83,4,FALSE)</f>
        <v>Who Mourns for Adonais?</v>
      </c>
      <c r="K1086" s="14">
        <v>1</v>
      </c>
      <c r="L1086" s="15">
        <v>1</v>
      </c>
    </row>
    <row r="1087" spans="1:13" s="16" customFormat="1" x14ac:dyDescent="0.3">
      <c r="A1087" s="15">
        <f>COUNTIFS(B:B,B1087)</f>
        <v>76</v>
      </c>
      <c r="B1087" s="12" t="s">
        <v>2038</v>
      </c>
      <c r="C1087" s="15">
        <f>COUNTIFS(D:D,D1087)</f>
        <v>76</v>
      </c>
      <c r="D1087" s="16" t="s">
        <v>314</v>
      </c>
      <c r="E1087" s="16" t="s">
        <v>2233</v>
      </c>
      <c r="F1087" s="12" t="s">
        <v>39</v>
      </c>
      <c r="G1087" s="12" t="s">
        <v>2269</v>
      </c>
      <c r="H1087" s="12"/>
      <c r="I1087" s="18">
        <v>203</v>
      </c>
      <c r="J1087" s="12" t="str">
        <f>VLOOKUP(I1087,episodes!$A$1:$D$83,4,FALSE)</f>
        <v>The Changeling</v>
      </c>
      <c r="K1087" s="14">
        <v>1</v>
      </c>
      <c r="L1087" s="15">
        <v>1</v>
      </c>
      <c r="M1087" s="12"/>
    </row>
    <row r="1088" spans="1:13" s="16" customFormat="1" x14ac:dyDescent="0.3">
      <c r="A1088" s="15">
        <f>COUNTIFS(B:B,B1088)</f>
        <v>76</v>
      </c>
      <c r="B1088" s="12" t="s">
        <v>2038</v>
      </c>
      <c r="C1088" s="15">
        <f>COUNTIFS(D:D,D1088)</f>
        <v>76</v>
      </c>
      <c r="D1088" s="16" t="s">
        <v>314</v>
      </c>
      <c r="E1088" s="16" t="s">
        <v>2233</v>
      </c>
      <c r="F1088" s="12" t="s">
        <v>39</v>
      </c>
      <c r="G1088" s="12" t="s">
        <v>2234</v>
      </c>
      <c r="H1088" s="12"/>
      <c r="I1088" s="18">
        <v>203</v>
      </c>
      <c r="J1088" s="12" t="str">
        <f>VLOOKUP(I1088,episodes!$A$1:$D$83,4,FALSE)</f>
        <v>The Changeling</v>
      </c>
      <c r="K1088" s="14">
        <v>1</v>
      </c>
      <c r="L1088" s="15">
        <v>1</v>
      </c>
      <c r="M1088" s="12"/>
    </row>
    <row r="1089" spans="1:13" s="16" customFormat="1" x14ac:dyDescent="0.3">
      <c r="A1089" s="15">
        <f>COUNTIFS(B:B,B1089)</f>
        <v>78</v>
      </c>
      <c r="B1089" s="12" t="s">
        <v>2039</v>
      </c>
      <c r="C1089" s="15">
        <f>COUNTIFS(D:D,D1089)</f>
        <v>79</v>
      </c>
      <c r="D1089" s="12" t="s">
        <v>151</v>
      </c>
      <c r="E1089" s="16" t="s">
        <v>49</v>
      </c>
      <c r="F1089" s="12" t="s">
        <v>1477</v>
      </c>
      <c r="G1089" s="12" t="s">
        <v>1677</v>
      </c>
      <c r="H1089" s="12"/>
      <c r="I1089" s="18">
        <v>101</v>
      </c>
      <c r="J1089" s="12" t="str">
        <f>VLOOKUP(I1089,episodes!$A$1:$D$83,4,FALSE)</f>
        <v>The Man Trap</v>
      </c>
      <c r="K1089" s="15">
        <v>1</v>
      </c>
      <c r="L1089" s="14"/>
      <c r="M1089" s="12"/>
    </row>
    <row r="1090" spans="1:13" s="16" customFormat="1" x14ac:dyDescent="0.3">
      <c r="A1090" s="15">
        <f>COUNTIFS(B:B,B1090)</f>
        <v>78</v>
      </c>
      <c r="B1090" s="12" t="s">
        <v>2039</v>
      </c>
      <c r="C1090" s="15">
        <f>COUNTIFS(D:D,D1090)</f>
        <v>79</v>
      </c>
      <c r="D1090" s="12" t="s">
        <v>151</v>
      </c>
      <c r="E1090" s="12" t="s">
        <v>49</v>
      </c>
      <c r="F1090" s="12"/>
      <c r="G1090" s="12" t="s">
        <v>960</v>
      </c>
      <c r="H1090" s="12"/>
      <c r="I1090" s="13">
        <v>102</v>
      </c>
      <c r="J1090" s="12" t="str">
        <f>VLOOKUP(I1090,episodes!$A$1:$D$83,4,FALSE)</f>
        <v>Charlie X</v>
      </c>
      <c r="K1090" s="15">
        <v>1</v>
      </c>
      <c r="L1090" s="14"/>
      <c r="M1090" s="12"/>
    </row>
    <row r="1091" spans="1:13" s="16" customFormat="1" x14ac:dyDescent="0.3">
      <c r="A1091" s="15">
        <f>COUNTIFS(B:B,B1091)</f>
        <v>78</v>
      </c>
      <c r="B1091" s="12" t="s">
        <v>2039</v>
      </c>
      <c r="C1091" s="15">
        <f>COUNTIFS(D:D,D1091)</f>
        <v>79</v>
      </c>
      <c r="D1091" s="12" t="s">
        <v>151</v>
      </c>
      <c r="E1091" s="12" t="s">
        <v>1505</v>
      </c>
      <c r="F1091" s="12"/>
      <c r="G1091" s="12" t="s">
        <v>1744</v>
      </c>
      <c r="H1091" s="12"/>
      <c r="I1091" s="18">
        <v>102</v>
      </c>
      <c r="J1091" s="12" t="str">
        <f>VLOOKUP(I1091,episodes!$A$1:$D$83,4,FALSE)</f>
        <v>Charlie X</v>
      </c>
      <c r="K1091" s="15">
        <v>1</v>
      </c>
      <c r="L1091" s="14"/>
      <c r="M1091" s="12"/>
    </row>
    <row r="1092" spans="1:13" s="16" customFormat="1" x14ac:dyDescent="0.3">
      <c r="A1092" s="15">
        <f>COUNTIFS(B:B,B1092)</f>
        <v>78</v>
      </c>
      <c r="B1092" s="12" t="s">
        <v>2039</v>
      </c>
      <c r="C1092" s="15">
        <f>COUNTIFS(D:D,D1092)</f>
        <v>79</v>
      </c>
      <c r="D1092" s="12" t="s">
        <v>151</v>
      </c>
      <c r="E1092" s="12" t="s">
        <v>136</v>
      </c>
      <c r="F1092" s="12"/>
      <c r="G1092" s="12" t="s">
        <v>1938</v>
      </c>
      <c r="H1092" s="12"/>
      <c r="I1092" s="13">
        <v>104</v>
      </c>
      <c r="J1092" s="12" t="str">
        <f>VLOOKUP(I1092,episodes!$A$1:$D$83,4,FALSE)</f>
        <v>The Naked Time</v>
      </c>
      <c r="K1092" s="15">
        <v>1</v>
      </c>
      <c r="L1092" s="14"/>
      <c r="M1092" s="12"/>
    </row>
    <row r="1093" spans="1:13" s="16" customFormat="1" x14ac:dyDescent="0.3">
      <c r="A1093" s="15">
        <f>COUNTIFS(B:B,B1093)</f>
        <v>78</v>
      </c>
      <c r="B1093" s="12" t="s">
        <v>2039</v>
      </c>
      <c r="C1093" s="15">
        <f>COUNTIFS(D:D,D1093)</f>
        <v>79</v>
      </c>
      <c r="D1093" s="12" t="s">
        <v>151</v>
      </c>
      <c r="E1093" s="12" t="s">
        <v>37</v>
      </c>
      <c r="F1093" s="12"/>
      <c r="G1093" s="12" t="s">
        <v>968</v>
      </c>
      <c r="H1093" s="12"/>
      <c r="I1093" s="13">
        <v>104</v>
      </c>
      <c r="J1093" s="12" t="str">
        <f>VLOOKUP(I1093,episodes!$A$1:$D$83,4,FALSE)</f>
        <v>The Naked Time</v>
      </c>
      <c r="K1093" s="15">
        <v>1</v>
      </c>
      <c r="L1093" s="14"/>
      <c r="M1093" s="12"/>
    </row>
    <row r="1094" spans="1:13" s="16" customFormat="1" x14ac:dyDescent="0.3">
      <c r="A1094" s="15">
        <f>COUNTIFS(B:B,B1094)</f>
        <v>78</v>
      </c>
      <c r="B1094" s="12" t="s">
        <v>2039</v>
      </c>
      <c r="C1094" s="15">
        <f>COUNTIFS(D:D,D1094)</f>
        <v>79</v>
      </c>
      <c r="D1094" s="12" t="s">
        <v>151</v>
      </c>
      <c r="E1094" s="12" t="s">
        <v>39</v>
      </c>
      <c r="F1094" s="12"/>
      <c r="G1094" s="12" t="s">
        <v>967</v>
      </c>
      <c r="H1094" s="12"/>
      <c r="I1094" s="18">
        <v>105</v>
      </c>
      <c r="J1094" s="12" t="str">
        <f>VLOOKUP(I1094,episodes!$A$1:$D$83,4,FALSE)</f>
        <v>The Enemy Within</v>
      </c>
      <c r="K1094" s="15">
        <v>1</v>
      </c>
      <c r="L1094" s="14"/>
      <c r="M1094" s="12"/>
    </row>
    <row r="1095" spans="1:13" s="16" customFormat="1" x14ac:dyDescent="0.3">
      <c r="A1095" s="15">
        <f>COUNTIFS(B:B,B1095)</f>
        <v>78</v>
      </c>
      <c r="B1095" s="12" t="s">
        <v>2039</v>
      </c>
      <c r="C1095" s="15">
        <f>COUNTIFS(D:D,D1095)</f>
        <v>79</v>
      </c>
      <c r="D1095" s="12" t="s">
        <v>151</v>
      </c>
      <c r="E1095" s="12" t="s">
        <v>1505</v>
      </c>
      <c r="F1095" s="12"/>
      <c r="G1095" s="12" t="s">
        <v>1744</v>
      </c>
      <c r="H1095" s="12"/>
      <c r="I1095" s="18">
        <v>105</v>
      </c>
      <c r="J1095" s="12" t="str">
        <f>VLOOKUP(I1095,episodes!$A$1:$D$83,4,FALSE)</f>
        <v>The Enemy Within</v>
      </c>
      <c r="K1095" s="15">
        <v>1</v>
      </c>
      <c r="L1095" s="14"/>
      <c r="M1095" s="12"/>
    </row>
    <row r="1096" spans="1:13" s="16" customFormat="1" x14ac:dyDescent="0.3">
      <c r="A1096" s="15">
        <f>COUNTIFS(B:B,B1096)</f>
        <v>78</v>
      </c>
      <c r="B1096" s="12" t="s">
        <v>2039</v>
      </c>
      <c r="C1096" s="15">
        <f>COUNTIFS(D:D,D1096)</f>
        <v>79</v>
      </c>
      <c r="D1096" s="12" t="s">
        <v>151</v>
      </c>
      <c r="E1096" s="12" t="s">
        <v>37</v>
      </c>
      <c r="F1096" s="12"/>
      <c r="G1096" s="12" t="s">
        <v>1940</v>
      </c>
      <c r="H1096" s="12"/>
      <c r="I1096" s="18">
        <v>107</v>
      </c>
      <c r="J1096" s="12" t="str">
        <f>VLOOKUP(I1096,episodes!$A$1:$D$83,4,FALSE)</f>
        <v>What Are Little Girls Made Of?</v>
      </c>
      <c r="K1096" s="15">
        <v>1</v>
      </c>
      <c r="L1096" s="14"/>
      <c r="M1096" s="12"/>
    </row>
    <row r="1097" spans="1:13" s="16" customFormat="1" x14ac:dyDescent="0.3">
      <c r="A1097" s="15">
        <f>COUNTIFS(B:B,B1097)</f>
        <v>78</v>
      </c>
      <c r="B1097" s="12" t="s">
        <v>2039</v>
      </c>
      <c r="C1097" s="15">
        <f>COUNTIFS(D:D,D1097)</f>
        <v>79</v>
      </c>
      <c r="D1097" s="12" t="s">
        <v>151</v>
      </c>
      <c r="E1097" s="12" t="s">
        <v>36</v>
      </c>
      <c r="F1097" s="19"/>
      <c r="G1097" s="12" t="s">
        <v>956</v>
      </c>
      <c r="H1097" s="12"/>
      <c r="I1097" s="18">
        <v>108</v>
      </c>
      <c r="J1097" s="12" t="str">
        <f>VLOOKUP(I1097,episodes!$A$1:$D$83,4,FALSE)</f>
        <v>Miri</v>
      </c>
      <c r="K1097" s="15">
        <v>1</v>
      </c>
      <c r="L1097" s="14"/>
      <c r="M1097" s="12"/>
    </row>
    <row r="1098" spans="1:13" s="16" customFormat="1" x14ac:dyDescent="0.3">
      <c r="A1098" s="15">
        <f>COUNTIFS(B:B,B1098)</f>
        <v>78</v>
      </c>
      <c r="B1098" s="12" t="s">
        <v>2039</v>
      </c>
      <c r="C1098" s="15">
        <f>COUNTIFS(D:D,D1098)</f>
        <v>79</v>
      </c>
      <c r="D1098" s="12" t="s">
        <v>151</v>
      </c>
      <c r="E1098" s="12" t="s">
        <v>49</v>
      </c>
      <c r="F1098" s="19"/>
      <c r="G1098" s="12" t="s">
        <v>960</v>
      </c>
      <c r="H1098" s="12"/>
      <c r="I1098" s="18">
        <v>108</v>
      </c>
      <c r="J1098" s="12" t="str">
        <f>VLOOKUP(I1098,episodes!$A$1:$D$83,4,FALSE)</f>
        <v>Miri</v>
      </c>
      <c r="K1098" s="15">
        <v>1</v>
      </c>
      <c r="L1098" s="14"/>
      <c r="M1098" s="12"/>
    </row>
    <row r="1099" spans="1:13" s="16" customFormat="1" x14ac:dyDescent="0.3">
      <c r="A1099" s="15">
        <f>COUNTIFS(B:B,B1099)</f>
        <v>78</v>
      </c>
      <c r="B1099" s="12" t="s">
        <v>2039</v>
      </c>
      <c r="C1099" s="15">
        <f>COUNTIFS(D:D,D1099)</f>
        <v>79</v>
      </c>
      <c r="D1099" s="12" t="s">
        <v>151</v>
      </c>
      <c r="E1099" s="12" t="s">
        <v>37</v>
      </c>
      <c r="F1099" s="19"/>
      <c r="G1099" s="12" t="s">
        <v>764</v>
      </c>
      <c r="H1099" s="12"/>
      <c r="I1099" s="18">
        <v>108</v>
      </c>
      <c r="J1099" s="12" t="str">
        <f>VLOOKUP(I1099,episodes!$A$1:$D$83,4,FALSE)</f>
        <v>Miri</v>
      </c>
      <c r="K1099" s="15">
        <v>1</v>
      </c>
      <c r="L1099" s="14"/>
      <c r="M1099" s="12"/>
    </row>
    <row r="1100" spans="1:13" s="16" customFormat="1" x14ac:dyDescent="0.3">
      <c r="A1100" s="15">
        <f>COUNTIFS(B:B,B1100)</f>
        <v>78</v>
      </c>
      <c r="B1100" s="12" t="s">
        <v>2039</v>
      </c>
      <c r="C1100" s="15">
        <f>COUNTIFS(D:D,D1100)</f>
        <v>79</v>
      </c>
      <c r="D1100" s="12" t="s">
        <v>151</v>
      </c>
      <c r="E1100" s="12" t="s">
        <v>37</v>
      </c>
      <c r="F1100" s="19"/>
      <c r="G1100" s="12" t="s">
        <v>764</v>
      </c>
      <c r="H1100" s="12"/>
      <c r="I1100" s="18">
        <v>108</v>
      </c>
      <c r="J1100" s="12" t="str">
        <f>VLOOKUP(I1100,episodes!$A$1:$D$83,4,FALSE)</f>
        <v>Miri</v>
      </c>
      <c r="K1100" s="15">
        <v>1</v>
      </c>
      <c r="L1100" s="14"/>
      <c r="M1100" s="12"/>
    </row>
    <row r="1101" spans="1:13" s="16" customFormat="1" x14ac:dyDescent="0.3">
      <c r="A1101" s="15">
        <f>COUNTIFS(B:B,B1101)</f>
        <v>78</v>
      </c>
      <c r="B1101" s="12" t="s">
        <v>2039</v>
      </c>
      <c r="C1101" s="15">
        <f>COUNTIFS(D:D,D1101)</f>
        <v>79</v>
      </c>
      <c r="D1101" s="12" t="s">
        <v>151</v>
      </c>
      <c r="E1101" s="12" t="s">
        <v>36</v>
      </c>
      <c r="F1101" s="19"/>
      <c r="G1101" s="12" t="s">
        <v>957</v>
      </c>
      <c r="H1101" s="12"/>
      <c r="I1101" s="18">
        <v>109</v>
      </c>
      <c r="J1101" s="12" t="str">
        <f>VLOOKUP(I1101,episodes!$A$1:$D$83,4,FALSE)</f>
        <v>Dagger of the Mind</v>
      </c>
      <c r="K1101" s="15">
        <v>1</v>
      </c>
      <c r="L1101" s="14"/>
      <c r="M1101" s="12"/>
    </row>
    <row r="1102" spans="1:13" s="16" customFormat="1" x14ac:dyDescent="0.3">
      <c r="A1102" s="15">
        <f>COUNTIFS(B:B,B1102)</f>
        <v>78</v>
      </c>
      <c r="B1102" s="12" t="s">
        <v>2039</v>
      </c>
      <c r="C1102" s="15">
        <f>COUNTIFS(D:D,D1102)</f>
        <v>79</v>
      </c>
      <c r="D1102" s="12" t="s">
        <v>151</v>
      </c>
      <c r="E1102" s="16" t="s">
        <v>36</v>
      </c>
      <c r="F1102" s="19" t="s">
        <v>1384</v>
      </c>
      <c r="G1102" s="12" t="s">
        <v>956</v>
      </c>
      <c r="H1102" s="12"/>
      <c r="I1102" s="18">
        <v>109</v>
      </c>
      <c r="J1102" s="12" t="str">
        <f>VLOOKUP(I1102,episodes!$A$1:$D$83,4,FALSE)</f>
        <v>Dagger of the Mind</v>
      </c>
      <c r="K1102" s="15">
        <v>1</v>
      </c>
      <c r="L1102" s="14"/>
      <c r="M1102" s="12"/>
    </row>
    <row r="1103" spans="1:13" s="16" customFormat="1" x14ac:dyDescent="0.3">
      <c r="A1103" s="15">
        <f>COUNTIFS(B:B,B1103)</f>
        <v>78</v>
      </c>
      <c r="B1103" s="12" t="s">
        <v>2039</v>
      </c>
      <c r="C1103" s="15">
        <f>COUNTIFS(D:D,D1103)</f>
        <v>79</v>
      </c>
      <c r="D1103" s="12" t="s">
        <v>151</v>
      </c>
      <c r="E1103" s="12" t="s">
        <v>1528</v>
      </c>
      <c r="F1103" s="19"/>
      <c r="G1103" s="12" t="s">
        <v>1895</v>
      </c>
      <c r="H1103" s="12"/>
      <c r="I1103" s="18">
        <v>111.1</v>
      </c>
      <c r="J1103" s="12" t="str">
        <f>VLOOKUP(I1103,episodes!$A$1:$D$83,4,FALSE)</f>
        <v>The Menagerie, Part I</v>
      </c>
      <c r="K1103" s="15">
        <v>1</v>
      </c>
      <c r="L1103" s="14"/>
      <c r="M1103" s="12"/>
    </row>
    <row r="1104" spans="1:13" s="16" customFormat="1" x14ac:dyDescent="0.3">
      <c r="A1104" s="15">
        <f>COUNTIFS(B:B,B1104)</f>
        <v>78</v>
      </c>
      <c r="B1104" s="12" t="s">
        <v>2039</v>
      </c>
      <c r="C1104" s="15">
        <f>COUNTIFS(D:D,D1104)</f>
        <v>79</v>
      </c>
      <c r="D1104" s="12" t="s">
        <v>151</v>
      </c>
      <c r="E1104" s="12" t="s">
        <v>49</v>
      </c>
      <c r="F1104" s="12"/>
      <c r="G1104" s="12" t="s">
        <v>961</v>
      </c>
      <c r="H1104" s="12"/>
      <c r="I1104" s="18">
        <v>113</v>
      </c>
      <c r="J1104" s="12" t="str">
        <f>VLOOKUP(I1104,episodes!$A$1:$D$83,4,FALSE)</f>
        <v>The Conscience of the King</v>
      </c>
      <c r="K1104" s="15">
        <v>1</v>
      </c>
      <c r="L1104" s="14"/>
      <c r="M1104" s="12"/>
    </row>
    <row r="1105" spans="1:12" s="16" customFormat="1" x14ac:dyDescent="0.3">
      <c r="A1105" s="15">
        <f>COUNTIFS(B:B,B1105)</f>
        <v>78</v>
      </c>
      <c r="B1105" s="12" t="s">
        <v>2039</v>
      </c>
      <c r="C1105" s="15">
        <f>COUNTIFS(D:D,D1105)</f>
        <v>79</v>
      </c>
      <c r="D1105" s="16" t="s">
        <v>151</v>
      </c>
      <c r="E1105" s="16" t="s">
        <v>1505</v>
      </c>
      <c r="G1105" s="16" t="s">
        <v>1745</v>
      </c>
      <c r="I1105" s="17">
        <v>114</v>
      </c>
      <c r="J1105" s="12" t="str">
        <f>VLOOKUP(I1105,episodes!$A$1:$D$83,4,FALSE)</f>
        <v>Balance of Terror</v>
      </c>
      <c r="K1105" s="15">
        <v>1</v>
      </c>
      <c r="L1105" s="15"/>
    </row>
    <row r="1106" spans="1:12" s="16" customFormat="1" x14ac:dyDescent="0.3">
      <c r="A1106" s="15">
        <f>COUNTIFS(B:B,B1106)</f>
        <v>78</v>
      </c>
      <c r="B1106" s="12" t="s">
        <v>2039</v>
      </c>
      <c r="C1106" s="15">
        <f>COUNTIFS(D:D,D1106)</f>
        <v>79</v>
      </c>
      <c r="D1106" s="16" t="s">
        <v>151</v>
      </c>
      <c r="E1106" s="16" t="s">
        <v>269</v>
      </c>
      <c r="F1106" s="20"/>
      <c r="G1106" s="16" t="s">
        <v>966</v>
      </c>
      <c r="I1106" s="17">
        <v>115</v>
      </c>
      <c r="J1106" s="12" t="str">
        <f>VLOOKUP(I1106,episodes!$A$1:$D$83,4,FALSE)</f>
        <v>Shore Leave</v>
      </c>
      <c r="K1106" s="15">
        <v>1</v>
      </c>
      <c r="L1106" s="15"/>
    </row>
    <row r="1107" spans="1:12" s="16" customFormat="1" x14ac:dyDescent="0.3">
      <c r="A1107" s="15">
        <f>COUNTIFS(B:B,B1107)</f>
        <v>78</v>
      </c>
      <c r="B1107" s="12" t="s">
        <v>2039</v>
      </c>
      <c r="C1107" s="15">
        <f>COUNTIFS(D:D,D1107)</f>
        <v>79</v>
      </c>
      <c r="D1107" s="16" t="s">
        <v>151</v>
      </c>
      <c r="E1107" s="16" t="s">
        <v>37</v>
      </c>
      <c r="F1107" s="20"/>
      <c r="G1107" s="16" t="s">
        <v>969</v>
      </c>
      <c r="I1107" s="17">
        <v>115</v>
      </c>
      <c r="J1107" s="12" t="str">
        <f>VLOOKUP(I1107,episodes!$A$1:$D$83,4,FALSE)</f>
        <v>Shore Leave</v>
      </c>
      <c r="K1107" s="15">
        <v>1</v>
      </c>
      <c r="L1107" s="15"/>
    </row>
    <row r="1108" spans="1:12" s="16" customFormat="1" x14ac:dyDescent="0.3">
      <c r="A1108" s="15">
        <f>COUNTIFS(B:B,B1108)</f>
        <v>78</v>
      </c>
      <c r="B1108" s="12" t="s">
        <v>2039</v>
      </c>
      <c r="C1108" s="15">
        <f>COUNTIFS(D:D,D1108)</f>
        <v>79</v>
      </c>
      <c r="D1108" s="16" t="s">
        <v>151</v>
      </c>
      <c r="E1108" s="16" t="s">
        <v>148</v>
      </c>
      <c r="F1108" s="20"/>
      <c r="G1108" s="16" t="s">
        <v>992</v>
      </c>
      <c r="I1108" s="17">
        <v>115</v>
      </c>
      <c r="J1108" s="12" t="str">
        <f>VLOOKUP(I1108,episodes!$A$1:$D$83,4,FALSE)</f>
        <v>Shore Leave</v>
      </c>
      <c r="K1108" s="15">
        <v>1</v>
      </c>
      <c r="L1108" s="15"/>
    </row>
    <row r="1109" spans="1:12" s="16" customFormat="1" x14ac:dyDescent="0.3">
      <c r="A1109" s="15">
        <f>COUNTIFS(B:B,B1109)</f>
        <v>78</v>
      </c>
      <c r="B1109" s="12" t="s">
        <v>2039</v>
      </c>
      <c r="C1109" s="15">
        <f>COUNTIFS(D:D,D1109)</f>
        <v>79</v>
      </c>
      <c r="D1109" s="16" t="s">
        <v>151</v>
      </c>
      <c r="E1109" s="16" t="s">
        <v>49</v>
      </c>
      <c r="F1109" s="20"/>
      <c r="G1109" s="16" t="s">
        <v>962</v>
      </c>
      <c r="I1109" s="17">
        <v>116</v>
      </c>
      <c r="J1109" s="12" t="str">
        <f>VLOOKUP(I1109,episodes!$A$1:$D$83,4,FALSE)</f>
        <v>The Galileo Seven</v>
      </c>
      <c r="K1109" s="15">
        <v>1</v>
      </c>
      <c r="L1109" s="15"/>
    </row>
    <row r="1110" spans="1:12" s="16" customFormat="1" x14ac:dyDescent="0.3">
      <c r="A1110" s="15">
        <f>COUNTIFS(B:B,B1110)</f>
        <v>78</v>
      </c>
      <c r="B1110" s="12" t="s">
        <v>2039</v>
      </c>
      <c r="C1110" s="15">
        <f>COUNTIFS(D:D,D1110)</f>
        <v>79</v>
      </c>
      <c r="D1110" s="16" t="s">
        <v>151</v>
      </c>
      <c r="E1110" s="16" t="s">
        <v>1426</v>
      </c>
      <c r="F1110" s="20"/>
      <c r="G1110" s="16" t="s">
        <v>1427</v>
      </c>
      <c r="I1110" s="17">
        <v>116</v>
      </c>
      <c r="J1110" s="12" t="str">
        <f>VLOOKUP(I1110,episodes!$A$1:$D$83,4,FALSE)</f>
        <v>The Galileo Seven</v>
      </c>
      <c r="K1110" s="15">
        <v>1</v>
      </c>
      <c r="L1110" s="15"/>
    </row>
    <row r="1111" spans="1:12" s="16" customFormat="1" x14ac:dyDescent="0.3">
      <c r="A1111" s="15">
        <f>COUNTIFS(B:B,B1111)</f>
        <v>78</v>
      </c>
      <c r="B1111" s="12" t="s">
        <v>2039</v>
      </c>
      <c r="C1111" s="15">
        <f>COUNTIFS(D:D,D1111)</f>
        <v>79</v>
      </c>
      <c r="D1111" s="16" t="s">
        <v>151</v>
      </c>
      <c r="E1111" s="16" t="s">
        <v>1523</v>
      </c>
      <c r="G1111" s="16" t="s">
        <v>1941</v>
      </c>
      <c r="I1111" s="17">
        <v>117</v>
      </c>
      <c r="J1111" s="12" t="str">
        <f>VLOOKUP(I1111,episodes!$A$1:$D$83,4,FALSE)</f>
        <v>The Squire of Gothos</v>
      </c>
      <c r="K1111" s="15">
        <v>1</v>
      </c>
      <c r="L1111" s="15"/>
    </row>
    <row r="1112" spans="1:12" s="16" customFormat="1" x14ac:dyDescent="0.3">
      <c r="A1112" s="15">
        <f>COUNTIFS(B:B,B1112)</f>
        <v>78</v>
      </c>
      <c r="B1112" s="12" t="s">
        <v>2039</v>
      </c>
      <c r="C1112" s="15">
        <f>COUNTIFS(D:D,D1112)</f>
        <v>79</v>
      </c>
      <c r="D1112" s="16" t="s">
        <v>151</v>
      </c>
      <c r="E1112" s="16" t="s">
        <v>49</v>
      </c>
      <c r="F1112" s="16" t="s">
        <v>283</v>
      </c>
      <c r="G1112" s="16" t="s">
        <v>959</v>
      </c>
      <c r="I1112" s="17">
        <v>117</v>
      </c>
      <c r="J1112" s="12" t="str">
        <f>VLOOKUP(I1112,episodes!$A$1:$D$83,4,FALSE)</f>
        <v>The Squire of Gothos</v>
      </c>
      <c r="K1112" s="15">
        <v>1</v>
      </c>
      <c r="L1112" s="15"/>
    </row>
    <row r="1113" spans="1:12" s="16" customFormat="1" x14ac:dyDescent="0.3">
      <c r="A1113" s="15">
        <f>COUNTIFS(B:B,B1113)</f>
        <v>78</v>
      </c>
      <c r="B1113" s="12" t="s">
        <v>2039</v>
      </c>
      <c r="C1113" s="15">
        <f>COUNTIFS(D:D,D1113)</f>
        <v>79</v>
      </c>
      <c r="D1113" s="16" t="s">
        <v>151</v>
      </c>
      <c r="E1113" s="16" t="s">
        <v>49</v>
      </c>
      <c r="F1113" s="19" t="s">
        <v>1499</v>
      </c>
      <c r="G1113" s="16" t="s">
        <v>958</v>
      </c>
      <c r="I1113" s="17">
        <v>117</v>
      </c>
      <c r="J1113" s="12" t="str">
        <f>VLOOKUP(I1113,episodes!$A$1:$D$83,4,FALSE)</f>
        <v>The Squire of Gothos</v>
      </c>
      <c r="K1113" s="15">
        <v>1</v>
      </c>
      <c r="L1113" s="15"/>
    </row>
    <row r="1114" spans="1:12" s="16" customFormat="1" x14ac:dyDescent="0.3">
      <c r="A1114" s="15">
        <f>COUNTIFS(B:B,B1114)</f>
        <v>78</v>
      </c>
      <c r="B1114" s="12" t="s">
        <v>2039</v>
      </c>
      <c r="C1114" s="15">
        <f>COUNTIFS(D:D,D1114)</f>
        <v>79</v>
      </c>
      <c r="D1114" s="16" t="s">
        <v>151</v>
      </c>
      <c r="E1114" s="16" t="s">
        <v>407</v>
      </c>
      <c r="F1114" s="16" t="s">
        <v>36</v>
      </c>
      <c r="G1114" s="16" t="s">
        <v>1901</v>
      </c>
      <c r="I1114" s="17">
        <v>117</v>
      </c>
      <c r="J1114" s="12" t="str">
        <f>VLOOKUP(I1114,episodes!$A$1:$D$83,4,FALSE)</f>
        <v>The Squire of Gothos</v>
      </c>
      <c r="K1114" s="15">
        <v>1</v>
      </c>
      <c r="L1114" s="15"/>
    </row>
    <row r="1115" spans="1:12" s="16" customFormat="1" x14ac:dyDescent="0.3">
      <c r="A1115" s="15">
        <f>COUNTIFS(B:B,B1115)</f>
        <v>78</v>
      </c>
      <c r="B1115" s="12" t="s">
        <v>2039</v>
      </c>
      <c r="C1115" s="15">
        <f>COUNTIFS(D:D,D1115)</f>
        <v>79</v>
      </c>
      <c r="D1115" s="16" t="s">
        <v>151</v>
      </c>
      <c r="E1115" s="16" t="s">
        <v>37</v>
      </c>
      <c r="G1115" s="16" t="s">
        <v>970</v>
      </c>
      <c r="I1115" s="17">
        <v>118</v>
      </c>
      <c r="J1115" s="12" t="str">
        <f>VLOOKUP(I1115,episodes!$A$1:$D$83,4,FALSE)</f>
        <v>Arena</v>
      </c>
      <c r="K1115" s="15">
        <v>1</v>
      </c>
      <c r="L1115" s="15"/>
    </row>
    <row r="1116" spans="1:12" s="16" customFormat="1" x14ac:dyDescent="0.3">
      <c r="A1116" s="15">
        <f>COUNTIFS(B:B,B1116)</f>
        <v>78</v>
      </c>
      <c r="B1116" s="12" t="s">
        <v>2039</v>
      </c>
      <c r="C1116" s="15">
        <f>COUNTIFS(D:D,D1116)</f>
        <v>79</v>
      </c>
      <c r="D1116" s="16" t="s">
        <v>151</v>
      </c>
      <c r="E1116" s="16" t="s">
        <v>37</v>
      </c>
      <c r="G1116" s="16" t="s">
        <v>971</v>
      </c>
      <c r="I1116" s="17">
        <v>118</v>
      </c>
      <c r="J1116" s="12" t="str">
        <f>VLOOKUP(I1116,episodes!$A$1:$D$83,4,FALSE)</f>
        <v>Arena</v>
      </c>
      <c r="K1116" s="15">
        <v>1</v>
      </c>
      <c r="L1116" s="15"/>
    </row>
    <row r="1117" spans="1:12" s="16" customFormat="1" x14ac:dyDescent="0.3">
      <c r="A1117" s="15">
        <f>COUNTIFS(B:B,B1117)</f>
        <v>78</v>
      </c>
      <c r="B1117" s="12" t="s">
        <v>2039</v>
      </c>
      <c r="C1117" s="15">
        <f>COUNTIFS(D:D,D1117)</f>
        <v>79</v>
      </c>
      <c r="D1117" s="16" t="s">
        <v>151</v>
      </c>
      <c r="E1117" s="16" t="s">
        <v>37</v>
      </c>
      <c r="F1117" s="12"/>
      <c r="G1117" s="16" t="s">
        <v>972</v>
      </c>
      <c r="I1117" s="17">
        <v>118</v>
      </c>
      <c r="J1117" s="12" t="str">
        <f>VLOOKUP(I1117,episodes!$A$1:$D$83,4,FALSE)</f>
        <v>Arena</v>
      </c>
      <c r="K1117" s="15">
        <v>1</v>
      </c>
      <c r="L1117" s="15"/>
    </row>
    <row r="1118" spans="1:12" s="16" customFormat="1" x14ac:dyDescent="0.3">
      <c r="A1118" s="15">
        <f>COUNTIFS(B:B,B1118)</f>
        <v>78</v>
      </c>
      <c r="B1118" s="12" t="s">
        <v>2039</v>
      </c>
      <c r="C1118" s="15">
        <f>COUNTIFS(D:D,D1118)</f>
        <v>79</v>
      </c>
      <c r="D1118" s="16" t="s">
        <v>151</v>
      </c>
      <c r="E1118" s="16" t="s">
        <v>312</v>
      </c>
      <c r="G1118" s="16" t="s">
        <v>954</v>
      </c>
      <c r="I1118" s="17">
        <v>120</v>
      </c>
      <c r="J1118" s="12" t="str">
        <f>VLOOKUP(I1118,episodes!$A$1:$D$83,4,FALSE)</f>
        <v>Court Martial</v>
      </c>
      <c r="K1118" s="15">
        <v>1</v>
      </c>
      <c r="L1118" s="15"/>
    </row>
    <row r="1119" spans="1:12" s="16" customFormat="1" x14ac:dyDescent="0.3">
      <c r="A1119" s="15">
        <f>COUNTIFS(B:B,B1119)</f>
        <v>78</v>
      </c>
      <c r="B1119" s="12" t="s">
        <v>2039</v>
      </c>
      <c r="C1119" s="15">
        <f>COUNTIFS(D:D,D1119)</f>
        <v>79</v>
      </c>
      <c r="D1119" s="16" t="s">
        <v>151</v>
      </c>
      <c r="E1119" s="16" t="s">
        <v>36</v>
      </c>
      <c r="F1119" s="16" t="s">
        <v>200</v>
      </c>
      <c r="G1119" s="16" t="s">
        <v>955</v>
      </c>
      <c r="I1119" s="17">
        <v>120</v>
      </c>
      <c r="J1119" s="12" t="str">
        <f>VLOOKUP(I1119,episodes!$A$1:$D$83,4,FALSE)</f>
        <v>Court Martial</v>
      </c>
      <c r="K1119" s="15">
        <v>1</v>
      </c>
      <c r="L1119" s="15"/>
    </row>
    <row r="1120" spans="1:12" s="16" customFormat="1" x14ac:dyDescent="0.3">
      <c r="A1120" s="15">
        <f>COUNTIFS(B:B,B1120)</f>
        <v>78</v>
      </c>
      <c r="B1120" s="12" t="s">
        <v>2039</v>
      </c>
      <c r="C1120" s="15">
        <f>COUNTIFS(D:D,D1120)</f>
        <v>79</v>
      </c>
      <c r="D1120" s="16" t="s">
        <v>151</v>
      </c>
      <c r="E1120" s="16" t="s">
        <v>1529</v>
      </c>
      <c r="G1120" s="16" t="s">
        <v>1900</v>
      </c>
      <c r="I1120" s="17">
        <v>120</v>
      </c>
      <c r="J1120" s="12" t="str">
        <f>VLOOKUP(I1120,episodes!$A$1:$D$83,4,FALSE)</f>
        <v>Court Martial</v>
      </c>
      <c r="K1120" s="15">
        <v>1</v>
      </c>
      <c r="L1120" s="15"/>
    </row>
    <row r="1121" spans="1:13" s="16" customFormat="1" x14ac:dyDescent="0.3">
      <c r="A1121" s="15">
        <f>COUNTIFS(B:B,B1121)</f>
        <v>78</v>
      </c>
      <c r="B1121" s="12" t="s">
        <v>2039</v>
      </c>
      <c r="C1121" s="15">
        <f>COUNTIFS(D:D,D1121)</f>
        <v>79</v>
      </c>
      <c r="D1121" s="16" t="s">
        <v>151</v>
      </c>
      <c r="E1121" s="16" t="s">
        <v>1529</v>
      </c>
      <c r="G1121" s="16" t="s">
        <v>1896</v>
      </c>
      <c r="I1121" s="17">
        <v>121</v>
      </c>
      <c r="J1121" s="12" t="str">
        <f>VLOOKUP(I1121,episodes!$A$1:$D$83,4,FALSE)</f>
        <v>The Return of the Archons</v>
      </c>
      <c r="K1121" s="15">
        <v>1</v>
      </c>
      <c r="L1121" s="15"/>
    </row>
    <row r="1122" spans="1:13" s="16" customFormat="1" x14ac:dyDescent="0.3">
      <c r="A1122" s="15">
        <f>COUNTIFS(B:B,B1122)</f>
        <v>78</v>
      </c>
      <c r="B1122" s="12" t="s">
        <v>2039</v>
      </c>
      <c r="C1122" s="15">
        <f>COUNTIFS(D:D,D1122)</f>
        <v>79</v>
      </c>
      <c r="D1122" s="16" t="s">
        <v>151</v>
      </c>
      <c r="E1122" s="16" t="s">
        <v>37</v>
      </c>
      <c r="F1122" s="12"/>
      <c r="G1122" s="16" t="s">
        <v>973</v>
      </c>
      <c r="I1122" s="17">
        <v>121</v>
      </c>
      <c r="J1122" s="12" t="str">
        <f>VLOOKUP(I1122,episodes!$A$1:$D$83,4,FALSE)</f>
        <v>The Return of the Archons</v>
      </c>
      <c r="K1122" s="15">
        <v>1</v>
      </c>
      <c r="L1122" s="15"/>
    </row>
    <row r="1123" spans="1:13" s="16" customFormat="1" x14ac:dyDescent="0.3">
      <c r="A1123" s="15">
        <f>COUNTIFS(B:B,B1123)</f>
        <v>78</v>
      </c>
      <c r="B1123" s="12" t="s">
        <v>2039</v>
      </c>
      <c r="C1123" s="15">
        <f>COUNTIFS(D:D,D1123)</f>
        <v>79</v>
      </c>
      <c r="D1123" s="16" t="s">
        <v>151</v>
      </c>
      <c r="E1123" s="16" t="s">
        <v>37</v>
      </c>
      <c r="F1123" s="12"/>
      <c r="G1123" s="16" t="s">
        <v>974</v>
      </c>
      <c r="I1123" s="17">
        <v>121</v>
      </c>
      <c r="J1123" s="12" t="str">
        <f>VLOOKUP(I1123,episodes!$A$1:$D$83,4,FALSE)</f>
        <v>The Return of the Archons</v>
      </c>
      <c r="K1123" s="15">
        <v>1</v>
      </c>
      <c r="L1123" s="15"/>
    </row>
    <row r="1124" spans="1:13" s="27" customFormat="1" x14ac:dyDescent="0.3">
      <c r="A1124" s="15">
        <f>COUNTIFS(B:B,B1124)</f>
        <v>78</v>
      </c>
      <c r="B1124" s="12" t="s">
        <v>2039</v>
      </c>
      <c r="C1124" s="15">
        <f>COUNTIFS(D:D,D1124)</f>
        <v>79</v>
      </c>
      <c r="D1124" s="16" t="s">
        <v>151</v>
      </c>
      <c r="E1124" s="16" t="s">
        <v>1386</v>
      </c>
      <c r="F1124" s="20"/>
      <c r="G1124" s="16" t="s">
        <v>1389</v>
      </c>
      <c r="H1124" s="16"/>
      <c r="I1124" s="17">
        <v>122</v>
      </c>
      <c r="J1124" s="12" t="str">
        <f>VLOOKUP(I1124,episodes!$A$1:$D$83,4,FALSE)</f>
        <v>Space Seed</v>
      </c>
      <c r="K1124" s="15">
        <v>1</v>
      </c>
      <c r="L1124" s="15"/>
      <c r="M1124" s="16"/>
    </row>
    <row r="1125" spans="1:13" s="27" customFormat="1" x14ac:dyDescent="0.3">
      <c r="A1125" s="15">
        <f>COUNTIFS(B:B,B1125)</f>
        <v>78</v>
      </c>
      <c r="B1125" s="12" t="s">
        <v>2039</v>
      </c>
      <c r="C1125" s="15">
        <f>COUNTIFS(D:D,D1125)</f>
        <v>79</v>
      </c>
      <c r="D1125" s="16" t="s">
        <v>151</v>
      </c>
      <c r="E1125" s="16" t="s">
        <v>49</v>
      </c>
      <c r="F1125" s="20"/>
      <c r="G1125" s="16" t="s">
        <v>963</v>
      </c>
      <c r="H1125" s="16"/>
      <c r="I1125" s="17">
        <v>122</v>
      </c>
      <c r="J1125" s="12" t="str">
        <f>VLOOKUP(I1125,episodes!$A$1:$D$83,4,FALSE)</f>
        <v>Space Seed</v>
      </c>
      <c r="K1125" s="15">
        <v>1</v>
      </c>
      <c r="L1125" s="15"/>
      <c r="M1125" s="16"/>
    </row>
    <row r="1126" spans="1:13" s="16" customFormat="1" x14ac:dyDescent="0.25">
      <c r="A1126" s="15">
        <f>COUNTIFS(B:B,B1126)</f>
        <v>78</v>
      </c>
      <c r="B1126" s="12" t="s">
        <v>2039</v>
      </c>
      <c r="C1126" s="15">
        <f>COUNTIFS(D:D,D1126)</f>
        <v>79</v>
      </c>
      <c r="D1126" s="16" t="s">
        <v>151</v>
      </c>
      <c r="E1126" s="16" t="s">
        <v>1526</v>
      </c>
      <c r="G1126" s="16" t="s">
        <v>1879</v>
      </c>
      <c r="I1126" s="17">
        <v>123</v>
      </c>
      <c r="J1126" s="12" t="str">
        <f>VLOOKUP(I1126,episodes!$A$1:$D$83,4,FALSE)</f>
        <v>A Taste of Armageddon</v>
      </c>
      <c r="K1126" s="15">
        <v>1</v>
      </c>
      <c r="L1126" s="15"/>
      <c r="M1126" s="21"/>
    </row>
    <row r="1127" spans="1:13" s="16" customFormat="1" x14ac:dyDescent="0.3">
      <c r="A1127" s="15">
        <f>COUNTIFS(B:B,B1127)</f>
        <v>78</v>
      </c>
      <c r="B1127" s="12" t="s">
        <v>2039</v>
      </c>
      <c r="C1127" s="15">
        <f>COUNTIFS(D:D,D1127)</f>
        <v>79</v>
      </c>
      <c r="D1127" s="16" t="s">
        <v>151</v>
      </c>
      <c r="E1127" s="16" t="s">
        <v>352</v>
      </c>
      <c r="F1127" s="20"/>
      <c r="G1127" s="16" t="s">
        <v>1902</v>
      </c>
      <c r="I1127" s="17">
        <v>124</v>
      </c>
      <c r="J1127" s="12" t="str">
        <f>VLOOKUP(I1127,episodes!$A$1:$D$83,4,FALSE)</f>
        <v>This Side of Paradise</v>
      </c>
      <c r="K1127" s="15">
        <v>1</v>
      </c>
      <c r="L1127" s="15"/>
    </row>
    <row r="1128" spans="1:13" s="16" customFormat="1" x14ac:dyDescent="0.3">
      <c r="A1128" s="15">
        <f>COUNTIFS(B:B,B1128)</f>
        <v>78</v>
      </c>
      <c r="B1128" s="12" t="s">
        <v>2039</v>
      </c>
      <c r="C1128" s="15">
        <f>COUNTIFS(D:D,D1128)</f>
        <v>79</v>
      </c>
      <c r="D1128" s="16" t="s">
        <v>151</v>
      </c>
      <c r="E1128" s="16" t="s">
        <v>49</v>
      </c>
      <c r="F1128" s="20"/>
      <c r="G1128" s="16" t="s">
        <v>964</v>
      </c>
      <c r="I1128" s="17">
        <v>124</v>
      </c>
      <c r="J1128" s="12" t="str">
        <f>VLOOKUP(I1128,episodes!$A$1:$D$83,4,FALSE)</f>
        <v>This Side of Paradise</v>
      </c>
      <c r="K1128" s="15">
        <v>1</v>
      </c>
      <c r="L1128" s="15"/>
    </row>
    <row r="1129" spans="1:13" s="16" customFormat="1" x14ac:dyDescent="0.3">
      <c r="A1129" s="15">
        <f>COUNTIFS(B:B,B1129)</f>
        <v>78</v>
      </c>
      <c r="B1129" s="12" t="s">
        <v>2039</v>
      </c>
      <c r="C1129" s="15">
        <f>COUNTIFS(D:D,D1129)</f>
        <v>79</v>
      </c>
      <c r="D1129" s="16" t="s">
        <v>151</v>
      </c>
      <c r="E1129" s="16" t="s">
        <v>37</v>
      </c>
      <c r="F1129" s="12"/>
      <c r="G1129" s="16" t="s">
        <v>975</v>
      </c>
      <c r="I1129" s="17">
        <v>124</v>
      </c>
      <c r="J1129" s="12" t="str">
        <f>VLOOKUP(I1129,episodes!$A$1:$D$83,4,FALSE)</f>
        <v>This Side of Paradise</v>
      </c>
      <c r="K1129" s="15">
        <v>1</v>
      </c>
      <c r="L1129" s="15"/>
    </row>
    <row r="1130" spans="1:13" s="16" customFormat="1" x14ac:dyDescent="0.3">
      <c r="A1130" s="15">
        <f>COUNTIFS(B:B,B1130)</f>
        <v>78</v>
      </c>
      <c r="B1130" s="12" t="s">
        <v>2039</v>
      </c>
      <c r="C1130" s="15">
        <f>COUNTIFS(D:D,D1130)</f>
        <v>79</v>
      </c>
      <c r="D1130" s="16" t="s">
        <v>151</v>
      </c>
      <c r="E1130" s="16" t="s">
        <v>37</v>
      </c>
      <c r="F1130" s="12"/>
      <c r="G1130" s="16" t="s">
        <v>976</v>
      </c>
      <c r="I1130" s="17">
        <v>124</v>
      </c>
      <c r="J1130" s="12" t="str">
        <f>VLOOKUP(I1130,episodes!$A$1:$D$83,4,FALSE)</f>
        <v>This Side of Paradise</v>
      </c>
      <c r="K1130" s="15">
        <v>1</v>
      </c>
      <c r="L1130" s="15"/>
    </row>
    <row r="1131" spans="1:13" s="16" customFormat="1" x14ac:dyDescent="0.3">
      <c r="A1131" s="15">
        <f>COUNTIFS(B:B,B1131)</f>
        <v>78</v>
      </c>
      <c r="B1131" s="12" t="s">
        <v>2039</v>
      </c>
      <c r="C1131" s="15">
        <f>COUNTIFS(D:D,D1131)</f>
        <v>79</v>
      </c>
      <c r="D1131" s="16" t="s">
        <v>151</v>
      </c>
      <c r="E1131" s="16" t="s">
        <v>49</v>
      </c>
      <c r="F1131" s="12"/>
      <c r="G1131" s="16" t="s">
        <v>965</v>
      </c>
      <c r="I1131" s="17">
        <v>125</v>
      </c>
      <c r="J1131" s="12" t="str">
        <f>VLOOKUP(I1131,episodes!$A$1:$D$83,4,FALSE)</f>
        <v>The Devil in the Dark</v>
      </c>
      <c r="K1131" s="15">
        <v>1</v>
      </c>
      <c r="L1131" s="15"/>
    </row>
    <row r="1132" spans="1:13" s="16" customFormat="1" x14ac:dyDescent="0.3">
      <c r="A1132" s="15">
        <f>COUNTIFS(B:B,B1132)</f>
        <v>78</v>
      </c>
      <c r="B1132" s="12" t="s">
        <v>2039</v>
      </c>
      <c r="C1132" s="15">
        <f>COUNTIFS(D:D,D1132)</f>
        <v>79</v>
      </c>
      <c r="D1132" s="16" t="s">
        <v>151</v>
      </c>
      <c r="E1132" s="16" t="s">
        <v>37</v>
      </c>
      <c r="F1132" s="12"/>
      <c r="G1132" s="16" t="s">
        <v>977</v>
      </c>
      <c r="I1132" s="17">
        <v>125</v>
      </c>
      <c r="J1132" s="12" t="str">
        <f>VLOOKUP(I1132,episodes!$A$1:$D$83,4,FALSE)</f>
        <v>The Devil in the Dark</v>
      </c>
      <c r="K1132" s="15">
        <v>1</v>
      </c>
      <c r="L1132" s="15"/>
    </row>
    <row r="1133" spans="1:13" s="16" customFormat="1" x14ac:dyDescent="0.3">
      <c r="A1133" s="15">
        <f>COUNTIFS(B:B,B1133)</f>
        <v>78</v>
      </c>
      <c r="B1133" s="12" t="s">
        <v>2039</v>
      </c>
      <c r="C1133" s="15">
        <f>COUNTIFS(D:D,D1133)</f>
        <v>79</v>
      </c>
      <c r="D1133" s="16" t="s">
        <v>151</v>
      </c>
      <c r="E1133" s="16" t="s">
        <v>37</v>
      </c>
      <c r="F1133" s="12"/>
      <c r="G1133" s="16" t="s">
        <v>977</v>
      </c>
      <c r="I1133" s="17">
        <v>125</v>
      </c>
      <c r="J1133" s="12" t="str">
        <f>VLOOKUP(I1133,episodes!$A$1:$D$83,4,FALSE)</f>
        <v>The Devil in the Dark</v>
      </c>
      <c r="K1133" s="15">
        <v>1</v>
      </c>
      <c r="L1133" s="15"/>
    </row>
    <row r="1134" spans="1:13" s="16" customFormat="1" x14ac:dyDescent="0.3">
      <c r="A1134" s="15">
        <f>COUNTIFS(B:B,B1134)</f>
        <v>78</v>
      </c>
      <c r="B1134" s="12" t="s">
        <v>2039</v>
      </c>
      <c r="C1134" s="15">
        <f>COUNTIFS(D:D,D1134)</f>
        <v>79</v>
      </c>
      <c r="D1134" s="16" t="s">
        <v>151</v>
      </c>
      <c r="E1134" s="16" t="s">
        <v>37</v>
      </c>
      <c r="F1134" s="12"/>
      <c r="G1134" s="16" t="s">
        <v>977</v>
      </c>
      <c r="I1134" s="17">
        <v>125</v>
      </c>
      <c r="J1134" s="12" t="str">
        <f>VLOOKUP(I1134,episodes!$A$1:$D$83,4,FALSE)</f>
        <v>The Devil in the Dark</v>
      </c>
      <c r="K1134" s="15">
        <v>1</v>
      </c>
      <c r="L1134" s="15"/>
    </row>
    <row r="1135" spans="1:13" s="16" customFormat="1" x14ac:dyDescent="0.3">
      <c r="A1135" s="15">
        <f>COUNTIFS(B:B,B1135)</f>
        <v>78</v>
      </c>
      <c r="B1135" s="12" t="s">
        <v>2039</v>
      </c>
      <c r="C1135" s="15">
        <f>COUNTIFS(D:D,D1135)</f>
        <v>79</v>
      </c>
      <c r="D1135" s="16" t="s">
        <v>151</v>
      </c>
      <c r="E1135" s="16" t="s">
        <v>37</v>
      </c>
      <c r="F1135" s="12"/>
      <c r="G1135" s="16" t="s">
        <v>979</v>
      </c>
      <c r="I1135" s="17">
        <v>126</v>
      </c>
      <c r="J1135" s="12" t="str">
        <f>VLOOKUP(I1135,episodes!$A$1:$D$83,4,FALSE)</f>
        <v>Errand of Mercy</v>
      </c>
      <c r="K1135" s="15">
        <v>1</v>
      </c>
      <c r="L1135" s="15"/>
    </row>
    <row r="1136" spans="1:13" s="16" customFormat="1" x14ac:dyDescent="0.3">
      <c r="A1136" s="15">
        <f>COUNTIFS(B:B,B1136)</f>
        <v>78</v>
      </c>
      <c r="B1136" s="12" t="s">
        <v>2039</v>
      </c>
      <c r="C1136" s="15">
        <f>COUNTIFS(D:D,D1136)</f>
        <v>79</v>
      </c>
      <c r="D1136" s="16" t="s">
        <v>151</v>
      </c>
      <c r="E1136" s="16" t="s">
        <v>37</v>
      </c>
      <c r="F1136" s="12"/>
      <c r="G1136" s="16" t="s">
        <v>978</v>
      </c>
      <c r="I1136" s="22">
        <v>126</v>
      </c>
      <c r="J1136" s="12" t="str">
        <f>VLOOKUP(I1136,episodes!$A$1:$D$83,4,FALSE)</f>
        <v>Errand of Mercy</v>
      </c>
      <c r="K1136" s="15">
        <v>1</v>
      </c>
      <c r="L1136" s="15"/>
    </row>
    <row r="1137" spans="1:12" s="16" customFormat="1" x14ac:dyDescent="0.3">
      <c r="A1137" s="15">
        <f>COUNTIFS(B:B,B1137)</f>
        <v>78</v>
      </c>
      <c r="B1137" s="12" t="s">
        <v>2039</v>
      </c>
      <c r="C1137" s="15">
        <f>COUNTIFS(D:D,D1137)</f>
        <v>79</v>
      </c>
      <c r="D1137" s="16" t="s">
        <v>151</v>
      </c>
      <c r="E1137" s="16" t="s">
        <v>37</v>
      </c>
      <c r="F1137" s="12"/>
      <c r="G1137" s="16" t="s">
        <v>982</v>
      </c>
      <c r="I1137" s="17">
        <v>127</v>
      </c>
      <c r="J1137" s="12" t="str">
        <f>VLOOKUP(I1137,episodes!$A$1:$D$83,4,FALSE)</f>
        <v>The Alternative Factor</v>
      </c>
      <c r="K1137" s="15">
        <v>1</v>
      </c>
      <c r="L1137" s="15"/>
    </row>
    <row r="1138" spans="1:12" s="16" customFormat="1" x14ac:dyDescent="0.3">
      <c r="A1138" s="15">
        <f>COUNTIFS(B:B,B1138)</f>
        <v>78</v>
      </c>
      <c r="B1138" s="12" t="s">
        <v>2039</v>
      </c>
      <c r="C1138" s="15">
        <f>COUNTIFS(D:D,D1138)</f>
        <v>79</v>
      </c>
      <c r="D1138" s="16" t="s">
        <v>151</v>
      </c>
      <c r="E1138" s="16" t="s">
        <v>37</v>
      </c>
      <c r="F1138" s="12"/>
      <c r="G1138" s="16" t="s">
        <v>981</v>
      </c>
      <c r="I1138" s="17">
        <v>127</v>
      </c>
      <c r="J1138" s="12" t="str">
        <f>VLOOKUP(I1138,episodes!$A$1:$D$83,4,FALSE)</f>
        <v>The Alternative Factor</v>
      </c>
      <c r="K1138" s="15">
        <v>1</v>
      </c>
      <c r="L1138" s="15"/>
    </row>
    <row r="1139" spans="1:12" s="16" customFormat="1" x14ac:dyDescent="0.3">
      <c r="A1139" s="15">
        <f>COUNTIFS(B:B,B1139)</f>
        <v>78</v>
      </c>
      <c r="B1139" s="12" t="s">
        <v>2039</v>
      </c>
      <c r="C1139" s="15">
        <f>COUNTIFS(D:D,D1139)</f>
        <v>79</v>
      </c>
      <c r="D1139" s="16" t="s">
        <v>151</v>
      </c>
      <c r="E1139" s="16" t="s">
        <v>37</v>
      </c>
      <c r="F1139" s="12"/>
      <c r="G1139" s="16" t="s">
        <v>980</v>
      </c>
      <c r="I1139" s="17">
        <v>127</v>
      </c>
      <c r="J1139" s="12" t="str">
        <f>VLOOKUP(I1139,episodes!$A$1:$D$83,4,FALSE)</f>
        <v>The Alternative Factor</v>
      </c>
      <c r="K1139" s="15">
        <v>1</v>
      </c>
      <c r="L1139" s="15"/>
    </row>
    <row r="1140" spans="1:12" s="16" customFormat="1" x14ac:dyDescent="0.3">
      <c r="A1140" s="15">
        <f>COUNTIFS(B:B,B1140)</f>
        <v>78</v>
      </c>
      <c r="B1140" s="12" t="s">
        <v>2039</v>
      </c>
      <c r="C1140" s="15">
        <f>COUNTIFS(D:D,D1140)</f>
        <v>79</v>
      </c>
      <c r="D1140" s="16" t="s">
        <v>151</v>
      </c>
      <c r="E1140" s="16" t="s">
        <v>37</v>
      </c>
      <c r="F1140" s="12"/>
      <c r="G1140" s="16" t="s">
        <v>983</v>
      </c>
      <c r="I1140" s="17">
        <v>127</v>
      </c>
      <c r="J1140" s="12" t="str">
        <f>VLOOKUP(I1140,episodes!$A$1:$D$83,4,FALSE)</f>
        <v>The Alternative Factor</v>
      </c>
      <c r="K1140" s="15">
        <v>1</v>
      </c>
      <c r="L1140" s="15"/>
    </row>
    <row r="1141" spans="1:12" s="16" customFormat="1" x14ac:dyDescent="0.3">
      <c r="A1141" s="15">
        <f>COUNTIFS(B:B,B1141)</f>
        <v>78</v>
      </c>
      <c r="B1141" s="12" t="s">
        <v>2039</v>
      </c>
      <c r="C1141" s="15">
        <f>COUNTIFS(D:D,D1141)</f>
        <v>79</v>
      </c>
      <c r="D1141" s="16" t="s">
        <v>151</v>
      </c>
      <c r="E1141" s="16" t="s">
        <v>1529</v>
      </c>
      <c r="F1141" s="20"/>
      <c r="G1141" s="16" t="s">
        <v>1893</v>
      </c>
      <c r="I1141" s="17">
        <v>128</v>
      </c>
      <c r="J1141" s="12" t="str">
        <f>VLOOKUP(I1141,episodes!$A$1:$D$83,4,FALSE)</f>
        <v>The City on the Edge of Forever</v>
      </c>
      <c r="K1141" s="15">
        <v>1</v>
      </c>
      <c r="L1141" s="15"/>
    </row>
    <row r="1142" spans="1:12" s="16" customFormat="1" x14ac:dyDescent="0.3">
      <c r="A1142" s="15">
        <f>COUNTIFS(B:B,B1142)</f>
        <v>78</v>
      </c>
      <c r="B1142" s="12" t="s">
        <v>2039</v>
      </c>
      <c r="C1142" s="15">
        <f>COUNTIFS(D:D,D1142)</f>
        <v>79</v>
      </c>
      <c r="D1142" s="16" t="s">
        <v>151</v>
      </c>
      <c r="E1142" s="16" t="s">
        <v>37</v>
      </c>
      <c r="F1142" s="12"/>
      <c r="G1142" s="16" t="s">
        <v>987</v>
      </c>
      <c r="I1142" s="17">
        <v>128</v>
      </c>
      <c r="J1142" s="12" t="str">
        <f>VLOOKUP(I1142,episodes!$A$1:$D$83,4,FALSE)</f>
        <v>The City on the Edge of Forever</v>
      </c>
      <c r="K1142" s="15">
        <v>1</v>
      </c>
      <c r="L1142" s="15"/>
    </row>
    <row r="1143" spans="1:12" s="16" customFormat="1" x14ac:dyDescent="0.3">
      <c r="A1143" s="15">
        <f>COUNTIFS(B:B,B1143)</f>
        <v>78</v>
      </c>
      <c r="B1143" s="12" t="s">
        <v>2039</v>
      </c>
      <c r="C1143" s="15">
        <f>COUNTIFS(D:D,D1143)</f>
        <v>79</v>
      </c>
      <c r="D1143" s="16" t="s">
        <v>151</v>
      </c>
      <c r="E1143" s="16" t="s">
        <v>37</v>
      </c>
      <c r="F1143" s="12"/>
      <c r="G1143" s="16" t="s">
        <v>986</v>
      </c>
      <c r="I1143" s="17">
        <v>128</v>
      </c>
      <c r="J1143" s="12" t="str">
        <f>VLOOKUP(I1143,episodes!$A$1:$D$83,4,FALSE)</f>
        <v>The City on the Edge of Forever</v>
      </c>
      <c r="K1143" s="15">
        <v>1</v>
      </c>
      <c r="L1143" s="15"/>
    </row>
    <row r="1144" spans="1:12" s="16" customFormat="1" x14ac:dyDescent="0.3">
      <c r="A1144" s="15">
        <f>COUNTIFS(B:B,B1144)</f>
        <v>78</v>
      </c>
      <c r="B1144" s="12" t="s">
        <v>2039</v>
      </c>
      <c r="C1144" s="15">
        <f>COUNTIFS(D:D,D1144)</f>
        <v>79</v>
      </c>
      <c r="D1144" s="16" t="s">
        <v>151</v>
      </c>
      <c r="E1144" s="16" t="s">
        <v>37</v>
      </c>
      <c r="F1144" s="12"/>
      <c r="G1144" s="16" t="s">
        <v>985</v>
      </c>
      <c r="I1144" s="17">
        <v>128</v>
      </c>
      <c r="J1144" s="12" t="str">
        <f>VLOOKUP(I1144,episodes!$A$1:$D$83,4,FALSE)</f>
        <v>The City on the Edge of Forever</v>
      </c>
      <c r="K1144" s="15">
        <v>1</v>
      </c>
      <c r="L1144" s="15"/>
    </row>
    <row r="1145" spans="1:12" s="16" customFormat="1" x14ac:dyDescent="0.3">
      <c r="A1145" s="15">
        <f>COUNTIFS(B:B,B1145)</f>
        <v>78</v>
      </c>
      <c r="B1145" s="12" t="s">
        <v>2039</v>
      </c>
      <c r="C1145" s="15">
        <f>COUNTIFS(D:D,D1145)</f>
        <v>79</v>
      </c>
      <c r="D1145" s="16" t="s">
        <v>151</v>
      </c>
      <c r="E1145" s="16" t="s">
        <v>37</v>
      </c>
      <c r="F1145" s="12"/>
      <c r="G1145" s="16" t="s">
        <v>985</v>
      </c>
      <c r="I1145" s="17">
        <v>128</v>
      </c>
      <c r="J1145" s="12" t="str">
        <f>VLOOKUP(I1145,episodes!$A$1:$D$83,4,FALSE)</f>
        <v>The City on the Edge of Forever</v>
      </c>
      <c r="K1145" s="15">
        <v>1</v>
      </c>
      <c r="L1145" s="15"/>
    </row>
    <row r="1146" spans="1:12" s="16" customFormat="1" x14ac:dyDescent="0.3">
      <c r="A1146" s="15">
        <f>COUNTIFS(B:B,B1146)</f>
        <v>78</v>
      </c>
      <c r="B1146" s="12" t="s">
        <v>2039</v>
      </c>
      <c r="C1146" s="15">
        <f>COUNTIFS(D:D,D1146)</f>
        <v>79</v>
      </c>
      <c r="D1146" s="16" t="s">
        <v>151</v>
      </c>
      <c r="E1146" s="16" t="s">
        <v>37</v>
      </c>
      <c r="F1146" s="12"/>
      <c r="G1146" s="16" t="s">
        <v>984</v>
      </c>
      <c r="I1146" s="17">
        <v>128</v>
      </c>
      <c r="J1146" s="12" t="str">
        <f>VLOOKUP(I1146,episodes!$A$1:$D$83,4,FALSE)</f>
        <v>The City on the Edge of Forever</v>
      </c>
      <c r="K1146" s="15">
        <v>1</v>
      </c>
      <c r="L1146" s="15"/>
    </row>
    <row r="1147" spans="1:12" s="16" customFormat="1" x14ac:dyDescent="0.3">
      <c r="A1147" s="15">
        <f>COUNTIFS(B:B,B1147)</f>
        <v>78</v>
      </c>
      <c r="B1147" s="12" t="s">
        <v>2039</v>
      </c>
      <c r="C1147" s="15">
        <f>COUNTIFS(D:D,D1147)</f>
        <v>79</v>
      </c>
      <c r="D1147" s="16" t="s">
        <v>151</v>
      </c>
      <c r="E1147" s="16" t="s">
        <v>34</v>
      </c>
      <c r="F1147" s="20"/>
      <c r="G1147" s="16" t="s">
        <v>993</v>
      </c>
      <c r="I1147" s="17">
        <v>128</v>
      </c>
      <c r="J1147" s="12" t="str">
        <f>VLOOKUP(I1147,episodes!$A$1:$D$83,4,FALSE)</f>
        <v>The City on the Edge of Forever</v>
      </c>
      <c r="K1147" s="15">
        <v>1</v>
      </c>
      <c r="L1147" s="15"/>
    </row>
    <row r="1148" spans="1:12" s="16" customFormat="1" x14ac:dyDescent="0.3">
      <c r="A1148" s="15">
        <f>COUNTIFS(B:B,B1148)</f>
        <v>78</v>
      </c>
      <c r="B1148" s="12" t="s">
        <v>2039</v>
      </c>
      <c r="C1148" s="15">
        <f>COUNTIFS(D:D,D1148)</f>
        <v>79</v>
      </c>
      <c r="D1148" s="16" t="s">
        <v>151</v>
      </c>
      <c r="E1148" s="16" t="s">
        <v>36</v>
      </c>
      <c r="F1148" s="20" t="s">
        <v>1564</v>
      </c>
      <c r="G1148" s="16" t="s">
        <v>1886</v>
      </c>
      <c r="I1148" s="17">
        <v>129</v>
      </c>
      <c r="J1148" s="12" t="str">
        <f>VLOOKUP(I1148,episodes!$A$1:$D$83,4,FALSE)</f>
        <v>Operation: Annihilate!</v>
      </c>
      <c r="K1148" s="15">
        <v>1</v>
      </c>
      <c r="L1148" s="15"/>
    </row>
    <row r="1149" spans="1:12" s="16" customFormat="1" x14ac:dyDescent="0.3">
      <c r="A1149" s="15">
        <f>COUNTIFS(B:B,B1149)</f>
        <v>78</v>
      </c>
      <c r="B1149" s="12" t="s">
        <v>2039</v>
      </c>
      <c r="C1149" s="15">
        <f>COUNTIFS(D:D,D1149)</f>
        <v>79</v>
      </c>
      <c r="D1149" s="16" t="s">
        <v>151</v>
      </c>
      <c r="E1149" s="16" t="s">
        <v>49</v>
      </c>
      <c r="G1149" s="16" t="s">
        <v>960</v>
      </c>
      <c r="I1149" s="17">
        <v>129</v>
      </c>
      <c r="J1149" s="12" t="str">
        <f>VLOOKUP(I1149,episodes!$A$1:$D$83,4,FALSE)</f>
        <v>Operation: Annihilate!</v>
      </c>
      <c r="K1149" s="15">
        <v>1</v>
      </c>
      <c r="L1149" s="15"/>
    </row>
    <row r="1150" spans="1:12" s="16" customFormat="1" x14ac:dyDescent="0.3">
      <c r="A1150" s="15">
        <f>COUNTIFS(B:B,B1150)</f>
        <v>78</v>
      </c>
      <c r="B1150" s="12" t="s">
        <v>2039</v>
      </c>
      <c r="C1150" s="15">
        <f>COUNTIFS(D:D,D1150)</f>
        <v>79</v>
      </c>
      <c r="D1150" s="16" t="s">
        <v>151</v>
      </c>
      <c r="E1150" s="16" t="s">
        <v>37</v>
      </c>
      <c r="F1150" s="12"/>
      <c r="G1150" s="16" t="s">
        <v>989</v>
      </c>
      <c r="I1150" s="17">
        <v>129</v>
      </c>
      <c r="J1150" s="12" t="str">
        <f>VLOOKUP(I1150,episodes!$A$1:$D$83,4,FALSE)</f>
        <v>Operation: Annihilate!</v>
      </c>
      <c r="K1150" s="15">
        <v>1</v>
      </c>
      <c r="L1150" s="15"/>
    </row>
    <row r="1151" spans="1:12" s="16" customFormat="1" x14ac:dyDescent="0.3">
      <c r="A1151" s="15">
        <f>COUNTIFS(B:B,B1151)</f>
        <v>78</v>
      </c>
      <c r="B1151" s="12" t="s">
        <v>2039</v>
      </c>
      <c r="C1151" s="15">
        <f>COUNTIFS(D:D,D1151)</f>
        <v>79</v>
      </c>
      <c r="D1151" s="16" t="s">
        <v>151</v>
      </c>
      <c r="E1151" s="16" t="s">
        <v>37</v>
      </c>
      <c r="F1151" s="12"/>
      <c r="G1151" s="16" t="s">
        <v>988</v>
      </c>
      <c r="I1151" s="17">
        <v>129</v>
      </c>
      <c r="J1151" s="12" t="str">
        <f>VLOOKUP(I1151,episodes!$A$1:$D$83,4,FALSE)</f>
        <v>Operation: Annihilate!</v>
      </c>
      <c r="K1151" s="15">
        <v>1</v>
      </c>
      <c r="L1151" s="15"/>
    </row>
    <row r="1152" spans="1:12" s="16" customFormat="1" x14ac:dyDescent="0.3">
      <c r="A1152" s="15">
        <f>COUNTIFS(B:B,B1152)</f>
        <v>78</v>
      </c>
      <c r="B1152" s="12" t="s">
        <v>2039</v>
      </c>
      <c r="C1152" s="15">
        <f>COUNTIFS(D:D,D1152)</f>
        <v>79</v>
      </c>
      <c r="D1152" s="16" t="s">
        <v>151</v>
      </c>
      <c r="E1152" s="16" t="s">
        <v>1564</v>
      </c>
      <c r="G1152" s="16" t="s">
        <v>1889</v>
      </c>
      <c r="I1152" s="17">
        <v>129</v>
      </c>
      <c r="J1152" s="12" t="str">
        <f>VLOOKUP(I1152,episodes!$A$1:$D$83,4,FALSE)</f>
        <v>Operation: Annihilate!</v>
      </c>
      <c r="K1152" s="15">
        <v>1</v>
      </c>
      <c r="L1152" s="15"/>
    </row>
    <row r="1153" spans="1:13" s="16" customFormat="1" x14ac:dyDescent="0.3">
      <c r="A1153" s="15">
        <f>COUNTIFS(B:B,B1153)</f>
        <v>78</v>
      </c>
      <c r="B1153" s="12" t="s">
        <v>2039</v>
      </c>
      <c r="C1153" s="15">
        <f>COUNTIFS(D:D,D1153)</f>
        <v>79</v>
      </c>
      <c r="D1153" s="16" t="s">
        <v>151</v>
      </c>
      <c r="E1153" s="16" t="s">
        <v>1564</v>
      </c>
      <c r="G1153" s="16" t="s">
        <v>1888</v>
      </c>
      <c r="I1153" s="17">
        <v>129</v>
      </c>
      <c r="J1153" s="12" t="str">
        <f>VLOOKUP(I1153,episodes!$A$1:$D$83,4,FALSE)</f>
        <v>Operation: Annihilate!</v>
      </c>
      <c r="K1153" s="15">
        <v>1</v>
      </c>
      <c r="L1153" s="15"/>
    </row>
    <row r="1154" spans="1:13" s="16" customFormat="1" x14ac:dyDescent="0.3">
      <c r="A1154" s="15">
        <f>COUNTIFS(B:B,B1154)</f>
        <v>78</v>
      </c>
      <c r="B1154" s="12" t="s">
        <v>2039</v>
      </c>
      <c r="C1154" s="15">
        <f>COUNTIFS(D:D,D1154)</f>
        <v>79</v>
      </c>
      <c r="D1154" s="16" t="s">
        <v>151</v>
      </c>
      <c r="E1154" s="16" t="s">
        <v>1564</v>
      </c>
      <c r="G1154" s="16" t="s">
        <v>1890</v>
      </c>
      <c r="I1154" s="17">
        <v>129</v>
      </c>
      <c r="J1154" s="12" t="str">
        <f>VLOOKUP(I1154,episodes!$A$1:$D$83,4,FALSE)</f>
        <v>Operation: Annihilate!</v>
      </c>
      <c r="K1154" s="15">
        <v>1</v>
      </c>
      <c r="L1154" s="15"/>
    </row>
    <row r="1155" spans="1:13" s="16" customFormat="1" x14ac:dyDescent="0.3">
      <c r="A1155" s="15">
        <f>COUNTIFS(B:B,B1155)</f>
        <v>78</v>
      </c>
      <c r="B1155" s="12" t="s">
        <v>2039</v>
      </c>
      <c r="C1155" s="15">
        <f>COUNTIFS(D:D,D1155)</f>
        <v>79</v>
      </c>
      <c r="D1155" s="16" t="s">
        <v>151</v>
      </c>
      <c r="E1155" s="16" t="s">
        <v>1564</v>
      </c>
      <c r="F1155" s="16" t="s">
        <v>36</v>
      </c>
      <c r="G1155" s="16" t="s">
        <v>2342</v>
      </c>
      <c r="I1155" s="17">
        <v>129</v>
      </c>
      <c r="J1155" s="12" t="str">
        <f>VLOOKUP(I1155,episodes!$A$1:$D$83,4,FALSE)</f>
        <v>Operation: Annihilate!</v>
      </c>
      <c r="K1155" s="15">
        <v>1</v>
      </c>
      <c r="L1155" s="15"/>
    </row>
    <row r="1156" spans="1:13" s="16" customFormat="1" x14ac:dyDescent="0.3">
      <c r="A1156" s="15">
        <f>COUNTIFS(B:B,B1156)</f>
        <v>78</v>
      </c>
      <c r="B1156" s="12" t="s">
        <v>2039</v>
      </c>
      <c r="C1156" s="15">
        <f>COUNTIFS(D:D,D1156)</f>
        <v>79</v>
      </c>
      <c r="D1156" s="16" t="s">
        <v>151</v>
      </c>
      <c r="E1156" s="16" t="s">
        <v>1564</v>
      </c>
      <c r="G1156" s="16" t="s">
        <v>1887</v>
      </c>
      <c r="I1156" s="17">
        <v>129</v>
      </c>
      <c r="J1156" s="12" t="str">
        <f>VLOOKUP(I1156,episodes!$A$1:$D$83,4,FALSE)</f>
        <v>Operation: Annihilate!</v>
      </c>
      <c r="K1156" s="15">
        <v>1</v>
      </c>
      <c r="L1156" s="15"/>
    </row>
    <row r="1157" spans="1:13" s="16" customFormat="1" x14ac:dyDescent="0.3">
      <c r="A1157" s="15">
        <f>COUNTIFS(B:B,B1157)</f>
        <v>78</v>
      </c>
      <c r="B1157" s="12" t="s">
        <v>2039</v>
      </c>
      <c r="C1157" s="15">
        <f>COUNTIFS(D:D,D1157)</f>
        <v>79</v>
      </c>
      <c r="D1157" s="16" t="s">
        <v>151</v>
      </c>
      <c r="E1157" s="16" t="s">
        <v>37</v>
      </c>
      <c r="F1157" s="12"/>
      <c r="G1157" s="16" t="s">
        <v>2343</v>
      </c>
      <c r="I1157" s="17">
        <v>201</v>
      </c>
      <c r="J1157" s="12" t="str">
        <f>VLOOKUP(I1157,episodes!$A$1:$D$83,4,FALSE)</f>
        <v>Amok Time</v>
      </c>
      <c r="K1157" s="15">
        <v>1</v>
      </c>
      <c r="L1157" s="15"/>
    </row>
    <row r="1158" spans="1:13" s="16" customFormat="1" x14ac:dyDescent="0.3">
      <c r="A1158" s="15">
        <f>COUNTIFS(B:B,B1158)</f>
        <v>78</v>
      </c>
      <c r="B1158" s="12" t="s">
        <v>2039</v>
      </c>
      <c r="C1158" s="15">
        <f>COUNTIFS(D:D,D1158)</f>
        <v>79</v>
      </c>
      <c r="D1158" s="16" t="s">
        <v>151</v>
      </c>
      <c r="E1158" s="16" t="s">
        <v>205</v>
      </c>
      <c r="F1158" s="12"/>
      <c r="G1158" s="16" t="s">
        <v>2344</v>
      </c>
      <c r="I1158" s="17">
        <v>202</v>
      </c>
      <c r="J1158" s="12" t="str">
        <f>VLOOKUP(I1158,episodes!$A$1:$D$83,4,FALSE)</f>
        <v>Who Mourns for Adonais?</v>
      </c>
      <c r="K1158" s="15">
        <v>1</v>
      </c>
      <c r="L1158" s="15"/>
    </row>
    <row r="1159" spans="1:13" s="16" customFormat="1" x14ac:dyDescent="0.3">
      <c r="A1159" s="15">
        <f>COUNTIFS(B:B,B1159)</f>
        <v>78</v>
      </c>
      <c r="B1159" s="12" t="s">
        <v>2039</v>
      </c>
      <c r="C1159" s="15">
        <f>COUNTIFS(D:D,D1159)</f>
        <v>79</v>
      </c>
      <c r="D1159" s="16" t="s">
        <v>151</v>
      </c>
      <c r="E1159" s="16" t="s">
        <v>39</v>
      </c>
      <c r="F1159" s="12"/>
      <c r="G1159" s="16" t="s">
        <v>2345</v>
      </c>
      <c r="I1159" s="17">
        <v>202</v>
      </c>
      <c r="J1159" s="12" t="str">
        <f>VLOOKUP(I1159,episodes!$A$1:$D$83,4,FALSE)</f>
        <v>Who Mourns for Adonais?</v>
      </c>
      <c r="K1159" s="15">
        <v>1</v>
      </c>
      <c r="L1159" s="15"/>
    </row>
    <row r="1160" spans="1:13" s="16" customFormat="1" x14ac:dyDescent="0.3">
      <c r="A1160" s="15">
        <f>COUNTIFS(B:B,B1160)</f>
        <v>78</v>
      </c>
      <c r="B1160" s="12" t="s">
        <v>2039</v>
      </c>
      <c r="C1160" s="15">
        <f>COUNTIFS(D:D,D1160)</f>
        <v>79</v>
      </c>
      <c r="D1160" s="16" t="s">
        <v>151</v>
      </c>
      <c r="E1160" s="16" t="s">
        <v>40</v>
      </c>
      <c r="F1160" s="12"/>
      <c r="G1160" s="16" t="s">
        <v>2346</v>
      </c>
      <c r="I1160" s="17">
        <v>202</v>
      </c>
      <c r="J1160" s="12" t="str">
        <f>VLOOKUP(I1160,episodes!$A$1:$D$83,4,FALSE)</f>
        <v>Who Mourns for Adonais?</v>
      </c>
      <c r="K1160" s="15">
        <v>1</v>
      </c>
      <c r="L1160" s="15"/>
    </row>
    <row r="1161" spans="1:13" s="16" customFormat="1" x14ac:dyDescent="0.3">
      <c r="A1161" s="15">
        <f>COUNTIFS(B:B,B1161)</f>
        <v>78</v>
      </c>
      <c r="B1161" s="12" t="s">
        <v>2039</v>
      </c>
      <c r="C1161" s="15">
        <f>COUNTIFS(D:D,D1161)</f>
        <v>79</v>
      </c>
      <c r="D1161" s="16" t="s">
        <v>151</v>
      </c>
      <c r="E1161" s="16" t="s">
        <v>1470</v>
      </c>
      <c r="F1161" s="12"/>
      <c r="G1161" s="16" t="s">
        <v>2347</v>
      </c>
      <c r="I1161" s="17">
        <v>202</v>
      </c>
      <c r="J1161" s="12" t="str">
        <f>VLOOKUP(I1161,episodes!$A$1:$D$83,4,FALSE)</f>
        <v>Who Mourns for Adonais?</v>
      </c>
      <c r="K1161" s="15">
        <v>1</v>
      </c>
      <c r="L1161" s="15"/>
    </row>
    <row r="1162" spans="1:13" s="16" customFormat="1" x14ac:dyDescent="0.3">
      <c r="A1162" s="15">
        <f>COUNTIFS(B:B,B1162)</f>
        <v>78</v>
      </c>
      <c r="B1162" s="12" t="s">
        <v>2039</v>
      </c>
      <c r="C1162" s="15">
        <f>COUNTIFS(D:D,D1162)</f>
        <v>79</v>
      </c>
      <c r="D1162" s="16" t="s">
        <v>151</v>
      </c>
      <c r="E1162" s="16" t="s">
        <v>39</v>
      </c>
      <c r="F1162" s="12"/>
      <c r="G1162" s="16" t="s">
        <v>2348</v>
      </c>
      <c r="I1162" s="17">
        <v>202</v>
      </c>
      <c r="J1162" s="12" t="str">
        <f>VLOOKUP(I1162,episodes!$A$1:$D$83,4,FALSE)</f>
        <v>Who Mourns for Adonais?</v>
      </c>
      <c r="K1162" s="15">
        <v>1</v>
      </c>
      <c r="L1162" s="15"/>
    </row>
    <row r="1163" spans="1:13" s="16" customFormat="1" x14ac:dyDescent="0.3">
      <c r="A1163" s="15">
        <f>COUNTIFS(B:B,B1163)</f>
        <v>78</v>
      </c>
      <c r="B1163" s="12" t="s">
        <v>2039</v>
      </c>
      <c r="C1163" s="15">
        <f>COUNTIFS(D:D,D1163)</f>
        <v>79</v>
      </c>
      <c r="D1163" s="16" t="s">
        <v>151</v>
      </c>
      <c r="E1163" s="16" t="s">
        <v>40</v>
      </c>
      <c r="F1163" s="12"/>
      <c r="G1163" s="16" t="s">
        <v>2349</v>
      </c>
      <c r="I1163" s="17">
        <v>202</v>
      </c>
      <c r="J1163" s="12" t="str">
        <f>VLOOKUP(I1163,episodes!$A$1:$D$83,4,FALSE)</f>
        <v>Who Mourns for Adonais?</v>
      </c>
      <c r="K1163" s="15">
        <v>1</v>
      </c>
      <c r="L1163" s="15"/>
    </row>
    <row r="1164" spans="1:13" s="16" customFormat="1" x14ac:dyDescent="0.3">
      <c r="A1164" s="15">
        <f>COUNTIFS(B:B,B1164)</f>
        <v>78</v>
      </c>
      <c r="B1164" s="12" t="s">
        <v>2039</v>
      </c>
      <c r="C1164" s="15">
        <f>COUNTIFS(D:D,D1164)</f>
        <v>79</v>
      </c>
      <c r="D1164" s="16" t="s">
        <v>151</v>
      </c>
      <c r="E1164" s="16" t="s">
        <v>1470</v>
      </c>
      <c r="F1164" s="12"/>
      <c r="G1164" s="16" t="s">
        <v>2350</v>
      </c>
      <c r="I1164" s="17">
        <v>202</v>
      </c>
      <c r="J1164" s="12" t="str">
        <f>VLOOKUP(I1164,episodes!$A$1:$D$83,4,FALSE)</f>
        <v>Who Mourns for Adonais?</v>
      </c>
      <c r="K1164" s="15">
        <v>1</v>
      </c>
      <c r="L1164" s="15"/>
    </row>
    <row r="1165" spans="1:13" s="16" customFormat="1" x14ac:dyDescent="0.3">
      <c r="A1165" s="15">
        <f>COUNTIFS(B:B,B1165)</f>
        <v>78</v>
      </c>
      <c r="B1165" s="12" t="s">
        <v>2039</v>
      </c>
      <c r="C1165" s="15">
        <f>COUNTIFS(D:D,D1165)</f>
        <v>79</v>
      </c>
      <c r="D1165" s="16" t="s">
        <v>151</v>
      </c>
      <c r="E1165" s="16" t="s">
        <v>1531</v>
      </c>
      <c r="F1165" s="12"/>
      <c r="G1165" s="16" t="s">
        <v>2351</v>
      </c>
      <c r="I1165" s="17">
        <v>202</v>
      </c>
      <c r="J1165" s="12" t="str">
        <f>VLOOKUP(I1165,episodes!$A$1:$D$83,4,FALSE)</f>
        <v>Who Mourns for Adonais?</v>
      </c>
      <c r="K1165" s="15">
        <v>1</v>
      </c>
      <c r="L1165" s="15"/>
    </row>
    <row r="1166" spans="1:13" s="16" customFormat="1" x14ac:dyDescent="0.3">
      <c r="A1166" s="15">
        <f>COUNTIFS(B:B,B1166)</f>
        <v>78</v>
      </c>
      <c r="B1166" s="12" t="s">
        <v>2039</v>
      </c>
      <c r="C1166" s="15">
        <f>COUNTIFS(D:D,D1166)</f>
        <v>79</v>
      </c>
      <c r="D1166" s="12" t="s">
        <v>151</v>
      </c>
      <c r="E1166" s="16" t="s">
        <v>1528</v>
      </c>
      <c r="F1166" s="12"/>
      <c r="G1166" s="12" t="s">
        <v>2352</v>
      </c>
      <c r="H1166" s="12"/>
      <c r="I1166" s="18">
        <v>203</v>
      </c>
      <c r="J1166" s="12" t="str">
        <f>VLOOKUP(I1166,episodes!$A$1:$D$83,4,FALSE)</f>
        <v>The Changeling</v>
      </c>
      <c r="K1166" s="15">
        <v>1</v>
      </c>
      <c r="L1166" s="14"/>
      <c r="M1166" s="12"/>
    </row>
    <row r="1167" spans="1:13" s="16" customFormat="1" x14ac:dyDescent="0.3">
      <c r="A1167" s="15">
        <f>COUNTIFS(B:B,B1167)</f>
        <v>57</v>
      </c>
      <c r="B1167" s="12" t="s">
        <v>2040</v>
      </c>
      <c r="C1167" s="15">
        <f>COUNTIFS(D:D,D1167)</f>
        <v>57</v>
      </c>
      <c r="D1167" s="12" t="s">
        <v>324</v>
      </c>
      <c r="E1167" s="16" t="s">
        <v>36</v>
      </c>
      <c r="F1167" s="19" t="s">
        <v>148</v>
      </c>
      <c r="G1167" s="12"/>
      <c r="H1167" s="16" t="s">
        <v>1024</v>
      </c>
      <c r="I1167" s="18">
        <v>101</v>
      </c>
      <c r="J1167" s="12" t="str">
        <f>VLOOKUP(I1167,episodes!$A$1:$D$83,4,FALSE)</f>
        <v>The Man Trap</v>
      </c>
      <c r="K1167" s="15">
        <v>1</v>
      </c>
      <c r="L1167" s="14"/>
      <c r="M1167" s="12"/>
    </row>
    <row r="1168" spans="1:13" s="16" customFormat="1" x14ac:dyDescent="0.3">
      <c r="A1168" s="15">
        <f>COUNTIFS(B:B,B1168)</f>
        <v>57</v>
      </c>
      <c r="B1168" s="12" t="s">
        <v>2040</v>
      </c>
      <c r="C1168" s="15">
        <f>COUNTIFS(D:D,D1168)</f>
        <v>57</v>
      </c>
      <c r="D1168" s="12" t="s">
        <v>324</v>
      </c>
      <c r="E1168" s="16" t="s">
        <v>36</v>
      </c>
      <c r="F1168" s="19" t="s">
        <v>1378</v>
      </c>
      <c r="G1168" s="12"/>
      <c r="H1168" s="16" t="s">
        <v>1020</v>
      </c>
      <c r="I1168" s="18">
        <v>103</v>
      </c>
      <c r="J1168" s="12" t="str">
        <f>VLOOKUP(I1168,episodes!$A$1:$D$83,4,FALSE)</f>
        <v>Where No Man Has Gone Before</v>
      </c>
      <c r="K1168" s="15">
        <v>1</v>
      </c>
      <c r="L1168" s="14"/>
      <c r="M1168" s="12"/>
    </row>
    <row r="1169" spans="1:13" s="16" customFormat="1" x14ac:dyDescent="0.3">
      <c r="A1169" s="15">
        <f>COUNTIFS(B:B,B1169)</f>
        <v>57</v>
      </c>
      <c r="B1169" s="12" t="s">
        <v>2040</v>
      </c>
      <c r="C1169" s="15">
        <f>COUNTIFS(D:D,D1169)</f>
        <v>57</v>
      </c>
      <c r="D1169" s="12" t="s">
        <v>324</v>
      </c>
      <c r="E1169" s="16" t="s">
        <v>36</v>
      </c>
      <c r="F1169" s="19" t="s">
        <v>381</v>
      </c>
      <c r="G1169" s="12"/>
      <c r="H1169" s="16" t="s">
        <v>1015</v>
      </c>
      <c r="I1169" s="18">
        <v>104</v>
      </c>
      <c r="J1169" s="12" t="str">
        <f>VLOOKUP(I1169,episodes!$A$1:$D$83,4,FALSE)</f>
        <v>The Naked Time</v>
      </c>
      <c r="K1169" s="15">
        <v>1</v>
      </c>
      <c r="L1169" s="14"/>
      <c r="M1169" s="12"/>
    </row>
    <row r="1170" spans="1:13" s="16" customFormat="1" x14ac:dyDescent="0.3">
      <c r="A1170" s="15">
        <f>COUNTIFS(B:B,B1170)</f>
        <v>57</v>
      </c>
      <c r="B1170" s="12" t="s">
        <v>2040</v>
      </c>
      <c r="C1170" s="15">
        <f>COUNTIFS(D:D,D1170)</f>
        <v>57</v>
      </c>
      <c r="D1170" s="12" t="s">
        <v>324</v>
      </c>
      <c r="E1170" s="16" t="s">
        <v>36</v>
      </c>
      <c r="F1170" s="19" t="s">
        <v>148</v>
      </c>
      <c r="G1170" s="12"/>
      <c r="H1170" s="16" t="s">
        <v>1025</v>
      </c>
      <c r="I1170" s="18">
        <v>104</v>
      </c>
      <c r="J1170" s="12" t="str">
        <f>VLOOKUP(I1170,episodes!$A$1:$D$83,4,FALSE)</f>
        <v>The Naked Time</v>
      </c>
      <c r="K1170" s="15">
        <v>1</v>
      </c>
      <c r="L1170" s="14"/>
      <c r="M1170" s="12"/>
    </row>
    <row r="1171" spans="1:13" s="16" customFormat="1" x14ac:dyDescent="0.3">
      <c r="A1171" s="15">
        <f>COUNTIFS(B:B,B1171)</f>
        <v>57</v>
      </c>
      <c r="B1171" s="12" t="s">
        <v>2040</v>
      </c>
      <c r="C1171" s="15">
        <f>COUNTIFS(D:D,D1171)</f>
        <v>57</v>
      </c>
      <c r="D1171" s="12" t="s">
        <v>324</v>
      </c>
      <c r="E1171" s="16" t="s">
        <v>36</v>
      </c>
      <c r="F1171" s="19" t="s">
        <v>148</v>
      </c>
      <c r="G1171" s="12"/>
      <c r="H1171" s="16" t="s">
        <v>1025</v>
      </c>
      <c r="I1171" s="13">
        <v>104</v>
      </c>
      <c r="J1171" s="12" t="str">
        <f>VLOOKUP(I1171,episodes!$A$1:$D$83,4,FALSE)</f>
        <v>The Naked Time</v>
      </c>
      <c r="K1171" s="15">
        <v>1</v>
      </c>
      <c r="L1171" s="14"/>
      <c r="M1171" s="12"/>
    </row>
    <row r="1172" spans="1:13" s="16" customFormat="1" x14ac:dyDescent="0.3">
      <c r="A1172" s="15">
        <f>COUNTIFS(B:B,B1172)</f>
        <v>57</v>
      </c>
      <c r="B1172" s="12" t="s">
        <v>2040</v>
      </c>
      <c r="C1172" s="15">
        <f>COUNTIFS(D:D,D1172)</f>
        <v>57</v>
      </c>
      <c r="D1172" s="12" t="s">
        <v>324</v>
      </c>
      <c r="E1172" s="16" t="s">
        <v>36</v>
      </c>
      <c r="F1172" s="19" t="s">
        <v>148</v>
      </c>
      <c r="G1172" s="12"/>
      <c r="H1172" s="16" t="s">
        <v>1026</v>
      </c>
      <c r="I1172" s="18">
        <v>106</v>
      </c>
      <c r="J1172" s="12" t="str">
        <f>VLOOKUP(I1172,episodes!$A$1:$D$83,4,FALSE)</f>
        <v>Mudd's Women</v>
      </c>
      <c r="K1172" s="15">
        <v>1</v>
      </c>
      <c r="L1172" s="14"/>
      <c r="M1172" s="12"/>
    </row>
    <row r="1173" spans="1:13" s="16" customFormat="1" x14ac:dyDescent="0.3">
      <c r="A1173" s="15">
        <f>COUNTIFS(B:B,B1173)</f>
        <v>57</v>
      </c>
      <c r="B1173" s="12" t="s">
        <v>2040</v>
      </c>
      <c r="C1173" s="15">
        <f>COUNTIFS(D:D,D1173)</f>
        <v>57</v>
      </c>
      <c r="D1173" s="12" t="s">
        <v>324</v>
      </c>
      <c r="E1173" s="16" t="s">
        <v>36</v>
      </c>
      <c r="F1173" s="12" t="s">
        <v>37</v>
      </c>
      <c r="G1173" s="12"/>
      <c r="H1173" s="16" t="s">
        <v>1022</v>
      </c>
      <c r="I1173" s="18">
        <v>108</v>
      </c>
      <c r="J1173" s="12" t="str">
        <f>VLOOKUP(I1173,episodes!$A$1:$D$83,4,FALSE)</f>
        <v>Miri</v>
      </c>
      <c r="K1173" s="15">
        <v>1</v>
      </c>
      <c r="L1173" s="14"/>
      <c r="M1173" s="12"/>
    </row>
    <row r="1174" spans="1:13" s="16" customFormat="1" x14ac:dyDescent="0.3">
      <c r="A1174" s="15">
        <f>COUNTIFS(B:B,B1174)</f>
        <v>57</v>
      </c>
      <c r="B1174" s="12" t="s">
        <v>2040</v>
      </c>
      <c r="C1174" s="15">
        <f>COUNTIFS(D:D,D1174)</f>
        <v>57</v>
      </c>
      <c r="D1174" s="12" t="s">
        <v>324</v>
      </c>
      <c r="E1174" s="16" t="s">
        <v>36</v>
      </c>
      <c r="F1174" s="12" t="s">
        <v>37</v>
      </c>
      <c r="G1174" s="12"/>
      <c r="H1174" s="16" t="s">
        <v>1023</v>
      </c>
      <c r="I1174" s="18">
        <v>109</v>
      </c>
      <c r="J1174" s="12" t="str">
        <f>VLOOKUP(I1174,episodes!$A$1:$D$83,4,FALSE)</f>
        <v>Dagger of the Mind</v>
      </c>
      <c r="K1174" s="15">
        <v>1</v>
      </c>
      <c r="L1174" s="14"/>
      <c r="M1174" s="12"/>
    </row>
    <row r="1175" spans="1:13" s="16" customFormat="1" x14ac:dyDescent="0.25">
      <c r="A1175" s="15">
        <f>COUNTIFS(B:B,B1175)</f>
        <v>57</v>
      </c>
      <c r="B1175" s="12" t="s">
        <v>2040</v>
      </c>
      <c r="C1175" s="15">
        <f>COUNTIFS(D:D,D1175)</f>
        <v>57</v>
      </c>
      <c r="D1175" s="12" t="s">
        <v>324</v>
      </c>
      <c r="E1175" s="16" t="s">
        <v>36</v>
      </c>
      <c r="F1175" s="19" t="s">
        <v>148</v>
      </c>
      <c r="G1175" s="12"/>
      <c r="H1175" s="16" t="s">
        <v>1027</v>
      </c>
      <c r="I1175" s="18">
        <v>110</v>
      </c>
      <c r="J1175" s="12" t="str">
        <f>VLOOKUP(I1175,episodes!$A$1:$D$83,4,FALSE)</f>
        <v>The Corbomite Maneuver</v>
      </c>
      <c r="K1175" s="15">
        <v>1</v>
      </c>
      <c r="L1175" s="14"/>
      <c r="M1175" s="23"/>
    </row>
    <row r="1176" spans="1:13" s="16" customFormat="1" x14ac:dyDescent="0.25">
      <c r="A1176" s="15">
        <f>COUNTIFS(B:B,B1176)</f>
        <v>57</v>
      </c>
      <c r="B1176" s="12" t="s">
        <v>2040</v>
      </c>
      <c r="C1176" s="15">
        <f>COUNTIFS(D:D,D1176)</f>
        <v>57</v>
      </c>
      <c r="D1176" s="12" t="s">
        <v>324</v>
      </c>
      <c r="E1176" s="12" t="s">
        <v>36</v>
      </c>
      <c r="F1176" s="12"/>
      <c r="G1176" s="12"/>
      <c r="H1176" s="16" t="s">
        <v>1038</v>
      </c>
      <c r="I1176" s="18">
        <v>110</v>
      </c>
      <c r="J1176" s="12" t="str">
        <f>VLOOKUP(I1176,episodes!$A$1:$D$83,4,FALSE)</f>
        <v>The Corbomite Maneuver</v>
      </c>
      <c r="K1176" s="15">
        <v>1</v>
      </c>
      <c r="L1176" s="14"/>
      <c r="M1176" s="23"/>
    </row>
    <row r="1177" spans="1:13" s="16" customFormat="1" x14ac:dyDescent="0.25">
      <c r="A1177" s="15">
        <f>COUNTIFS(B:B,B1177)</f>
        <v>57</v>
      </c>
      <c r="B1177" s="12" t="s">
        <v>2040</v>
      </c>
      <c r="C1177" s="15">
        <f>COUNTIFS(D:D,D1177)</f>
        <v>57</v>
      </c>
      <c r="D1177" s="12" t="s">
        <v>324</v>
      </c>
      <c r="E1177" s="12" t="s">
        <v>36</v>
      </c>
      <c r="F1177" s="12"/>
      <c r="G1177" s="12"/>
      <c r="H1177" s="16" t="s">
        <v>1039</v>
      </c>
      <c r="I1177" s="18">
        <v>110</v>
      </c>
      <c r="J1177" s="12" t="str">
        <f>VLOOKUP(I1177,episodes!$A$1:$D$83,4,FALSE)</f>
        <v>The Corbomite Maneuver</v>
      </c>
      <c r="K1177" s="15">
        <v>1</v>
      </c>
      <c r="L1177" s="14"/>
      <c r="M1177" s="23"/>
    </row>
    <row r="1178" spans="1:13" s="16" customFormat="1" x14ac:dyDescent="0.25">
      <c r="A1178" s="15">
        <f>COUNTIFS(B:B,B1178)</f>
        <v>57</v>
      </c>
      <c r="B1178" s="12" t="s">
        <v>2040</v>
      </c>
      <c r="C1178" s="15">
        <f>COUNTIFS(D:D,D1178)</f>
        <v>57</v>
      </c>
      <c r="D1178" s="12" t="s">
        <v>324</v>
      </c>
      <c r="E1178" s="12" t="s">
        <v>36</v>
      </c>
      <c r="F1178" s="12"/>
      <c r="G1178" s="12"/>
      <c r="H1178" s="16" t="s">
        <v>1040</v>
      </c>
      <c r="I1178" s="18">
        <v>110</v>
      </c>
      <c r="J1178" s="12" t="str">
        <f>VLOOKUP(I1178,episodes!$A$1:$D$83,4,FALSE)</f>
        <v>The Corbomite Maneuver</v>
      </c>
      <c r="K1178" s="15">
        <v>1</v>
      </c>
      <c r="L1178" s="14"/>
      <c r="M1178" s="23"/>
    </row>
    <row r="1179" spans="1:13" s="16" customFormat="1" x14ac:dyDescent="0.3">
      <c r="A1179" s="15">
        <f>COUNTIFS(B:B,B1179)</f>
        <v>57</v>
      </c>
      <c r="B1179" s="12" t="s">
        <v>2040</v>
      </c>
      <c r="C1179" s="15">
        <f>COUNTIFS(D:D,D1179)</f>
        <v>57</v>
      </c>
      <c r="D1179" s="12" t="s">
        <v>324</v>
      </c>
      <c r="E1179" s="12" t="s">
        <v>36</v>
      </c>
      <c r="F1179" s="19"/>
      <c r="G1179" s="12"/>
      <c r="H1179" s="16" t="s">
        <v>1041</v>
      </c>
      <c r="I1179" s="18">
        <v>110</v>
      </c>
      <c r="J1179" s="12" t="str">
        <f>VLOOKUP(I1179,episodes!$A$1:$D$83,4,FALSE)</f>
        <v>The Corbomite Maneuver</v>
      </c>
      <c r="K1179" s="15">
        <v>1</v>
      </c>
      <c r="L1179" s="14"/>
      <c r="M1179" s="12"/>
    </row>
    <row r="1180" spans="1:13" s="16" customFormat="1" x14ac:dyDescent="0.25">
      <c r="A1180" s="15">
        <f>COUNTIFS(B:B,B1180)</f>
        <v>57</v>
      </c>
      <c r="B1180" s="12" t="s">
        <v>2040</v>
      </c>
      <c r="C1180" s="15">
        <f>COUNTIFS(D:D,D1180)</f>
        <v>57</v>
      </c>
      <c r="D1180" s="12" t="s">
        <v>324</v>
      </c>
      <c r="E1180" s="12" t="s">
        <v>36</v>
      </c>
      <c r="F1180" s="12"/>
      <c r="G1180" s="12"/>
      <c r="H1180" s="16" t="s">
        <v>1042</v>
      </c>
      <c r="I1180" s="18">
        <v>110</v>
      </c>
      <c r="J1180" s="12" t="str">
        <f>VLOOKUP(I1180,episodes!$A$1:$D$83,4,FALSE)</f>
        <v>The Corbomite Maneuver</v>
      </c>
      <c r="K1180" s="15">
        <v>1</v>
      </c>
      <c r="L1180" s="14"/>
      <c r="M1180" s="23"/>
    </row>
    <row r="1181" spans="1:13" s="16" customFormat="1" x14ac:dyDescent="0.25">
      <c r="A1181" s="15">
        <f>COUNTIFS(B:B,B1181)</f>
        <v>57</v>
      </c>
      <c r="B1181" s="12" t="s">
        <v>2040</v>
      </c>
      <c r="C1181" s="15">
        <f>COUNTIFS(D:D,D1181)</f>
        <v>57</v>
      </c>
      <c r="D1181" s="12" t="s">
        <v>324</v>
      </c>
      <c r="E1181" s="12" t="s">
        <v>36</v>
      </c>
      <c r="F1181" s="12"/>
      <c r="G1181" s="12"/>
      <c r="H1181" s="16" t="s">
        <v>1043</v>
      </c>
      <c r="I1181" s="18">
        <v>110</v>
      </c>
      <c r="J1181" s="12" t="str">
        <f>VLOOKUP(I1181,episodes!$A$1:$D$83,4,FALSE)</f>
        <v>The Corbomite Maneuver</v>
      </c>
      <c r="K1181" s="15">
        <v>1</v>
      </c>
      <c r="L1181" s="14"/>
      <c r="M1181" s="23"/>
    </row>
    <row r="1182" spans="1:13" s="16" customFormat="1" x14ac:dyDescent="0.25">
      <c r="A1182" s="15">
        <f>COUNTIFS(B:B,B1182)</f>
        <v>57</v>
      </c>
      <c r="B1182" s="12" t="s">
        <v>2040</v>
      </c>
      <c r="C1182" s="15">
        <f>COUNTIFS(D:D,D1182)</f>
        <v>57</v>
      </c>
      <c r="D1182" s="12" t="s">
        <v>324</v>
      </c>
      <c r="E1182" s="12" t="s">
        <v>36</v>
      </c>
      <c r="F1182" s="12"/>
      <c r="G1182" s="12"/>
      <c r="H1182" s="16" t="s">
        <v>1044</v>
      </c>
      <c r="I1182" s="18">
        <v>110</v>
      </c>
      <c r="J1182" s="12" t="str">
        <f>VLOOKUP(I1182,episodes!$A$1:$D$83,4,FALSE)</f>
        <v>The Corbomite Maneuver</v>
      </c>
      <c r="K1182" s="15">
        <v>1</v>
      </c>
      <c r="L1182" s="14"/>
      <c r="M1182" s="23"/>
    </row>
    <row r="1183" spans="1:13" s="16" customFormat="1" x14ac:dyDescent="0.25">
      <c r="A1183" s="15">
        <f>COUNTIFS(B:B,B1183)</f>
        <v>57</v>
      </c>
      <c r="B1183" s="12" t="s">
        <v>2040</v>
      </c>
      <c r="C1183" s="15">
        <f>COUNTIFS(D:D,D1183)</f>
        <v>57</v>
      </c>
      <c r="D1183" s="12" t="s">
        <v>324</v>
      </c>
      <c r="E1183" s="12" t="s">
        <v>36</v>
      </c>
      <c r="F1183" s="12"/>
      <c r="G1183" s="12"/>
      <c r="H1183" s="16" t="s">
        <v>1045</v>
      </c>
      <c r="I1183" s="18">
        <v>110</v>
      </c>
      <c r="J1183" s="12" t="str">
        <f>VLOOKUP(I1183,episodes!$A$1:$D$83,4,FALSE)</f>
        <v>The Corbomite Maneuver</v>
      </c>
      <c r="K1183" s="15">
        <v>1</v>
      </c>
      <c r="L1183" s="14"/>
      <c r="M1183" s="23"/>
    </row>
    <row r="1184" spans="1:13" s="16" customFormat="1" x14ac:dyDescent="0.3">
      <c r="A1184" s="15">
        <f>COUNTIFS(B:B,B1184)</f>
        <v>57</v>
      </c>
      <c r="B1184" s="12" t="s">
        <v>2040</v>
      </c>
      <c r="C1184" s="15">
        <f>COUNTIFS(D:D,D1184)</f>
        <v>57</v>
      </c>
      <c r="D1184" s="12" t="s">
        <v>324</v>
      </c>
      <c r="E1184" s="12" t="s">
        <v>36</v>
      </c>
      <c r="F1184" s="19"/>
      <c r="G1184" s="12"/>
      <c r="H1184" s="16" t="s">
        <v>1046</v>
      </c>
      <c r="I1184" s="18">
        <v>110</v>
      </c>
      <c r="J1184" s="12" t="str">
        <f>VLOOKUP(I1184,episodes!$A$1:$D$83,4,FALSE)</f>
        <v>The Corbomite Maneuver</v>
      </c>
      <c r="K1184" s="15">
        <v>1</v>
      </c>
      <c r="L1184" s="14"/>
      <c r="M1184" s="12"/>
    </row>
    <row r="1185" spans="1:13" s="16" customFormat="1" x14ac:dyDescent="0.25">
      <c r="A1185" s="15">
        <f>COUNTIFS(B:B,B1185)</f>
        <v>57</v>
      </c>
      <c r="B1185" s="12" t="s">
        <v>2040</v>
      </c>
      <c r="C1185" s="15">
        <f>COUNTIFS(D:D,D1185)</f>
        <v>57</v>
      </c>
      <c r="D1185" s="12" t="s">
        <v>324</v>
      </c>
      <c r="E1185" s="12" t="s">
        <v>148</v>
      </c>
      <c r="F1185" s="12"/>
      <c r="G1185" s="12"/>
      <c r="H1185" s="16" t="s">
        <v>1055</v>
      </c>
      <c r="I1185" s="18">
        <v>110</v>
      </c>
      <c r="J1185" s="12" t="str">
        <f>VLOOKUP(I1185,episodes!$A$1:$D$83,4,FALSE)</f>
        <v>The Corbomite Maneuver</v>
      </c>
      <c r="K1185" s="15">
        <v>1</v>
      </c>
      <c r="L1185" s="14"/>
      <c r="M1185" s="23"/>
    </row>
    <row r="1186" spans="1:13" s="16" customFormat="1" x14ac:dyDescent="0.25">
      <c r="A1186" s="15">
        <f>COUNTIFS(B:B,B1186)</f>
        <v>57</v>
      </c>
      <c r="B1186" s="12" t="s">
        <v>2040</v>
      </c>
      <c r="C1186" s="15">
        <f>COUNTIFS(D:D,D1186)</f>
        <v>57</v>
      </c>
      <c r="D1186" s="12" t="s">
        <v>324</v>
      </c>
      <c r="E1186" s="12" t="s">
        <v>148</v>
      </c>
      <c r="F1186" s="12"/>
      <c r="G1186" s="12"/>
      <c r="H1186" s="16" t="s">
        <v>1056</v>
      </c>
      <c r="I1186" s="18">
        <v>110</v>
      </c>
      <c r="J1186" s="12" t="str">
        <f>VLOOKUP(I1186,episodes!$A$1:$D$83,4,FALSE)</f>
        <v>The Corbomite Maneuver</v>
      </c>
      <c r="K1186" s="15">
        <v>1</v>
      </c>
      <c r="L1186" s="14"/>
      <c r="M1186" s="23"/>
    </row>
    <row r="1187" spans="1:13" s="16" customFormat="1" x14ac:dyDescent="0.3">
      <c r="A1187" s="15">
        <f>COUNTIFS(B:B,B1187)</f>
        <v>57</v>
      </c>
      <c r="B1187" s="12" t="s">
        <v>2040</v>
      </c>
      <c r="C1187" s="15">
        <f>COUNTIFS(D:D,D1187)</f>
        <v>57</v>
      </c>
      <c r="D1187" s="12" t="s">
        <v>324</v>
      </c>
      <c r="E1187" s="12" t="s">
        <v>204</v>
      </c>
      <c r="F1187" s="19"/>
      <c r="G1187" s="12"/>
      <c r="H1187" s="16" t="s">
        <v>1053</v>
      </c>
      <c r="I1187" s="18">
        <v>111.2</v>
      </c>
      <c r="J1187" s="12" t="str">
        <f>VLOOKUP(I1187,episodes!$A$1:$D$83,4,FALSE)</f>
        <v>The Menagerie, Part I-The Cage</v>
      </c>
      <c r="K1187" s="15">
        <v>1</v>
      </c>
      <c r="L1187" s="14"/>
      <c r="M1187" s="12"/>
    </row>
    <row r="1188" spans="1:13" s="16" customFormat="1" x14ac:dyDescent="0.3">
      <c r="A1188" s="15">
        <f>COUNTIFS(B:B,B1188)</f>
        <v>57</v>
      </c>
      <c r="B1188" s="12" t="s">
        <v>2040</v>
      </c>
      <c r="C1188" s="15">
        <f>COUNTIFS(D:D,D1188)</f>
        <v>57</v>
      </c>
      <c r="D1188" s="12" t="s">
        <v>324</v>
      </c>
      <c r="E1188" s="12" t="s">
        <v>204</v>
      </c>
      <c r="F1188" s="19"/>
      <c r="G1188" s="12"/>
      <c r="H1188" s="16" t="s">
        <v>1054</v>
      </c>
      <c r="I1188" s="18">
        <v>112.2</v>
      </c>
      <c r="J1188" s="12" t="str">
        <f>VLOOKUP(I1188,episodes!$A$1:$D$83,4,FALSE)</f>
        <v>The Menagerie, Part II-The Cage</v>
      </c>
      <c r="K1188" s="15">
        <v>1</v>
      </c>
      <c r="L1188" s="14"/>
      <c r="M1188" s="12"/>
    </row>
    <row r="1189" spans="1:13" s="16" customFormat="1" x14ac:dyDescent="0.3">
      <c r="A1189" s="15">
        <f>COUNTIFS(B:B,B1189)</f>
        <v>57</v>
      </c>
      <c r="B1189" s="12" t="s">
        <v>2040</v>
      </c>
      <c r="C1189" s="15">
        <f>COUNTIFS(D:D,D1189)</f>
        <v>57</v>
      </c>
      <c r="D1189" s="12" t="s">
        <v>324</v>
      </c>
      <c r="E1189" s="16" t="s">
        <v>36</v>
      </c>
      <c r="F1189" s="19" t="s">
        <v>386</v>
      </c>
      <c r="G1189" s="12"/>
      <c r="H1189" s="16" t="s">
        <v>1019</v>
      </c>
      <c r="I1189" s="18">
        <v>113</v>
      </c>
      <c r="J1189" s="12" t="str">
        <f>VLOOKUP(I1189,episodes!$A$1:$D$83,4,FALSE)</f>
        <v>The Conscience of the King</v>
      </c>
      <c r="K1189" s="15">
        <v>1</v>
      </c>
      <c r="L1189" s="14"/>
      <c r="M1189" s="12"/>
    </row>
    <row r="1190" spans="1:13" s="16" customFormat="1" x14ac:dyDescent="0.3">
      <c r="A1190" s="15">
        <f>COUNTIFS(B:B,B1190)</f>
        <v>57</v>
      </c>
      <c r="B1190" s="12" t="s">
        <v>2040</v>
      </c>
      <c r="C1190" s="15">
        <f>COUNTIFS(D:D,D1190)</f>
        <v>57</v>
      </c>
      <c r="D1190" s="16" t="s">
        <v>324</v>
      </c>
      <c r="E1190" s="16" t="s">
        <v>36</v>
      </c>
      <c r="F1190" s="19" t="s">
        <v>148</v>
      </c>
      <c r="H1190" s="16" t="s">
        <v>1028</v>
      </c>
      <c r="I1190" s="17">
        <v>114</v>
      </c>
      <c r="J1190" s="12" t="str">
        <f>VLOOKUP(I1190,episodes!$A$1:$D$83,4,FALSE)</f>
        <v>Balance of Terror</v>
      </c>
      <c r="K1190" s="15">
        <v>1</v>
      </c>
      <c r="L1190" s="15"/>
    </row>
    <row r="1191" spans="1:13" s="16" customFormat="1" x14ac:dyDescent="0.3">
      <c r="A1191" s="15">
        <f>COUNTIFS(B:B,B1191)</f>
        <v>57</v>
      </c>
      <c r="B1191" s="12" t="s">
        <v>2040</v>
      </c>
      <c r="C1191" s="15">
        <f>COUNTIFS(D:D,D1191)</f>
        <v>57</v>
      </c>
      <c r="D1191" s="16" t="s">
        <v>324</v>
      </c>
      <c r="E1191" s="16" t="s">
        <v>148</v>
      </c>
      <c r="F1191" s="20"/>
      <c r="H1191" s="16" t="s">
        <v>1057</v>
      </c>
      <c r="I1191" s="17">
        <v>114</v>
      </c>
      <c r="J1191" s="12" t="str">
        <f>VLOOKUP(I1191,episodes!$A$1:$D$83,4,FALSE)</f>
        <v>Balance of Terror</v>
      </c>
      <c r="K1191" s="15">
        <v>1</v>
      </c>
      <c r="L1191" s="15"/>
    </row>
    <row r="1192" spans="1:13" s="16" customFormat="1" x14ac:dyDescent="0.25">
      <c r="A1192" s="15">
        <f>COUNTIFS(B:B,B1192)</f>
        <v>57</v>
      </c>
      <c r="B1192" s="12" t="s">
        <v>2040</v>
      </c>
      <c r="C1192" s="15">
        <f>COUNTIFS(D:D,D1192)</f>
        <v>57</v>
      </c>
      <c r="D1192" s="21" t="s">
        <v>324</v>
      </c>
      <c r="E1192" s="16" t="s">
        <v>36</v>
      </c>
      <c r="F1192" s="19" t="s">
        <v>148</v>
      </c>
      <c r="H1192" s="16" t="s">
        <v>1019</v>
      </c>
      <c r="I1192" s="17">
        <v>115</v>
      </c>
      <c r="J1192" s="12" t="str">
        <f>VLOOKUP(I1192,episodes!$A$1:$D$83,4,FALSE)</f>
        <v>Shore Leave</v>
      </c>
      <c r="K1192" s="15">
        <v>1</v>
      </c>
      <c r="L1192" s="21"/>
    </row>
    <row r="1193" spans="1:13" s="16" customFormat="1" x14ac:dyDescent="0.3">
      <c r="A1193" s="15">
        <f>COUNTIFS(B:B,B1193)</f>
        <v>57</v>
      </c>
      <c r="B1193" s="12" t="s">
        <v>2040</v>
      </c>
      <c r="C1193" s="15">
        <f>COUNTIFS(D:D,D1193)</f>
        <v>57</v>
      </c>
      <c r="D1193" s="16" t="s">
        <v>324</v>
      </c>
      <c r="E1193" s="16" t="s">
        <v>36</v>
      </c>
      <c r="F1193" s="20"/>
      <c r="H1193" s="16" t="s">
        <v>1047</v>
      </c>
      <c r="I1193" s="17">
        <v>116</v>
      </c>
      <c r="J1193" s="12" t="str">
        <f>VLOOKUP(I1193,episodes!$A$1:$D$83,4,FALSE)</f>
        <v>The Galileo Seven</v>
      </c>
      <c r="K1193" s="15">
        <v>1</v>
      </c>
      <c r="L1193" s="15"/>
    </row>
    <row r="1194" spans="1:13" s="16" customFormat="1" x14ac:dyDescent="0.3">
      <c r="A1194" s="15">
        <f>COUNTIFS(B:B,B1194)</f>
        <v>57</v>
      </c>
      <c r="B1194" s="12" t="s">
        <v>2040</v>
      </c>
      <c r="C1194" s="15">
        <f>COUNTIFS(D:D,D1194)</f>
        <v>57</v>
      </c>
      <c r="D1194" s="16" t="s">
        <v>324</v>
      </c>
      <c r="E1194" s="16" t="s">
        <v>36</v>
      </c>
      <c r="F1194" s="20"/>
      <c r="H1194" s="16" t="s">
        <v>1048</v>
      </c>
      <c r="I1194" s="17">
        <v>116</v>
      </c>
      <c r="J1194" s="12" t="str">
        <f>VLOOKUP(I1194,episodes!$A$1:$D$83,4,FALSE)</f>
        <v>The Galileo Seven</v>
      </c>
      <c r="K1194" s="15">
        <v>1</v>
      </c>
      <c r="L1194" s="15"/>
    </row>
    <row r="1195" spans="1:13" s="16" customFormat="1" x14ac:dyDescent="0.3">
      <c r="A1195" s="15">
        <f>COUNTIFS(B:B,B1195)</f>
        <v>57</v>
      </c>
      <c r="B1195" s="12" t="s">
        <v>2040</v>
      </c>
      <c r="C1195" s="15">
        <f>COUNTIFS(D:D,D1195)</f>
        <v>57</v>
      </c>
      <c r="D1195" s="16" t="s">
        <v>324</v>
      </c>
      <c r="E1195" s="16" t="s">
        <v>36</v>
      </c>
      <c r="F1195" s="19" t="s">
        <v>148</v>
      </c>
      <c r="H1195" s="16" t="s">
        <v>1029</v>
      </c>
      <c r="I1195" s="17">
        <v>117</v>
      </c>
      <c r="J1195" s="12" t="str">
        <f>VLOOKUP(I1195,episodes!$A$1:$D$83,4,FALSE)</f>
        <v>The Squire of Gothos</v>
      </c>
      <c r="K1195" s="15">
        <v>1</v>
      </c>
      <c r="L1195" s="15"/>
    </row>
    <row r="1196" spans="1:13" s="16" customFormat="1" x14ac:dyDescent="0.3">
      <c r="A1196" s="15">
        <f>COUNTIFS(B:B,B1196)</f>
        <v>57</v>
      </c>
      <c r="B1196" s="12" t="s">
        <v>2040</v>
      </c>
      <c r="C1196" s="15">
        <f>COUNTIFS(D:D,D1196)</f>
        <v>57</v>
      </c>
      <c r="D1196" s="16" t="s">
        <v>324</v>
      </c>
      <c r="E1196" s="16" t="s">
        <v>36</v>
      </c>
      <c r="F1196" s="20"/>
      <c r="H1196" s="16" t="s">
        <v>1034</v>
      </c>
      <c r="I1196" s="17">
        <v>117</v>
      </c>
      <c r="J1196" s="12" t="str">
        <f>VLOOKUP(I1196,episodes!$A$1:$D$83,4,FALSE)</f>
        <v>The Squire of Gothos</v>
      </c>
      <c r="K1196" s="15">
        <v>1</v>
      </c>
      <c r="L1196" s="15"/>
    </row>
    <row r="1197" spans="1:13" s="16" customFormat="1" x14ac:dyDescent="0.3">
      <c r="A1197" s="15">
        <f>COUNTIFS(B:B,B1197)</f>
        <v>57</v>
      </c>
      <c r="B1197" s="12" t="s">
        <v>2040</v>
      </c>
      <c r="C1197" s="15">
        <f>COUNTIFS(D:D,D1197)</f>
        <v>57</v>
      </c>
      <c r="D1197" s="16" t="s">
        <v>324</v>
      </c>
      <c r="E1197" s="16" t="s">
        <v>36</v>
      </c>
      <c r="F1197" s="19" t="s">
        <v>148</v>
      </c>
      <c r="H1197" s="16" t="s">
        <v>1030</v>
      </c>
      <c r="I1197" s="17">
        <v>118</v>
      </c>
      <c r="J1197" s="12" t="str">
        <f>VLOOKUP(I1197,episodes!$A$1:$D$83,4,FALSE)</f>
        <v>Arena</v>
      </c>
      <c r="K1197" s="15">
        <v>1</v>
      </c>
      <c r="L1197" s="15"/>
    </row>
    <row r="1198" spans="1:13" s="16" customFormat="1" x14ac:dyDescent="0.3">
      <c r="A1198" s="15">
        <f>COUNTIFS(B:B,B1198)</f>
        <v>57</v>
      </c>
      <c r="B1198" s="12" t="s">
        <v>2040</v>
      </c>
      <c r="C1198" s="15">
        <f>COUNTIFS(D:D,D1198)</f>
        <v>57</v>
      </c>
      <c r="D1198" s="16" t="s">
        <v>324</v>
      </c>
      <c r="E1198" s="16" t="s">
        <v>36</v>
      </c>
      <c r="F1198" s="19" t="s">
        <v>148</v>
      </c>
      <c r="H1198" s="16" t="s">
        <v>1031</v>
      </c>
      <c r="I1198" s="17">
        <v>118</v>
      </c>
      <c r="J1198" s="12" t="str">
        <f>VLOOKUP(I1198,episodes!$A$1:$D$83,4,FALSE)</f>
        <v>Arena</v>
      </c>
      <c r="K1198" s="15">
        <v>1</v>
      </c>
      <c r="L1198" s="15"/>
    </row>
    <row r="1199" spans="1:13" s="16" customFormat="1" x14ac:dyDescent="0.3">
      <c r="A1199" s="15">
        <f>COUNTIFS(B:B,B1199)</f>
        <v>57</v>
      </c>
      <c r="B1199" s="12" t="s">
        <v>2040</v>
      </c>
      <c r="C1199" s="15">
        <f>COUNTIFS(D:D,D1199)</f>
        <v>57</v>
      </c>
      <c r="D1199" s="16" t="s">
        <v>324</v>
      </c>
      <c r="E1199" s="16" t="s">
        <v>36</v>
      </c>
      <c r="F1199" s="19" t="s">
        <v>148</v>
      </c>
      <c r="H1199" s="16" t="s">
        <v>1032</v>
      </c>
      <c r="I1199" s="17">
        <v>118</v>
      </c>
      <c r="J1199" s="12" t="str">
        <f>VLOOKUP(I1199,episodes!$A$1:$D$83,4,FALSE)</f>
        <v>Arena</v>
      </c>
      <c r="K1199" s="15">
        <v>1</v>
      </c>
      <c r="L1199" s="15"/>
    </row>
    <row r="1200" spans="1:13" s="16" customFormat="1" x14ac:dyDescent="0.3">
      <c r="A1200" s="15">
        <f>COUNTIFS(B:B,B1200)</f>
        <v>57</v>
      </c>
      <c r="B1200" s="12" t="s">
        <v>2040</v>
      </c>
      <c r="C1200" s="15">
        <f>COUNTIFS(D:D,D1200)</f>
        <v>57</v>
      </c>
      <c r="D1200" s="16" t="s">
        <v>324</v>
      </c>
      <c r="E1200" s="16" t="s">
        <v>36</v>
      </c>
      <c r="F1200" s="19" t="s">
        <v>148</v>
      </c>
      <c r="H1200" s="16" t="s">
        <v>1033</v>
      </c>
      <c r="I1200" s="17">
        <v>118</v>
      </c>
      <c r="J1200" s="12" t="str">
        <f>VLOOKUP(I1200,episodes!$A$1:$D$83,4,FALSE)</f>
        <v>Arena</v>
      </c>
      <c r="K1200" s="15">
        <v>1</v>
      </c>
      <c r="L1200" s="15"/>
    </row>
    <row r="1201" spans="1:12" s="16" customFormat="1" x14ac:dyDescent="0.3">
      <c r="A1201" s="15">
        <f>COUNTIFS(B:B,B1201)</f>
        <v>57</v>
      </c>
      <c r="B1201" s="12" t="s">
        <v>2040</v>
      </c>
      <c r="C1201" s="15">
        <f>COUNTIFS(D:D,D1201)</f>
        <v>57</v>
      </c>
      <c r="D1201" s="16" t="s">
        <v>324</v>
      </c>
      <c r="E1201" s="16" t="s">
        <v>36</v>
      </c>
      <c r="F1201" s="19" t="s">
        <v>148</v>
      </c>
      <c r="H1201" s="16" t="s">
        <v>1034</v>
      </c>
      <c r="I1201" s="17">
        <v>119</v>
      </c>
      <c r="J1201" s="12" t="str">
        <f>VLOOKUP(I1201,episodes!$A$1:$D$83,4,FALSE)</f>
        <v>Tomorrow Is Yesterday</v>
      </c>
      <c r="K1201" s="15">
        <v>1</v>
      </c>
      <c r="L1201" s="15"/>
    </row>
    <row r="1202" spans="1:12" s="16" customFormat="1" x14ac:dyDescent="0.3">
      <c r="A1202" s="15">
        <f>COUNTIFS(B:B,B1202)</f>
        <v>57</v>
      </c>
      <c r="B1202" s="12" t="s">
        <v>2040</v>
      </c>
      <c r="C1202" s="15">
        <f>COUNTIFS(D:D,D1202)</f>
        <v>57</v>
      </c>
      <c r="D1202" s="16" t="s">
        <v>324</v>
      </c>
      <c r="E1202" s="16" t="s">
        <v>36</v>
      </c>
      <c r="F1202" s="19" t="s">
        <v>148</v>
      </c>
      <c r="H1202" s="16" t="s">
        <v>1035</v>
      </c>
      <c r="I1202" s="17">
        <v>119</v>
      </c>
      <c r="J1202" s="12" t="str">
        <f>VLOOKUP(I1202,episodes!$A$1:$D$83,4,FALSE)</f>
        <v>Tomorrow Is Yesterday</v>
      </c>
      <c r="K1202" s="15">
        <v>1</v>
      </c>
      <c r="L1202" s="15"/>
    </row>
    <row r="1203" spans="1:12" s="16" customFormat="1" x14ac:dyDescent="0.3">
      <c r="A1203" s="15">
        <f>COUNTIFS(B:B,B1203)</f>
        <v>57</v>
      </c>
      <c r="B1203" s="12" t="s">
        <v>2040</v>
      </c>
      <c r="C1203" s="15">
        <f>COUNTIFS(D:D,D1203)</f>
        <v>57</v>
      </c>
      <c r="D1203" s="16" t="s">
        <v>324</v>
      </c>
      <c r="E1203" s="16" t="s">
        <v>148</v>
      </c>
      <c r="F1203" s="20"/>
      <c r="H1203" s="16" t="s">
        <v>1058</v>
      </c>
      <c r="I1203" s="17">
        <v>119</v>
      </c>
      <c r="J1203" s="12" t="str">
        <f>VLOOKUP(I1203,episodes!$A$1:$D$83,4,FALSE)</f>
        <v>Tomorrow Is Yesterday</v>
      </c>
      <c r="K1203" s="15">
        <v>1</v>
      </c>
      <c r="L1203" s="15"/>
    </row>
    <row r="1204" spans="1:12" s="16" customFormat="1" x14ac:dyDescent="0.3">
      <c r="A1204" s="15">
        <f>COUNTIFS(B:B,B1204)</f>
        <v>57</v>
      </c>
      <c r="B1204" s="12" t="s">
        <v>2040</v>
      </c>
      <c r="C1204" s="15">
        <f>COUNTIFS(D:D,D1204)</f>
        <v>57</v>
      </c>
      <c r="D1204" s="16" t="s">
        <v>324</v>
      </c>
      <c r="E1204" s="16" t="s">
        <v>148</v>
      </c>
      <c r="F1204" s="20"/>
      <c r="H1204" s="16" t="s">
        <v>1059</v>
      </c>
      <c r="I1204" s="17">
        <v>119</v>
      </c>
      <c r="J1204" s="12" t="str">
        <f>VLOOKUP(I1204,episodes!$A$1:$D$83,4,FALSE)</f>
        <v>Tomorrow Is Yesterday</v>
      </c>
      <c r="K1204" s="15">
        <v>1</v>
      </c>
      <c r="L1204" s="15"/>
    </row>
    <row r="1205" spans="1:12" s="16" customFormat="1" x14ac:dyDescent="0.3">
      <c r="A1205" s="15">
        <f>COUNTIFS(B:B,B1205)</f>
        <v>57</v>
      </c>
      <c r="B1205" s="12" t="s">
        <v>2040</v>
      </c>
      <c r="C1205" s="15">
        <f>COUNTIFS(D:D,D1205)</f>
        <v>57</v>
      </c>
      <c r="D1205" s="16" t="s">
        <v>324</v>
      </c>
      <c r="E1205" s="16" t="s">
        <v>148</v>
      </c>
      <c r="F1205" s="20"/>
      <c r="H1205" s="16" t="s">
        <v>1061</v>
      </c>
      <c r="I1205" s="17">
        <v>119</v>
      </c>
      <c r="J1205" s="12" t="str">
        <f>VLOOKUP(I1205,episodes!$A$1:$D$83,4,FALSE)</f>
        <v>Tomorrow Is Yesterday</v>
      </c>
      <c r="K1205" s="15">
        <v>1</v>
      </c>
      <c r="L1205" s="15"/>
    </row>
    <row r="1206" spans="1:12" s="16" customFormat="1" x14ac:dyDescent="0.3">
      <c r="A1206" s="15">
        <f>COUNTIFS(B:B,B1206)</f>
        <v>57</v>
      </c>
      <c r="B1206" s="12" t="s">
        <v>2040</v>
      </c>
      <c r="C1206" s="15">
        <f>COUNTIFS(D:D,D1206)</f>
        <v>57</v>
      </c>
      <c r="D1206" s="16" t="s">
        <v>324</v>
      </c>
      <c r="E1206" s="16" t="s">
        <v>148</v>
      </c>
      <c r="F1206" s="20"/>
      <c r="H1206" s="16" t="s">
        <v>1060</v>
      </c>
      <c r="I1206" s="17">
        <v>119</v>
      </c>
      <c r="J1206" s="12" t="str">
        <f>VLOOKUP(I1206,episodes!$A$1:$D$83,4,FALSE)</f>
        <v>Tomorrow Is Yesterday</v>
      </c>
      <c r="K1206" s="15">
        <v>1</v>
      </c>
      <c r="L1206" s="15"/>
    </row>
    <row r="1207" spans="1:12" s="16" customFormat="1" x14ac:dyDescent="0.3">
      <c r="A1207" s="15">
        <f>COUNTIFS(B:B,B1207)</f>
        <v>57</v>
      </c>
      <c r="B1207" s="12" t="s">
        <v>2040</v>
      </c>
      <c r="C1207" s="15">
        <f>COUNTIFS(D:D,D1207)</f>
        <v>57</v>
      </c>
      <c r="D1207" s="16" t="s">
        <v>324</v>
      </c>
      <c r="E1207" s="16" t="s">
        <v>36</v>
      </c>
      <c r="F1207" s="16" t="s">
        <v>385</v>
      </c>
      <c r="H1207" s="16" t="s">
        <v>1018</v>
      </c>
      <c r="I1207" s="17">
        <v>120</v>
      </c>
      <c r="J1207" s="12" t="str">
        <f>VLOOKUP(I1207,episodes!$A$1:$D$83,4,FALSE)</f>
        <v>Court Martial</v>
      </c>
      <c r="K1207" s="15">
        <v>1</v>
      </c>
      <c r="L1207" s="15"/>
    </row>
    <row r="1208" spans="1:12" s="16" customFormat="1" x14ac:dyDescent="0.3">
      <c r="A1208" s="15">
        <f>COUNTIFS(B:B,B1208)</f>
        <v>57</v>
      </c>
      <c r="B1208" s="12" t="s">
        <v>2040</v>
      </c>
      <c r="C1208" s="15">
        <f>COUNTIFS(D:D,D1208)</f>
        <v>57</v>
      </c>
      <c r="D1208" s="16" t="s">
        <v>324</v>
      </c>
      <c r="E1208" s="16" t="s">
        <v>1374</v>
      </c>
      <c r="F1208" s="20" t="s">
        <v>36</v>
      </c>
      <c r="H1208" s="16" t="s">
        <v>1014</v>
      </c>
      <c r="I1208" s="17">
        <v>122</v>
      </c>
      <c r="J1208" s="12" t="str">
        <f>VLOOKUP(I1208,episodes!$A$1:$D$83,4,FALSE)</f>
        <v>Space Seed</v>
      </c>
      <c r="K1208" s="15">
        <v>1</v>
      </c>
      <c r="L1208" s="15"/>
    </row>
    <row r="1209" spans="1:12" s="16" customFormat="1" x14ac:dyDescent="0.3">
      <c r="A1209" s="15">
        <f>COUNTIFS(B:B,B1209)</f>
        <v>57</v>
      </c>
      <c r="B1209" s="12" t="s">
        <v>2040</v>
      </c>
      <c r="C1209" s="15">
        <f>COUNTIFS(D:D,D1209)</f>
        <v>57</v>
      </c>
      <c r="D1209" s="16" t="s">
        <v>324</v>
      </c>
      <c r="E1209" s="16" t="s">
        <v>36</v>
      </c>
      <c r="F1209" s="20"/>
      <c r="H1209" s="16" t="s">
        <v>1049</v>
      </c>
      <c r="I1209" s="17">
        <v>125</v>
      </c>
      <c r="J1209" s="12" t="str">
        <f>VLOOKUP(I1209,episodes!$A$1:$D$83,4,FALSE)</f>
        <v>The Devil in the Dark</v>
      </c>
      <c r="K1209" s="15">
        <v>1</v>
      </c>
      <c r="L1209" s="15"/>
    </row>
    <row r="1210" spans="1:12" s="16" customFormat="1" x14ac:dyDescent="0.3">
      <c r="A1210" s="15">
        <f>COUNTIFS(B:B,B1210)</f>
        <v>57</v>
      </c>
      <c r="B1210" s="12" t="s">
        <v>2040</v>
      </c>
      <c r="C1210" s="15">
        <f>COUNTIFS(D:D,D1210)</f>
        <v>57</v>
      </c>
      <c r="D1210" s="16" t="s">
        <v>324</v>
      </c>
      <c r="E1210" s="16" t="s">
        <v>36</v>
      </c>
      <c r="F1210" s="12" t="s">
        <v>148</v>
      </c>
      <c r="H1210" s="16" t="s">
        <v>1036</v>
      </c>
      <c r="I1210" s="17">
        <v>126</v>
      </c>
      <c r="J1210" s="12" t="str">
        <f>VLOOKUP(I1210,episodes!$A$1:$D$83,4,FALSE)</f>
        <v>Errand of Mercy</v>
      </c>
      <c r="K1210" s="15">
        <v>1</v>
      </c>
      <c r="L1210" s="15"/>
    </row>
    <row r="1211" spans="1:12" s="16" customFormat="1" x14ac:dyDescent="0.3">
      <c r="A1211" s="15">
        <f>COUNTIFS(B:B,B1211)</f>
        <v>57</v>
      </c>
      <c r="B1211" s="12" t="s">
        <v>2040</v>
      </c>
      <c r="C1211" s="15">
        <f>COUNTIFS(D:D,D1211)</f>
        <v>57</v>
      </c>
      <c r="D1211" s="16" t="s">
        <v>324</v>
      </c>
      <c r="E1211" s="16" t="s">
        <v>36</v>
      </c>
      <c r="F1211" s="16" t="s">
        <v>1570</v>
      </c>
      <c r="H1211" s="16" t="s">
        <v>1021</v>
      </c>
      <c r="I1211" s="17">
        <v>127</v>
      </c>
      <c r="J1211" s="12" t="str">
        <f>VLOOKUP(I1211,episodes!$A$1:$D$83,4,FALSE)</f>
        <v>The Alternative Factor</v>
      </c>
      <c r="K1211" s="15">
        <v>1</v>
      </c>
      <c r="L1211" s="15"/>
    </row>
    <row r="1212" spans="1:12" s="16" customFormat="1" x14ac:dyDescent="0.3">
      <c r="A1212" s="15">
        <f>COUNTIFS(B:B,B1212)</f>
        <v>57</v>
      </c>
      <c r="B1212" s="12" t="s">
        <v>2040</v>
      </c>
      <c r="C1212" s="15">
        <f>COUNTIFS(D:D,D1212)</f>
        <v>57</v>
      </c>
      <c r="D1212" s="16" t="s">
        <v>324</v>
      </c>
      <c r="E1212" s="16" t="s">
        <v>36</v>
      </c>
      <c r="F1212" s="20"/>
      <c r="H1212" s="16" t="s">
        <v>1050</v>
      </c>
      <c r="I1212" s="17">
        <v>129</v>
      </c>
      <c r="J1212" s="12" t="str">
        <f>VLOOKUP(I1212,episodes!$A$1:$D$83,4,FALSE)</f>
        <v>Operation: Annihilate!</v>
      </c>
      <c r="K1212" s="15">
        <v>1</v>
      </c>
      <c r="L1212" s="15"/>
    </row>
    <row r="1213" spans="1:12" s="16" customFormat="1" x14ac:dyDescent="0.3">
      <c r="A1213" s="15">
        <f>COUNTIFS(B:B,B1213)</f>
        <v>57</v>
      </c>
      <c r="B1213" s="12" t="s">
        <v>2040</v>
      </c>
      <c r="C1213" s="15">
        <f>COUNTIFS(D:D,D1213)</f>
        <v>57</v>
      </c>
      <c r="D1213" s="16" t="s">
        <v>324</v>
      </c>
      <c r="E1213" s="16" t="s">
        <v>36</v>
      </c>
      <c r="F1213" s="20"/>
      <c r="H1213" s="16" t="s">
        <v>1051</v>
      </c>
      <c r="I1213" s="17">
        <v>129</v>
      </c>
      <c r="J1213" s="12" t="str">
        <f>VLOOKUP(I1213,episodes!$A$1:$D$83,4,FALSE)</f>
        <v>Operation: Annihilate!</v>
      </c>
      <c r="K1213" s="15">
        <v>1</v>
      </c>
      <c r="L1213" s="15"/>
    </row>
    <row r="1214" spans="1:12" s="16" customFormat="1" x14ac:dyDescent="0.3">
      <c r="A1214" s="15">
        <f>COUNTIFS(B:B,B1214)</f>
        <v>57</v>
      </c>
      <c r="B1214" s="12" t="s">
        <v>2040</v>
      </c>
      <c r="C1214" s="15">
        <f>COUNTIFS(D:D,D1214)</f>
        <v>57</v>
      </c>
      <c r="D1214" s="16" t="s">
        <v>324</v>
      </c>
      <c r="E1214" s="16" t="s">
        <v>36</v>
      </c>
      <c r="F1214" s="20"/>
      <c r="H1214" s="16" t="s">
        <v>1052</v>
      </c>
      <c r="I1214" s="17">
        <v>129</v>
      </c>
      <c r="J1214" s="12" t="str">
        <f>VLOOKUP(I1214,episodes!$A$1:$D$83,4,FALSE)</f>
        <v>Operation: Annihilate!</v>
      </c>
      <c r="K1214" s="15">
        <v>1</v>
      </c>
      <c r="L1214" s="15"/>
    </row>
    <row r="1215" spans="1:12" s="16" customFormat="1" x14ac:dyDescent="0.3">
      <c r="A1215" s="15">
        <f>COUNTIFS(B:B,B1215)</f>
        <v>57</v>
      </c>
      <c r="B1215" s="12" t="s">
        <v>2040</v>
      </c>
      <c r="C1215" s="15">
        <f>COUNTIFS(D:D,D1215)</f>
        <v>57</v>
      </c>
      <c r="D1215" s="16" t="s">
        <v>324</v>
      </c>
      <c r="E1215" s="16" t="s">
        <v>453</v>
      </c>
      <c r="F1215" s="20" t="s">
        <v>36</v>
      </c>
      <c r="H1215" s="16" t="s">
        <v>1013</v>
      </c>
      <c r="I1215" s="17">
        <v>201</v>
      </c>
      <c r="J1215" s="12" t="str">
        <f>VLOOKUP(I1215,episodes!$A$1:$D$83,4,FALSE)</f>
        <v>Amok Time</v>
      </c>
      <c r="K1215" s="15">
        <v>1</v>
      </c>
      <c r="L1215" s="15"/>
    </row>
    <row r="1216" spans="1:12" s="16" customFormat="1" x14ac:dyDescent="0.3">
      <c r="A1216" s="15">
        <f>COUNTIFS(B:B,B1216)</f>
        <v>57</v>
      </c>
      <c r="B1216" s="12" t="s">
        <v>2040</v>
      </c>
      <c r="C1216" s="15">
        <f>COUNTIFS(D:D,D1216)</f>
        <v>57</v>
      </c>
      <c r="D1216" s="16" t="s">
        <v>324</v>
      </c>
      <c r="E1216" s="16" t="s">
        <v>36</v>
      </c>
      <c r="F1216" s="20" t="s">
        <v>40</v>
      </c>
      <c r="H1216" s="16" t="s">
        <v>1016</v>
      </c>
      <c r="I1216" s="17">
        <v>201</v>
      </c>
      <c r="J1216" s="12" t="str">
        <f>VLOOKUP(I1216,episodes!$A$1:$D$83,4,FALSE)</f>
        <v>Amok Time</v>
      </c>
      <c r="K1216" s="15">
        <v>1</v>
      </c>
      <c r="L1216" s="15"/>
    </row>
    <row r="1217" spans="1:13" s="16" customFormat="1" x14ac:dyDescent="0.3">
      <c r="A1217" s="15">
        <f>COUNTIFS(B:B,B1217)</f>
        <v>57</v>
      </c>
      <c r="B1217" s="12" t="s">
        <v>2040</v>
      </c>
      <c r="C1217" s="15">
        <f>COUNTIFS(D:D,D1217)</f>
        <v>57</v>
      </c>
      <c r="D1217" s="16" t="s">
        <v>324</v>
      </c>
      <c r="E1217" s="16" t="s">
        <v>36</v>
      </c>
      <c r="F1217" s="20" t="s">
        <v>40</v>
      </c>
      <c r="H1217" s="16" t="s">
        <v>1017</v>
      </c>
      <c r="I1217" s="17">
        <v>201</v>
      </c>
      <c r="J1217" s="12" t="str">
        <f>VLOOKUP(I1217,episodes!$A$1:$D$83,4,FALSE)</f>
        <v>Amok Time</v>
      </c>
      <c r="K1217" s="15">
        <v>1</v>
      </c>
      <c r="L1217" s="15"/>
    </row>
    <row r="1218" spans="1:13" s="16" customFormat="1" x14ac:dyDescent="0.3">
      <c r="A1218" s="15">
        <f>COUNTIFS(B:B,B1218)</f>
        <v>57</v>
      </c>
      <c r="B1218" s="12" t="s">
        <v>2040</v>
      </c>
      <c r="C1218" s="15">
        <f>COUNTIFS(D:D,D1218)</f>
        <v>57</v>
      </c>
      <c r="D1218" s="16" t="s">
        <v>324</v>
      </c>
      <c r="E1218" s="16" t="s">
        <v>36</v>
      </c>
      <c r="F1218" s="20" t="s">
        <v>148</v>
      </c>
      <c r="H1218" s="16" t="s">
        <v>1037</v>
      </c>
      <c r="I1218" s="17">
        <v>201</v>
      </c>
      <c r="J1218" s="12" t="str">
        <f>VLOOKUP(I1218,episodes!$A$1:$D$83,4,FALSE)</f>
        <v>Amok Time</v>
      </c>
      <c r="K1218" s="15">
        <v>1</v>
      </c>
      <c r="L1218" s="15"/>
    </row>
    <row r="1219" spans="1:13" s="16" customFormat="1" x14ac:dyDescent="0.3">
      <c r="A1219" s="15">
        <f>COUNTIFS(B:B,B1219)</f>
        <v>57</v>
      </c>
      <c r="B1219" s="12" t="s">
        <v>2040</v>
      </c>
      <c r="C1219" s="15">
        <f>COUNTIFS(D:D,D1219)</f>
        <v>57</v>
      </c>
      <c r="D1219" s="12" t="s">
        <v>324</v>
      </c>
      <c r="E1219" s="16" t="s">
        <v>36</v>
      </c>
      <c r="F1219" s="19" t="s">
        <v>39</v>
      </c>
      <c r="G1219" s="12"/>
      <c r="H1219" s="16" t="s">
        <v>2266</v>
      </c>
      <c r="I1219" s="18">
        <v>203</v>
      </c>
      <c r="J1219" s="12" t="str">
        <f>VLOOKUP(I1219,episodes!$A$1:$D$83,4,FALSE)</f>
        <v>The Changeling</v>
      </c>
      <c r="K1219" s="15">
        <v>1</v>
      </c>
      <c r="L1219" s="14"/>
      <c r="M1219" s="12"/>
    </row>
    <row r="1220" spans="1:13" s="16" customFormat="1" x14ac:dyDescent="0.3">
      <c r="A1220" s="15">
        <f>COUNTIFS(B:B,B1220)</f>
        <v>57</v>
      </c>
      <c r="B1220" s="12" t="s">
        <v>2040</v>
      </c>
      <c r="C1220" s="15">
        <f>COUNTIFS(D:D,D1220)</f>
        <v>57</v>
      </c>
      <c r="D1220" s="12" t="s">
        <v>324</v>
      </c>
      <c r="E1220" s="16" t="s">
        <v>36</v>
      </c>
      <c r="F1220" s="19" t="s">
        <v>39</v>
      </c>
      <c r="G1220" s="12"/>
      <c r="H1220" s="16" t="s">
        <v>2263</v>
      </c>
      <c r="I1220" s="18">
        <v>203</v>
      </c>
      <c r="J1220" s="12" t="str">
        <f>VLOOKUP(I1220,episodes!$A$1:$D$83,4,FALSE)</f>
        <v>The Changeling</v>
      </c>
      <c r="K1220" s="15">
        <v>1</v>
      </c>
      <c r="L1220" s="14"/>
      <c r="M1220" s="12"/>
    </row>
    <row r="1221" spans="1:13" s="16" customFormat="1" x14ac:dyDescent="0.3">
      <c r="A1221" s="15">
        <f>COUNTIFS(B:B,B1221)</f>
        <v>57</v>
      </c>
      <c r="B1221" s="12" t="s">
        <v>2040</v>
      </c>
      <c r="C1221" s="15">
        <f>COUNTIFS(D:D,D1221)</f>
        <v>57</v>
      </c>
      <c r="D1221" s="12" t="s">
        <v>324</v>
      </c>
      <c r="E1221" s="16" t="s">
        <v>36</v>
      </c>
      <c r="F1221" s="19" t="s">
        <v>39</v>
      </c>
      <c r="G1221" s="12"/>
      <c r="H1221" s="16" t="s">
        <v>2264</v>
      </c>
      <c r="I1221" s="18">
        <v>203</v>
      </c>
      <c r="J1221" s="12" t="str">
        <f>VLOOKUP(I1221,episodes!$A$1:$D$83,4,FALSE)</f>
        <v>The Changeling</v>
      </c>
      <c r="K1221" s="15">
        <v>1</v>
      </c>
      <c r="L1221" s="14"/>
      <c r="M1221" s="12"/>
    </row>
    <row r="1222" spans="1:13" s="16" customFormat="1" x14ac:dyDescent="0.3">
      <c r="A1222" s="15">
        <f>COUNTIFS(B:B,B1222)</f>
        <v>57</v>
      </c>
      <c r="B1222" s="12" t="s">
        <v>2040</v>
      </c>
      <c r="C1222" s="15">
        <f>COUNTIFS(D:D,D1222)</f>
        <v>57</v>
      </c>
      <c r="D1222" s="12" t="s">
        <v>324</v>
      </c>
      <c r="E1222" s="16" t="s">
        <v>36</v>
      </c>
      <c r="F1222" s="19" t="s">
        <v>39</v>
      </c>
      <c r="G1222" s="12"/>
      <c r="H1222" s="16" t="s">
        <v>2265</v>
      </c>
      <c r="I1222" s="18">
        <v>203</v>
      </c>
      <c r="J1222" s="12" t="str">
        <f>VLOOKUP(I1222,episodes!$A$1:$D$83,4,FALSE)</f>
        <v>The Changeling</v>
      </c>
      <c r="K1222" s="15">
        <v>1</v>
      </c>
      <c r="L1222" s="14"/>
      <c r="M1222" s="12"/>
    </row>
    <row r="1223" spans="1:13" s="16" customFormat="1" x14ac:dyDescent="0.3">
      <c r="A1223" s="15">
        <f>COUNTIFS(B:B,B1223)</f>
        <v>57</v>
      </c>
      <c r="B1223" s="12" t="s">
        <v>2040</v>
      </c>
      <c r="C1223" s="15">
        <f>COUNTIFS(D:D,D1223)</f>
        <v>57</v>
      </c>
      <c r="D1223" s="12" t="s">
        <v>324</v>
      </c>
      <c r="E1223" s="16" t="s">
        <v>148</v>
      </c>
      <c r="F1223" s="19" t="s">
        <v>36</v>
      </c>
      <c r="G1223" s="12"/>
      <c r="H1223" s="16" t="s">
        <v>2221</v>
      </c>
      <c r="I1223" s="18">
        <v>203</v>
      </c>
      <c r="J1223" s="12" t="str">
        <f>VLOOKUP(I1223,episodes!$A$1:$D$83,4,FALSE)</f>
        <v>The Changeling</v>
      </c>
      <c r="K1223" s="15">
        <v>1</v>
      </c>
      <c r="L1223" s="14"/>
      <c r="M1223" s="12"/>
    </row>
    <row r="1224" spans="1:13" s="16" customFormat="1" x14ac:dyDescent="0.3">
      <c r="A1224" s="15">
        <f>COUNTIFS(B:B,B1224)</f>
        <v>114</v>
      </c>
      <c r="B1224" s="12" t="s">
        <v>1981</v>
      </c>
      <c r="C1224" s="15">
        <f>COUNTIFS(D:D,D1224)</f>
        <v>114</v>
      </c>
      <c r="D1224" s="12" t="s">
        <v>365</v>
      </c>
      <c r="E1224" s="16" t="s">
        <v>34</v>
      </c>
      <c r="F1224" s="20" t="s">
        <v>36</v>
      </c>
      <c r="G1224" s="12" t="s">
        <v>33</v>
      </c>
      <c r="H1224" s="12"/>
      <c r="I1224" s="18">
        <v>101</v>
      </c>
      <c r="J1224" s="12" t="str">
        <f>VLOOKUP(I1224,episodes!$A$1:$D$83,4,FALSE)</f>
        <v>The Man Trap</v>
      </c>
      <c r="K1224" s="15">
        <v>1</v>
      </c>
      <c r="L1224" s="14">
        <v>1</v>
      </c>
      <c r="M1224" s="12"/>
    </row>
    <row r="1225" spans="1:13" s="16" customFormat="1" x14ac:dyDescent="0.3">
      <c r="A1225" s="15">
        <f>COUNTIFS(B:B,B1225)</f>
        <v>114</v>
      </c>
      <c r="B1225" s="12" t="s">
        <v>1981</v>
      </c>
      <c r="C1225" s="15">
        <f>COUNTIFS(D:D,D1225)</f>
        <v>114</v>
      </c>
      <c r="D1225" s="12" t="s">
        <v>365</v>
      </c>
      <c r="E1225" s="16" t="s">
        <v>36</v>
      </c>
      <c r="F1225" s="20" t="s">
        <v>34</v>
      </c>
      <c r="G1225" s="12"/>
      <c r="H1225" s="12" t="s">
        <v>2223</v>
      </c>
      <c r="I1225" s="18">
        <v>101</v>
      </c>
      <c r="J1225" s="12" t="str">
        <f>VLOOKUP(I1225,episodes!$A$1:$D$83,4,FALSE)</f>
        <v>The Man Trap</v>
      </c>
      <c r="K1225" s="15">
        <v>1</v>
      </c>
      <c r="L1225" s="14">
        <v>1</v>
      </c>
      <c r="M1225" s="12"/>
    </row>
    <row r="1226" spans="1:13" s="16" customFormat="1" x14ac:dyDescent="0.3">
      <c r="A1226" s="15">
        <f>COUNTIFS(B:B,B1226)</f>
        <v>114</v>
      </c>
      <c r="B1226" s="12" t="s">
        <v>1981</v>
      </c>
      <c r="C1226" s="15">
        <f>COUNTIFS(D:D,D1226)</f>
        <v>114</v>
      </c>
      <c r="D1226" s="12" t="s">
        <v>365</v>
      </c>
      <c r="E1226" s="12" t="s">
        <v>1489</v>
      </c>
      <c r="F1226" s="19"/>
      <c r="G1226" s="12"/>
      <c r="H1226" s="12" t="s">
        <v>820</v>
      </c>
      <c r="I1226" s="18">
        <v>102</v>
      </c>
      <c r="J1226" s="12" t="str">
        <f>VLOOKUP(I1226,episodes!$A$1:$D$83,4,FALSE)</f>
        <v>Charlie X</v>
      </c>
      <c r="K1226" s="15">
        <v>1</v>
      </c>
      <c r="L1226" s="14">
        <v>1</v>
      </c>
      <c r="M1226" s="12"/>
    </row>
    <row r="1227" spans="1:13" s="16" customFormat="1" x14ac:dyDescent="0.3">
      <c r="A1227" s="15">
        <f>COUNTIFS(B:B,B1227)</f>
        <v>114</v>
      </c>
      <c r="B1227" s="12" t="s">
        <v>1981</v>
      </c>
      <c r="C1227" s="15">
        <f>COUNTIFS(D:D,D1227)</f>
        <v>114</v>
      </c>
      <c r="D1227" s="12" t="s">
        <v>365</v>
      </c>
      <c r="E1227" s="16" t="s">
        <v>34</v>
      </c>
      <c r="F1227" s="20" t="s">
        <v>36</v>
      </c>
      <c r="G1227" s="12"/>
      <c r="H1227" s="12" t="s">
        <v>859</v>
      </c>
      <c r="I1227" s="18">
        <v>102</v>
      </c>
      <c r="J1227" s="12" t="str">
        <f>VLOOKUP(I1227,episodes!$A$1:$D$83,4,FALSE)</f>
        <v>Charlie X</v>
      </c>
      <c r="K1227" s="15">
        <v>1</v>
      </c>
      <c r="L1227" s="14">
        <v>1</v>
      </c>
      <c r="M1227" s="12"/>
    </row>
    <row r="1228" spans="1:13" s="16" customFormat="1" x14ac:dyDescent="0.3">
      <c r="A1228" s="15">
        <f>COUNTIFS(B:B,B1228)</f>
        <v>114</v>
      </c>
      <c r="B1228" s="12" t="s">
        <v>1981</v>
      </c>
      <c r="C1228" s="15">
        <f>COUNTIFS(D:D,D1228)</f>
        <v>114</v>
      </c>
      <c r="D1228" s="12" t="s">
        <v>365</v>
      </c>
      <c r="E1228" s="16" t="s">
        <v>34</v>
      </c>
      <c r="F1228" s="20" t="s">
        <v>36</v>
      </c>
      <c r="G1228" s="12"/>
      <c r="H1228" s="12" t="s">
        <v>860</v>
      </c>
      <c r="I1228" s="18">
        <v>102</v>
      </c>
      <c r="J1228" s="12" t="str">
        <f>VLOOKUP(I1228,episodes!$A$1:$D$83,4,FALSE)</f>
        <v>Charlie X</v>
      </c>
      <c r="K1228" s="15">
        <v>1</v>
      </c>
      <c r="L1228" s="14">
        <v>1</v>
      </c>
      <c r="M1228" s="12"/>
    </row>
    <row r="1229" spans="1:13" s="16" customFormat="1" x14ac:dyDescent="0.3">
      <c r="A1229" s="15">
        <f>COUNTIFS(B:B,B1229)</f>
        <v>114</v>
      </c>
      <c r="B1229" s="12" t="s">
        <v>1981</v>
      </c>
      <c r="C1229" s="15">
        <f>COUNTIFS(D:D,D1229)</f>
        <v>114</v>
      </c>
      <c r="D1229" s="12" t="s">
        <v>365</v>
      </c>
      <c r="E1229" s="16" t="s">
        <v>34</v>
      </c>
      <c r="F1229" s="20" t="s">
        <v>36</v>
      </c>
      <c r="G1229" s="12"/>
      <c r="H1229" s="12" t="s">
        <v>861</v>
      </c>
      <c r="I1229" s="18">
        <v>102</v>
      </c>
      <c r="J1229" s="12" t="str">
        <f>VLOOKUP(I1229,episodes!$A$1:$D$83,4,FALSE)</f>
        <v>Charlie X</v>
      </c>
      <c r="K1229" s="15">
        <v>1</v>
      </c>
      <c r="L1229" s="14">
        <v>1</v>
      </c>
      <c r="M1229" s="12"/>
    </row>
    <row r="1230" spans="1:13" s="16" customFormat="1" x14ac:dyDescent="0.3">
      <c r="A1230" s="15">
        <f>COUNTIFS(B:B,B1230)</f>
        <v>114</v>
      </c>
      <c r="B1230" s="12" t="s">
        <v>1981</v>
      </c>
      <c r="C1230" s="15">
        <f>COUNTIFS(D:D,D1230)</f>
        <v>114</v>
      </c>
      <c r="D1230" s="12" t="s">
        <v>365</v>
      </c>
      <c r="E1230" s="12" t="s">
        <v>34</v>
      </c>
      <c r="F1230" s="12" t="s">
        <v>140</v>
      </c>
      <c r="G1230" s="12"/>
      <c r="H1230" s="12" t="s">
        <v>896</v>
      </c>
      <c r="I1230" s="18">
        <v>102</v>
      </c>
      <c r="J1230" s="12" t="str">
        <f>VLOOKUP(I1230,episodes!$A$1:$D$83,4,FALSE)</f>
        <v>Charlie X</v>
      </c>
      <c r="K1230" s="15">
        <v>1</v>
      </c>
      <c r="L1230" s="14">
        <v>1</v>
      </c>
      <c r="M1230" s="12"/>
    </row>
    <row r="1231" spans="1:13" s="16" customFormat="1" x14ac:dyDescent="0.3">
      <c r="A1231" s="15">
        <f>COUNTIFS(B:B,B1231)</f>
        <v>114</v>
      </c>
      <c r="B1231" s="12" t="s">
        <v>1981</v>
      </c>
      <c r="C1231" s="15">
        <f>COUNTIFS(D:D,D1231)</f>
        <v>114</v>
      </c>
      <c r="D1231" s="12" t="s">
        <v>365</v>
      </c>
      <c r="E1231" s="12" t="s">
        <v>36</v>
      </c>
      <c r="F1231" s="12"/>
      <c r="G1231" s="12" t="s">
        <v>1618</v>
      </c>
      <c r="H1231" s="12"/>
      <c r="I1231" s="18">
        <v>106</v>
      </c>
      <c r="J1231" s="12" t="str">
        <f>VLOOKUP(I1231,episodes!$A$1:$D$83,4,FALSE)</f>
        <v>Mudd's Women</v>
      </c>
      <c r="K1231" s="15">
        <v>1</v>
      </c>
      <c r="L1231" s="14">
        <v>1</v>
      </c>
      <c r="M1231" s="12"/>
    </row>
    <row r="1232" spans="1:13" s="16" customFormat="1" x14ac:dyDescent="0.25">
      <c r="A1232" s="15">
        <f>COUNTIFS(B:B,B1232)</f>
        <v>114</v>
      </c>
      <c r="B1232" s="12" t="s">
        <v>1981</v>
      </c>
      <c r="C1232" s="15">
        <f>COUNTIFS(D:D,D1232)</f>
        <v>114</v>
      </c>
      <c r="D1232" s="12" t="s">
        <v>365</v>
      </c>
      <c r="E1232" s="24" t="s">
        <v>1485</v>
      </c>
      <c r="F1232" s="12" t="s">
        <v>1533</v>
      </c>
      <c r="G1232" s="12"/>
      <c r="H1232" s="12" t="s">
        <v>847</v>
      </c>
      <c r="I1232" s="18">
        <v>106</v>
      </c>
      <c r="J1232" s="12" t="str">
        <f>VLOOKUP(I1232,episodes!$A$1:$D$83,4,FALSE)</f>
        <v>Mudd's Women</v>
      </c>
      <c r="K1232" s="15">
        <v>1</v>
      </c>
      <c r="L1232" s="14">
        <v>1</v>
      </c>
      <c r="M1232" s="12"/>
    </row>
    <row r="1233" spans="1:13" s="16" customFormat="1" x14ac:dyDescent="0.3">
      <c r="A1233" s="15">
        <f>COUNTIFS(B:B,B1233)</f>
        <v>114</v>
      </c>
      <c r="B1233" s="12" t="s">
        <v>1981</v>
      </c>
      <c r="C1233" s="15">
        <f>COUNTIFS(D:D,D1233)</f>
        <v>114</v>
      </c>
      <c r="D1233" s="12" t="s">
        <v>365</v>
      </c>
      <c r="E1233" s="16" t="s">
        <v>34</v>
      </c>
      <c r="F1233" s="20" t="s">
        <v>36</v>
      </c>
      <c r="G1233" s="12"/>
      <c r="H1233" s="12" t="s">
        <v>862</v>
      </c>
      <c r="I1233" s="18">
        <v>106</v>
      </c>
      <c r="J1233" s="12" t="str">
        <f>VLOOKUP(I1233,episodes!$A$1:$D$83,4,FALSE)</f>
        <v>Mudd's Women</v>
      </c>
      <c r="K1233" s="15">
        <v>1</v>
      </c>
      <c r="L1233" s="14">
        <v>1</v>
      </c>
      <c r="M1233" s="12"/>
    </row>
    <row r="1234" spans="1:13" s="16" customFormat="1" x14ac:dyDescent="0.3">
      <c r="A1234" s="15">
        <f>COUNTIFS(B:B,B1234)</f>
        <v>114</v>
      </c>
      <c r="B1234" s="12" t="s">
        <v>1981</v>
      </c>
      <c r="C1234" s="15">
        <f>COUNTIFS(D:D,D1234)</f>
        <v>114</v>
      </c>
      <c r="D1234" s="12" t="s">
        <v>365</v>
      </c>
      <c r="E1234" s="16" t="s">
        <v>36</v>
      </c>
      <c r="F1234" s="12" t="s">
        <v>34</v>
      </c>
      <c r="G1234" s="12"/>
      <c r="H1234" s="12" t="s">
        <v>824</v>
      </c>
      <c r="I1234" s="18">
        <v>107</v>
      </c>
      <c r="J1234" s="12" t="str">
        <f>VLOOKUP(I1234,episodes!$A$1:$D$83,4,FALSE)</f>
        <v>What Are Little Girls Made Of?</v>
      </c>
      <c r="K1234" s="15">
        <v>1</v>
      </c>
      <c r="L1234" s="14">
        <v>1</v>
      </c>
      <c r="M1234" s="12"/>
    </row>
    <row r="1235" spans="1:13" s="16" customFormat="1" x14ac:dyDescent="0.3">
      <c r="A1235" s="15">
        <f>COUNTIFS(B:B,B1235)</f>
        <v>114</v>
      </c>
      <c r="B1235" s="12" t="s">
        <v>1981</v>
      </c>
      <c r="C1235" s="15">
        <f>COUNTIFS(D:D,D1235)</f>
        <v>114</v>
      </c>
      <c r="D1235" s="12" t="s">
        <v>365</v>
      </c>
      <c r="E1235" s="16" t="s">
        <v>34</v>
      </c>
      <c r="F1235" s="20" t="s">
        <v>36</v>
      </c>
      <c r="G1235" s="12"/>
      <c r="H1235" s="12" t="s">
        <v>863</v>
      </c>
      <c r="I1235" s="18">
        <v>107</v>
      </c>
      <c r="J1235" s="12" t="str">
        <f>VLOOKUP(I1235,episodes!$A$1:$D$83,4,FALSE)</f>
        <v>What Are Little Girls Made Of?</v>
      </c>
      <c r="K1235" s="15">
        <v>1</v>
      </c>
      <c r="L1235" s="14">
        <v>1</v>
      </c>
      <c r="M1235" s="12"/>
    </row>
    <row r="1236" spans="1:13" s="16" customFormat="1" x14ac:dyDescent="0.3">
      <c r="A1236" s="15">
        <f>COUNTIFS(B:B,B1236)</f>
        <v>114</v>
      </c>
      <c r="B1236" s="12" t="s">
        <v>1981</v>
      </c>
      <c r="C1236" s="15">
        <f>COUNTIFS(D:D,D1236)</f>
        <v>114</v>
      </c>
      <c r="D1236" s="12" t="s">
        <v>365</v>
      </c>
      <c r="E1236" s="16" t="s">
        <v>34</v>
      </c>
      <c r="F1236" s="20" t="s">
        <v>36</v>
      </c>
      <c r="G1236" s="12"/>
      <c r="H1236" s="12" t="s">
        <v>864</v>
      </c>
      <c r="I1236" s="18">
        <v>107</v>
      </c>
      <c r="J1236" s="12" t="str">
        <f>VLOOKUP(I1236,episodes!$A$1:$D$83,4,FALSE)</f>
        <v>What Are Little Girls Made Of?</v>
      </c>
      <c r="K1236" s="15">
        <v>1</v>
      </c>
      <c r="L1236" s="14">
        <v>1</v>
      </c>
      <c r="M1236" s="12"/>
    </row>
    <row r="1237" spans="1:13" s="16" customFormat="1" x14ac:dyDescent="0.3">
      <c r="A1237" s="15">
        <f>COUNTIFS(B:B,B1237)</f>
        <v>114</v>
      </c>
      <c r="B1237" s="12" t="s">
        <v>1981</v>
      </c>
      <c r="C1237" s="15">
        <f>COUNTIFS(D:D,D1237)</f>
        <v>114</v>
      </c>
      <c r="D1237" s="12" t="s">
        <v>365</v>
      </c>
      <c r="E1237" s="16" t="s">
        <v>34</v>
      </c>
      <c r="F1237" s="20" t="s">
        <v>36</v>
      </c>
      <c r="G1237" s="12"/>
      <c r="H1237" s="12" t="s">
        <v>865</v>
      </c>
      <c r="I1237" s="18">
        <v>107</v>
      </c>
      <c r="J1237" s="12" t="str">
        <f>VLOOKUP(I1237,episodes!$A$1:$D$83,4,FALSE)</f>
        <v>What Are Little Girls Made Of?</v>
      </c>
      <c r="K1237" s="15">
        <v>1</v>
      </c>
      <c r="L1237" s="14">
        <v>1</v>
      </c>
      <c r="M1237" s="12"/>
    </row>
    <row r="1238" spans="1:13" s="16" customFormat="1" x14ac:dyDescent="0.3">
      <c r="A1238" s="15">
        <f>COUNTIFS(B:B,B1238)</f>
        <v>114</v>
      </c>
      <c r="B1238" s="12" t="s">
        <v>1981</v>
      </c>
      <c r="C1238" s="15">
        <f>COUNTIFS(D:D,D1238)</f>
        <v>114</v>
      </c>
      <c r="D1238" s="12" t="s">
        <v>365</v>
      </c>
      <c r="E1238" s="16" t="s">
        <v>34</v>
      </c>
      <c r="F1238" s="12" t="s">
        <v>37</v>
      </c>
      <c r="G1238" s="12"/>
      <c r="H1238" s="12" t="s">
        <v>894</v>
      </c>
      <c r="I1238" s="18">
        <v>107</v>
      </c>
      <c r="J1238" s="12" t="str">
        <f>VLOOKUP(I1238,episodes!$A$1:$D$83,4,FALSE)</f>
        <v>What Are Little Girls Made Of?</v>
      </c>
      <c r="K1238" s="15">
        <v>1</v>
      </c>
      <c r="L1238" s="14">
        <v>1</v>
      </c>
      <c r="M1238" s="12"/>
    </row>
    <row r="1239" spans="1:13" s="16" customFormat="1" x14ac:dyDescent="0.3">
      <c r="A1239" s="15">
        <f>COUNTIFS(B:B,B1239)</f>
        <v>114</v>
      </c>
      <c r="B1239" s="12" t="s">
        <v>1981</v>
      </c>
      <c r="C1239" s="15">
        <f>COUNTIFS(D:D,D1239)</f>
        <v>114</v>
      </c>
      <c r="D1239" s="12" t="s">
        <v>365</v>
      </c>
      <c r="E1239" s="16" t="s">
        <v>36</v>
      </c>
      <c r="F1239" s="12" t="s">
        <v>34</v>
      </c>
      <c r="G1239" s="12"/>
      <c r="H1239" s="12" t="s">
        <v>825</v>
      </c>
      <c r="I1239" s="18">
        <v>109</v>
      </c>
      <c r="J1239" s="12" t="str">
        <f>VLOOKUP(I1239,episodes!$A$1:$D$83,4,FALSE)</f>
        <v>Dagger of the Mind</v>
      </c>
      <c r="K1239" s="15">
        <v>1</v>
      </c>
      <c r="L1239" s="14">
        <v>1</v>
      </c>
      <c r="M1239" s="12"/>
    </row>
    <row r="1240" spans="1:13" s="16" customFormat="1" x14ac:dyDescent="0.3">
      <c r="A1240" s="15">
        <f>COUNTIFS(B:B,B1240)</f>
        <v>114</v>
      </c>
      <c r="B1240" s="12" t="s">
        <v>1981</v>
      </c>
      <c r="C1240" s="15">
        <f>COUNTIFS(D:D,D1240)</f>
        <v>114</v>
      </c>
      <c r="D1240" s="12" t="s">
        <v>365</v>
      </c>
      <c r="E1240" s="12" t="s">
        <v>37</v>
      </c>
      <c r="F1240" s="19"/>
      <c r="G1240" s="12"/>
      <c r="H1240" s="12" t="s">
        <v>853</v>
      </c>
      <c r="I1240" s="18">
        <v>109</v>
      </c>
      <c r="J1240" s="12" t="str">
        <f>VLOOKUP(I1240,episodes!$A$1:$D$83,4,FALSE)</f>
        <v>Dagger of the Mind</v>
      </c>
      <c r="K1240" s="15">
        <v>1</v>
      </c>
      <c r="L1240" s="14">
        <v>1</v>
      </c>
      <c r="M1240" s="12"/>
    </row>
    <row r="1241" spans="1:13" s="16" customFormat="1" x14ac:dyDescent="0.3">
      <c r="A1241" s="15">
        <f>COUNTIFS(B:B,B1241)</f>
        <v>114</v>
      </c>
      <c r="B1241" s="12" t="s">
        <v>1981</v>
      </c>
      <c r="C1241" s="15">
        <f>COUNTIFS(D:D,D1241)</f>
        <v>114</v>
      </c>
      <c r="D1241" s="12" t="s">
        <v>365</v>
      </c>
      <c r="E1241" s="16" t="s">
        <v>34</v>
      </c>
      <c r="F1241" s="20" t="s">
        <v>36</v>
      </c>
      <c r="G1241" s="12"/>
      <c r="H1241" s="12" t="s">
        <v>866</v>
      </c>
      <c r="I1241" s="18">
        <v>109</v>
      </c>
      <c r="J1241" s="12" t="str">
        <f>VLOOKUP(I1241,episodes!$A$1:$D$83,4,FALSE)</f>
        <v>Dagger of the Mind</v>
      </c>
      <c r="K1241" s="15">
        <v>1</v>
      </c>
      <c r="L1241" s="14">
        <v>1</v>
      </c>
      <c r="M1241" s="12"/>
    </row>
    <row r="1242" spans="1:13" s="16" customFormat="1" x14ac:dyDescent="0.3">
      <c r="A1242" s="15">
        <f>COUNTIFS(B:B,B1242)</f>
        <v>114</v>
      </c>
      <c r="B1242" s="12" t="s">
        <v>1981</v>
      </c>
      <c r="C1242" s="15">
        <f>COUNTIFS(D:D,D1242)</f>
        <v>114</v>
      </c>
      <c r="D1242" s="12" t="s">
        <v>365</v>
      </c>
      <c r="E1242" s="16" t="s">
        <v>34</v>
      </c>
      <c r="F1242" s="20" t="s">
        <v>36</v>
      </c>
      <c r="G1242" s="12"/>
      <c r="H1242" s="12" t="s">
        <v>1857</v>
      </c>
      <c r="I1242" s="18">
        <v>109</v>
      </c>
      <c r="J1242" s="12" t="str">
        <f>VLOOKUP(I1242,episodes!$A$1:$D$83,4,FALSE)</f>
        <v>Dagger of the Mind</v>
      </c>
      <c r="K1242" s="15">
        <v>1</v>
      </c>
      <c r="L1242" s="14">
        <v>1</v>
      </c>
      <c r="M1242" s="12"/>
    </row>
    <row r="1243" spans="1:13" s="16" customFormat="1" x14ac:dyDescent="0.3">
      <c r="A1243" s="15">
        <f>COUNTIFS(B:B,B1243)</f>
        <v>114</v>
      </c>
      <c r="B1243" s="12" t="s">
        <v>1981</v>
      </c>
      <c r="C1243" s="15">
        <f>COUNTIFS(D:D,D1243)</f>
        <v>114</v>
      </c>
      <c r="D1243" s="12" t="s">
        <v>365</v>
      </c>
      <c r="E1243" s="12" t="s">
        <v>34</v>
      </c>
      <c r="F1243" s="19"/>
      <c r="G1243" s="12"/>
      <c r="H1243" s="12" t="s">
        <v>897</v>
      </c>
      <c r="I1243" s="18">
        <v>109</v>
      </c>
      <c r="J1243" s="12" t="str">
        <f>VLOOKUP(I1243,episodes!$A$1:$D$83,4,FALSE)</f>
        <v>Dagger of the Mind</v>
      </c>
      <c r="K1243" s="15">
        <v>1</v>
      </c>
      <c r="L1243" s="14">
        <v>1</v>
      </c>
      <c r="M1243" s="12"/>
    </row>
    <row r="1244" spans="1:13" s="16" customFormat="1" x14ac:dyDescent="0.3">
      <c r="A1244" s="15">
        <f>COUNTIFS(B:B,B1244)</f>
        <v>114</v>
      </c>
      <c r="B1244" s="12" t="s">
        <v>1981</v>
      </c>
      <c r="C1244" s="15">
        <f>COUNTIFS(D:D,D1244)</f>
        <v>114</v>
      </c>
      <c r="D1244" s="12" t="s">
        <v>365</v>
      </c>
      <c r="E1244" s="12" t="s">
        <v>201</v>
      </c>
      <c r="F1244" s="19"/>
      <c r="G1244" s="12" t="s">
        <v>1619</v>
      </c>
      <c r="H1244" s="12"/>
      <c r="I1244" s="18">
        <v>110</v>
      </c>
      <c r="J1244" s="12" t="str">
        <f>VLOOKUP(I1244,episodes!$A$1:$D$83,4,FALSE)</f>
        <v>The Corbomite Maneuver</v>
      </c>
      <c r="K1244" s="15">
        <v>1</v>
      </c>
      <c r="L1244" s="14">
        <v>1</v>
      </c>
      <c r="M1244" s="12"/>
    </row>
    <row r="1245" spans="1:13" s="16" customFormat="1" x14ac:dyDescent="0.3">
      <c r="A1245" s="15">
        <f>COUNTIFS(B:B,B1245)</f>
        <v>114</v>
      </c>
      <c r="B1245" s="12" t="s">
        <v>1981</v>
      </c>
      <c r="C1245" s="15">
        <f>COUNTIFS(D:D,D1245)</f>
        <v>114</v>
      </c>
      <c r="D1245" s="12" t="s">
        <v>365</v>
      </c>
      <c r="E1245" s="12" t="s">
        <v>201</v>
      </c>
      <c r="F1245" s="19"/>
      <c r="G1245" s="12" t="s">
        <v>1620</v>
      </c>
      <c r="H1245" s="12"/>
      <c r="I1245" s="18">
        <v>110</v>
      </c>
      <c r="J1245" s="12" t="str">
        <f>VLOOKUP(I1245,episodes!$A$1:$D$83,4,FALSE)</f>
        <v>The Corbomite Maneuver</v>
      </c>
      <c r="K1245" s="15">
        <v>1</v>
      </c>
      <c r="L1245" s="14">
        <v>1</v>
      </c>
      <c r="M1245" s="12"/>
    </row>
    <row r="1246" spans="1:13" s="16" customFormat="1" x14ac:dyDescent="0.3">
      <c r="A1246" s="15">
        <f>COUNTIFS(B:B,B1246)</f>
        <v>114</v>
      </c>
      <c r="B1246" s="12" t="s">
        <v>1981</v>
      </c>
      <c r="C1246" s="15">
        <f>COUNTIFS(D:D,D1246)</f>
        <v>114</v>
      </c>
      <c r="D1246" s="12" t="s">
        <v>365</v>
      </c>
      <c r="E1246" s="16" t="s">
        <v>36</v>
      </c>
      <c r="F1246" s="12" t="s">
        <v>37</v>
      </c>
      <c r="G1246" s="12"/>
      <c r="H1246" s="12" t="s">
        <v>823</v>
      </c>
      <c r="I1246" s="18">
        <v>110</v>
      </c>
      <c r="J1246" s="12" t="str">
        <f>VLOOKUP(I1246,episodes!$A$1:$D$83,4,FALSE)</f>
        <v>The Corbomite Maneuver</v>
      </c>
      <c r="K1246" s="15">
        <v>1</v>
      </c>
      <c r="L1246" s="14">
        <v>1</v>
      </c>
      <c r="M1246" s="12"/>
    </row>
    <row r="1247" spans="1:13" s="16" customFormat="1" x14ac:dyDescent="0.3">
      <c r="A1247" s="15">
        <f>COUNTIFS(B:B,B1247)</f>
        <v>114</v>
      </c>
      <c r="B1247" s="12" t="s">
        <v>1981</v>
      </c>
      <c r="C1247" s="15">
        <f>COUNTIFS(D:D,D1247)</f>
        <v>114</v>
      </c>
      <c r="D1247" s="12" t="s">
        <v>365</v>
      </c>
      <c r="E1247" s="16" t="s">
        <v>36</v>
      </c>
      <c r="F1247" s="12" t="s">
        <v>34</v>
      </c>
      <c r="G1247" s="12"/>
      <c r="H1247" s="12" t="s">
        <v>826</v>
      </c>
      <c r="I1247" s="18">
        <v>110</v>
      </c>
      <c r="J1247" s="12" t="str">
        <f>VLOOKUP(I1247,episodes!$A$1:$D$83,4,FALSE)</f>
        <v>The Corbomite Maneuver</v>
      </c>
      <c r="K1247" s="15">
        <v>1</v>
      </c>
      <c r="L1247" s="14">
        <v>1</v>
      </c>
      <c r="M1247" s="12"/>
    </row>
    <row r="1248" spans="1:13" s="16" customFormat="1" x14ac:dyDescent="0.3">
      <c r="A1248" s="15">
        <f>COUNTIFS(B:B,B1248)</f>
        <v>114</v>
      </c>
      <c r="B1248" s="12" t="s">
        <v>1981</v>
      </c>
      <c r="C1248" s="15">
        <f>COUNTIFS(D:D,D1248)</f>
        <v>114</v>
      </c>
      <c r="D1248" s="12" t="s">
        <v>365</v>
      </c>
      <c r="E1248" s="16" t="s">
        <v>36</v>
      </c>
      <c r="F1248" s="12" t="s">
        <v>34</v>
      </c>
      <c r="G1248" s="12"/>
      <c r="H1248" s="12" t="s">
        <v>826</v>
      </c>
      <c r="I1248" s="18">
        <v>110</v>
      </c>
      <c r="J1248" s="12" t="str">
        <f>VLOOKUP(I1248,episodes!$A$1:$D$83,4,FALSE)</f>
        <v>The Corbomite Maneuver</v>
      </c>
      <c r="K1248" s="15">
        <v>1</v>
      </c>
      <c r="L1248" s="14">
        <v>1</v>
      </c>
      <c r="M1248" s="12"/>
    </row>
    <row r="1249" spans="1:13" s="16" customFormat="1" x14ac:dyDescent="0.3">
      <c r="A1249" s="15">
        <f>COUNTIFS(B:B,B1249)</f>
        <v>114</v>
      </c>
      <c r="B1249" s="12" t="s">
        <v>1981</v>
      </c>
      <c r="C1249" s="15">
        <f>COUNTIFS(D:D,D1249)</f>
        <v>114</v>
      </c>
      <c r="D1249" s="12" t="s">
        <v>365</v>
      </c>
      <c r="E1249" s="16" t="s">
        <v>36</v>
      </c>
      <c r="F1249" s="12" t="s">
        <v>34</v>
      </c>
      <c r="G1249" s="12"/>
      <c r="H1249" s="12" t="s">
        <v>826</v>
      </c>
      <c r="I1249" s="18">
        <v>110</v>
      </c>
      <c r="J1249" s="12" t="str">
        <f>VLOOKUP(I1249,episodes!$A$1:$D$83,4,FALSE)</f>
        <v>The Corbomite Maneuver</v>
      </c>
      <c r="K1249" s="15">
        <v>1</v>
      </c>
      <c r="L1249" s="14">
        <v>1</v>
      </c>
      <c r="M1249" s="12"/>
    </row>
    <row r="1250" spans="1:13" s="16" customFormat="1" x14ac:dyDescent="0.3">
      <c r="A1250" s="15">
        <f>COUNTIFS(B:B,B1250)</f>
        <v>114</v>
      </c>
      <c r="B1250" s="12" t="s">
        <v>1981</v>
      </c>
      <c r="C1250" s="15">
        <f>COUNTIFS(D:D,D1250)</f>
        <v>114</v>
      </c>
      <c r="D1250" s="12" t="s">
        <v>365</v>
      </c>
      <c r="E1250" s="16" t="s">
        <v>36</v>
      </c>
      <c r="F1250" s="12" t="s">
        <v>34</v>
      </c>
      <c r="G1250" s="12"/>
      <c r="H1250" s="12" t="s">
        <v>826</v>
      </c>
      <c r="I1250" s="18">
        <v>110</v>
      </c>
      <c r="J1250" s="12" t="str">
        <f>VLOOKUP(I1250,episodes!$A$1:$D$83,4,FALSE)</f>
        <v>The Corbomite Maneuver</v>
      </c>
      <c r="K1250" s="15">
        <v>1</v>
      </c>
      <c r="L1250" s="14">
        <v>1</v>
      </c>
      <c r="M1250" s="12"/>
    </row>
    <row r="1251" spans="1:13" s="16" customFormat="1" x14ac:dyDescent="0.3">
      <c r="A1251" s="15">
        <f>COUNTIFS(B:B,B1251)</f>
        <v>114</v>
      </c>
      <c r="B1251" s="12" t="s">
        <v>1981</v>
      </c>
      <c r="C1251" s="15">
        <f>COUNTIFS(D:D,D1251)</f>
        <v>114</v>
      </c>
      <c r="D1251" s="12" t="s">
        <v>365</v>
      </c>
      <c r="E1251" s="16" t="s">
        <v>36</v>
      </c>
      <c r="F1251" s="12" t="s">
        <v>34</v>
      </c>
      <c r="G1251" s="12"/>
      <c r="H1251" s="12" t="s">
        <v>826</v>
      </c>
      <c r="I1251" s="18">
        <v>110</v>
      </c>
      <c r="J1251" s="12" t="str">
        <f>VLOOKUP(I1251,episodes!$A$1:$D$83,4,FALSE)</f>
        <v>The Corbomite Maneuver</v>
      </c>
      <c r="K1251" s="15">
        <v>1</v>
      </c>
      <c r="L1251" s="14">
        <v>1</v>
      </c>
      <c r="M1251" s="12"/>
    </row>
    <row r="1252" spans="1:13" s="16" customFormat="1" x14ac:dyDescent="0.3">
      <c r="A1252" s="15">
        <f>COUNTIFS(B:B,B1252)</f>
        <v>114</v>
      </c>
      <c r="B1252" s="12" t="s">
        <v>1981</v>
      </c>
      <c r="C1252" s="15">
        <f>COUNTIFS(D:D,D1252)</f>
        <v>114</v>
      </c>
      <c r="D1252" s="12" t="s">
        <v>365</v>
      </c>
      <c r="E1252" s="12" t="s">
        <v>1519</v>
      </c>
      <c r="F1252" s="19" t="s">
        <v>155</v>
      </c>
      <c r="G1252" s="12"/>
      <c r="H1252" s="12" t="s">
        <v>846</v>
      </c>
      <c r="I1252" s="18">
        <v>110</v>
      </c>
      <c r="J1252" s="12" t="str">
        <f>VLOOKUP(I1252,episodes!$A$1:$D$83,4,FALSE)</f>
        <v>The Corbomite Maneuver</v>
      </c>
      <c r="K1252" s="15">
        <v>1</v>
      </c>
      <c r="L1252" s="14">
        <v>1</v>
      </c>
      <c r="M1252" s="12"/>
    </row>
    <row r="1253" spans="1:13" s="16" customFormat="1" x14ac:dyDescent="0.3">
      <c r="A1253" s="15">
        <f>COUNTIFS(B:B,B1253)</f>
        <v>114</v>
      </c>
      <c r="B1253" s="12" t="s">
        <v>1981</v>
      </c>
      <c r="C1253" s="15">
        <f>COUNTIFS(D:D,D1253)</f>
        <v>114</v>
      </c>
      <c r="D1253" s="12" t="s">
        <v>365</v>
      </c>
      <c r="E1253" s="12" t="s">
        <v>34</v>
      </c>
      <c r="F1253" s="19"/>
      <c r="G1253" s="12"/>
      <c r="H1253" s="12" t="s">
        <v>898</v>
      </c>
      <c r="I1253" s="18">
        <v>110</v>
      </c>
      <c r="J1253" s="12" t="str">
        <f>VLOOKUP(I1253,episodes!$A$1:$D$83,4,FALSE)</f>
        <v>The Corbomite Maneuver</v>
      </c>
      <c r="K1253" s="15">
        <v>1</v>
      </c>
      <c r="L1253" s="14">
        <v>1</v>
      </c>
      <c r="M1253" s="12"/>
    </row>
    <row r="1254" spans="1:13" s="16" customFormat="1" x14ac:dyDescent="0.3">
      <c r="A1254" s="15">
        <f>COUNTIFS(B:B,B1254)</f>
        <v>114</v>
      </c>
      <c r="B1254" s="12" t="s">
        <v>1981</v>
      </c>
      <c r="C1254" s="15">
        <f>COUNTIFS(D:D,D1254)</f>
        <v>114</v>
      </c>
      <c r="D1254" s="12" t="s">
        <v>365</v>
      </c>
      <c r="E1254" s="12" t="s">
        <v>34</v>
      </c>
      <c r="F1254" s="19"/>
      <c r="G1254" s="12"/>
      <c r="H1254" s="12" t="s">
        <v>899</v>
      </c>
      <c r="I1254" s="18">
        <v>110</v>
      </c>
      <c r="J1254" s="12" t="str">
        <f>VLOOKUP(I1254,episodes!$A$1:$D$83,4,FALSE)</f>
        <v>The Corbomite Maneuver</v>
      </c>
      <c r="K1254" s="15">
        <v>1</v>
      </c>
      <c r="L1254" s="14">
        <v>1</v>
      </c>
      <c r="M1254" s="12"/>
    </row>
    <row r="1255" spans="1:13" s="16" customFormat="1" x14ac:dyDescent="0.3">
      <c r="A1255" s="15">
        <f>COUNTIFS(B:B,B1255)</f>
        <v>114</v>
      </c>
      <c r="B1255" s="12" t="s">
        <v>1981</v>
      </c>
      <c r="C1255" s="15">
        <f>COUNTIFS(D:D,D1255)</f>
        <v>114</v>
      </c>
      <c r="D1255" s="12" t="s">
        <v>365</v>
      </c>
      <c r="E1255" s="16" t="s">
        <v>36</v>
      </c>
      <c r="F1255" s="19" t="s">
        <v>1521</v>
      </c>
      <c r="G1255" s="12"/>
      <c r="H1255" s="12" t="s">
        <v>822</v>
      </c>
      <c r="I1255" s="18">
        <v>111.1</v>
      </c>
      <c r="J1255" s="12" t="str">
        <f>VLOOKUP(I1255,episodes!$A$1:$D$83,4,FALSE)</f>
        <v>The Menagerie, Part I</v>
      </c>
      <c r="K1255" s="15">
        <v>1</v>
      </c>
      <c r="L1255" s="14">
        <v>1</v>
      </c>
      <c r="M1255" s="12"/>
    </row>
    <row r="1256" spans="1:13" s="16" customFormat="1" x14ac:dyDescent="0.3">
      <c r="A1256" s="15">
        <f>COUNTIFS(B:B,B1256)</f>
        <v>114</v>
      </c>
      <c r="B1256" s="12" t="s">
        <v>1981</v>
      </c>
      <c r="C1256" s="15">
        <f>COUNTIFS(D:D,D1256)</f>
        <v>114</v>
      </c>
      <c r="D1256" s="12" t="s">
        <v>365</v>
      </c>
      <c r="E1256" s="16" t="s">
        <v>34</v>
      </c>
      <c r="F1256" s="12" t="s">
        <v>37</v>
      </c>
      <c r="G1256" s="12"/>
      <c r="H1256" s="12" t="s">
        <v>895</v>
      </c>
      <c r="I1256" s="18">
        <v>111.1</v>
      </c>
      <c r="J1256" s="12" t="str">
        <f>VLOOKUP(I1256,episodes!$A$1:$D$83,4,FALSE)</f>
        <v>The Menagerie, Part I</v>
      </c>
      <c r="K1256" s="15">
        <v>1</v>
      </c>
      <c r="L1256" s="14">
        <v>1</v>
      </c>
      <c r="M1256" s="12"/>
    </row>
    <row r="1257" spans="1:13" s="16" customFormat="1" x14ac:dyDescent="0.3">
      <c r="A1257" s="15">
        <f>COUNTIFS(B:B,B1257)</f>
        <v>114</v>
      </c>
      <c r="B1257" s="12" t="s">
        <v>1981</v>
      </c>
      <c r="C1257" s="15">
        <f>COUNTIFS(D:D,D1257)</f>
        <v>114</v>
      </c>
      <c r="D1257" s="12" t="s">
        <v>365</v>
      </c>
      <c r="E1257" s="12" t="s">
        <v>1417</v>
      </c>
      <c r="F1257" s="19"/>
      <c r="G1257" s="12"/>
      <c r="H1257" s="12" t="s">
        <v>832</v>
      </c>
      <c r="I1257" s="18">
        <v>111.2</v>
      </c>
      <c r="J1257" s="12" t="str">
        <f>VLOOKUP(I1257,episodes!$A$1:$D$83,4,FALSE)</f>
        <v>The Menagerie, Part I-The Cage</v>
      </c>
      <c r="K1257" s="15">
        <v>1</v>
      </c>
      <c r="L1257" s="14">
        <v>1</v>
      </c>
      <c r="M1257" s="12"/>
    </row>
    <row r="1258" spans="1:13" s="16" customFormat="1" x14ac:dyDescent="0.3">
      <c r="A1258" s="15">
        <f>COUNTIFS(B:B,B1258)</f>
        <v>114</v>
      </c>
      <c r="B1258" s="12" t="s">
        <v>1981</v>
      </c>
      <c r="C1258" s="15">
        <f>COUNTIFS(D:D,D1258)</f>
        <v>114</v>
      </c>
      <c r="D1258" s="12" t="s">
        <v>365</v>
      </c>
      <c r="E1258" s="12" t="s">
        <v>1521</v>
      </c>
      <c r="F1258" s="19"/>
      <c r="G1258" s="12"/>
      <c r="H1258" s="12" t="s">
        <v>1874</v>
      </c>
      <c r="I1258" s="18">
        <v>111.2</v>
      </c>
      <c r="J1258" s="12" t="str">
        <f>VLOOKUP(I1258,episodes!$A$1:$D$83,4,FALSE)</f>
        <v>The Menagerie, Part I-The Cage</v>
      </c>
      <c r="K1258" s="15">
        <v>1</v>
      </c>
      <c r="L1258" s="14">
        <v>1</v>
      </c>
      <c r="M1258" s="12"/>
    </row>
    <row r="1259" spans="1:13" s="16" customFormat="1" x14ac:dyDescent="0.3">
      <c r="A1259" s="15">
        <f>COUNTIFS(B:B,B1259)</f>
        <v>114</v>
      </c>
      <c r="B1259" s="12" t="s">
        <v>1981</v>
      </c>
      <c r="C1259" s="15">
        <f>COUNTIFS(D:D,D1259)</f>
        <v>114</v>
      </c>
      <c r="D1259" s="12" t="s">
        <v>365</v>
      </c>
      <c r="E1259" s="12" t="s">
        <v>36</v>
      </c>
      <c r="F1259" s="19"/>
      <c r="G1259" s="12"/>
      <c r="H1259" s="12" t="s">
        <v>1875</v>
      </c>
      <c r="I1259" s="18">
        <v>111.2</v>
      </c>
      <c r="J1259" s="12" t="str">
        <f>VLOOKUP(I1259,episodes!$A$1:$D$83,4,FALSE)</f>
        <v>The Menagerie, Part I-The Cage</v>
      </c>
      <c r="K1259" s="15">
        <v>1</v>
      </c>
      <c r="L1259" s="14">
        <v>1</v>
      </c>
      <c r="M1259" s="12"/>
    </row>
    <row r="1260" spans="1:13" x14ac:dyDescent="0.3">
      <c r="A1260" s="15">
        <f>COUNTIFS(B:B,B1260)</f>
        <v>114</v>
      </c>
      <c r="B1260" s="12" t="s">
        <v>1981</v>
      </c>
      <c r="C1260" s="15">
        <f>COUNTIFS(D:D,D1260)</f>
        <v>114</v>
      </c>
      <c r="D1260" s="12" t="s">
        <v>365</v>
      </c>
      <c r="E1260" s="12" t="s">
        <v>34</v>
      </c>
      <c r="F1260" s="19"/>
      <c r="H1260" s="12" t="s">
        <v>900</v>
      </c>
      <c r="I1260" s="18">
        <v>112.1</v>
      </c>
      <c r="J1260" s="12" t="str">
        <f>VLOOKUP(I1260,episodes!$A$1:$D$83,4,FALSE)</f>
        <v>The Menagerie, Part II</v>
      </c>
      <c r="K1260" s="15">
        <v>1</v>
      </c>
      <c r="L1260" s="14">
        <v>1</v>
      </c>
    </row>
    <row r="1261" spans="1:13" x14ac:dyDescent="0.3">
      <c r="A1261" s="15">
        <f>COUNTIFS(B:B,B1261)</f>
        <v>114</v>
      </c>
      <c r="B1261" s="12" t="s">
        <v>1981</v>
      </c>
      <c r="C1261" s="15">
        <f>COUNTIFS(D:D,D1261)</f>
        <v>114</v>
      </c>
      <c r="D1261" s="12" t="s">
        <v>365</v>
      </c>
      <c r="E1261" s="16" t="s">
        <v>36</v>
      </c>
      <c r="F1261" s="12" t="s">
        <v>34</v>
      </c>
      <c r="H1261" s="12" t="s">
        <v>833</v>
      </c>
      <c r="I1261" s="18">
        <v>113</v>
      </c>
      <c r="J1261" s="12" t="str">
        <f>VLOOKUP(I1261,episodes!$A$1:$D$83,4,FALSE)</f>
        <v>The Conscience of the King</v>
      </c>
      <c r="K1261" s="15">
        <v>1</v>
      </c>
      <c r="L1261" s="14">
        <v>1</v>
      </c>
    </row>
    <row r="1262" spans="1:13" x14ac:dyDescent="0.3">
      <c r="A1262" s="15">
        <f>COUNTIFS(B:B,B1262)</f>
        <v>114</v>
      </c>
      <c r="B1262" s="12" t="s">
        <v>1981</v>
      </c>
      <c r="C1262" s="15">
        <f>COUNTIFS(D:D,D1262)</f>
        <v>114</v>
      </c>
      <c r="D1262" s="12" t="s">
        <v>365</v>
      </c>
      <c r="E1262" s="16" t="s">
        <v>36</v>
      </c>
      <c r="F1262" s="12" t="s">
        <v>34</v>
      </c>
      <c r="H1262" s="16" t="s">
        <v>827</v>
      </c>
      <c r="I1262" s="17">
        <v>114</v>
      </c>
      <c r="J1262" s="12" t="str">
        <f>VLOOKUP(I1262,episodes!$A$1:$D$83,4,FALSE)</f>
        <v>Balance of Terror</v>
      </c>
      <c r="K1262" s="15">
        <v>1</v>
      </c>
      <c r="L1262" s="14">
        <v>1</v>
      </c>
      <c r="M1262" s="16"/>
    </row>
    <row r="1263" spans="1:13" x14ac:dyDescent="0.3">
      <c r="A1263" s="15">
        <f>COUNTIFS(B:B,B1263)</f>
        <v>114</v>
      </c>
      <c r="B1263" s="12" t="s">
        <v>1981</v>
      </c>
      <c r="C1263" s="15">
        <f>COUNTIFS(D:D,D1263)</f>
        <v>114</v>
      </c>
      <c r="D1263" s="12" t="s">
        <v>365</v>
      </c>
      <c r="E1263" s="16" t="s">
        <v>36</v>
      </c>
      <c r="F1263" s="12" t="s">
        <v>34</v>
      </c>
      <c r="H1263" s="16" t="s">
        <v>828</v>
      </c>
      <c r="I1263" s="17">
        <v>114</v>
      </c>
      <c r="J1263" s="12" t="str">
        <f>VLOOKUP(I1263,episodes!$A$1:$D$83,4,FALSE)</f>
        <v>Balance of Terror</v>
      </c>
      <c r="K1263" s="15">
        <v>1</v>
      </c>
      <c r="L1263" s="14">
        <v>1</v>
      </c>
      <c r="M1263" s="16"/>
    </row>
    <row r="1264" spans="1:13" x14ac:dyDescent="0.3">
      <c r="A1264" s="15">
        <f>COUNTIFS(B:B,B1264)</f>
        <v>114</v>
      </c>
      <c r="B1264" s="12" t="s">
        <v>1981</v>
      </c>
      <c r="C1264" s="15">
        <f>COUNTIFS(D:D,D1264)</f>
        <v>114</v>
      </c>
      <c r="D1264" s="12" t="s">
        <v>365</v>
      </c>
      <c r="E1264" s="16" t="s">
        <v>37</v>
      </c>
      <c r="F1264" s="16" t="s">
        <v>36</v>
      </c>
      <c r="G1264" s="16"/>
      <c r="H1264" s="16" t="s">
        <v>850</v>
      </c>
      <c r="I1264" s="17">
        <v>114</v>
      </c>
      <c r="J1264" s="12" t="str">
        <f>VLOOKUP(I1264,episodes!$A$1:$D$83,4,FALSE)</f>
        <v>Balance of Terror</v>
      </c>
      <c r="K1264" s="15">
        <v>1</v>
      </c>
      <c r="L1264" s="14">
        <v>1</v>
      </c>
      <c r="M1264" s="16"/>
    </row>
    <row r="1265" spans="1:13" x14ac:dyDescent="0.3">
      <c r="A1265" s="15">
        <f>COUNTIFS(B:B,B1265)</f>
        <v>114</v>
      </c>
      <c r="B1265" s="12" t="s">
        <v>1981</v>
      </c>
      <c r="C1265" s="15">
        <f>COUNTIFS(D:D,D1265)</f>
        <v>114</v>
      </c>
      <c r="D1265" s="12" t="s">
        <v>365</v>
      </c>
      <c r="E1265" s="16" t="s">
        <v>37</v>
      </c>
      <c r="F1265" s="16" t="s">
        <v>36</v>
      </c>
      <c r="G1265" s="16"/>
      <c r="H1265" s="16" t="s">
        <v>851</v>
      </c>
      <c r="I1265" s="17">
        <v>114</v>
      </c>
      <c r="J1265" s="12" t="str">
        <f>VLOOKUP(I1265,episodes!$A$1:$D$83,4,FALSE)</f>
        <v>Balance of Terror</v>
      </c>
      <c r="K1265" s="15">
        <v>1</v>
      </c>
      <c r="L1265" s="14">
        <v>1</v>
      </c>
      <c r="M1265" s="16"/>
    </row>
    <row r="1266" spans="1:13" x14ac:dyDescent="0.3">
      <c r="A1266" s="15">
        <f>COUNTIFS(B:B,B1266)</f>
        <v>114</v>
      </c>
      <c r="B1266" s="12" t="s">
        <v>1981</v>
      </c>
      <c r="C1266" s="15">
        <f>COUNTIFS(D:D,D1266)</f>
        <v>114</v>
      </c>
      <c r="D1266" s="12" t="s">
        <v>365</v>
      </c>
      <c r="E1266" s="16" t="s">
        <v>1379</v>
      </c>
      <c r="F1266" s="20" t="s">
        <v>36</v>
      </c>
      <c r="G1266" s="16"/>
      <c r="H1266" s="16" t="s">
        <v>856</v>
      </c>
      <c r="I1266" s="17">
        <v>114</v>
      </c>
      <c r="J1266" s="12" t="str">
        <f>VLOOKUP(I1266,episodes!$A$1:$D$83,4,FALSE)</f>
        <v>Balance of Terror</v>
      </c>
      <c r="K1266" s="15">
        <v>1</v>
      </c>
      <c r="L1266" s="14">
        <v>1</v>
      </c>
      <c r="M1266" s="16"/>
    </row>
    <row r="1267" spans="1:13" x14ac:dyDescent="0.3">
      <c r="A1267" s="15">
        <f>COUNTIFS(B:B,B1267)</f>
        <v>114</v>
      </c>
      <c r="B1267" s="12" t="s">
        <v>1981</v>
      </c>
      <c r="C1267" s="15">
        <f>COUNTIFS(D:D,D1267)</f>
        <v>114</v>
      </c>
      <c r="D1267" s="12" t="s">
        <v>365</v>
      </c>
      <c r="E1267" s="16" t="s">
        <v>34</v>
      </c>
      <c r="F1267" s="20" t="s">
        <v>36</v>
      </c>
      <c r="G1267" s="16"/>
      <c r="H1267" s="12" t="s">
        <v>867</v>
      </c>
      <c r="I1267" s="17">
        <v>114</v>
      </c>
      <c r="J1267" s="12" t="str">
        <f>VLOOKUP(I1267,episodes!$A$1:$D$83,4,FALSE)</f>
        <v>Balance of Terror</v>
      </c>
      <c r="K1267" s="15">
        <v>1</v>
      </c>
      <c r="L1267" s="14">
        <v>1</v>
      </c>
    </row>
    <row r="1268" spans="1:13" x14ac:dyDescent="0.3">
      <c r="A1268" s="15">
        <f>COUNTIFS(B:B,B1268)</f>
        <v>114</v>
      </c>
      <c r="B1268" s="12" t="s">
        <v>1981</v>
      </c>
      <c r="C1268" s="15">
        <f>COUNTIFS(D:D,D1268)</f>
        <v>114</v>
      </c>
      <c r="D1268" s="12" t="s">
        <v>365</v>
      </c>
      <c r="E1268" s="16" t="s">
        <v>34</v>
      </c>
      <c r="F1268" s="20" t="s">
        <v>36</v>
      </c>
      <c r="G1268" s="16"/>
      <c r="H1268" s="12" t="s">
        <v>868</v>
      </c>
      <c r="I1268" s="17">
        <v>114</v>
      </c>
      <c r="J1268" s="12" t="str">
        <f>VLOOKUP(I1268,episodes!$A$1:$D$83,4,FALSE)</f>
        <v>Balance of Terror</v>
      </c>
      <c r="K1268" s="15">
        <v>1</v>
      </c>
      <c r="L1268" s="14">
        <v>1</v>
      </c>
    </row>
    <row r="1269" spans="1:13" x14ac:dyDescent="0.3">
      <c r="A1269" s="15">
        <f>COUNTIFS(B:B,B1269)</f>
        <v>114</v>
      </c>
      <c r="B1269" s="12" t="s">
        <v>1981</v>
      </c>
      <c r="C1269" s="15">
        <f>COUNTIFS(D:D,D1269)</f>
        <v>114</v>
      </c>
      <c r="D1269" s="12" t="s">
        <v>365</v>
      </c>
      <c r="E1269" s="16" t="s">
        <v>34</v>
      </c>
      <c r="F1269" s="20" t="s">
        <v>36</v>
      </c>
      <c r="G1269" s="16"/>
      <c r="H1269" s="12" t="s">
        <v>869</v>
      </c>
      <c r="I1269" s="17">
        <v>114</v>
      </c>
      <c r="J1269" s="12" t="str">
        <f>VLOOKUP(I1269,episodes!$A$1:$D$83,4,FALSE)</f>
        <v>Balance of Terror</v>
      </c>
      <c r="K1269" s="15">
        <v>1</v>
      </c>
      <c r="L1269" s="14">
        <v>1</v>
      </c>
    </row>
    <row r="1270" spans="1:13" x14ac:dyDescent="0.3">
      <c r="A1270" s="15">
        <f>COUNTIFS(B:B,B1270)</f>
        <v>114</v>
      </c>
      <c r="B1270" s="12" t="s">
        <v>1981</v>
      </c>
      <c r="C1270" s="15">
        <f>COUNTIFS(D:D,D1270)</f>
        <v>114</v>
      </c>
      <c r="D1270" s="12" t="s">
        <v>365</v>
      </c>
      <c r="E1270" s="16" t="s">
        <v>34</v>
      </c>
      <c r="F1270" s="20" t="s">
        <v>36</v>
      </c>
      <c r="G1270" s="16"/>
      <c r="H1270" s="12" t="s">
        <v>870</v>
      </c>
      <c r="I1270" s="17">
        <v>114</v>
      </c>
      <c r="J1270" s="12" t="str">
        <f>VLOOKUP(I1270,episodes!$A$1:$D$83,4,FALSE)</f>
        <v>Balance of Terror</v>
      </c>
      <c r="K1270" s="15">
        <v>1</v>
      </c>
      <c r="L1270" s="14">
        <v>1</v>
      </c>
    </row>
    <row r="1271" spans="1:13" x14ac:dyDescent="0.3">
      <c r="A1271" s="15">
        <f>COUNTIFS(B:B,B1271)</f>
        <v>114</v>
      </c>
      <c r="B1271" s="12" t="s">
        <v>1981</v>
      </c>
      <c r="C1271" s="15">
        <f>COUNTIFS(D:D,D1271)</f>
        <v>114</v>
      </c>
      <c r="D1271" s="12" t="s">
        <v>365</v>
      </c>
      <c r="E1271" s="16" t="s">
        <v>34</v>
      </c>
      <c r="F1271" s="20" t="s">
        <v>36</v>
      </c>
      <c r="G1271" s="16"/>
      <c r="H1271" s="12" t="s">
        <v>871</v>
      </c>
      <c r="I1271" s="17">
        <v>115</v>
      </c>
      <c r="J1271" s="12" t="str">
        <f>VLOOKUP(I1271,episodes!$A$1:$D$83,4,FALSE)</f>
        <v>Shore Leave</v>
      </c>
      <c r="K1271" s="15">
        <v>1</v>
      </c>
      <c r="L1271" s="14">
        <v>1</v>
      </c>
    </row>
    <row r="1272" spans="1:13" x14ac:dyDescent="0.3">
      <c r="A1272" s="15">
        <f>COUNTIFS(B:B,B1272)</f>
        <v>114</v>
      </c>
      <c r="B1272" s="12" t="s">
        <v>1981</v>
      </c>
      <c r="C1272" s="15">
        <f>COUNTIFS(D:D,D1272)</f>
        <v>114</v>
      </c>
      <c r="D1272" s="12" t="s">
        <v>365</v>
      </c>
      <c r="E1272" s="16" t="s">
        <v>36</v>
      </c>
      <c r="F1272" s="12" t="s">
        <v>34</v>
      </c>
      <c r="H1272" s="16" t="s">
        <v>829</v>
      </c>
      <c r="I1272" s="17">
        <v>116</v>
      </c>
      <c r="J1272" s="12" t="str">
        <f>VLOOKUP(I1272,episodes!$A$1:$D$83,4,FALSE)</f>
        <v>The Galileo Seven</v>
      </c>
      <c r="K1272" s="15">
        <v>1</v>
      </c>
      <c r="L1272" s="14">
        <v>1</v>
      </c>
      <c r="M1272" s="16"/>
    </row>
    <row r="1273" spans="1:13" x14ac:dyDescent="0.3">
      <c r="A1273" s="15">
        <f>COUNTIFS(B:B,B1273)</f>
        <v>114</v>
      </c>
      <c r="B1273" s="12" t="s">
        <v>1981</v>
      </c>
      <c r="C1273" s="15">
        <f>COUNTIFS(D:D,D1273)</f>
        <v>114</v>
      </c>
      <c r="D1273" s="12" t="s">
        <v>365</v>
      </c>
      <c r="E1273" s="16" t="s">
        <v>36</v>
      </c>
      <c r="F1273" s="12" t="s">
        <v>34</v>
      </c>
      <c r="H1273" s="16" t="s">
        <v>830</v>
      </c>
      <c r="I1273" s="17">
        <v>116</v>
      </c>
      <c r="J1273" s="12" t="str">
        <f>VLOOKUP(I1273,episodes!$A$1:$D$83,4,FALSE)</f>
        <v>The Galileo Seven</v>
      </c>
      <c r="K1273" s="15">
        <v>1</v>
      </c>
      <c r="L1273" s="14">
        <v>1</v>
      </c>
      <c r="M1273" s="16"/>
    </row>
    <row r="1274" spans="1:13" x14ac:dyDescent="0.3">
      <c r="A1274" s="15">
        <f>COUNTIFS(B:B,B1274)</f>
        <v>114</v>
      </c>
      <c r="B1274" s="12" t="s">
        <v>1981</v>
      </c>
      <c r="C1274" s="15">
        <f>COUNTIFS(D:D,D1274)</f>
        <v>114</v>
      </c>
      <c r="D1274" s="12" t="s">
        <v>365</v>
      </c>
      <c r="E1274" s="16" t="s">
        <v>36</v>
      </c>
      <c r="F1274" s="20" t="s">
        <v>34</v>
      </c>
      <c r="H1274" s="16" t="s">
        <v>843</v>
      </c>
      <c r="I1274" s="17">
        <v>116</v>
      </c>
      <c r="J1274" s="12" t="str">
        <f>VLOOKUP(I1274,episodes!$A$1:$D$83,4,FALSE)</f>
        <v>The Galileo Seven</v>
      </c>
      <c r="K1274" s="15">
        <v>1</v>
      </c>
      <c r="L1274" s="14">
        <v>1</v>
      </c>
      <c r="M1274" s="16"/>
    </row>
    <row r="1275" spans="1:13" s="16" customFormat="1" x14ac:dyDescent="0.3">
      <c r="A1275" s="15">
        <f>COUNTIFS(B:B,B1275)</f>
        <v>114</v>
      </c>
      <c r="B1275" s="12" t="s">
        <v>1981</v>
      </c>
      <c r="C1275" s="15">
        <f>COUNTIFS(D:D,D1275)</f>
        <v>114</v>
      </c>
      <c r="D1275" s="12" t="s">
        <v>365</v>
      </c>
      <c r="E1275" s="16" t="s">
        <v>1371</v>
      </c>
      <c r="F1275" s="19" t="s">
        <v>396</v>
      </c>
      <c r="H1275" s="16" t="s">
        <v>855</v>
      </c>
      <c r="I1275" s="17">
        <v>116</v>
      </c>
      <c r="J1275" s="12" t="str">
        <f>VLOOKUP(I1275,episodes!$A$1:$D$83,4,FALSE)</f>
        <v>The Galileo Seven</v>
      </c>
      <c r="K1275" s="15">
        <v>1</v>
      </c>
      <c r="L1275" s="14">
        <v>1</v>
      </c>
    </row>
    <row r="1276" spans="1:13" x14ac:dyDescent="0.3">
      <c r="A1276" s="15">
        <f>COUNTIFS(B:B,B1276)</f>
        <v>114</v>
      </c>
      <c r="B1276" s="12" t="s">
        <v>1981</v>
      </c>
      <c r="C1276" s="15">
        <f>COUNTIFS(D:D,D1276)</f>
        <v>114</v>
      </c>
      <c r="D1276" s="12" t="s">
        <v>365</v>
      </c>
      <c r="E1276" s="16" t="s">
        <v>34</v>
      </c>
      <c r="F1276" s="20" t="s">
        <v>36</v>
      </c>
      <c r="G1276" s="16"/>
      <c r="H1276" s="12" t="s">
        <v>872</v>
      </c>
      <c r="I1276" s="17">
        <v>116</v>
      </c>
      <c r="J1276" s="12" t="str">
        <f>VLOOKUP(I1276,episodes!$A$1:$D$83,4,FALSE)</f>
        <v>The Galileo Seven</v>
      </c>
      <c r="K1276" s="15">
        <v>1</v>
      </c>
      <c r="L1276" s="14">
        <v>1</v>
      </c>
    </row>
    <row r="1277" spans="1:13" x14ac:dyDescent="0.3">
      <c r="A1277" s="15">
        <f>COUNTIFS(B:B,B1277)</f>
        <v>114</v>
      </c>
      <c r="B1277" s="12" t="s">
        <v>1981</v>
      </c>
      <c r="C1277" s="15">
        <f>COUNTIFS(D:D,D1277)</f>
        <v>114</v>
      </c>
      <c r="D1277" s="12" t="s">
        <v>365</v>
      </c>
      <c r="E1277" s="16" t="s">
        <v>34</v>
      </c>
      <c r="F1277" s="20" t="s">
        <v>36</v>
      </c>
      <c r="G1277" s="16"/>
      <c r="H1277" s="12" t="s">
        <v>873</v>
      </c>
      <c r="I1277" s="17">
        <v>116</v>
      </c>
      <c r="J1277" s="12" t="str">
        <f>VLOOKUP(I1277,episodes!$A$1:$D$83,4,FALSE)</f>
        <v>The Galileo Seven</v>
      </c>
      <c r="K1277" s="15">
        <v>1</v>
      </c>
      <c r="L1277" s="14">
        <v>1</v>
      </c>
    </row>
    <row r="1278" spans="1:13" x14ac:dyDescent="0.3">
      <c r="A1278" s="15">
        <f>COUNTIFS(B:B,B1278)</f>
        <v>114</v>
      </c>
      <c r="B1278" s="12" t="s">
        <v>1981</v>
      </c>
      <c r="C1278" s="15">
        <f>COUNTIFS(D:D,D1278)</f>
        <v>114</v>
      </c>
      <c r="D1278" s="12" t="s">
        <v>365</v>
      </c>
      <c r="E1278" s="16" t="s">
        <v>34</v>
      </c>
      <c r="F1278" s="20" t="s">
        <v>36</v>
      </c>
      <c r="G1278" s="16"/>
      <c r="H1278" s="12" t="s">
        <v>874</v>
      </c>
      <c r="I1278" s="17">
        <v>116</v>
      </c>
      <c r="J1278" s="12" t="str">
        <f>VLOOKUP(I1278,episodes!$A$1:$D$83,4,FALSE)</f>
        <v>The Galileo Seven</v>
      </c>
      <c r="K1278" s="15">
        <v>1</v>
      </c>
      <c r="L1278" s="14">
        <v>1</v>
      </c>
    </row>
    <row r="1279" spans="1:13" x14ac:dyDescent="0.3">
      <c r="A1279" s="15">
        <f>COUNTIFS(B:B,B1279)</f>
        <v>114</v>
      </c>
      <c r="B1279" s="12" t="s">
        <v>1981</v>
      </c>
      <c r="C1279" s="15">
        <f>COUNTIFS(D:D,D1279)</f>
        <v>114</v>
      </c>
      <c r="D1279" s="12" t="s">
        <v>365</v>
      </c>
      <c r="E1279" s="16" t="s">
        <v>34</v>
      </c>
      <c r="F1279" s="20" t="s">
        <v>36</v>
      </c>
      <c r="G1279" s="16"/>
      <c r="H1279" s="12" t="s">
        <v>875</v>
      </c>
      <c r="I1279" s="17">
        <v>116</v>
      </c>
      <c r="J1279" s="12" t="str">
        <f>VLOOKUP(I1279,episodes!$A$1:$D$83,4,FALSE)</f>
        <v>The Galileo Seven</v>
      </c>
      <c r="K1279" s="15">
        <v>1</v>
      </c>
      <c r="L1279" s="14">
        <v>1</v>
      </c>
    </row>
    <row r="1280" spans="1:13" x14ac:dyDescent="0.3">
      <c r="A1280" s="15">
        <f>COUNTIFS(B:B,B1280)</f>
        <v>114</v>
      </c>
      <c r="B1280" s="12" t="s">
        <v>1981</v>
      </c>
      <c r="C1280" s="15">
        <f>COUNTIFS(D:D,D1280)</f>
        <v>114</v>
      </c>
      <c r="D1280" s="12" t="s">
        <v>365</v>
      </c>
      <c r="E1280" s="16" t="s">
        <v>36</v>
      </c>
      <c r="F1280" s="20"/>
      <c r="H1280" s="16" t="s">
        <v>844</v>
      </c>
      <c r="I1280" s="17">
        <v>117</v>
      </c>
      <c r="J1280" s="12" t="str">
        <f>VLOOKUP(I1280,episodes!$A$1:$D$83,4,FALSE)</f>
        <v>The Squire of Gothos</v>
      </c>
      <c r="K1280" s="15">
        <v>1</v>
      </c>
      <c r="L1280" s="14">
        <v>1</v>
      </c>
      <c r="M1280" s="16"/>
    </row>
    <row r="1281" spans="1:13" x14ac:dyDescent="0.3">
      <c r="A1281" s="15">
        <f>COUNTIFS(B:B,B1281)</f>
        <v>114</v>
      </c>
      <c r="B1281" s="12" t="s">
        <v>1981</v>
      </c>
      <c r="C1281" s="15">
        <f>COUNTIFS(D:D,D1281)</f>
        <v>114</v>
      </c>
      <c r="D1281" s="12" t="s">
        <v>365</v>
      </c>
      <c r="E1281" s="16" t="s">
        <v>37</v>
      </c>
      <c r="F1281" s="20" t="s">
        <v>34</v>
      </c>
      <c r="G1281" s="16"/>
      <c r="H1281" s="16" t="s">
        <v>1621</v>
      </c>
      <c r="I1281" s="17">
        <v>117</v>
      </c>
      <c r="J1281" s="12" t="str">
        <f>VLOOKUP(I1281,episodes!$A$1:$D$83,4,FALSE)</f>
        <v>The Squire of Gothos</v>
      </c>
      <c r="K1281" s="15">
        <v>1</v>
      </c>
      <c r="L1281" s="14">
        <v>1</v>
      </c>
      <c r="M1281" s="16"/>
    </row>
    <row r="1282" spans="1:13" x14ac:dyDescent="0.3">
      <c r="A1282" s="15">
        <f>COUNTIFS(B:B,B1282)</f>
        <v>114</v>
      </c>
      <c r="B1282" s="12" t="s">
        <v>1981</v>
      </c>
      <c r="C1282" s="15">
        <f>COUNTIFS(D:D,D1282)</f>
        <v>114</v>
      </c>
      <c r="D1282" s="12" t="s">
        <v>365</v>
      </c>
      <c r="E1282" s="16" t="s">
        <v>283</v>
      </c>
      <c r="F1282" s="20"/>
      <c r="H1282" s="16" t="s">
        <v>857</v>
      </c>
      <c r="I1282" s="17">
        <v>117</v>
      </c>
      <c r="J1282" s="12" t="str">
        <f>VLOOKUP(I1282,episodes!$A$1:$D$83,4,FALSE)</f>
        <v>The Squire of Gothos</v>
      </c>
      <c r="K1282" s="15">
        <v>1</v>
      </c>
      <c r="L1282" s="14">
        <v>1</v>
      </c>
      <c r="M1282" s="16"/>
    </row>
    <row r="1283" spans="1:13" x14ac:dyDescent="0.3">
      <c r="A1283" s="15">
        <f>COUNTIFS(B:B,B1283)</f>
        <v>114</v>
      </c>
      <c r="B1283" s="12" t="s">
        <v>1981</v>
      </c>
      <c r="C1283" s="15">
        <f>COUNTIFS(D:D,D1283)</f>
        <v>114</v>
      </c>
      <c r="D1283" s="12" t="s">
        <v>365</v>
      </c>
      <c r="E1283" s="16" t="s">
        <v>34</v>
      </c>
      <c r="F1283" s="20"/>
      <c r="H1283" s="16" t="s">
        <v>901</v>
      </c>
      <c r="I1283" s="17">
        <v>117</v>
      </c>
      <c r="J1283" s="12" t="str">
        <f>VLOOKUP(I1283,episodes!$A$1:$D$83,4,FALSE)</f>
        <v>The Squire of Gothos</v>
      </c>
      <c r="K1283" s="15">
        <v>1</v>
      </c>
      <c r="L1283" s="14">
        <v>1</v>
      </c>
      <c r="M1283" s="16"/>
    </row>
    <row r="1284" spans="1:13" x14ac:dyDescent="0.3">
      <c r="A1284" s="15">
        <f>COUNTIFS(B:B,B1284)</f>
        <v>114</v>
      </c>
      <c r="B1284" s="12" t="s">
        <v>1981</v>
      </c>
      <c r="C1284" s="15">
        <f>COUNTIFS(D:D,D1284)</f>
        <v>114</v>
      </c>
      <c r="D1284" s="12" t="s">
        <v>365</v>
      </c>
      <c r="E1284" s="16" t="s">
        <v>37</v>
      </c>
      <c r="F1284" s="16" t="s">
        <v>34</v>
      </c>
      <c r="G1284" s="16"/>
      <c r="H1284" s="16" t="s">
        <v>852</v>
      </c>
      <c r="I1284" s="17">
        <v>118</v>
      </c>
      <c r="J1284" s="12" t="str">
        <f>VLOOKUP(I1284,episodes!$A$1:$D$83,4,FALSE)</f>
        <v>Arena</v>
      </c>
      <c r="K1284" s="15">
        <v>1</v>
      </c>
      <c r="L1284" s="14">
        <v>1</v>
      </c>
      <c r="M1284" s="16"/>
    </row>
    <row r="1285" spans="1:13" x14ac:dyDescent="0.3">
      <c r="A1285" s="15">
        <f>COUNTIFS(B:B,B1285)</f>
        <v>114</v>
      </c>
      <c r="B1285" s="12" t="s">
        <v>1981</v>
      </c>
      <c r="C1285" s="15">
        <f>COUNTIFS(D:D,D1285)</f>
        <v>114</v>
      </c>
      <c r="D1285" s="12" t="s">
        <v>365</v>
      </c>
      <c r="E1285" s="16" t="s">
        <v>34</v>
      </c>
      <c r="F1285" s="20" t="s">
        <v>36</v>
      </c>
      <c r="G1285" s="16"/>
      <c r="H1285" s="12" t="s">
        <v>876</v>
      </c>
      <c r="I1285" s="17">
        <v>118</v>
      </c>
      <c r="J1285" s="12" t="str">
        <f>VLOOKUP(I1285,episodes!$A$1:$D$83,4,FALSE)</f>
        <v>Arena</v>
      </c>
      <c r="K1285" s="15">
        <v>1</v>
      </c>
      <c r="L1285" s="14">
        <v>1</v>
      </c>
    </row>
    <row r="1286" spans="1:13" x14ac:dyDescent="0.3">
      <c r="A1286" s="15">
        <f>COUNTIFS(B:B,B1286)</f>
        <v>114</v>
      </c>
      <c r="B1286" s="12" t="s">
        <v>1981</v>
      </c>
      <c r="C1286" s="15">
        <f>COUNTIFS(D:D,D1286)</f>
        <v>114</v>
      </c>
      <c r="D1286" s="12" t="s">
        <v>365</v>
      </c>
      <c r="E1286" s="16" t="s">
        <v>36</v>
      </c>
      <c r="F1286" s="12" t="s">
        <v>34</v>
      </c>
      <c r="H1286" s="16" t="s">
        <v>831</v>
      </c>
      <c r="I1286" s="17">
        <v>119</v>
      </c>
      <c r="J1286" s="12" t="str">
        <f>VLOOKUP(I1286,episodes!$A$1:$D$83,4,FALSE)</f>
        <v>Tomorrow Is Yesterday</v>
      </c>
      <c r="K1286" s="15">
        <v>1</v>
      </c>
      <c r="L1286" s="14">
        <v>1</v>
      </c>
      <c r="M1286" s="16"/>
    </row>
    <row r="1287" spans="1:13" x14ac:dyDescent="0.3">
      <c r="A1287" s="15">
        <f>COUNTIFS(B:B,B1287)</f>
        <v>114</v>
      </c>
      <c r="B1287" s="12" t="s">
        <v>1981</v>
      </c>
      <c r="C1287" s="15">
        <f>COUNTIFS(D:D,D1287)</f>
        <v>114</v>
      </c>
      <c r="D1287" s="12" t="s">
        <v>365</v>
      </c>
      <c r="E1287" s="16" t="s">
        <v>37</v>
      </c>
      <c r="F1287" s="20"/>
      <c r="G1287" s="16"/>
      <c r="H1287" s="16" t="s">
        <v>854</v>
      </c>
      <c r="I1287" s="17">
        <v>119</v>
      </c>
      <c r="J1287" s="12" t="str">
        <f>VLOOKUP(I1287,episodes!$A$1:$D$83,4,FALSE)</f>
        <v>Tomorrow Is Yesterday</v>
      </c>
      <c r="K1287" s="15">
        <v>1</v>
      </c>
      <c r="L1287" s="14">
        <v>1</v>
      </c>
      <c r="M1287" s="16"/>
    </row>
    <row r="1288" spans="1:13" x14ac:dyDescent="0.3">
      <c r="A1288" s="15">
        <f>COUNTIFS(B:B,B1288)</f>
        <v>114</v>
      </c>
      <c r="B1288" s="12" t="s">
        <v>1981</v>
      </c>
      <c r="C1288" s="15">
        <f>COUNTIFS(D:D,D1288)</f>
        <v>114</v>
      </c>
      <c r="D1288" s="12" t="s">
        <v>365</v>
      </c>
      <c r="E1288" s="16" t="s">
        <v>37</v>
      </c>
      <c r="F1288" s="20"/>
      <c r="G1288" s="16"/>
      <c r="H1288" s="16" t="s">
        <v>854</v>
      </c>
      <c r="I1288" s="17">
        <v>119</v>
      </c>
      <c r="J1288" s="12" t="str">
        <f>VLOOKUP(I1288,episodes!$A$1:$D$83,4,FALSE)</f>
        <v>Tomorrow Is Yesterday</v>
      </c>
      <c r="K1288" s="15">
        <v>1</v>
      </c>
      <c r="L1288" s="14">
        <v>1</v>
      </c>
      <c r="M1288" s="16"/>
    </row>
    <row r="1289" spans="1:13" x14ac:dyDescent="0.3">
      <c r="A1289" s="15">
        <f>COUNTIFS(B:B,B1289)</f>
        <v>114</v>
      </c>
      <c r="B1289" s="12" t="s">
        <v>1981</v>
      </c>
      <c r="C1289" s="15">
        <f>COUNTIFS(D:D,D1289)</f>
        <v>114</v>
      </c>
      <c r="D1289" s="12" t="s">
        <v>365</v>
      </c>
      <c r="E1289" s="16" t="s">
        <v>34</v>
      </c>
      <c r="F1289" s="20" t="s">
        <v>36</v>
      </c>
      <c r="G1289" s="16"/>
      <c r="H1289" s="12" t="s">
        <v>877</v>
      </c>
      <c r="I1289" s="17">
        <v>119</v>
      </c>
      <c r="J1289" s="12" t="str">
        <f>VLOOKUP(I1289,episodes!$A$1:$D$83,4,FALSE)</f>
        <v>Tomorrow Is Yesterday</v>
      </c>
      <c r="K1289" s="15">
        <v>1</v>
      </c>
      <c r="L1289" s="14">
        <v>1</v>
      </c>
    </row>
    <row r="1290" spans="1:13" x14ac:dyDescent="0.3">
      <c r="A1290" s="15">
        <f>COUNTIFS(B:B,B1290)</f>
        <v>114</v>
      </c>
      <c r="B1290" s="12" t="s">
        <v>1981</v>
      </c>
      <c r="C1290" s="15">
        <f>COUNTIFS(D:D,D1290)</f>
        <v>114</v>
      </c>
      <c r="D1290" s="12" t="s">
        <v>365</v>
      </c>
      <c r="E1290" s="16" t="s">
        <v>34</v>
      </c>
      <c r="F1290" s="20"/>
      <c r="H1290" s="16" t="s">
        <v>902</v>
      </c>
      <c r="I1290" s="17">
        <v>119</v>
      </c>
      <c r="J1290" s="12" t="str">
        <f>VLOOKUP(I1290,episodes!$A$1:$D$83,4,FALSE)</f>
        <v>Tomorrow Is Yesterday</v>
      </c>
      <c r="K1290" s="15">
        <v>1</v>
      </c>
      <c r="L1290" s="14">
        <v>1</v>
      </c>
      <c r="M1290" s="16"/>
    </row>
    <row r="1291" spans="1:13" x14ac:dyDescent="0.3">
      <c r="A1291" s="15">
        <f>COUNTIFS(B:B,B1291)</f>
        <v>114</v>
      </c>
      <c r="B1291" s="12" t="s">
        <v>1981</v>
      </c>
      <c r="C1291" s="15">
        <f>COUNTIFS(D:D,D1291)</f>
        <v>114</v>
      </c>
      <c r="D1291" s="12" t="s">
        <v>365</v>
      </c>
      <c r="E1291" s="16" t="s">
        <v>34</v>
      </c>
      <c r="F1291" s="20"/>
      <c r="H1291" s="16" t="s">
        <v>903</v>
      </c>
      <c r="I1291" s="17">
        <v>119</v>
      </c>
      <c r="J1291" s="12" t="str">
        <f>VLOOKUP(I1291,episodes!$A$1:$D$83,4,FALSE)</f>
        <v>Tomorrow Is Yesterday</v>
      </c>
      <c r="K1291" s="15">
        <v>1</v>
      </c>
      <c r="L1291" s="14">
        <v>1</v>
      </c>
      <c r="M1291" s="16"/>
    </row>
    <row r="1292" spans="1:13" x14ac:dyDescent="0.3">
      <c r="A1292" s="15">
        <f>COUNTIFS(B:B,B1292)</f>
        <v>114</v>
      </c>
      <c r="B1292" s="12" t="s">
        <v>1981</v>
      </c>
      <c r="C1292" s="15">
        <f>COUNTIFS(D:D,D1292)</f>
        <v>114</v>
      </c>
      <c r="D1292" s="12" t="s">
        <v>365</v>
      </c>
      <c r="E1292" s="16" t="s">
        <v>34</v>
      </c>
      <c r="F1292" s="16" t="s">
        <v>1568</v>
      </c>
      <c r="G1292" s="16" t="s">
        <v>1569</v>
      </c>
      <c r="H1292" s="16"/>
      <c r="I1292" s="17">
        <v>121</v>
      </c>
      <c r="J1292" s="12" t="str">
        <f>VLOOKUP(I1292,episodes!$A$1:$D$83,4,FALSE)</f>
        <v>The Return of the Archons</v>
      </c>
      <c r="K1292" s="15">
        <v>1</v>
      </c>
      <c r="L1292" s="14">
        <v>1</v>
      </c>
      <c r="M1292" s="16"/>
    </row>
    <row r="1293" spans="1:13" x14ac:dyDescent="0.3">
      <c r="A1293" s="15">
        <f>COUNTIFS(B:B,B1293)</f>
        <v>114</v>
      </c>
      <c r="B1293" s="12" t="s">
        <v>1981</v>
      </c>
      <c r="C1293" s="15">
        <f>COUNTIFS(D:D,D1293)</f>
        <v>114</v>
      </c>
      <c r="D1293" s="12" t="s">
        <v>365</v>
      </c>
      <c r="E1293" s="16" t="s">
        <v>38</v>
      </c>
      <c r="F1293" s="20"/>
      <c r="H1293" s="16" t="s">
        <v>821</v>
      </c>
      <c r="I1293" s="17">
        <v>122</v>
      </c>
      <c r="J1293" s="12" t="str">
        <f>VLOOKUP(I1293,episodes!$A$1:$D$83,4,FALSE)</f>
        <v>Space Seed</v>
      </c>
      <c r="K1293" s="15">
        <v>1</v>
      </c>
      <c r="L1293" s="14">
        <v>1</v>
      </c>
      <c r="M1293" s="16"/>
    </row>
    <row r="1294" spans="1:13" x14ac:dyDescent="0.3">
      <c r="A1294" s="15">
        <f>COUNTIFS(B:B,B1294)</f>
        <v>114</v>
      </c>
      <c r="B1294" s="12" t="s">
        <v>1981</v>
      </c>
      <c r="C1294" s="15">
        <f>COUNTIFS(D:D,D1294)</f>
        <v>114</v>
      </c>
      <c r="D1294" s="12" t="s">
        <v>365</v>
      </c>
      <c r="E1294" s="16" t="s">
        <v>34</v>
      </c>
      <c r="F1294" s="20" t="s">
        <v>36</v>
      </c>
      <c r="G1294" s="16"/>
      <c r="H1294" s="12" t="s">
        <v>878</v>
      </c>
      <c r="I1294" s="17">
        <v>122</v>
      </c>
      <c r="J1294" s="12" t="str">
        <f>VLOOKUP(I1294,episodes!$A$1:$D$83,4,FALSE)</f>
        <v>Space Seed</v>
      </c>
      <c r="K1294" s="15">
        <v>1</v>
      </c>
      <c r="L1294" s="14">
        <v>1</v>
      </c>
    </row>
    <row r="1295" spans="1:13" x14ac:dyDescent="0.3">
      <c r="A1295" s="15">
        <f>COUNTIFS(B:B,B1295)</f>
        <v>114</v>
      </c>
      <c r="B1295" s="12" t="s">
        <v>1981</v>
      </c>
      <c r="C1295" s="15">
        <f>COUNTIFS(D:D,D1295)</f>
        <v>114</v>
      </c>
      <c r="D1295" s="12" t="s">
        <v>365</v>
      </c>
      <c r="E1295" s="16" t="s">
        <v>34</v>
      </c>
      <c r="F1295" s="20"/>
      <c r="H1295" s="16" t="s">
        <v>904</v>
      </c>
      <c r="I1295" s="17">
        <v>122</v>
      </c>
      <c r="J1295" s="12" t="str">
        <f>VLOOKUP(I1295,episodes!$A$1:$D$83,4,FALSE)</f>
        <v>Space Seed</v>
      </c>
      <c r="K1295" s="15">
        <v>1</v>
      </c>
      <c r="L1295" s="14">
        <v>1</v>
      </c>
      <c r="M1295" s="16"/>
    </row>
    <row r="1296" spans="1:13" x14ac:dyDescent="0.3">
      <c r="A1296" s="15">
        <f>COUNTIFS(B:B,B1296)</f>
        <v>114</v>
      </c>
      <c r="B1296" s="12" t="s">
        <v>1981</v>
      </c>
      <c r="C1296" s="15">
        <f>COUNTIFS(D:D,D1296)</f>
        <v>114</v>
      </c>
      <c r="D1296" s="12" t="s">
        <v>365</v>
      </c>
      <c r="E1296" s="16" t="s">
        <v>34</v>
      </c>
      <c r="F1296" s="20"/>
      <c r="H1296" s="16" t="s">
        <v>905</v>
      </c>
      <c r="I1296" s="17">
        <v>122</v>
      </c>
      <c r="J1296" s="12" t="str">
        <f>VLOOKUP(I1296,episodes!$A$1:$D$83,4,FALSE)</f>
        <v>Space Seed</v>
      </c>
      <c r="K1296" s="15">
        <v>1</v>
      </c>
      <c r="L1296" s="14">
        <v>1</v>
      </c>
      <c r="M1296" s="16"/>
    </row>
    <row r="1297" spans="1:13" x14ac:dyDescent="0.3">
      <c r="A1297" s="15">
        <f>COUNTIFS(B:B,B1297)</f>
        <v>114</v>
      </c>
      <c r="B1297" s="12" t="s">
        <v>1981</v>
      </c>
      <c r="C1297" s="15">
        <f>COUNTIFS(D:D,D1297)</f>
        <v>114</v>
      </c>
      <c r="D1297" s="12" t="s">
        <v>365</v>
      </c>
      <c r="E1297" s="16" t="s">
        <v>1515</v>
      </c>
      <c r="F1297" s="20" t="s">
        <v>374</v>
      </c>
      <c r="G1297" s="16" t="s">
        <v>1748</v>
      </c>
      <c r="H1297" s="16"/>
      <c r="I1297" s="17">
        <v>123</v>
      </c>
      <c r="J1297" s="12" t="str">
        <f>VLOOKUP(I1297,episodes!$A$1:$D$83,4,FALSE)</f>
        <v>A Taste of Armageddon</v>
      </c>
      <c r="K1297" s="15">
        <v>1</v>
      </c>
      <c r="L1297" s="14">
        <v>1</v>
      </c>
      <c r="M1297" s="16"/>
    </row>
    <row r="1298" spans="1:13" x14ac:dyDescent="0.25">
      <c r="A1298" s="15">
        <f>COUNTIFS(B:B,B1298)</f>
        <v>114</v>
      </c>
      <c r="B1298" s="12" t="s">
        <v>1981</v>
      </c>
      <c r="C1298" s="15">
        <f>COUNTIFS(D:D,D1298)</f>
        <v>114</v>
      </c>
      <c r="D1298" s="12" t="s">
        <v>365</v>
      </c>
      <c r="E1298" s="16" t="s">
        <v>1515</v>
      </c>
      <c r="F1298" s="16" t="s">
        <v>34</v>
      </c>
      <c r="G1298" s="16"/>
      <c r="H1298" s="16" t="s">
        <v>819</v>
      </c>
      <c r="I1298" s="17">
        <v>123</v>
      </c>
      <c r="J1298" s="12" t="str">
        <f>VLOOKUP(I1298,episodes!$A$1:$D$83,4,FALSE)</f>
        <v>A Taste of Armageddon</v>
      </c>
      <c r="K1298" s="15">
        <v>1</v>
      </c>
      <c r="L1298" s="14">
        <v>1</v>
      </c>
      <c r="M1298" s="21"/>
    </row>
    <row r="1299" spans="1:13" x14ac:dyDescent="0.3">
      <c r="A1299" s="15">
        <f>COUNTIFS(B:B,B1299)</f>
        <v>114</v>
      </c>
      <c r="B1299" s="12" t="s">
        <v>1981</v>
      </c>
      <c r="C1299" s="15">
        <f>COUNTIFS(D:D,D1299)</f>
        <v>114</v>
      </c>
      <c r="D1299" s="12" t="s">
        <v>365</v>
      </c>
      <c r="E1299" s="16" t="s">
        <v>36</v>
      </c>
      <c r="F1299" s="12" t="s">
        <v>34</v>
      </c>
      <c r="H1299" s="16" t="s">
        <v>834</v>
      </c>
      <c r="I1299" s="17">
        <v>123</v>
      </c>
      <c r="J1299" s="12" t="str">
        <f>VLOOKUP(I1299,episodes!$A$1:$D$83,4,FALSE)</f>
        <v>A Taste of Armageddon</v>
      </c>
      <c r="K1299" s="15">
        <v>1</v>
      </c>
      <c r="L1299" s="14">
        <v>1</v>
      </c>
      <c r="M1299" s="16"/>
    </row>
    <row r="1300" spans="1:13" x14ac:dyDescent="0.3">
      <c r="A1300" s="15">
        <f>COUNTIFS(B:B,B1300)</f>
        <v>114</v>
      </c>
      <c r="B1300" s="12" t="s">
        <v>1981</v>
      </c>
      <c r="C1300" s="15">
        <f>COUNTIFS(D:D,D1300)</f>
        <v>114</v>
      </c>
      <c r="D1300" s="12" t="s">
        <v>365</v>
      </c>
      <c r="E1300" s="16" t="s">
        <v>39</v>
      </c>
      <c r="F1300" s="20" t="s">
        <v>34</v>
      </c>
      <c r="G1300" s="16"/>
      <c r="H1300" s="16" t="s">
        <v>849</v>
      </c>
      <c r="I1300" s="17">
        <v>123</v>
      </c>
      <c r="J1300" s="12" t="str">
        <f>VLOOKUP(I1300,episodes!$A$1:$D$83,4,FALSE)</f>
        <v>A Taste of Armageddon</v>
      </c>
      <c r="K1300" s="15">
        <v>1</v>
      </c>
      <c r="L1300" s="14">
        <v>1</v>
      </c>
      <c r="M1300" s="16"/>
    </row>
    <row r="1301" spans="1:13" x14ac:dyDescent="0.3">
      <c r="A1301" s="15">
        <f>COUNTIFS(B:B,B1301)</f>
        <v>114</v>
      </c>
      <c r="B1301" s="12" t="s">
        <v>1981</v>
      </c>
      <c r="C1301" s="15">
        <f>COUNTIFS(D:D,D1301)</f>
        <v>114</v>
      </c>
      <c r="D1301" s="12" t="s">
        <v>365</v>
      </c>
      <c r="E1301" s="16" t="s">
        <v>34</v>
      </c>
      <c r="F1301" s="20" t="s">
        <v>36</v>
      </c>
      <c r="G1301" s="16"/>
      <c r="H1301" s="12" t="s">
        <v>879</v>
      </c>
      <c r="I1301" s="17">
        <v>123</v>
      </c>
      <c r="J1301" s="12" t="str">
        <f>VLOOKUP(I1301,episodes!$A$1:$D$83,4,FALSE)</f>
        <v>A Taste of Armageddon</v>
      </c>
      <c r="K1301" s="15">
        <v>1</v>
      </c>
      <c r="L1301" s="14">
        <v>1</v>
      </c>
    </row>
    <row r="1302" spans="1:13" x14ac:dyDescent="0.3">
      <c r="A1302" s="15">
        <f>COUNTIFS(B:B,B1302)</f>
        <v>114</v>
      </c>
      <c r="B1302" s="12" t="s">
        <v>1981</v>
      </c>
      <c r="C1302" s="15">
        <f>COUNTIFS(D:D,D1302)</f>
        <v>114</v>
      </c>
      <c r="D1302" s="12" t="s">
        <v>365</v>
      </c>
      <c r="E1302" s="16" t="s">
        <v>36</v>
      </c>
      <c r="F1302" s="12" t="s">
        <v>34</v>
      </c>
      <c r="H1302" s="16" t="s">
        <v>835</v>
      </c>
      <c r="I1302" s="17">
        <v>124</v>
      </c>
      <c r="J1302" s="12" t="str">
        <f>VLOOKUP(I1302,episodes!$A$1:$D$83,4,FALSE)</f>
        <v>This Side of Paradise</v>
      </c>
      <c r="K1302" s="15">
        <v>1</v>
      </c>
      <c r="L1302" s="14">
        <v>1</v>
      </c>
      <c r="M1302" s="16"/>
    </row>
    <row r="1303" spans="1:13" x14ac:dyDescent="0.3">
      <c r="A1303" s="15">
        <f>COUNTIFS(B:B,B1303)</f>
        <v>114</v>
      </c>
      <c r="B1303" s="12" t="s">
        <v>1981</v>
      </c>
      <c r="C1303" s="15">
        <f>COUNTIFS(D:D,D1303)</f>
        <v>114</v>
      </c>
      <c r="D1303" s="12" t="s">
        <v>365</v>
      </c>
      <c r="E1303" s="16" t="s">
        <v>354</v>
      </c>
      <c r="F1303" s="20"/>
      <c r="G1303" s="16"/>
      <c r="H1303" s="16" t="s">
        <v>848</v>
      </c>
      <c r="I1303" s="17">
        <v>124</v>
      </c>
      <c r="J1303" s="12" t="str">
        <f>VLOOKUP(I1303,episodes!$A$1:$D$83,4,FALSE)</f>
        <v>This Side of Paradise</v>
      </c>
      <c r="K1303" s="15">
        <v>1</v>
      </c>
      <c r="L1303" s="14">
        <v>1</v>
      </c>
      <c r="M1303" s="16"/>
    </row>
    <row r="1304" spans="1:13" x14ac:dyDescent="0.3">
      <c r="A1304" s="15">
        <f>COUNTIFS(B:B,B1304)</f>
        <v>114</v>
      </c>
      <c r="B1304" s="12" t="s">
        <v>1981</v>
      </c>
      <c r="C1304" s="15">
        <f>COUNTIFS(D:D,D1304)</f>
        <v>114</v>
      </c>
      <c r="D1304" s="12" t="s">
        <v>365</v>
      </c>
      <c r="E1304" s="16" t="s">
        <v>34</v>
      </c>
      <c r="F1304" s="20" t="s">
        <v>36</v>
      </c>
      <c r="H1304" s="16" t="s">
        <v>845</v>
      </c>
      <c r="I1304" s="17">
        <v>124</v>
      </c>
      <c r="J1304" s="12" t="str">
        <f>VLOOKUP(I1304,episodes!$A$1:$D$83,4,FALSE)</f>
        <v>This Side of Paradise</v>
      </c>
      <c r="K1304" s="15">
        <v>1</v>
      </c>
      <c r="L1304" s="14">
        <v>1</v>
      </c>
      <c r="M1304" s="16"/>
    </row>
    <row r="1305" spans="1:13" x14ac:dyDescent="0.3">
      <c r="A1305" s="15">
        <f>COUNTIFS(B:B,B1305)</f>
        <v>114</v>
      </c>
      <c r="B1305" s="12" t="s">
        <v>1981</v>
      </c>
      <c r="C1305" s="15">
        <f>COUNTIFS(D:D,D1305)</f>
        <v>114</v>
      </c>
      <c r="D1305" s="12" t="s">
        <v>365</v>
      </c>
      <c r="E1305" s="16" t="s">
        <v>34</v>
      </c>
      <c r="F1305" s="20" t="s">
        <v>36</v>
      </c>
      <c r="G1305" s="16"/>
      <c r="H1305" s="12" t="s">
        <v>880</v>
      </c>
      <c r="I1305" s="17">
        <v>124</v>
      </c>
      <c r="J1305" s="12" t="str">
        <f>VLOOKUP(I1305,episodes!$A$1:$D$83,4,FALSE)</f>
        <v>This Side of Paradise</v>
      </c>
      <c r="K1305" s="15">
        <v>1</v>
      </c>
      <c r="L1305" s="14">
        <v>1</v>
      </c>
    </row>
    <row r="1306" spans="1:13" x14ac:dyDescent="0.3">
      <c r="A1306" s="15">
        <f>COUNTIFS(B:B,B1306)</f>
        <v>114</v>
      </c>
      <c r="B1306" s="12" t="s">
        <v>1981</v>
      </c>
      <c r="C1306" s="15">
        <f>COUNTIFS(D:D,D1306)</f>
        <v>114</v>
      </c>
      <c r="D1306" s="16" t="s">
        <v>365</v>
      </c>
      <c r="E1306" s="16" t="s">
        <v>34</v>
      </c>
      <c r="F1306" s="12" t="s">
        <v>36</v>
      </c>
      <c r="G1306" s="16"/>
      <c r="H1306" s="16" t="s">
        <v>858</v>
      </c>
      <c r="I1306" s="22">
        <v>126</v>
      </c>
      <c r="J1306" s="12" t="str">
        <f>VLOOKUP(I1306,episodes!$A$1:$D$83,4,FALSE)</f>
        <v>Errand of Mercy</v>
      </c>
      <c r="K1306" s="15">
        <v>1</v>
      </c>
      <c r="L1306" s="14">
        <v>1</v>
      </c>
      <c r="M1306" s="16"/>
    </row>
    <row r="1307" spans="1:13" x14ac:dyDescent="0.3">
      <c r="A1307" s="15">
        <f>COUNTIFS(B:B,B1307)</f>
        <v>114</v>
      </c>
      <c r="B1307" s="12" t="s">
        <v>1981</v>
      </c>
      <c r="C1307" s="15">
        <f>COUNTIFS(D:D,D1307)</f>
        <v>114</v>
      </c>
      <c r="D1307" s="16" t="s">
        <v>365</v>
      </c>
      <c r="E1307" s="16" t="s">
        <v>34</v>
      </c>
      <c r="F1307" s="12" t="s">
        <v>36</v>
      </c>
      <c r="G1307" s="16"/>
      <c r="H1307" s="12" t="s">
        <v>881</v>
      </c>
      <c r="I1307" s="17">
        <v>126</v>
      </c>
      <c r="J1307" s="12" t="str">
        <f>VLOOKUP(I1307,episodes!$A$1:$D$83,4,FALSE)</f>
        <v>Errand of Mercy</v>
      </c>
      <c r="K1307" s="15">
        <v>1</v>
      </c>
      <c r="L1307" s="14">
        <v>1</v>
      </c>
    </row>
    <row r="1308" spans="1:13" x14ac:dyDescent="0.3">
      <c r="A1308" s="15">
        <f>COUNTIFS(B:B,B1308)</f>
        <v>114</v>
      </c>
      <c r="B1308" s="12" t="s">
        <v>1981</v>
      </c>
      <c r="C1308" s="15">
        <f>COUNTIFS(D:D,D1308)</f>
        <v>114</v>
      </c>
      <c r="D1308" s="16" t="s">
        <v>365</v>
      </c>
      <c r="E1308" s="16" t="s">
        <v>36</v>
      </c>
      <c r="F1308" s="16" t="s">
        <v>34</v>
      </c>
      <c r="H1308" s="16" t="s">
        <v>836</v>
      </c>
      <c r="I1308" s="17">
        <v>127</v>
      </c>
      <c r="J1308" s="12" t="str">
        <f>VLOOKUP(I1308,episodes!$A$1:$D$83,4,FALSE)</f>
        <v>The Alternative Factor</v>
      </c>
      <c r="K1308" s="15">
        <v>1</v>
      </c>
      <c r="L1308" s="14">
        <v>1</v>
      </c>
      <c r="M1308" s="16"/>
    </row>
    <row r="1309" spans="1:13" x14ac:dyDescent="0.3">
      <c r="A1309" s="15">
        <f>COUNTIFS(B:B,B1309)</f>
        <v>114</v>
      </c>
      <c r="B1309" s="12" t="s">
        <v>1981</v>
      </c>
      <c r="C1309" s="15">
        <f>COUNTIFS(D:D,D1309)</f>
        <v>114</v>
      </c>
      <c r="D1309" s="16" t="s">
        <v>365</v>
      </c>
      <c r="E1309" s="16" t="s">
        <v>34</v>
      </c>
      <c r="F1309" s="16" t="s">
        <v>36</v>
      </c>
      <c r="G1309" s="16"/>
      <c r="H1309" s="12" t="s">
        <v>882</v>
      </c>
      <c r="I1309" s="17">
        <v>127</v>
      </c>
      <c r="J1309" s="12" t="str">
        <f>VLOOKUP(I1309,episodes!$A$1:$D$83,4,FALSE)</f>
        <v>The Alternative Factor</v>
      </c>
      <c r="K1309" s="15">
        <v>1</v>
      </c>
      <c r="L1309" s="14">
        <v>1</v>
      </c>
    </row>
    <row r="1310" spans="1:13" x14ac:dyDescent="0.3">
      <c r="A1310" s="15">
        <f>COUNTIFS(B:B,B1310)</f>
        <v>114</v>
      </c>
      <c r="B1310" s="12" t="s">
        <v>1981</v>
      </c>
      <c r="C1310" s="15">
        <f>COUNTIFS(D:D,D1310)</f>
        <v>114</v>
      </c>
      <c r="D1310" s="16" t="s">
        <v>365</v>
      </c>
      <c r="E1310" s="16" t="s">
        <v>34</v>
      </c>
      <c r="F1310" s="16" t="s">
        <v>36</v>
      </c>
      <c r="G1310" s="16"/>
      <c r="H1310" s="12" t="s">
        <v>883</v>
      </c>
      <c r="I1310" s="17">
        <v>127</v>
      </c>
      <c r="J1310" s="12" t="str">
        <f>VLOOKUP(I1310,episodes!$A$1:$D$83,4,FALSE)</f>
        <v>The Alternative Factor</v>
      </c>
      <c r="K1310" s="15">
        <v>1</v>
      </c>
      <c r="L1310" s="14">
        <v>1</v>
      </c>
    </row>
    <row r="1311" spans="1:13" x14ac:dyDescent="0.3">
      <c r="A1311" s="15">
        <f>COUNTIFS(B:B,B1311)</f>
        <v>114</v>
      </c>
      <c r="B1311" s="12" t="s">
        <v>1981</v>
      </c>
      <c r="C1311" s="15">
        <f>COUNTIFS(D:D,D1311)</f>
        <v>114</v>
      </c>
      <c r="D1311" s="16" t="s">
        <v>365</v>
      </c>
      <c r="E1311" s="16" t="s">
        <v>34</v>
      </c>
      <c r="F1311" s="16" t="s">
        <v>36</v>
      </c>
      <c r="G1311" s="16"/>
      <c r="H1311" s="12" t="s">
        <v>884</v>
      </c>
      <c r="I1311" s="17">
        <v>127</v>
      </c>
      <c r="J1311" s="12" t="str">
        <f>VLOOKUP(I1311,episodes!$A$1:$D$83,4,FALSE)</f>
        <v>The Alternative Factor</v>
      </c>
      <c r="K1311" s="15">
        <v>1</v>
      </c>
      <c r="L1311" s="14">
        <v>1</v>
      </c>
    </row>
    <row r="1312" spans="1:13" x14ac:dyDescent="0.3">
      <c r="A1312" s="15">
        <f>COUNTIFS(B:B,B1312)</f>
        <v>114</v>
      </c>
      <c r="B1312" s="12" t="s">
        <v>1981</v>
      </c>
      <c r="C1312" s="15">
        <f>COUNTIFS(D:D,D1312)</f>
        <v>114</v>
      </c>
      <c r="D1312" s="16" t="s">
        <v>365</v>
      </c>
      <c r="E1312" s="16" t="s">
        <v>34</v>
      </c>
      <c r="F1312" s="16" t="s">
        <v>36</v>
      </c>
      <c r="G1312" s="16"/>
      <c r="H1312" s="12" t="s">
        <v>885</v>
      </c>
      <c r="I1312" s="17">
        <v>127</v>
      </c>
      <c r="J1312" s="12" t="str">
        <f>VLOOKUP(I1312,episodes!$A$1:$D$83,4,FALSE)</f>
        <v>The Alternative Factor</v>
      </c>
      <c r="K1312" s="15">
        <v>1</v>
      </c>
      <c r="L1312" s="14">
        <v>1</v>
      </c>
    </row>
    <row r="1313" spans="1:13" x14ac:dyDescent="0.3">
      <c r="A1313" s="15">
        <f>COUNTIFS(B:B,B1313)</f>
        <v>114</v>
      </c>
      <c r="B1313" s="12" t="s">
        <v>1981</v>
      </c>
      <c r="C1313" s="15">
        <f>COUNTIFS(D:D,D1313)</f>
        <v>114</v>
      </c>
      <c r="D1313" s="16" t="s">
        <v>365</v>
      </c>
      <c r="E1313" s="16" t="s">
        <v>36</v>
      </c>
      <c r="F1313" s="20" t="s">
        <v>34</v>
      </c>
      <c r="H1313" s="16" t="s">
        <v>837</v>
      </c>
      <c r="I1313" s="17">
        <v>128</v>
      </c>
      <c r="J1313" s="12" t="str">
        <f>VLOOKUP(I1313,episodes!$A$1:$D$83,4,FALSE)</f>
        <v>The City on the Edge of Forever</v>
      </c>
      <c r="K1313" s="15">
        <v>1</v>
      </c>
      <c r="L1313" s="14">
        <v>1</v>
      </c>
      <c r="M1313" s="16"/>
    </row>
    <row r="1314" spans="1:13" x14ac:dyDescent="0.3">
      <c r="A1314" s="15">
        <f>COUNTIFS(B:B,B1314)</f>
        <v>114</v>
      </c>
      <c r="B1314" s="12" t="s">
        <v>1981</v>
      </c>
      <c r="C1314" s="15">
        <f>COUNTIFS(D:D,D1314)</f>
        <v>114</v>
      </c>
      <c r="D1314" s="16" t="s">
        <v>365</v>
      </c>
      <c r="E1314" s="16" t="s">
        <v>36</v>
      </c>
      <c r="F1314" s="20" t="s">
        <v>34</v>
      </c>
      <c r="H1314" s="16" t="s">
        <v>838</v>
      </c>
      <c r="I1314" s="17">
        <v>128</v>
      </c>
      <c r="J1314" s="12" t="str">
        <f>VLOOKUP(I1314,episodes!$A$1:$D$83,4,FALSE)</f>
        <v>The City on the Edge of Forever</v>
      </c>
      <c r="K1314" s="15">
        <v>1</v>
      </c>
      <c r="L1314" s="14">
        <v>1</v>
      </c>
      <c r="M1314" s="16"/>
    </row>
    <row r="1315" spans="1:13" x14ac:dyDescent="0.3">
      <c r="A1315" s="15">
        <f>COUNTIFS(B:B,B1315)</f>
        <v>114</v>
      </c>
      <c r="B1315" s="12" t="s">
        <v>1981</v>
      </c>
      <c r="C1315" s="15">
        <f>COUNTIFS(D:D,D1315)</f>
        <v>114</v>
      </c>
      <c r="D1315" s="16" t="s">
        <v>365</v>
      </c>
      <c r="E1315" s="16" t="s">
        <v>36</v>
      </c>
      <c r="F1315" s="20" t="s">
        <v>34</v>
      </c>
      <c r="H1315" s="16" t="s">
        <v>839</v>
      </c>
      <c r="I1315" s="17">
        <v>129</v>
      </c>
      <c r="J1315" s="12" t="str">
        <f>VLOOKUP(I1315,episodes!$A$1:$D$83,4,FALSE)</f>
        <v>Operation: Annihilate!</v>
      </c>
      <c r="K1315" s="15">
        <v>1</v>
      </c>
      <c r="L1315" s="14">
        <v>1</v>
      </c>
      <c r="M1315" s="16"/>
    </row>
    <row r="1316" spans="1:13" x14ac:dyDescent="0.3">
      <c r="A1316" s="15">
        <f>COUNTIFS(B:B,B1316)</f>
        <v>114</v>
      </c>
      <c r="B1316" s="12" t="s">
        <v>1981</v>
      </c>
      <c r="C1316" s="15">
        <f>COUNTIFS(D:D,D1316)</f>
        <v>114</v>
      </c>
      <c r="D1316" s="16" t="s">
        <v>365</v>
      </c>
      <c r="E1316" s="16" t="s">
        <v>36</v>
      </c>
      <c r="F1316" s="20" t="s">
        <v>34</v>
      </c>
      <c r="H1316" s="16" t="s">
        <v>840</v>
      </c>
      <c r="I1316" s="17">
        <v>129</v>
      </c>
      <c r="J1316" s="12" t="str">
        <f>VLOOKUP(I1316,episodes!$A$1:$D$83,4,FALSE)</f>
        <v>Operation: Annihilate!</v>
      </c>
      <c r="K1316" s="15">
        <v>1</v>
      </c>
      <c r="L1316" s="14">
        <v>1</v>
      </c>
      <c r="M1316" s="16"/>
    </row>
    <row r="1317" spans="1:13" s="16" customFormat="1" x14ac:dyDescent="0.3">
      <c r="A1317" s="15">
        <f>COUNTIFS(B:B,B1317)</f>
        <v>114</v>
      </c>
      <c r="B1317" s="12" t="s">
        <v>1981</v>
      </c>
      <c r="C1317" s="15">
        <f>COUNTIFS(D:D,D1317)</f>
        <v>114</v>
      </c>
      <c r="D1317" s="16" t="s">
        <v>365</v>
      </c>
      <c r="E1317" s="16" t="s">
        <v>36</v>
      </c>
      <c r="F1317" s="20" t="s">
        <v>34</v>
      </c>
      <c r="G1317" s="12"/>
      <c r="H1317" s="16" t="s">
        <v>841</v>
      </c>
      <c r="I1317" s="17">
        <v>129</v>
      </c>
      <c r="J1317" s="12" t="str">
        <f>VLOOKUP(I1317,episodes!$A$1:$D$83,4,FALSE)</f>
        <v>Operation: Annihilate!</v>
      </c>
      <c r="K1317" s="15">
        <v>1</v>
      </c>
      <c r="L1317" s="14">
        <v>1</v>
      </c>
    </row>
    <row r="1318" spans="1:13" s="16" customFormat="1" x14ac:dyDescent="0.3">
      <c r="A1318" s="15">
        <f>COUNTIFS(B:B,B1318)</f>
        <v>114</v>
      </c>
      <c r="B1318" s="12" t="s">
        <v>1981</v>
      </c>
      <c r="C1318" s="15">
        <f>COUNTIFS(D:D,D1318)</f>
        <v>114</v>
      </c>
      <c r="D1318" s="16" t="s">
        <v>365</v>
      </c>
      <c r="E1318" s="16" t="s">
        <v>34</v>
      </c>
      <c r="F1318" s="20" t="s">
        <v>36</v>
      </c>
      <c r="H1318" s="12" t="s">
        <v>886</v>
      </c>
      <c r="I1318" s="17">
        <v>129</v>
      </c>
      <c r="J1318" s="12" t="str">
        <f>VLOOKUP(I1318,episodes!$A$1:$D$83,4,FALSE)</f>
        <v>Operation: Annihilate!</v>
      </c>
      <c r="K1318" s="15">
        <v>1</v>
      </c>
      <c r="L1318" s="14">
        <v>1</v>
      </c>
      <c r="M1318" s="12"/>
    </row>
    <row r="1319" spans="1:13" s="16" customFormat="1" x14ac:dyDescent="0.3">
      <c r="A1319" s="15">
        <f>COUNTIFS(B:B,B1319)</f>
        <v>114</v>
      </c>
      <c r="B1319" s="12" t="s">
        <v>1981</v>
      </c>
      <c r="C1319" s="15">
        <f>COUNTIFS(D:D,D1319)</f>
        <v>114</v>
      </c>
      <c r="D1319" s="16" t="s">
        <v>365</v>
      </c>
      <c r="E1319" s="16" t="s">
        <v>34</v>
      </c>
      <c r="F1319" s="20" t="s">
        <v>36</v>
      </c>
      <c r="H1319" s="12" t="s">
        <v>887</v>
      </c>
      <c r="I1319" s="17">
        <v>129</v>
      </c>
      <c r="J1319" s="12" t="str">
        <f>VLOOKUP(I1319,episodes!$A$1:$D$83,4,FALSE)</f>
        <v>Operation: Annihilate!</v>
      </c>
      <c r="K1319" s="15">
        <v>1</v>
      </c>
      <c r="L1319" s="14">
        <v>1</v>
      </c>
      <c r="M1319" s="12"/>
    </row>
    <row r="1320" spans="1:13" s="16" customFormat="1" x14ac:dyDescent="0.3">
      <c r="A1320" s="15">
        <f>COUNTIFS(B:B,B1320)</f>
        <v>114</v>
      </c>
      <c r="B1320" s="12" t="s">
        <v>1981</v>
      </c>
      <c r="C1320" s="15">
        <f>COUNTIFS(D:D,D1320)</f>
        <v>114</v>
      </c>
      <c r="D1320" s="16" t="s">
        <v>365</v>
      </c>
      <c r="E1320" s="16" t="s">
        <v>34</v>
      </c>
      <c r="F1320" s="20" t="s">
        <v>36</v>
      </c>
      <c r="H1320" s="12" t="s">
        <v>888</v>
      </c>
      <c r="I1320" s="17">
        <v>129</v>
      </c>
      <c r="J1320" s="12" t="str">
        <f>VLOOKUP(I1320,episodes!$A$1:$D$83,4,FALSE)</f>
        <v>Operation: Annihilate!</v>
      </c>
      <c r="K1320" s="15">
        <v>1</v>
      </c>
      <c r="L1320" s="14">
        <v>1</v>
      </c>
      <c r="M1320" s="12"/>
    </row>
    <row r="1321" spans="1:13" s="16" customFormat="1" x14ac:dyDescent="0.3">
      <c r="A1321" s="15">
        <f>COUNTIFS(B:B,B1321)</f>
        <v>114</v>
      </c>
      <c r="B1321" s="12" t="s">
        <v>1981</v>
      </c>
      <c r="C1321" s="15">
        <f>COUNTIFS(D:D,D1321)</f>
        <v>114</v>
      </c>
      <c r="D1321" s="16" t="s">
        <v>365</v>
      </c>
      <c r="E1321" s="16" t="s">
        <v>34</v>
      </c>
      <c r="F1321" s="20" t="s">
        <v>36</v>
      </c>
      <c r="H1321" s="12" t="s">
        <v>889</v>
      </c>
      <c r="I1321" s="17">
        <v>129</v>
      </c>
      <c r="J1321" s="12" t="str">
        <f>VLOOKUP(I1321,episodes!$A$1:$D$83,4,FALSE)</f>
        <v>Operation: Annihilate!</v>
      </c>
      <c r="K1321" s="15">
        <v>1</v>
      </c>
      <c r="L1321" s="14">
        <v>1</v>
      </c>
      <c r="M1321" s="12"/>
    </row>
    <row r="1322" spans="1:13" x14ac:dyDescent="0.3">
      <c r="A1322" s="15">
        <f>COUNTIFS(B:B,B1322)</f>
        <v>114</v>
      </c>
      <c r="B1322" s="12" t="s">
        <v>1981</v>
      </c>
      <c r="C1322" s="15">
        <f>COUNTIFS(D:D,D1322)</f>
        <v>114</v>
      </c>
      <c r="D1322" s="16" t="s">
        <v>365</v>
      </c>
      <c r="E1322" s="16" t="s">
        <v>34</v>
      </c>
      <c r="F1322" s="20" t="s">
        <v>36</v>
      </c>
      <c r="G1322" s="16"/>
      <c r="H1322" s="12" t="s">
        <v>890</v>
      </c>
      <c r="I1322" s="17">
        <v>129</v>
      </c>
      <c r="J1322" s="12" t="str">
        <f>VLOOKUP(I1322,episodes!$A$1:$D$83,4,FALSE)</f>
        <v>Operation: Annihilate!</v>
      </c>
      <c r="K1322" s="15">
        <v>1</v>
      </c>
      <c r="L1322" s="14">
        <v>1</v>
      </c>
    </row>
    <row r="1323" spans="1:13" s="16" customFormat="1" x14ac:dyDescent="0.3">
      <c r="A1323" s="15">
        <f>COUNTIFS(B:B,B1323)</f>
        <v>114</v>
      </c>
      <c r="B1323" s="12" t="s">
        <v>1981</v>
      </c>
      <c r="C1323" s="15">
        <f>COUNTIFS(D:D,D1323)</f>
        <v>114</v>
      </c>
      <c r="D1323" s="16" t="s">
        <v>365</v>
      </c>
      <c r="E1323" s="16" t="s">
        <v>36</v>
      </c>
      <c r="F1323" s="20" t="s">
        <v>34</v>
      </c>
      <c r="G1323" s="12"/>
      <c r="H1323" s="16" t="s">
        <v>842</v>
      </c>
      <c r="I1323" s="17">
        <v>201</v>
      </c>
      <c r="J1323" s="12" t="str">
        <f>VLOOKUP(I1323,episodes!$A$1:$D$83,4,FALSE)</f>
        <v>Amok Time</v>
      </c>
      <c r="K1323" s="15">
        <v>1</v>
      </c>
      <c r="L1323" s="14">
        <v>1</v>
      </c>
    </row>
    <row r="1324" spans="1:13" s="16" customFormat="1" x14ac:dyDescent="0.3">
      <c r="A1324" s="15">
        <f>COUNTIFS(B:B,B1324)</f>
        <v>114</v>
      </c>
      <c r="B1324" s="12" t="s">
        <v>1981</v>
      </c>
      <c r="C1324" s="15">
        <f>COUNTIFS(D:D,D1324)</f>
        <v>114</v>
      </c>
      <c r="D1324" s="16" t="s">
        <v>365</v>
      </c>
      <c r="E1324" s="16" t="s">
        <v>34</v>
      </c>
      <c r="F1324" s="20" t="s">
        <v>36</v>
      </c>
      <c r="H1324" s="12" t="s">
        <v>891</v>
      </c>
      <c r="I1324" s="17">
        <v>201</v>
      </c>
      <c r="J1324" s="12" t="str">
        <f>VLOOKUP(I1324,episodes!$A$1:$D$83,4,FALSE)</f>
        <v>Amok Time</v>
      </c>
      <c r="K1324" s="15">
        <v>1</v>
      </c>
      <c r="L1324" s="14">
        <v>1</v>
      </c>
      <c r="M1324" s="12"/>
    </row>
    <row r="1325" spans="1:13" s="16" customFormat="1" x14ac:dyDescent="0.3">
      <c r="A1325" s="15">
        <f>COUNTIFS(B:B,B1325)</f>
        <v>114</v>
      </c>
      <c r="B1325" s="12" t="s">
        <v>1981</v>
      </c>
      <c r="C1325" s="15">
        <f>COUNTIFS(D:D,D1325)</f>
        <v>114</v>
      </c>
      <c r="D1325" s="16" t="s">
        <v>365</v>
      </c>
      <c r="E1325" s="16" t="s">
        <v>34</v>
      </c>
      <c r="F1325" s="20" t="s">
        <v>36</v>
      </c>
      <c r="H1325" s="12" t="s">
        <v>892</v>
      </c>
      <c r="I1325" s="17">
        <v>201</v>
      </c>
      <c r="J1325" s="12" t="str">
        <f>VLOOKUP(I1325,episodes!$A$1:$D$83,4,FALSE)</f>
        <v>Amok Time</v>
      </c>
      <c r="K1325" s="15">
        <v>1</v>
      </c>
      <c r="L1325" s="14">
        <v>1</v>
      </c>
      <c r="M1325" s="12"/>
    </row>
    <row r="1326" spans="1:13" s="16" customFormat="1" x14ac:dyDescent="0.3">
      <c r="A1326" s="15">
        <f>COUNTIFS(B:B,B1326)</f>
        <v>114</v>
      </c>
      <c r="B1326" s="12" t="s">
        <v>1981</v>
      </c>
      <c r="C1326" s="15">
        <f>COUNTIFS(D:D,D1326)</f>
        <v>114</v>
      </c>
      <c r="D1326" s="16" t="s">
        <v>365</v>
      </c>
      <c r="E1326" s="16" t="s">
        <v>34</v>
      </c>
      <c r="F1326" s="20" t="s">
        <v>36</v>
      </c>
      <c r="H1326" s="12" t="s">
        <v>893</v>
      </c>
      <c r="I1326" s="17">
        <v>201</v>
      </c>
      <c r="J1326" s="12" t="str">
        <f>VLOOKUP(I1326,episodes!$A$1:$D$83,4,FALSE)</f>
        <v>Amok Time</v>
      </c>
      <c r="K1326" s="15">
        <v>1</v>
      </c>
      <c r="L1326" s="14">
        <v>1</v>
      </c>
      <c r="M1326" s="12"/>
    </row>
    <row r="1327" spans="1:13" s="16" customFormat="1" x14ac:dyDescent="0.3">
      <c r="A1327" s="15">
        <f>COUNTIFS(B:B,B1327)</f>
        <v>114</v>
      </c>
      <c r="B1327" s="12" t="s">
        <v>1981</v>
      </c>
      <c r="C1327" s="15">
        <f>COUNTIFS(D:D,D1327)</f>
        <v>114</v>
      </c>
      <c r="D1327" s="16" t="s">
        <v>365</v>
      </c>
      <c r="E1327" s="16" t="s">
        <v>34</v>
      </c>
      <c r="F1327" s="20" t="s">
        <v>37</v>
      </c>
      <c r="G1327" s="12" t="s">
        <v>1345</v>
      </c>
      <c r="I1327" s="17">
        <v>202</v>
      </c>
      <c r="J1327" s="12" t="str">
        <f>VLOOKUP(I1327,episodes!$A$1:$D$83,4,FALSE)</f>
        <v>Who Mourns for Adonais?</v>
      </c>
      <c r="K1327" s="15">
        <v>1</v>
      </c>
      <c r="L1327" s="14">
        <v>1</v>
      </c>
      <c r="M1327" s="12"/>
    </row>
    <row r="1328" spans="1:13" s="16" customFormat="1" x14ac:dyDescent="0.3">
      <c r="A1328" s="15">
        <f>COUNTIFS(B:B,B1328)</f>
        <v>114</v>
      </c>
      <c r="B1328" s="12" t="s">
        <v>1981</v>
      </c>
      <c r="C1328" s="15">
        <f>COUNTIFS(D:D,D1328)</f>
        <v>114</v>
      </c>
      <c r="D1328" s="16" t="s">
        <v>365</v>
      </c>
      <c r="E1328" s="16" t="s">
        <v>34</v>
      </c>
      <c r="F1328" s="20" t="s">
        <v>36</v>
      </c>
      <c r="G1328" s="12"/>
      <c r="H1328" s="16" t="s">
        <v>1327</v>
      </c>
      <c r="I1328" s="17">
        <v>202</v>
      </c>
      <c r="J1328" s="12" t="str">
        <f>VLOOKUP(I1328,episodes!$A$1:$D$83,4,FALSE)</f>
        <v>Who Mourns for Adonais?</v>
      </c>
      <c r="K1328" s="15">
        <v>1</v>
      </c>
      <c r="L1328" s="14">
        <v>1</v>
      </c>
      <c r="M1328" s="12"/>
    </row>
    <row r="1329" spans="1:13" s="16" customFormat="1" x14ac:dyDescent="0.3">
      <c r="A1329" s="15">
        <f>COUNTIFS(B:B,B1329)</f>
        <v>114</v>
      </c>
      <c r="B1329" s="12" t="s">
        <v>1981</v>
      </c>
      <c r="C1329" s="15">
        <f>COUNTIFS(D:D,D1329)</f>
        <v>114</v>
      </c>
      <c r="D1329" s="16" t="s">
        <v>365</v>
      </c>
      <c r="E1329" s="16" t="s">
        <v>34</v>
      </c>
      <c r="F1329" s="20" t="s">
        <v>36</v>
      </c>
      <c r="G1329" s="12"/>
      <c r="H1329" s="16" t="s">
        <v>1329</v>
      </c>
      <c r="I1329" s="17">
        <v>202</v>
      </c>
      <c r="J1329" s="12" t="str">
        <f>VLOOKUP(I1329,episodes!$A$1:$D$83,4,FALSE)</f>
        <v>Who Mourns for Adonais?</v>
      </c>
      <c r="K1329" s="15">
        <v>1</v>
      </c>
      <c r="L1329" s="14">
        <v>1</v>
      </c>
      <c r="M1329" s="12"/>
    </row>
    <row r="1330" spans="1:13" s="16" customFormat="1" x14ac:dyDescent="0.3">
      <c r="A1330" s="15">
        <f>COUNTIFS(B:B,B1330)</f>
        <v>114</v>
      </c>
      <c r="B1330" s="12" t="s">
        <v>1981</v>
      </c>
      <c r="C1330" s="15">
        <f>COUNTIFS(D:D,D1330)</f>
        <v>114</v>
      </c>
      <c r="D1330" s="16" t="s">
        <v>365</v>
      </c>
      <c r="E1330" s="16" t="s">
        <v>34</v>
      </c>
      <c r="F1330" s="20" t="s">
        <v>37</v>
      </c>
      <c r="G1330" s="12"/>
      <c r="H1330" s="16" t="s">
        <v>1333</v>
      </c>
      <c r="I1330" s="17">
        <v>202</v>
      </c>
      <c r="J1330" s="12" t="str">
        <f>VLOOKUP(I1330,episodes!$A$1:$D$83,4,FALSE)</f>
        <v>Who Mourns for Adonais?</v>
      </c>
      <c r="K1330" s="15">
        <v>1</v>
      </c>
      <c r="L1330" s="14">
        <v>1</v>
      </c>
      <c r="M1330" s="12"/>
    </row>
    <row r="1331" spans="1:13" s="16" customFormat="1" x14ac:dyDescent="0.3">
      <c r="A1331" s="15">
        <f>COUNTIFS(B:B,B1331)</f>
        <v>114</v>
      </c>
      <c r="B1331" s="12" t="s">
        <v>1981</v>
      </c>
      <c r="C1331" s="15">
        <f>COUNTIFS(D:D,D1331)</f>
        <v>114</v>
      </c>
      <c r="D1331" s="16" t="s">
        <v>365</v>
      </c>
      <c r="E1331" s="16" t="s">
        <v>37</v>
      </c>
      <c r="F1331" s="20" t="s">
        <v>34</v>
      </c>
      <c r="G1331" s="12"/>
      <c r="H1331" s="16" t="s">
        <v>1340</v>
      </c>
      <c r="I1331" s="17">
        <v>202</v>
      </c>
      <c r="J1331" s="12" t="str">
        <f>VLOOKUP(I1331,episodes!$A$1:$D$83,4,FALSE)</f>
        <v>Who Mourns for Adonais?</v>
      </c>
      <c r="K1331" s="15">
        <v>1</v>
      </c>
      <c r="L1331" s="14">
        <v>1</v>
      </c>
      <c r="M1331" s="12"/>
    </row>
    <row r="1332" spans="1:13" s="16" customFormat="1" x14ac:dyDescent="0.3">
      <c r="A1332" s="15">
        <f>COUNTIFS(B:B,B1332)</f>
        <v>114</v>
      </c>
      <c r="B1332" s="12" t="s">
        <v>1981</v>
      </c>
      <c r="C1332" s="15">
        <f>COUNTIFS(D:D,D1332)</f>
        <v>114</v>
      </c>
      <c r="D1332" s="12" t="s">
        <v>365</v>
      </c>
      <c r="E1332" s="16" t="s">
        <v>36</v>
      </c>
      <c r="F1332" s="20" t="s">
        <v>34</v>
      </c>
      <c r="G1332" s="12"/>
      <c r="H1332" s="12" t="s">
        <v>2232</v>
      </c>
      <c r="I1332" s="18">
        <v>203</v>
      </c>
      <c r="J1332" s="12" t="str">
        <f>VLOOKUP(I1332,episodes!$A$1:$D$83,4,FALSE)</f>
        <v>The Changeling</v>
      </c>
      <c r="K1332" s="15">
        <v>1</v>
      </c>
      <c r="L1332" s="14">
        <v>1</v>
      </c>
      <c r="M1332" s="12"/>
    </row>
    <row r="1333" spans="1:13" s="16" customFormat="1" x14ac:dyDescent="0.3">
      <c r="A1333" s="15">
        <f>COUNTIFS(B:B,B1333)</f>
        <v>114</v>
      </c>
      <c r="B1333" s="12" t="s">
        <v>1981</v>
      </c>
      <c r="C1333" s="15">
        <f>COUNTIFS(D:D,D1333)</f>
        <v>114</v>
      </c>
      <c r="D1333" s="12" t="s">
        <v>365</v>
      </c>
      <c r="E1333" s="16" t="s">
        <v>34</v>
      </c>
      <c r="F1333" s="20" t="s">
        <v>36</v>
      </c>
      <c r="G1333" s="12"/>
      <c r="H1333" s="12" t="s">
        <v>2231</v>
      </c>
      <c r="I1333" s="18">
        <v>203</v>
      </c>
      <c r="J1333" s="12" t="str">
        <f>VLOOKUP(I1333,episodes!$A$1:$D$83,4,FALSE)</f>
        <v>The Changeling</v>
      </c>
      <c r="K1333" s="15">
        <v>1</v>
      </c>
      <c r="L1333" s="14">
        <v>1</v>
      </c>
      <c r="M1333" s="12"/>
    </row>
    <row r="1334" spans="1:13" s="16" customFormat="1" x14ac:dyDescent="0.3">
      <c r="A1334" s="15">
        <f>COUNTIFS(B:B,B1334)</f>
        <v>114</v>
      </c>
      <c r="B1334" s="12" t="s">
        <v>1981</v>
      </c>
      <c r="C1334" s="15">
        <f>COUNTIFS(D:D,D1334)</f>
        <v>114</v>
      </c>
      <c r="D1334" s="12" t="s">
        <v>365</v>
      </c>
      <c r="E1334" s="16" t="s">
        <v>34</v>
      </c>
      <c r="F1334" s="20" t="s">
        <v>36</v>
      </c>
      <c r="G1334" s="12"/>
      <c r="H1334" s="12" t="s">
        <v>2230</v>
      </c>
      <c r="I1334" s="18">
        <v>203</v>
      </c>
      <c r="J1334" s="12" t="str">
        <f>VLOOKUP(I1334,episodes!$A$1:$D$83,4,FALSE)</f>
        <v>The Changeling</v>
      </c>
      <c r="K1334" s="15">
        <v>1</v>
      </c>
      <c r="L1334" s="14">
        <v>1</v>
      </c>
      <c r="M1334" s="12"/>
    </row>
    <row r="1335" spans="1:13" s="16" customFormat="1" x14ac:dyDescent="0.3">
      <c r="A1335" s="15">
        <f>COUNTIFS(B:B,B1335)</f>
        <v>114</v>
      </c>
      <c r="B1335" s="12" t="s">
        <v>1981</v>
      </c>
      <c r="C1335" s="15">
        <f>COUNTIFS(D:D,D1335)</f>
        <v>114</v>
      </c>
      <c r="D1335" s="12" t="s">
        <v>365</v>
      </c>
      <c r="E1335" s="16" t="s">
        <v>36</v>
      </c>
      <c r="F1335" s="20" t="s">
        <v>34</v>
      </c>
      <c r="G1335" s="12"/>
      <c r="H1335" s="12" t="s">
        <v>2228</v>
      </c>
      <c r="I1335" s="18">
        <v>203</v>
      </c>
      <c r="J1335" s="12" t="str">
        <f>VLOOKUP(I1335,episodes!$A$1:$D$83,4,FALSE)</f>
        <v>The Changeling</v>
      </c>
      <c r="K1335" s="15">
        <v>1</v>
      </c>
      <c r="L1335" s="14">
        <v>1</v>
      </c>
      <c r="M1335" s="12"/>
    </row>
    <row r="1336" spans="1:13" s="16" customFormat="1" x14ac:dyDescent="0.3">
      <c r="A1336" s="15">
        <f>COUNTIFS(B:B,B1336)</f>
        <v>114</v>
      </c>
      <c r="B1336" s="12" t="s">
        <v>1981</v>
      </c>
      <c r="C1336" s="15">
        <f>COUNTIFS(D:D,D1336)</f>
        <v>114</v>
      </c>
      <c r="D1336" s="12" t="s">
        <v>365</v>
      </c>
      <c r="E1336" s="16" t="s">
        <v>36</v>
      </c>
      <c r="F1336" s="20" t="s">
        <v>34</v>
      </c>
      <c r="G1336" s="12"/>
      <c r="H1336" s="12" t="s">
        <v>2227</v>
      </c>
      <c r="I1336" s="18">
        <v>203</v>
      </c>
      <c r="J1336" s="12" t="str">
        <f>VLOOKUP(I1336,episodes!$A$1:$D$83,4,FALSE)</f>
        <v>The Changeling</v>
      </c>
      <c r="K1336" s="15">
        <v>1</v>
      </c>
      <c r="L1336" s="14">
        <v>1</v>
      </c>
      <c r="M1336" s="12"/>
    </row>
    <row r="1337" spans="1:13" s="16" customFormat="1" x14ac:dyDescent="0.3">
      <c r="A1337" s="15">
        <f>COUNTIFS(B:B,B1337)</f>
        <v>114</v>
      </c>
      <c r="B1337" s="12" t="s">
        <v>1981</v>
      </c>
      <c r="C1337" s="15">
        <f>COUNTIFS(D:D,D1337)</f>
        <v>114</v>
      </c>
      <c r="D1337" s="12" t="s">
        <v>365</v>
      </c>
      <c r="E1337" s="12" t="s">
        <v>36</v>
      </c>
      <c r="F1337" s="12" t="s">
        <v>34</v>
      </c>
      <c r="G1337" s="12"/>
      <c r="H1337" s="12" t="s">
        <v>2224</v>
      </c>
      <c r="I1337" s="18">
        <v>203</v>
      </c>
      <c r="J1337" s="12" t="str">
        <f>VLOOKUP(I1337,episodes!$A$1:$D$83,4,FALSE)</f>
        <v>The Changeling</v>
      </c>
      <c r="K1337" s="15">
        <v>1</v>
      </c>
      <c r="L1337" s="14">
        <v>1</v>
      </c>
      <c r="M1337" s="12"/>
    </row>
    <row r="1338" spans="1:13" s="16" customFormat="1" x14ac:dyDescent="0.3">
      <c r="A1338" s="15">
        <f>COUNTIFS(B:B,B1338)</f>
        <v>14</v>
      </c>
      <c r="B1338" s="12" t="s">
        <v>1972</v>
      </c>
      <c r="C1338" s="15">
        <f>COUNTIFS(D:D,D1338)</f>
        <v>15</v>
      </c>
      <c r="D1338" s="12" t="s">
        <v>341</v>
      </c>
      <c r="E1338" s="16" t="s">
        <v>37</v>
      </c>
      <c r="F1338" s="12" t="s">
        <v>1430</v>
      </c>
      <c r="G1338" s="12" t="s">
        <v>1434</v>
      </c>
      <c r="H1338" s="12"/>
      <c r="I1338" s="18">
        <v>105</v>
      </c>
      <c r="J1338" s="12" t="str">
        <f>VLOOKUP(I1338,episodes!$A$1:$D$83,4,FALSE)</f>
        <v>The Enemy Within</v>
      </c>
      <c r="K1338" s="14">
        <v>1</v>
      </c>
      <c r="L1338" s="14"/>
      <c r="M1338" s="12"/>
    </row>
    <row r="1339" spans="1:13" s="16" customFormat="1" x14ac:dyDescent="0.3">
      <c r="A1339" s="15">
        <f>COUNTIFS(B:B,B1339)</f>
        <v>14</v>
      </c>
      <c r="B1339" s="12" t="s">
        <v>1972</v>
      </c>
      <c r="C1339" s="15">
        <f>COUNTIFS(D:D,D1339)</f>
        <v>15</v>
      </c>
      <c r="D1339" s="12" t="s">
        <v>341</v>
      </c>
      <c r="E1339" s="16" t="s">
        <v>37</v>
      </c>
      <c r="F1339" s="19" t="s">
        <v>1438</v>
      </c>
      <c r="G1339" s="12" t="s">
        <v>2152</v>
      </c>
      <c r="H1339" s="12"/>
      <c r="I1339" s="18">
        <v>109</v>
      </c>
      <c r="J1339" s="12" t="str">
        <f>VLOOKUP(I1339,episodes!$A$1:$D$83,4,FALSE)</f>
        <v>Dagger of the Mind</v>
      </c>
      <c r="K1339" s="14">
        <v>1</v>
      </c>
      <c r="L1339" s="14"/>
      <c r="M1339" s="12"/>
    </row>
    <row r="1340" spans="1:13" s="16" customFormat="1" x14ac:dyDescent="0.3">
      <c r="A1340" s="15">
        <f>COUNTIFS(B:B,B1340)</f>
        <v>14</v>
      </c>
      <c r="B1340" s="12" t="s">
        <v>1972</v>
      </c>
      <c r="C1340" s="15">
        <f>COUNTIFS(D:D,D1340)</f>
        <v>15</v>
      </c>
      <c r="D1340" s="12" t="s">
        <v>341</v>
      </c>
      <c r="E1340" s="16" t="s">
        <v>37</v>
      </c>
      <c r="F1340" s="19" t="s">
        <v>1467</v>
      </c>
      <c r="G1340" s="12" t="s">
        <v>1649</v>
      </c>
      <c r="H1340" s="12"/>
      <c r="I1340" s="18">
        <v>111.1</v>
      </c>
      <c r="J1340" s="12" t="str">
        <f>VLOOKUP(I1340,episodes!$A$1:$D$83,4,FALSE)</f>
        <v>The Menagerie, Part I</v>
      </c>
      <c r="K1340" s="14">
        <v>1</v>
      </c>
      <c r="L1340" s="14"/>
      <c r="M1340" s="12"/>
    </row>
    <row r="1341" spans="1:13" s="16" customFormat="1" x14ac:dyDescent="0.3">
      <c r="A1341" s="15">
        <f>COUNTIFS(B:B,B1341)</f>
        <v>14</v>
      </c>
      <c r="B1341" s="12" t="s">
        <v>1972</v>
      </c>
      <c r="C1341" s="15">
        <f>COUNTIFS(D:D,D1341)</f>
        <v>15</v>
      </c>
      <c r="D1341" s="16" t="s">
        <v>341</v>
      </c>
      <c r="E1341" s="16" t="s">
        <v>37</v>
      </c>
      <c r="F1341" s="19" t="s">
        <v>1467</v>
      </c>
      <c r="G1341" s="12" t="s">
        <v>1649</v>
      </c>
      <c r="I1341" s="17">
        <v>111.1</v>
      </c>
      <c r="J1341" s="12" t="str">
        <f>VLOOKUP(I1341,episodes!$A$1:$D$83,4,FALSE)</f>
        <v>The Menagerie, Part I</v>
      </c>
      <c r="K1341" s="14">
        <v>1</v>
      </c>
      <c r="L1341" s="15"/>
    </row>
    <row r="1342" spans="1:13" s="16" customFormat="1" x14ac:dyDescent="0.3">
      <c r="A1342" s="15">
        <f>COUNTIFS(B:B,B1342)</f>
        <v>14</v>
      </c>
      <c r="B1342" s="12" t="s">
        <v>1972</v>
      </c>
      <c r="C1342" s="15">
        <f>COUNTIFS(D:D,D1342)</f>
        <v>15</v>
      </c>
      <c r="D1342" s="12" t="s">
        <v>341</v>
      </c>
      <c r="E1342" s="16" t="s">
        <v>37</v>
      </c>
      <c r="F1342" s="20" t="s">
        <v>1440</v>
      </c>
      <c r="G1342" s="12" t="s">
        <v>1650</v>
      </c>
      <c r="I1342" s="17">
        <v>119</v>
      </c>
      <c r="J1342" s="12" t="str">
        <f>VLOOKUP(I1342,episodes!$A$1:$D$83,4,FALSE)</f>
        <v>Tomorrow Is Yesterday</v>
      </c>
      <c r="K1342" s="14">
        <v>1</v>
      </c>
      <c r="L1342" s="15"/>
    </row>
    <row r="1343" spans="1:13" s="16" customFormat="1" x14ac:dyDescent="0.3">
      <c r="A1343" s="15">
        <f>COUNTIFS(B:B,B1343)</f>
        <v>14</v>
      </c>
      <c r="B1343" s="12" t="s">
        <v>1972</v>
      </c>
      <c r="C1343" s="15">
        <f>COUNTIFS(D:D,D1343)</f>
        <v>15</v>
      </c>
      <c r="D1343" s="12" t="s">
        <v>341</v>
      </c>
      <c r="E1343" s="16" t="s">
        <v>37</v>
      </c>
      <c r="F1343" s="20" t="s">
        <v>1443</v>
      </c>
      <c r="G1343" s="12" t="s">
        <v>1651</v>
      </c>
      <c r="I1343" s="17">
        <v>119</v>
      </c>
      <c r="J1343" s="12" t="str">
        <f>VLOOKUP(I1343,episodes!$A$1:$D$83,4,FALSE)</f>
        <v>Tomorrow Is Yesterday</v>
      </c>
      <c r="K1343" s="14">
        <v>1</v>
      </c>
      <c r="L1343" s="15"/>
    </row>
    <row r="1344" spans="1:13" s="16" customFormat="1" x14ac:dyDescent="0.3">
      <c r="A1344" s="15">
        <f>COUNTIFS(B:B,B1344)</f>
        <v>14</v>
      </c>
      <c r="B1344" s="12" t="s">
        <v>1972</v>
      </c>
      <c r="C1344" s="15">
        <f>COUNTIFS(D:D,D1344)</f>
        <v>15</v>
      </c>
      <c r="D1344" s="12" t="s">
        <v>341</v>
      </c>
      <c r="E1344" s="16" t="s">
        <v>37</v>
      </c>
      <c r="F1344" s="16" t="s">
        <v>400</v>
      </c>
      <c r="G1344" s="12" t="s">
        <v>1652</v>
      </c>
      <c r="I1344" s="17">
        <v>121</v>
      </c>
      <c r="J1344" s="12" t="str">
        <f>VLOOKUP(I1344,episodes!$A$1:$D$83,4,FALSE)</f>
        <v>The Return of the Archons</v>
      </c>
      <c r="K1344" s="14">
        <v>1</v>
      </c>
      <c r="L1344" s="15"/>
    </row>
    <row r="1345" spans="1:13" s="16" customFormat="1" x14ac:dyDescent="0.3">
      <c r="A1345" s="15">
        <f>COUNTIFS(B:B,B1345)</f>
        <v>14</v>
      </c>
      <c r="B1345" s="12" t="s">
        <v>1972</v>
      </c>
      <c r="C1345" s="15">
        <f>COUNTIFS(D:D,D1345)</f>
        <v>15</v>
      </c>
      <c r="D1345" s="12" t="s">
        <v>341</v>
      </c>
      <c r="E1345" s="16" t="s">
        <v>37</v>
      </c>
      <c r="F1345" s="20" t="s">
        <v>1444</v>
      </c>
      <c r="G1345" s="12" t="s">
        <v>1653</v>
      </c>
      <c r="I1345" s="17">
        <v>122</v>
      </c>
      <c r="J1345" s="12" t="str">
        <f>VLOOKUP(I1345,episodes!$A$1:$D$83,4,FALSE)</f>
        <v>Space Seed</v>
      </c>
      <c r="K1345" s="14">
        <v>1</v>
      </c>
      <c r="L1345" s="15"/>
    </row>
    <row r="1346" spans="1:13" s="16" customFormat="1" x14ac:dyDescent="0.25">
      <c r="A1346" s="15">
        <f>COUNTIFS(B:B,B1346)</f>
        <v>14</v>
      </c>
      <c r="B1346" s="12" t="s">
        <v>1972</v>
      </c>
      <c r="C1346" s="15">
        <f>COUNTIFS(D:D,D1346)</f>
        <v>15</v>
      </c>
      <c r="D1346" s="16" t="s">
        <v>341</v>
      </c>
      <c r="E1346" s="16" t="s">
        <v>37</v>
      </c>
      <c r="F1346" s="16" t="s">
        <v>1445</v>
      </c>
      <c r="G1346" s="12" t="s">
        <v>1655</v>
      </c>
      <c r="H1346" s="16" t="s">
        <v>1654</v>
      </c>
      <c r="I1346" s="17">
        <v>123</v>
      </c>
      <c r="J1346" s="12" t="str">
        <f>VLOOKUP(I1346,episodes!$A$1:$D$83,4,FALSE)</f>
        <v>A Taste of Armageddon</v>
      </c>
      <c r="K1346" s="14">
        <v>1</v>
      </c>
      <c r="L1346" s="15"/>
      <c r="M1346" s="21"/>
    </row>
    <row r="1347" spans="1:13" s="16" customFormat="1" x14ac:dyDescent="0.3">
      <c r="A1347" s="15">
        <f>COUNTIFS(B:B,B1347)</f>
        <v>14</v>
      </c>
      <c r="B1347" s="12" t="s">
        <v>1972</v>
      </c>
      <c r="C1347" s="15">
        <f>COUNTIFS(D:D,D1347)</f>
        <v>15</v>
      </c>
      <c r="D1347" s="16" t="s">
        <v>341</v>
      </c>
      <c r="E1347" s="16" t="s">
        <v>37</v>
      </c>
      <c r="F1347" s="12" t="s">
        <v>433</v>
      </c>
      <c r="G1347" s="12" t="s">
        <v>1656</v>
      </c>
      <c r="I1347" s="17">
        <v>126</v>
      </c>
      <c r="J1347" s="12" t="str">
        <f>VLOOKUP(I1347,episodes!$A$1:$D$83,4,FALSE)</f>
        <v>Errand of Mercy</v>
      </c>
      <c r="K1347" s="14">
        <v>1</v>
      </c>
      <c r="L1347" s="15"/>
    </row>
    <row r="1348" spans="1:13" s="16" customFormat="1" x14ac:dyDescent="0.3">
      <c r="A1348" s="15">
        <f>COUNTIFS(B:B,B1348)</f>
        <v>14</v>
      </c>
      <c r="B1348" s="12" t="s">
        <v>1972</v>
      </c>
      <c r="C1348" s="15">
        <f>COUNTIFS(D:D,D1348)</f>
        <v>15</v>
      </c>
      <c r="D1348" s="16" t="s">
        <v>341</v>
      </c>
      <c r="E1348" s="16" t="s">
        <v>37</v>
      </c>
      <c r="F1348" s="20" t="s">
        <v>49</v>
      </c>
      <c r="G1348" s="12" t="s">
        <v>1657</v>
      </c>
      <c r="I1348" s="17">
        <v>128</v>
      </c>
      <c r="J1348" s="12" t="str">
        <f>VLOOKUP(I1348,episodes!$A$1:$D$83,4,FALSE)</f>
        <v>The City on the Edge of Forever</v>
      </c>
      <c r="K1348" s="14">
        <v>1</v>
      </c>
      <c r="L1348" s="15"/>
    </row>
    <row r="1349" spans="1:13" s="16" customFormat="1" x14ac:dyDescent="0.3">
      <c r="A1349" s="15">
        <f>COUNTIFS(B:B,B1349)</f>
        <v>14</v>
      </c>
      <c r="B1349" s="12" t="s">
        <v>1972</v>
      </c>
      <c r="C1349" s="15">
        <f>COUNTIFS(D:D,D1349)</f>
        <v>15</v>
      </c>
      <c r="D1349" s="16" t="s">
        <v>341</v>
      </c>
      <c r="E1349" s="16" t="s">
        <v>37</v>
      </c>
      <c r="F1349" s="20" t="s">
        <v>1468</v>
      </c>
      <c r="G1349" s="12" t="s">
        <v>1658</v>
      </c>
      <c r="I1349" s="17">
        <v>128</v>
      </c>
      <c r="J1349" s="12" t="str">
        <f>VLOOKUP(I1349,episodes!$A$1:$D$83,4,FALSE)</f>
        <v>The City on the Edge of Forever</v>
      </c>
      <c r="K1349" s="14">
        <v>1</v>
      </c>
      <c r="L1349" s="15"/>
    </row>
    <row r="1350" spans="1:13" s="16" customFormat="1" x14ac:dyDescent="0.3">
      <c r="A1350" s="15">
        <f>COUNTIFS(B:B,B1350)</f>
        <v>14</v>
      </c>
      <c r="B1350" s="12" t="s">
        <v>1972</v>
      </c>
      <c r="C1350" s="15">
        <f>COUNTIFS(D:D,D1350)</f>
        <v>15</v>
      </c>
      <c r="D1350" s="16" t="s">
        <v>341</v>
      </c>
      <c r="E1350" s="16" t="s">
        <v>37</v>
      </c>
      <c r="F1350" s="20" t="s">
        <v>1469</v>
      </c>
      <c r="G1350" s="12" t="s">
        <v>1631</v>
      </c>
      <c r="I1350" s="17">
        <v>129</v>
      </c>
      <c r="J1350" s="12" t="str">
        <f>VLOOKUP(I1350,episodes!$A$1:$D$83,4,FALSE)</f>
        <v>Operation: Annihilate!</v>
      </c>
      <c r="K1350" s="14">
        <v>1</v>
      </c>
      <c r="L1350" s="15"/>
    </row>
    <row r="1351" spans="1:13" s="16" customFormat="1" x14ac:dyDescent="0.3">
      <c r="A1351" s="15">
        <f>COUNTIFS(B:B,B1351)</f>
        <v>14</v>
      </c>
      <c r="B1351" s="12" t="s">
        <v>1972</v>
      </c>
      <c r="C1351" s="15">
        <f>COUNTIFS(D:D,D1351)</f>
        <v>15</v>
      </c>
      <c r="D1351" s="16" t="s">
        <v>341</v>
      </c>
      <c r="E1351" s="16" t="s">
        <v>37</v>
      </c>
      <c r="F1351" s="20" t="s">
        <v>1455</v>
      </c>
      <c r="G1351" s="12" t="s">
        <v>1784</v>
      </c>
      <c r="I1351" s="17">
        <v>129</v>
      </c>
      <c r="J1351" s="12" t="str">
        <f>VLOOKUP(I1351,episodes!$A$1:$D$83,4,FALSE)</f>
        <v>Operation: Annihilate!</v>
      </c>
      <c r="K1351" s="14">
        <v>1</v>
      </c>
      <c r="L1351" s="15"/>
    </row>
    <row r="1352" spans="1:13" s="16" customFormat="1" x14ac:dyDescent="0.3">
      <c r="A1352" s="15">
        <f>COUNTIFS(B:B,B1352)</f>
        <v>10</v>
      </c>
      <c r="B1352" s="16" t="s">
        <v>1982</v>
      </c>
      <c r="C1352" s="15">
        <f>COUNTIFS(D:D,D1352)</f>
        <v>93</v>
      </c>
      <c r="D1352" s="16" t="s">
        <v>323</v>
      </c>
      <c r="E1352" s="16" t="s">
        <v>288</v>
      </c>
      <c r="F1352" s="16" t="s">
        <v>378</v>
      </c>
      <c r="G1352" s="16" t="s">
        <v>1933</v>
      </c>
      <c r="I1352" s="17">
        <v>118</v>
      </c>
      <c r="J1352" s="12" t="str">
        <f>VLOOKUP(I1352,episodes!$A$1:$D$83,4,FALSE)</f>
        <v>Arena</v>
      </c>
      <c r="K1352" s="14">
        <v>1</v>
      </c>
      <c r="L1352" s="15"/>
    </row>
    <row r="1353" spans="1:13" s="16" customFormat="1" x14ac:dyDescent="0.25">
      <c r="A1353" s="15">
        <f>COUNTIFS(B:B,B1353)</f>
        <v>10</v>
      </c>
      <c r="B1353" s="16" t="s">
        <v>1982</v>
      </c>
      <c r="C1353" s="15">
        <f>COUNTIFS(D:D,D1353)</f>
        <v>93</v>
      </c>
      <c r="D1353" s="16" t="s">
        <v>323</v>
      </c>
      <c r="E1353" s="16" t="s">
        <v>1571</v>
      </c>
      <c r="G1353" s="16" t="s">
        <v>1932</v>
      </c>
      <c r="I1353" s="17">
        <v>123</v>
      </c>
      <c r="J1353" s="12" t="str">
        <f>VLOOKUP(I1353,episodes!$A$1:$D$83,4,FALSE)</f>
        <v>A Taste of Armageddon</v>
      </c>
      <c r="K1353" s="14">
        <v>1</v>
      </c>
      <c r="L1353" s="15"/>
      <c r="M1353" s="21"/>
    </row>
    <row r="1354" spans="1:13" s="16" customFormat="1" x14ac:dyDescent="0.25">
      <c r="A1354" s="15">
        <f>COUNTIFS(B:B,B1354)</f>
        <v>10</v>
      </c>
      <c r="B1354" s="16" t="s">
        <v>1982</v>
      </c>
      <c r="C1354" s="15">
        <f>COUNTIFS(D:D,D1354)</f>
        <v>93</v>
      </c>
      <c r="D1354" s="16" t="s">
        <v>323</v>
      </c>
      <c r="E1354" s="16" t="s">
        <v>36</v>
      </c>
      <c r="G1354" s="16" t="s">
        <v>1929</v>
      </c>
      <c r="I1354" s="17">
        <v>123</v>
      </c>
      <c r="J1354" s="12" t="str">
        <f>VLOOKUP(I1354,episodes!$A$1:$D$83,4,FALSE)</f>
        <v>A Taste of Armageddon</v>
      </c>
      <c r="K1354" s="14">
        <v>1</v>
      </c>
      <c r="L1354" s="15"/>
      <c r="M1354" s="21"/>
    </row>
    <row r="1355" spans="1:13" s="16" customFormat="1" x14ac:dyDescent="0.25">
      <c r="A1355" s="15">
        <f>COUNTIFS(B:B,B1355)</f>
        <v>10</v>
      </c>
      <c r="B1355" s="16" t="s">
        <v>1982</v>
      </c>
      <c r="C1355" s="15">
        <f>COUNTIFS(D:D,D1355)</f>
        <v>93</v>
      </c>
      <c r="D1355" s="16" t="s">
        <v>323</v>
      </c>
      <c r="E1355" s="16" t="s">
        <v>1572</v>
      </c>
      <c r="F1355" s="16" t="s">
        <v>377</v>
      </c>
      <c r="G1355" s="16" t="s">
        <v>1928</v>
      </c>
      <c r="I1355" s="17">
        <v>123</v>
      </c>
      <c r="J1355" s="12" t="str">
        <f>VLOOKUP(I1355,episodes!$A$1:$D$83,4,FALSE)</f>
        <v>A Taste of Armageddon</v>
      </c>
      <c r="K1355" s="14">
        <v>1</v>
      </c>
      <c r="L1355" s="15"/>
      <c r="M1355" s="21"/>
    </row>
    <row r="1356" spans="1:13" s="16" customFormat="1" x14ac:dyDescent="0.25">
      <c r="A1356" s="15">
        <f>COUNTIFS(B:B,B1356)</f>
        <v>10</v>
      </c>
      <c r="B1356" s="16" t="s">
        <v>1982</v>
      </c>
      <c r="C1356" s="15">
        <f>COUNTIFS(D:D,D1356)</f>
        <v>93</v>
      </c>
      <c r="D1356" s="16" t="s">
        <v>323</v>
      </c>
      <c r="E1356" s="16" t="s">
        <v>37</v>
      </c>
      <c r="G1356" s="16" t="s">
        <v>1931</v>
      </c>
      <c r="I1356" s="17">
        <v>123</v>
      </c>
      <c r="J1356" s="12" t="str">
        <f>VLOOKUP(I1356,episodes!$A$1:$D$83,4,FALSE)</f>
        <v>A Taste of Armageddon</v>
      </c>
      <c r="K1356" s="14">
        <v>1</v>
      </c>
      <c r="L1356" s="15"/>
      <c r="M1356" s="21"/>
    </row>
    <row r="1357" spans="1:13" s="16" customFormat="1" x14ac:dyDescent="0.25">
      <c r="A1357" s="15">
        <f>COUNTIFS(B:B,B1357)</f>
        <v>10</v>
      </c>
      <c r="B1357" s="16" t="s">
        <v>1982</v>
      </c>
      <c r="C1357" s="15">
        <f>COUNTIFS(D:D,D1357)</f>
        <v>93</v>
      </c>
      <c r="D1357" s="16" t="s">
        <v>323</v>
      </c>
      <c r="E1357" s="16" t="s">
        <v>37</v>
      </c>
      <c r="G1357" s="16" t="s">
        <v>1930</v>
      </c>
      <c r="I1357" s="17">
        <v>123</v>
      </c>
      <c r="J1357" s="12" t="str">
        <f>VLOOKUP(I1357,episodes!$A$1:$D$83,4,FALSE)</f>
        <v>A Taste of Armageddon</v>
      </c>
      <c r="K1357" s="14">
        <v>1</v>
      </c>
      <c r="L1357" s="15"/>
      <c r="M1357" s="21"/>
    </row>
    <row r="1358" spans="1:13" s="16" customFormat="1" x14ac:dyDescent="0.25">
      <c r="A1358" s="15">
        <f>COUNTIFS(B:B,B1358)</f>
        <v>10</v>
      </c>
      <c r="B1358" s="16" t="s">
        <v>1982</v>
      </c>
      <c r="C1358" s="15">
        <f>COUNTIFS(D:D,D1358)</f>
        <v>93</v>
      </c>
      <c r="D1358" s="16" t="s">
        <v>323</v>
      </c>
      <c r="E1358" s="16" t="s">
        <v>37</v>
      </c>
      <c r="G1358" s="16" t="s">
        <v>1935</v>
      </c>
      <c r="I1358" s="17">
        <v>123</v>
      </c>
      <c r="J1358" s="12" t="str">
        <f>VLOOKUP(I1358,episodes!$A$1:$D$83,4,FALSE)</f>
        <v>A Taste of Armageddon</v>
      </c>
      <c r="K1358" s="14">
        <v>1</v>
      </c>
      <c r="L1358" s="15"/>
      <c r="M1358" s="21"/>
    </row>
    <row r="1359" spans="1:13" s="16" customFormat="1" x14ac:dyDescent="0.25">
      <c r="A1359" s="15">
        <f>COUNTIFS(B:B,B1359)</f>
        <v>10</v>
      </c>
      <c r="B1359" s="16" t="s">
        <v>1982</v>
      </c>
      <c r="C1359" s="15">
        <f>COUNTIFS(D:D,D1359)</f>
        <v>93</v>
      </c>
      <c r="D1359" s="16" t="s">
        <v>323</v>
      </c>
      <c r="E1359" s="16" t="s">
        <v>37</v>
      </c>
      <c r="G1359" s="16" t="s">
        <v>1935</v>
      </c>
      <c r="I1359" s="17">
        <v>123</v>
      </c>
      <c r="J1359" s="12" t="str">
        <f>VLOOKUP(I1359,episodes!$A$1:$D$83,4,FALSE)</f>
        <v>A Taste of Armageddon</v>
      </c>
      <c r="K1359" s="14">
        <v>1</v>
      </c>
      <c r="L1359" s="15"/>
      <c r="M1359" s="21"/>
    </row>
    <row r="1360" spans="1:13" s="16" customFormat="1" x14ac:dyDescent="0.3">
      <c r="A1360" s="15">
        <f>COUNTIFS(B:B,B1360)</f>
        <v>10</v>
      </c>
      <c r="B1360" s="16" t="s">
        <v>1982</v>
      </c>
      <c r="C1360" s="15">
        <f>COUNTIFS(D:D,D1360)</f>
        <v>93</v>
      </c>
      <c r="D1360" s="16" t="s">
        <v>323</v>
      </c>
      <c r="E1360" s="16" t="s">
        <v>431</v>
      </c>
      <c r="F1360" s="16" t="s">
        <v>1573</v>
      </c>
      <c r="G1360" s="16" t="s">
        <v>430</v>
      </c>
      <c r="I1360" s="17">
        <v>126</v>
      </c>
      <c r="J1360" s="12" t="str">
        <f>VLOOKUP(I1360,episodes!$A$1:$D$83,4,FALSE)</f>
        <v>Errand of Mercy</v>
      </c>
      <c r="K1360" s="14">
        <v>1</v>
      </c>
      <c r="L1360" s="15"/>
    </row>
    <row r="1361" spans="1:13" s="16" customFormat="1" x14ac:dyDescent="0.3">
      <c r="A1361" s="15">
        <f>COUNTIFS(B:B,B1361)</f>
        <v>10</v>
      </c>
      <c r="B1361" s="16" t="s">
        <v>1982</v>
      </c>
      <c r="C1361" s="15">
        <f>COUNTIFS(D:D,D1361)</f>
        <v>93</v>
      </c>
      <c r="D1361" s="16" t="s">
        <v>323</v>
      </c>
      <c r="E1361" s="16" t="s">
        <v>424</v>
      </c>
      <c r="F1361" s="12"/>
      <c r="G1361" s="16" t="s">
        <v>1928</v>
      </c>
      <c r="I1361" s="17">
        <v>126</v>
      </c>
      <c r="J1361" s="12" t="str">
        <f>VLOOKUP(I1361,episodes!$A$1:$D$83,4,FALSE)</f>
        <v>Errand of Mercy</v>
      </c>
      <c r="K1361" s="14">
        <v>1</v>
      </c>
      <c r="L1361" s="15"/>
    </row>
    <row r="1362" spans="1:13" s="16" customFormat="1" x14ac:dyDescent="0.3">
      <c r="A1362" s="15">
        <f>COUNTIFS(B:B,B1362)</f>
        <v>1</v>
      </c>
      <c r="B1362" s="16" t="s">
        <v>1983</v>
      </c>
      <c r="C1362" s="15">
        <f>COUNTIFS(D:D,D1362)</f>
        <v>93</v>
      </c>
      <c r="D1362" s="16" t="s">
        <v>323</v>
      </c>
      <c r="E1362" s="16" t="s">
        <v>332</v>
      </c>
      <c r="G1362" s="16" t="s">
        <v>1936</v>
      </c>
      <c r="I1362" s="17">
        <v>121</v>
      </c>
      <c r="J1362" s="12" t="str">
        <f>VLOOKUP(I1362,episodes!$A$1:$D$83,4,FALSE)</f>
        <v>The Return of the Archons</v>
      </c>
      <c r="K1362" s="14">
        <v>1</v>
      </c>
      <c r="L1362" s="15"/>
    </row>
    <row r="1363" spans="1:13" s="16" customFormat="1" x14ac:dyDescent="0.3">
      <c r="A1363" s="15">
        <f>COUNTIFS(B:B,B1363)</f>
        <v>2</v>
      </c>
      <c r="B1363" s="16" t="s">
        <v>1984</v>
      </c>
      <c r="C1363" s="15">
        <f>COUNTIFS(D:D,D1363)</f>
        <v>2</v>
      </c>
      <c r="D1363" s="16" t="s">
        <v>458</v>
      </c>
      <c r="F1363" s="20"/>
      <c r="G1363" s="16" t="s">
        <v>622</v>
      </c>
      <c r="I1363" s="17">
        <v>201</v>
      </c>
      <c r="J1363" s="12" t="str">
        <f>VLOOKUP(I1363,episodes!$A$1:$D$83,4,FALSE)</f>
        <v>Amok Time</v>
      </c>
      <c r="K1363" s="15">
        <v>1</v>
      </c>
      <c r="L1363" s="15"/>
    </row>
    <row r="1364" spans="1:13" s="16" customFormat="1" x14ac:dyDescent="0.3">
      <c r="A1364" s="15">
        <f>COUNTIFS(B:B,B1364)</f>
        <v>2</v>
      </c>
      <c r="B1364" s="16" t="s">
        <v>1984</v>
      </c>
      <c r="C1364" s="15">
        <f>COUNTIFS(D:D,D1364)</f>
        <v>2</v>
      </c>
      <c r="D1364" s="16" t="s">
        <v>458</v>
      </c>
      <c r="F1364" s="20"/>
      <c r="G1364" s="16" t="s">
        <v>621</v>
      </c>
      <c r="I1364" s="17">
        <v>201</v>
      </c>
      <c r="J1364" s="12" t="str">
        <f>VLOOKUP(I1364,episodes!$A$1:$D$83,4,FALSE)</f>
        <v>Amok Time</v>
      </c>
      <c r="K1364" s="15">
        <v>1</v>
      </c>
      <c r="L1364" s="15"/>
    </row>
    <row r="1365" spans="1:13" s="16" customFormat="1" x14ac:dyDescent="0.3">
      <c r="A1365" s="15">
        <f>COUNTIFS(B:B,B1365)</f>
        <v>76</v>
      </c>
      <c r="B1365" s="16" t="s">
        <v>1985</v>
      </c>
      <c r="C1365" s="15">
        <f>COUNTIFS(D:D,D1365)</f>
        <v>1</v>
      </c>
      <c r="D1365" s="16" t="s">
        <v>1927</v>
      </c>
      <c r="E1365" s="16" t="s">
        <v>40</v>
      </c>
      <c r="G1365" s="16" t="s">
        <v>1336</v>
      </c>
      <c r="I1365" s="17">
        <v>202</v>
      </c>
      <c r="J1365" s="12" t="str">
        <f>VLOOKUP(I1365,episodes!$A$1:$D$83,4,FALSE)</f>
        <v>Who Mourns for Adonais?</v>
      </c>
      <c r="K1365" s="14">
        <v>1</v>
      </c>
      <c r="L1365" s="15"/>
    </row>
    <row r="1366" spans="1:13" s="16" customFormat="1" x14ac:dyDescent="0.3">
      <c r="A1366" s="15">
        <f>COUNTIFS(B:B,B1366)</f>
        <v>76</v>
      </c>
      <c r="B1366" s="16" t="s">
        <v>1985</v>
      </c>
      <c r="C1366" s="15">
        <f>COUNTIFS(D:D,D1366)</f>
        <v>2</v>
      </c>
      <c r="D1366" s="12" t="s">
        <v>565</v>
      </c>
      <c r="E1366" s="12" t="s">
        <v>1536</v>
      </c>
      <c r="F1366" s="19"/>
      <c r="G1366" s="12" t="s">
        <v>1869</v>
      </c>
      <c r="H1366" s="12"/>
      <c r="I1366" s="18">
        <v>112.2</v>
      </c>
      <c r="J1366" s="12" t="str">
        <f>VLOOKUP(I1366,episodes!$A$1:$D$83,4,FALSE)</f>
        <v>The Menagerie, Part II-The Cage</v>
      </c>
      <c r="K1366" s="14">
        <v>1</v>
      </c>
      <c r="L1366" s="14"/>
      <c r="M1366" s="12"/>
    </row>
    <row r="1367" spans="1:13" s="16" customFormat="1" x14ac:dyDescent="0.3">
      <c r="A1367" s="15">
        <f>COUNTIFS(B:B,B1367)</f>
        <v>76</v>
      </c>
      <c r="B1367" s="16" t="s">
        <v>1985</v>
      </c>
      <c r="C1367" s="15">
        <f>COUNTIFS(D:D,D1367)</f>
        <v>2</v>
      </c>
      <c r="D1367" s="12" t="s">
        <v>565</v>
      </c>
      <c r="E1367" s="12" t="s">
        <v>216</v>
      </c>
      <c r="F1367" s="12"/>
      <c r="G1367" s="12" t="s">
        <v>566</v>
      </c>
      <c r="H1367" s="12"/>
      <c r="I1367" s="18">
        <v>113</v>
      </c>
      <c r="J1367" s="12" t="str">
        <f>VLOOKUP(I1367,episodes!$A$1:$D$83,4,FALSE)</f>
        <v>The Conscience of the King</v>
      </c>
      <c r="K1367" s="14">
        <v>1</v>
      </c>
      <c r="L1367" s="14"/>
      <c r="M1367" s="12"/>
    </row>
    <row r="1368" spans="1:13" s="16" customFormat="1" x14ac:dyDescent="0.3">
      <c r="A1368" s="15">
        <f>COUNTIFS(B:B,B1368)</f>
        <v>76</v>
      </c>
      <c r="B1368" s="16" t="s">
        <v>1985</v>
      </c>
      <c r="C1368" s="15">
        <f>COUNTIFS(D:D,D1368)</f>
        <v>3</v>
      </c>
      <c r="D1368" s="12" t="s">
        <v>530</v>
      </c>
      <c r="E1368" s="12" t="s">
        <v>39</v>
      </c>
      <c r="F1368" s="19"/>
      <c r="G1368" s="12" t="s">
        <v>725</v>
      </c>
      <c r="H1368" s="12"/>
      <c r="I1368" s="18">
        <v>104</v>
      </c>
      <c r="J1368" s="12" t="str">
        <f>VLOOKUP(I1368,episodes!$A$1:$D$83,4,FALSE)</f>
        <v>The Naked Time</v>
      </c>
      <c r="K1368" s="14">
        <v>1</v>
      </c>
      <c r="L1368" s="14"/>
      <c r="M1368" s="12"/>
    </row>
    <row r="1369" spans="1:13" s="16" customFormat="1" x14ac:dyDescent="0.3">
      <c r="A1369" s="15">
        <f>COUNTIFS(B:B,B1369)</f>
        <v>76</v>
      </c>
      <c r="B1369" s="16" t="s">
        <v>1985</v>
      </c>
      <c r="C1369" s="15">
        <f>COUNTIFS(D:D,D1369)</f>
        <v>3</v>
      </c>
      <c r="D1369" s="12" t="s">
        <v>530</v>
      </c>
      <c r="E1369" s="12" t="s">
        <v>148</v>
      </c>
      <c r="F1369" s="12" t="s">
        <v>403</v>
      </c>
      <c r="G1369" s="12" t="s">
        <v>731</v>
      </c>
      <c r="H1369" s="12"/>
      <c r="I1369" s="18">
        <v>105</v>
      </c>
      <c r="J1369" s="12" t="str">
        <f>VLOOKUP(I1369,episodes!$A$1:$D$83,4,FALSE)</f>
        <v>The Enemy Within</v>
      </c>
      <c r="K1369" s="14">
        <v>1</v>
      </c>
      <c r="L1369" s="14"/>
      <c r="M1369" s="12"/>
    </row>
    <row r="1370" spans="1:13" s="16" customFormat="1" x14ac:dyDescent="0.3">
      <c r="A1370" s="15">
        <f>COUNTIFS(B:B,B1370)</f>
        <v>76</v>
      </c>
      <c r="B1370" s="16" t="s">
        <v>1985</v>
      </c>
      <c r="C1370" s="15">
        <f>COUNTIFS(D:D,D1370)</f>
        <v>3</v>
      </c>
      <c r="D1370" s="12" t="s">
        <v>530</v>
      </c>
      <c r="E1370" s="12" t="s">
        <v>1505</v>
      </c>
      <c r="F1370" s="12"/>
      <c r="G1370" s="12" t="s">
        <v>659</v>
      </c>
      <c r="H1370" s="12"/>
      <c r="I1370" s="18">
        <v>110</v>
      </c>
      <c r="J1370" s="12" t="str">
        <f>VLOOKUP(I1370,episodes!$A$1:$D$83,4,FALSE)</f>
        <v>The Corbomite Maneuver</v>
      </c>
      <c r="K1370" s="14">
        <v>1</v>
      </c>
      <c r="L1370" s="14"/>
      <c r="M1370" s="12"/>
    </row>
    <row r="1371" spans="1:13" s="16" customFormat="1" x14ac:dyDescent="0.3">
      <c r="A1371" s="15">
        <f>COUNTIFS(B:B,B1371)</f>
        <v>76</v>
      </c>
      <c r="B1371" s="16" t="s">
        <v>1985</v>
      </c>
      <c r="C1371" s="15">
        <f>COUNTIFS(D:D,D1371)</f>
        <v>93</v>
      </c>
      <c r="D1371" s="12" t="s">
        <v>323</v>
      </c>
      <c r="E1371" s="12" t="s">
        <v>1477</v>
      </c>
      <c r="F1371" s="12" t="s">
        <v>36</v>
      </c>
      <c r="G1371" s="12" t="s">
        <v>2089</v>
      </c>
      <c r="H1371" s="12"/>
      <c r="I1371" s="18">
        <v>101</v>
      </c>
      <c r="J1371" s="12" t="str">
        <f>VLOOKUP(I1371,episodes!$A$1:$D$83,4,FALSE)</f>
        <v>The Man Trap</v>
      </c>
      <c r="K1371" s="14">
        <v>1</v>
      </c>
      <c r="L1371" s="14"/>
      <c r="M1371" s="12"/>
    </row>
    <row r="1372" spans="1:13" s="16" customFormat="1" x14ac:dyDescent="0.3">
      <c r="A1372" s="15">
        <f>COUNTIFS(B:B,B1372)</f>
        <v>76</v>
      </c>
      <c r="B1372" s="16" t="s">
        <v>1985</v>
      </c>
      <c r="C1372" s="15">
        <f>COUNTIFS(D:D,D1372)</f>
        <v>93</v>
      </c>
      <c r="D1372" s="12" t="s">
        <v>323</v>
      </c>
      <c r="E1372" s="16" t="s">
        <v>36</v>
      </c>
      <c r="F1372" s="12" t="s">
        <v>1477</v>
      </c>
      <c r="G1372" s="12" t="s">
        <v>693</v>
      </c>
      <c r="H1372" s="12" t="s">
        <v>2090</v>
      </c>
      <c r="I1372" s="18">
        <v>101</v>
      </c>
      <c r="J1372" s="12" t="str">
        <f>VLOOKUP(I1372,episodes!$A$1:$D$83,4,FALSE)</f>
        <v>The Man Trap</v>
      </c>
      <c r="K1372" s="14">
        <v>1</v>
      </c>
      <c r="L1372" s="14"/>
      <c r="M1372" s="12"/>
    </row>
    <row r="1373" spans="1:13" s="16" customFormat="1" x14ac:dyDescent="0.3">
      <c r="A1373" s="15">
        <f>COUNTIFS(B:B,B1373)</f>
        <v>76</v>
      </c>
      <c r="B1373" s="16" t="s">
        <v>1985</v>
      </c>
      <c r="C1373" s="15">
        <f>COUNTIFS(D:D,D1373)</f>
        <v>93</v>
      </c>
      <c r="D1373" s="12" t="s">
        <v>323</v>
      </c>
      <c r="E1373" s="16" t="s">
        <v>49</v>
      </c>
      <c r="F1373" s="12" t="s">
        <v>1494</v>
      </c>
      <c r="G1373" s="12" t="s">
        <v>694</v>
      </c>
      <c r="H1373" s="12"/>
      <c r="I1373" s="18">
        <v>101</v>
      </c>
      <c r="J1373" s="12" t="str">
        <f>VLOOKUP(I1373,episodes!$A$1:$D$83,4,FALSE)</f>
        <v>The Man Trap</v>
      </c>
      <c r="K1373" s="14">
        <v>1</v>
      </c>
      <c r="L1373" s="14"/>
      <c r="M1373" s="12"/>
    </row>
    <row r="1374" spans="1:13" s="16" customFormat="1" x14ac:dyDescent="0.3">
      <c r="A1374" s="15">
        <f>COUNTIFS(B:B,B1374)</f>
        <v>76</v>
      </c>
      <c r="B1374" s="16" t="s">
        <v>1985</v>
      </c>
      <c r="C1374" s="15">
        <f>COUNTIFS(D:D,D1374)</f>
        <v>93</v>
      </c>
      <c r="D1374" s="12" t="s">
        <v>323</v>
      </c>
      <c r="E1374" s="12" t="s">
        <v>36</v>
      </c>
      <c r="F1374" s="12" t="s">
        <v>37</v>
      </c>
      <c r="G1374" s="12"/>
      <c r="H1374" s="12" t="s">
        <v>1903</v>
      </c>
      <c r="I1374" s="18">
        <v>101</v>
      </c>
      <c r="J1374" s="12" t="str">
        <f>VLOOKUP(I1374,episodes!$A$1:$D$83,4,FALSE)</f>
        <v>The Man Trap</v>
      </c>
      <c r="K1374" s="14">
        <v>1</v>
      </c>
      <c r="L1374" s="14"/>
      <c r="M1374" s="12"/>
    </row>
    <row r="1375" spans="1:13" s="16" customFormat="1" x14ac:dyDescent="0.3">
      <c r="A1375" s="15">
        <f>COUNTIFS(B:B,B1375)</f>
        <v>76</v>
      </c>
      <c r="B1375" s="16" t="s">
        <v>1985</v>
      </c>
      <c r="C1375" s="15">
        <f>COUNTIFS(D:D,D1375)</f>
        <v>93</v>
      </c>
      <c r="D1375" s="12" t="s">
        <v>323</v>
      </c>
      <c r="E1375" s="12" t="s">
        <v>7</v>
      </c>
      <c r="F1375" s="19" t="s">
        <v>1489</v>
      </c>
      <c r="G1375" s="12" t="s">
        <v>1718</v>
      </c>
      <c r="H1375" s="12"/>
      <c r="I1375" s="18">
        <v>102</v>
      </c>
      <c r="J1375" s="12" t="str">
        <f>VLOOKUP(I1375,episodes!$A$1:$D$83,4,FALSE)</f>
        <v>Charlie X</v>
      </c>
      <c r="K1375" s="14">
        <v>1</v>
      </c>
      <c r="L1375" s="14"/>
      <c r="M1375" s="12"/>
    </row>
    <row r="1376" spans="1:13" s="16" customFormat="1" x14ac:dyDescent="0.3">
      <c r="A1376" s="15">
        <f>COUNTIFS(B:B,B1376)</f>
        <v>76</v>
      </c>
      <c r="B1376" s="16" t="s">
        <v>1985</v>
      </c>
      <c r="C1376" s="15">
        <f>COUNTIFS(D:D,D1376)</f>
        <v>93</v>
      </c>
      <c r="D1376" s="12" t="s">
        <v>323</v>
      </c>
      <c r="E1376" s="16" t="s">
        <v>36</v>
      </c>
      <c r="F1376" s="19" t="s">
        <v>1378</v>
      </c>
      <c r="G1376" s="12" t="s">
        <v>708</v>
      </c>
      <c r="H1376" s="12"/>
      <c r="I1376" s="18">
        <v>103</v>
      </c>
      <c r="J1376" s="12" t="str">
        <f>VLOOKUP(I1376,episodes!$A$1:$D$83,4,FALSE)</f>
        <v>Where No Man Has Gone Before</v>
      </c>
      <c r="K1376" s="14">
        <v>1</v>
      </c>
      <c r="L1376" s="14"/>
      <c r="M1376" s="12"/>
    </row>
    <row r="1377" spans="1:13" s="16" customFormat="1" x14ac:dyDescent="0.3">
      <c r="A1377" s="15">
        <f>COUNTIFS(B:B,B1377)</f>
        <v>76</v>
      </c>
      <c r="B1377" s="16" t="s">
        <v>1985</v>
      </c>
      <c r="C1377" s="15">
        <f>COUNTIFS(D:D,D1377)</f>
        <v>93</v>
      </c>
      <c r="D1377" s="12" t="s">
        <v>323</v>
      </c>
      <c r="E1377" s="16" t="s">
        <v>36</v>
      </c>
      <c r="F1377" s="19" t="s">
        <v>1578</v>
      </c>
      <c r="G1377" s="12" t="s">
        <v>1819</v>
      </c>
      <c r="H1377" s="12"/>
      <c r="I1377" s="18">
        <v>103</v>
      </c>
      <c r="J1377" s="12" t="str">
        <f>VLOOKUP(I1377,episodes!$A$1:$D$83,4,FALSE)</f>
        <v>Where No Man Has Gone Before</v>
      </c>
      <c r="K1377" s="14">
        <v>1</v>
      </c>
      <c r="L1377" s="14"/>
      <c r="M1377" s="12"/>
    </row>
    <row r="1378" spans="1:13" s="16" customFormat="1" x14ac:dyDescent="0.3">
      <c r="A1378" s="15">
        <f>COUNTIFS(B:B,B1378)</f>
        <v>76</v>
      </c>
      <c r="B1378" s="16" t="s">
        <v>1985</v>
      </c>
      <c r="C1378" s="15">
        <f>COUNTIFS(D:D,D1378)</f>
        <v>93</v>
      </c>
      <c r="D1378" s="12" t="s">
        <v>323</v>
      </c>
      <c r="E1378" s="12" t="s">
        <v>37</v>
      </c>
      <c r="F1378" s="19"/>
      <c r="G1378" s="12" t="s">
        <v>709</v>
      </c>
      <c r="H1378" s="12"/>
      <c r="I1378" s="18">
        <v>103</v>
      </c>
      <c r="J1378" s="12" t="str">
        <f>VLOOKUP(I1378,episodes!$A$1:$D$83,4,FALSE)</f>
        <v>Where No Man Has Gone Before</v>
      </c>
      <c r="K1378" s="14">
        <v>1</v>
      </c>
      <c r="L1378" s="14"/>
      <c r="M1378" s="12"/>
    </row>
    <row r="1379" spans="1:13" s="16" customFormat="1" x14ac:dyDescent="0.3">
      <c r="A1379" s="15">
        <f>COUNTIFS(B:B,B1379)</f>
        <v>76</v>
      </c>
      <c r="B1379" s="16" t="s">
        <v>1985</v>
      </c>
      <c r="C1379" s="15">
        <f>COUNTIFS(D:D,D1379)</f>
        <v>93</v>
      </c>
      <c r="D1379" s="12" t="s">
        <v>323</v>
      </c>
      <c r="E1379" s="12" t="s">
        <v>36</v>
      </c>
      <c r="F1379" s="19"/>
      <c r="G1379" s="12"/>
      <c r="H1379" s="12" t="s">
        <v>1903</v>
      </c>
      <c r="I1379" s="18">
        <v>104</v>
      </c>
      <c r="J1379" s="12" t="str">
        <f>VLOOKUP(I1379,episodes!$A$1:$D$83,4,FALSE)</f>
        <v>The Naked Time</v>
      </c>
      <c r="K1379" s="14">
        <v>1</v>
      </c>
      <c r="L1379" s="14"/>
      <c r="M1379" s="12"/>
    </row>
    <row r="1380" spans="1:13" s="16" customFormat="1" x14ac:dyDescent="0.3">
      <c r="A1380" s="15">
        <f>COUNTIFS(B:B,B1380)</f>
        <v>76</v>
      </c>
      <c r="B1380" s="16" t="s">
        <v>1985</v>
      </c>
      <c r="C1380" s="15">
        <f>COUNTIFS(D:D,D1380)</f>
        <v>93</v>
      </c>
      <c r="D1380" s="12" t="s">
        <v>323</v>
      </c>
      <c r="E1380" s="12" t="s">
        <v>1430</v>
      </c>
      <c r="F1380" s="12" t="s">
        <v>36</v>
      </c>
      <c r="G1380" s="12" t="s">
        <v>2091</v>
      </c>
      <c r="H1380" s="12"/>
      <c r="I1380" s="18">
        <v>105</v>
      </c>
      <c r="J1380" s="12" t="str">
        <f>VLOOKUP(I1380,episodes!$A$1:$D$83,4,FALSE)</f>
        <v>The Enemy Within</v>
      </c>
      <c r="K1380" s="14">
        <v>1</v>
      </c>
      <c r="L1380" s="14"/>
      <c r="M1380" s="12"/>
    </row>
    <row r="1381" spans="1:13" s="16" customFormat="1" x14ac:dyDescent="0.3">
      <c r="A1381" s="15">
        <f>COUNTIFS(B:B,B1381)</f>
        <v>76</v>
      </c>
      <c r="B1381" s="16" t="s">
        <v>1985</v>
      </c>
      <c r="C1381" s="15">
        <f>COUNTIFS(D:D,D1381)</f>
        <v>93</v>
      </c>
      <c r="D1381" s="12" t="s">
        <v>323</v>
      </c>
      <c r="E1381" s="12" t="s">
        <v>36</v>
      </c>
      <c r="F1381" s="12"/>
      <c r="H1381" s="12" t="s">
        <v>2092</v>
      </c>
      <c r="I1381" s="18">
        <v>105</v>
      </c>
      <c r="J1381" s="12" t="str">
        <f>VLOOKUP(I1381,episodes!$A$1:$D$83,4,FALSE)</f>
        <v>The Enemy Within</v>
      </c>
      <c r="K1381" s="14">
        <v>1</v>
      </c>
      <c r="L1381" s="14"/>
      <c r="M1381" s="12"/>
    </row>
    <row r="1382" spans="1:13" s="16" customFormat="1" x14ac:dyDescent="0.3">
      <c r="A1382" s="15">
        <f>COUNTIFS(B:B,B1382)</f>
        <v>76</v>
      </c>
      <c r="B1382" s="16" t="s">
        <v>1985</v>
      </c>
      <c r="C1382" s="15">
        <f>COUNTIFS(D:D,D1382)</f>
        <v>93</v>
      </c>
      <c r="D1382" s="12" t="s">
        <v>323</v>
      </c>
      <c r="E1382" s="12" t="s">
        <v>36</v>
      </c>
      <c r="F1382" s="12"/>
      <c r="H1382" s="12" t="s">
        <v>2093</v>
      </c>
      <c r="I1382" s="18">
        <v>105</v>
      </c>
      <c r="J1382" s="12" t="str">
        <f>VLOOKUP(I1382,episodes!$A$1:$D$83,4,FALSE)</f>
        <v>The Enemy Within</v>
      </c>
      <c r="K1382" s="14">
        <v>1</v>
      </c>
      <c r="L1382" s="14"/>
      <c r="M1382" s="12"/>
    </row>
    <row r="1383" spans="1:13" s="16" customFormat="1" x14ac:dyDescent="0.3">
      <c r="A1383" s="15">
        <f>COUNTIFS(B:B,B1383)</f>
        <v>76</v>
      </c>
      <c r="B1383" s="16" t="s">
        <v>1985</v>
      </c>
      <c r="C1383" s="15">
        <f>COUNTIFS(D:D,D1383)</f>
        <v>93</v>
      </c>
      <c r="D1383" s="12" t="s">
        <v>323</v>
      </c>
      <c r="E1383" s="12" t="s">
        <v>37</v>
      </c>
      <c r="F1383" s="12"/>
      <c r="H1383" s="12" t="s">
        <v>1078</v>
      </c>
      <c r="I1383" s="18">
        <v>105</v>
      </c>
      <c r="J1383" s="12" t="str">
        <f>VLOOKUP(I1383,episodes!$A$1:$D$83,4,FALSE)</f>
        <v>The Enemy Within</v>
      </c>
      <c r="K1383" s="14">
        <v>1</v>
      </c>
      <c r="L1383" s="14"/>
      <c r="M1383" s="12"/>
    </row>
    <row r="1384" spans="1:13" s="16" customFormat="1" x14ac:dyDescent="0.3">
      <c r="A1384" s="15">
        <f>COUNTIFS(B:B,B1384)</f>
        <v>76</v>
      </c>
      <c r="B1384" s="16" t="s">
        <v>1985</v>
      </c>
      <c r="C1384" s="15">
        <f>COUNTIFS(D:D,D1384)</f>
        <v>93</v>
      </c>
      <c r="D1384" s="12" t="s">
        <v>323</v>
      </c>
      <c r="E1384" s="12" t="s">
        <v>179</v>
      </c>
      <c r="F1384" s="12" t="s">
        <v>184</v>
      </c>
      <c r="G1384" s="12" t="s">
        <v>756</v>
      </c>
      <c r="H1384" s="12"/>
      <c r="I1384" s="18">
        <v>107</v>
      </c>
      <c r="J1384" s="12" t="str">
        <f>VLOOKUP(I1384,episodes!$A$1:$D$83,4,FALSE)</f>
        <v>What Are Little Girls Made Of?</v>
      </c>
      <c r="K1384" s="14">
        <v>1</v>
      </c>
      <c r="L1384" s="14"/>
      <c r="M1384" s="12"/>
    </row>
    <row r="1385" spans="1:13" s="16" customFormat="1" x14ac:dyDescent="0.3">
      <c r="A1385" s="15">
        <f>COUNTIFS(B:B,B1385)</f>
        <v>76</v>
      </c>
      <c r="B1385" s="16" t="s">
        <v>1985</v>
      </c>
      <c r="C1385" s="15">
        <f>COUNTIFS(D:D,D1385)</f>
        <v>93</v>
      </c>
      <c r="D1385" s="12" t="s">
        <v>323</v>
      </c>
      <c r="E1385" s="12" t="s">
        <v>1458</v>
      </c>
      <c r="F1385" s="12"/>
      <c r="G1385" s="12" t="s">
        <v>1843</v>
      </c>
      <c r="H1385" s="12"/>
      <c r="I1385" s="18">
        <v>107</v>
      </c>
      <c r="J1385" s="12" t="str">
        <f>VLOOKUP(I1385,episodes!$A$1:$D$83,4,FALSE)</f>
        <v>What Are Little Girls Made Of?</v>
      </c>
      <c r="K1385" s="14">
        <v>1</v>
      </c>
      <c r="L1385" s="14"/>
      <c r="M1385" s="12"/>
    </row>
    <row r="1386" spans="1:13" s="16" customFormat="1" x14ac:dyDescent="0.3">
      <c r="A1386" s="15">
        <f>COUNTIFS(B:B,B1386)</f>
        <v>76</v>
      </c>
      <c r="B1386" s="16" t="s">
        <v>1985</v>
      </c>
      <c r="C1386" s="15">
        <f>COUNTIFS(D:D,D1386)</f>
        <v>93</v>
      </c>
      <c r="D1386" s="12" t="s">
        <v>323</v>
      </c>
      <c r="E1386" s="16" t="s">
        <v>36</v>
      </c>
      <c r="F1386" s="12" t="s">
        <v>382</v>
      </c>
      <c r="G1386" s="12" t="s">
        <v>757</v>
      </c>
      <c r="H1386" s="12"/>
      <c r="I1386" s="18">
        <v>107</v>
      </c>
      <c r="J1386" s="12" t="str">
        <f>VLOOKUP(I1386,episodes!$A$1:$D$83,4,FALSE)</f>
        <v>What Are Little Girls Made Of?</v>
      </c>
      <c r="K1386" s="14">
        <v>1</v>
      </c>
      <c r="L1386" s="14"/>
      <c r="M1386" s="12"/>
    </row>
    <row r="1387" spans="1:13" s="16" customFormat="1" x14ac:dyDescent="0.3">
      <c r="A1387" s="15">
        <f>COUNTIFS(B:B,B1387)</f>
        <v>76</v>
      </c>
      <c r="B1387" s="16" t="s">
        <v>1985</v>
      </c>
      <c r="C1387" s="15">
        <f>COUNTIFS(D:D,D1387)</f>
        <v>93</v>
      </c>
      <c r="D1387" s="12" t="s">
        <v>323</v>
      </c>
      <c r="E1387" s="12" t="s">
        <v>36</v>
      </c>
      <c r="F1387" s="19"/>
      <c r="H1387" s="12" t="s">
        <v>1903</v>
      </c>
      <c r="I1387" s="18">
        <v>108</v>
      </c>
      <c r="J1387" s="12" t="str">
        <f>VLOOKUP(I1387,episodes!$A$1:$D$83,4,FALSE)</f>
        <v>Miri</v>
      </c>
      <c r="K1387" s="14">
        <v>1</v>
      </c>
      <c r="L1387" s="14"/>
      <c r="M1387" s="12"/>
    </row>
    <row r="1388" spans="1:13" s="16" customFormat="1" x14ac:dyDescent="0.3">
      <c r="A1388" s="15">
        <f>COUNTIFS(B:B,B1388)</f>
        <v>76</v>
      </c>
      <c r="B1388" s="16" t="s">
        <v>1985</v>
      </c>
      <c r="C1388" s="15">
        <f>COUNTIFS(D:D,D1388)</f>
        <v>93</v>
      </c>
      <c r="D1388" s="12" t="s">
        <v>323</v>
      </c>
      <c r="E1388" s="12" t="s">
        <v>1574</v>
      </c>
      <c r="F1388" s="19"/>
      <c r="G1388" s="12" t="s">
        <v>208</v>
      </c>
      <c r="H1388" s="12"/>
      <c r="I1388" s="18">
        <v>111.2</v>
      </c>
      <c r="J1388" s="12" t="str">
        <f>VLOOKUP(I1388,episodes!$A$1:$D$83,4,FALSE)</f>
        <v>The Menagerie, Part I-The Cage</v>
      </c>
      <c r="K1388" s="14">
        <v>1</v>
      </c>
      <c r="L1388" s="14"/>
      <c r="M1388" s="12"/>
    </row>
    <row r="1389" spans="1:13" s="16" customFormat="1" x14ac:dyDescent="0.3">
      <c r="A1389" s="15">
        <f>COUNTIFS(B:B,B1389)</f>
        <v>76</v>
      </c>
      <c r="B1389" s="16" t="s">
        <v>1985</v>
      </c>
      <c r="C1389" s="15">
        <f>COUNTIFS(D:D,D1389)</f>
        <v>93</v>
      </c>
      <c r="D1389" s="12" t="s">
        <v>323</v>
      </c>
      <c r="E1389" s="16" t="s">
        <v>37</v>
      </c>
      <c r="F1389" s="19" t="s">
        <v>401</v>
      </c>
      <c r="G1389" s="12" t="s">
        <v>2094</v>
      </c>
      <c r="H1389" s="12"/>
      <c r="I1389" s="18">
        <v>111.2</v>
      </c>
      <c r="J1389" s="12" t="str">
        <f>VLOOKUP(I1389,episodes!$A$1:$D$83,4,FALSE)</f>
        <v>The Menagerie, Part I-The Cage</v>
      </c>
      <c r="K1389" s="14">
        <v>1</v>
      </c>
      <c r="L1389" s="14"/>
      <c r="M1389" s="12"/>
    </row>
    <row r="1390" spans="1:13" s="16" customFormat="1" x14ac:dyDescent="0.3">
      <c r="A1390" s="15">
        <f>COUNTIFS(B:B,B1390)</f>
        <v>76</v>
      </c>
      <c r="B1390" s="16" t="s">
        <v>1985</v>
      </c>
      <c r="C1390" s="15">
        <f>COUNTIFS(D:D,D1390)</f>
        <v>93</v>
      </c>
      <c r="D1390" s="12" t="s">
        <v>323</v>
      </c>
      <c r="E1390" s="12" t="s">
        <v>1536</v>
      </c>
      <c r="F1390" s="19"/>
      <c r="G1390" s="12" t="s">
        <v>2096</v>
      </c>
      <c r="H1390" s="12"/>
      <c r="I1390" s="18">
        <v>112.2</v>
      </c>
      <c r="J1390" s="12" t="str">
        <f>VLOOKUP(I1390,episodes!$A$1:$D$83,4,FALSE)</f>
        <v>The Menagerie, Part II-The Cage</v>
      </c>
      <c r="K1390" s="14">
        <v>1</v>
      </c>
      <c r="L1390" s="14"/>
      <c r="M1390" s="12"/>
    </row>
    <row r="1391" spans="1:13" s="16" customFormat="1" x14ac:dyDescent="0.3">
      <c r="A1391" s="15">
        <f>COUNTIFS(B:B,B1391)</f>
        <v>76</v>
      </c>
      <c r="B1391" s="16" t="s">
        <v>1985</v>
      </c>
      <c r="C1391" s="15">
        <f>COUNTIFS(D:D,D1391)</f>
        <v>93</v>
      </c>
      <c r="D1391" s="12" t="s">
        <v>323</v>
      </c>
      <c r="E1391" s="12" t="s">
        <v>204</v>
      </c>
      <c r="F1391" s="19"/>
      <c r="G1391" s="12" t="s">
        <v>2095</v>
      </c>
      <c r="H1391" s="12"/>
      <c r="I1391" s="18">
        <v>112.2</v>
      </c>
      <c r="J1391" s="12" t="str">
        <f>VLOOKUP(I1391,episodes!$A$1:$D$83,4,FALSE)</f>
        <v>The Menagerie, Part II-The Cage</v>
      </c>
      <c r="K1391" s="14">
        <v>1</v>
      </c>
      <c r="L1391" s="14"/>
      <c r="M1391" s="12"/>
    </row>
    <row r="1392" spans="1:13" s="16" customFormat="1" x14ac:dyDescent="0.3">
      <c r="A1392" s="15">
        <f>COUNTIFS(B:B,B1392)</f>
        <v>76</v>
      </c>
      <c r="B1392" s="16" t="s">
        <v>1985</v>
      </c>
      <c r="C1392" s="15">
        <f>COUNTIFS(D:D,D1392)</f>
        <v>93</v>
      </c>
      <c r="D1392" s="12" t="s">
        <v>323</v>
      </c>
      <c r="E1392" s="12" t="s">
        <v>1575</v>
      </c>
      <c r="F1392" s="19"/>
      <c r="G1392" s="12" t="s">
        <v>2097</v>
      </c>
      <c r="H1392" s="12"/>
      <c r="I1392" s="18">
        <v>112.2</v>
      </c>
      <c r="J1392" s="12" t="str">
        <f>VLOOKUP(I1392,episodes!$A$1:$D$83,4,FALSE)</f>
        <v>The Menagerie, Part II-The Cage</v>
      </c>
      <c r="K1392" s="14">
        <v>1</v>
      </c>
      <c r="L1392" s="14"/>
      <c r="M1392" s="12"/>
    </row>
    <row r="1393" spans="1:13" s="16" customFormat="1" x14ac:dyDescent="0.3">
      <c r="A1393" s="15">
        <f>COUNTIFS(B:B,B1393)</f>
        <v>76</v>
      </c>
      <c r="B1393" s="16" t="s">
        <v>1985</v>
      </c>
      <c r="C1393" s="15">
        <f>COUNTIFS(D:D,D1393)</f>
        <v>93</v>
      </c>
      <c r="D1393" s="12" t="s">
        <v>323</v>
      </c>
      <c r="E1393" s="12" t="s">
        <v>216</v>
      </c>
      <c r="F1393" s="12"/>
      <c r="G1393" s="12" t="s">
        <v>2098</v>
      </c>
      <c r="H1393" s="12"/>
      <c r="I1393" s="18">
        <v>113</v>
      </c>
      <c r="J1393" s="12" t="str">
        <f>VLOOKUP(I1393,episodes!$A$1:$D$83,4,FALSE)</f>
        <v>The Conscience of the King</v>
      </c>
      <c r="K1393" s="14">
        <v>1</v>
      </c>
      <c r="L1393" s="14"/>
      <c r="M1393" s="12"/>
    </row>
    <row r="1394" spans="1:13" s="16" customFormat="1" x14ac:dyDescent="0.25">
      <c r="A1394" s="15">
        <f>COUNTIFS(B:B,B1394)</f>
        <v>76</v>
      </c>
      <c r="B1394" s="16" t="s">
        <v>1985</v>
      </c>
      <c r="C1394" s="15">
        <f>COUNTIFS(D:D,D1394)</f>
        <v>93</v>
      </c>
      <c r="D1394" s="21" t="s">
        <v>323</v>
      </c>
      <c r="E1394" s="16" t="s">
        <v>148</v>
      </c>
      <c r="G1394" s="16" t="s">
        <v>2218</v>
      </c>
      <c r="I1394" s="17">
        <v>115</v>
      </c>
      <c r="J1394" s="12" t="str">
        <f>VLOOKUP(I1394,episodes!$A$1:$D$83,4,FALSE)</f>
        <v>Shore Leave</v>
      </c>
      <c r="K1394" s="14">
        <v>1</v>
      </c>
      <c r="L1394" s="21"/>
    </row>
    <row r="1395" spans="1:13" s="16" customFormat="1" x14ac:dyDescent="0.3">
      <c r="A1395" s="15">
        <f>COUNTIFS(B:B,B1395)</f>
        <v>76</v>
      </c>
      <c r="B1395" s="16" t="s">
        <v>1985</v>
      </c>
      <c r="C1395" s="15">
        <f>COUNTIFS(D:D,D1395)</f>
        <v>93</v>
      </c>
      <c r="D1395" s="16" t="s">
        <v>323</v>
      </c>
      <c r="E1395" s="16" t="s">
        <v>1490</v>
      </c>
      <c r="F1395" s="20"/>
      <c r="G1395" s="16" t="s">
        <v>2099</v>
      </c>
      <c r="I1395" s="17">
        <v>116</v>
      </c>
      <c r="J1395" s="12" t="str">
        <f>VLOOKUP(I1395,episodes!$A$1:$D$83,4,FALSE)</f>
        <v>The Galileo Seven</v>
      </c>
      <c r="K1395" s="14">
        <v>1</v>
      </c>
      <c r="L1395" s="15"/>
    </row>
    <row r="1396" spans="1:13" s="16" customFormat="1" x14ac:dyDescent="0.3">
      <c r="A1396" s="15">
        <f>COUNTIFS(B:B,B1396)</f>
        <v>76</v>
      </c>
      <c r="B1396" s="16" t="s">
        <v>1985</v>
      </c>
      <c r="C1396" s="15">
        <f>COUNTIFS(D:D,D1396)</f>
        <v>93</v>
      </c>
      <c r="D1396" s="16" t="s">
        <v>323</v>
      </c>
      <c r="E1396" s="16" t="s">
        <v>1576</v>
      </c>
      <c r="F1396" s="20"/>
      <c r="G1396" s="16" t="s">
        <v>2100</v>
      </c>
      <c r="I1396" s="17">
        <v>116</v>
      </c>
      <c r="J1396" s="12" t="str">
        <f>VLOOKUP(I1396,episodes!$A$1:$D$83,4,FALSE)</f>
        <v>The Galileo Seven</v>
      </c>
      <c r="K1396" s="14">
        <v>1</v>
      </c>
      <c r="L1396" s="15"/>
    </row>
    <row r="1397" spans="1:13" s="16" customFormat="1" x14ac:dyDescent="0.3">
      <c r="A1397" s="15">
        <f>COUNTIFS(B:B,B1397)</f>
        <v>76</v>
      </c>
      <c r="B1397" s="16" t="s">
        <v>1985</v>
      </c>
      <c r="C1397" s="15">
        <f>COUNTIFS(D:D,D1397)</f>
        <v>93</v>
      </c>
      <c r="D1397" s="16" t="s">
        <v>323</v>
      </c>
      <c r="E1397" s="16" t="s">
        <v>1576</v>
      </c>
      <c r="F1397" s="20"/>
      <c r="G1397" s="16" t="s">
        <v>2100</v>
      </c>
      <c r="I1397" s="17">
        <v>116</v>
      </c>
      <c r="J1397" s="12" t="str">
        <f>VLOOKUP(I1397,episodes!$A$1:$D$83,4,FALSE)</f>
        <v>The Galileo Seven</v>
      </c>
      <c r="K1397" s="14">
        <v>1</v>
      </c>
      <c r="L1397" s="15"/>
    </row>
    <row r="1398" spans="1:13" s="16" customFormat="1" x14ac:dyDescent="0.3">
      <c r="A1398" s="15">
        <f>COUNTIFS(B:B,B1398)</f>
        <v>76</v>
      </c>
      <c r="B1398" s="16" t="s">
        <v>1985</v>
      </c>
      <c r="C1398" s="15">
        <f>COUNTIFS(D:D,D1398)</f>
        <v>93</v>
      </c>
      <c r="D1398" s="16" t="s">
        <v>323</v>
      </c>
      <c r="E1398" s="16" t="s">
        <v>1576</v>
      </c>
      <c r="F1398" s="20"/>
      <c r="G1398" s="16" t="s">
        <v>2100</v>
      </c>
      <c r="I1398" s="17">
        <v>116</v>
      </c>
      <c r="J1398" s="12" t="str">
        <f>VLOOKUP(I1398,episodes!$A$1:$D$83,4,FALSE)</f>
        <v>The Galileo Seven</v>
      </c>
      <c r="K1398" s="14">
        <v>1</v>
      </c>
      <c r="L1398" s="15"/>
    </row>
    <row r="1399" spans="1:13" s="16" customFormat="1" x14ac:dyDescent="0.3">
      <c r="A1399" s="15">
        <f>COUNTIFS(B:B,B1399)</f>
        <v>76</v>
      </c>
      <c r="B1399" s="16" t="s">
        <v>1985</v>
      </c>
      <c r="C1399" s="15">
        <f>COUNTIFS(D:D,D1399)</f>
        <v>93</v>
      </c>
      <c r="D1399" s="16" t="s">
        <v>323</v>
      </c>
      <c r="E1399" s="16" t="s">
        <v>1576</v>
      </c>
      <c r="F1399" s="20"/>
      <c r="G1399" s="16" t="s">
        <v>2100</v>
      </c>
      <c r="I1399" s="17">
        <v>116</v>
      </c>
      <c r="J1399" s="12" t="str">
        <f>VLOOKUP(I1399,episodes!$A$1:$D$83,4,FALSE)</f>
        <v>The Galileo Seven</v>
      </c>
      <c r="K1399" s="14">
        <v>1</v>
      </c>
      <c r="L1399" s="15"/>
    </row>
    <row r="1400" spans="1:13" s="16" customFormat="1" x14ac:dyDescent="0.3">
      <c r="A1400" s="15">
        <f>COUNTIFS(B:B,B1400)</f>
        <v>76</v>
      </c>
      <c r="B1400" s="16" t="s">
        <v>1985</v>
      </c>
      <c r="C1400" s="15">
        <f>COUNTIFS(D:D,D1400)</f>
        <v>93</v>
      </c>
      <c r="D1400" s="16" t="s">
        <v>323</v>
      </c>
      <c r="E1400" s="16" t="s">
        <v>1576</v>
      </c>
      <c r="F1400" s="20"/>
      <c r="G1400" s="16" t="s">
        <v>2100</v>
      </c>
      <c r="I1400" s="17">
        <v>116</v>
      </c>
      <c r="J1400" s="12" t="str">
        <f>VLOOKUP(I1400,episodes!$A$1:$D$83,4,FALSE)</f>
        <v>The Galileo Seven</v>
      </c>
      <c r="K1400" s="14">
        <v>1</v>
      </c>
      <c r="L1400" s="15"/>
    </row>
    <row r="1401" spans="1:13" s="16" customFormat="1" x14ac:dyDescent="0.3">
      <c r="A1401" s="15">
        <f>COUNTIFS(B:B,B1401)</f>
        <v>76</v>
      </c>
      <c r="B1401" s="16" t="s">
        <v>1985</v>
      </c>
      <c r="C1401" s="15">
        <f>COUNTIFS(D:D,D1401)</f>
        <v>93</v>
      </c>
      <c r="D1401" s="16" t="s">
        <v>323</v>
      </c>
      <c r="E1401" s="16" t="s">
        <v>37</v>
      </c>
      <c r="F1401" s="20"/>
      <c r="G1401" s="16" t="s">
        <v>2101</v>
      </c>
      <c r="I1401" s="17">
        <v>116</v>
      </c>
      <c r="J1401" s="12" t="str">
        <f>VLOOKUP(I1401,episodes!$A$1:$D$83,4,FALSE)</f>
        <v>The Galileo Seven</v>
      </c>
      <c r="K1401" s="14">
        <v>1</v>
      </c>
      <c r="L1401" s="15"/>
    </row>
    <row r="1402" spans="1:13" s="16" customFormat="1" x14ac:dyDescent="0.3">
      <c r="A1402" s="15">
        <f>COUNTIFS(B:B,B1402)</f>
        <v>76</v>
      </c>
      <c r="B1402" s="29" t="s">
        <v>1985</v>
      </c>
      <c r="C1402" s="15">
        <f>COUNTIFS(D:D,D1402)</f>
        <v>93</v>
      </c>
      <c r="D1402" s="29" t="s">
        <v>323</v>
      </c>
      <c r="E1402" s="29" t="s">
        <v>283</v>
      </c>
      <c r="F1402" s="30"/>
      <c r="G1402" s="29" t="s">
        <v>284</v>
      </c>
      <c r="H1402" s="29"/>
      <c r="I1402" s="31">
        <v>117</v>
      </c>
      <c r="J1402" s="32" t="str">
        <f>VLOOKUP(I1402,episodes!$A$1:$D$83,4,FALSE)</f>
        <v>The Squire of Gothos</v>
      </c>
      <c r="K1402" s="33">
        <v>1</v>
      </c>
      <c r="L1402" s="28"/>
      <c r="M1402" s="29"/>
    </row>
    <row r="1403" spans="1:13" x14ac:dyDescent="0.3">
      <c r="A1403" s="15">
        <f>COUNTIFS(B:B,B1403)</f>
        <v>76</v>
      </c>
      <c r="B1403" s="29" t="s">
        <v>1985</v>
      </c>
      <c r="C1403" s="15">
        <f>COUNTIFS(D:D,D1403)</f>
        <v>93</v>
      </c>
      <c r="D1403" s="29" t="s">
        <v>323</v>
      </c>
      <c r="E1403" s="29" t="s">
        <v>283</v>
      </c>
      <c r="F1403" s="30"/>
      <c r="G1403" s="29" t="s">
        <v>284</v>
      </c>
      <c r="H1403" s="29"/>
      <c r="I1403" s="31">
        <v>117</v>
      </c>
      <c r="J1403" s="32" t="str">
        <f>VLOOKUP(I1403,episodes!$A$1:$D$83,4,FALSE)</f>
        <v>The Squire of Gothos</v>
      </c>
      <c r="K1403" s="33">
        <v>1</v>
      </c>
      <c r="L1403" s="28"/>
      <c r="M1403" s="29"/>
    </row>
    <row r="1404" spans="1:13" s="32" customFormat="1" x14ac:dyDescent="0.3">
      <c r="A1404" s="15">
        <f>COUNTIFS(B:B,B1404)</f>
        <v>76</v>
      </c>
      <c r="B1404" s="16" t="s">
        <v>1985</v>
      </c>
      <c r="C1404" s="15">
        <f>COUNTIFS(D:D,D1404)</f>
        <v>93</v>
      </c>
      <c r="D1404" s="16" t="s">
        <v>323</v>
      </c>
      <c r="E1404" s="16" t="s">
        <v>37</v>
      </c>
      <c r="F1404" s="20"/>
      <c r="G1404" s="16" t="s">
        <v>311</v>
      </c>
      <c r="H1404" s="16"/>
      <c r="I1404" s="17">
        <v>119</v>
      </c>
      <c r="J1404" s="12" t="str">
        <f>VLOOKUP(I1404,episodes!$A$1:$D$83,4,FALSE)</f>
        <v>Tomorrow Is Yesterday</v>
      </c>
      <c r="K1404" s="14">
        <v>1</v>
      </c>
      <c r="L1404" s="15"/>
      <c r="M1404" s="16"/>
    </row>
    <row r="1405" spans="1:13" s="32" customFormat="1" x14ac:dyDescent="0.3">
      <c r="A1405" s="15">
        <f>COUNTIFS(B:B,B1405)</f>
        <v>76</v>
      </c>
      <c r="B1405" s="16" t="s">
        <v>1985</v>
      </c>
      <c r="C1405" s="15">
        <f>COUNTIFS(D:D,D1405)</f>
        <v>93</v>
      </c>
      <c r="D1405" s="16" t="s">
        <v>323</v>
      </c>
      <c r="E1405" s="16" t="s">
        <v>36</v>
      </c>
      <c r="F1405" s="16"/>
      <c r="G1405" s="16" t="s">
        <v>2105</v>
      </c>
      <c r="H1405" s="16"/>
      <c r="I1405" s="17">
        <v>121</v>
      </c>
      <c r="J1405" s="12" t="str">
        <f>VLOOKUP(I1405,episodes!$A$1:$D$83,4,FALSE)</f>
        <v>The Return of the Archons</v>
      </c>
      <c r="K1405" s="14">
        <v>1</v>
      </c>
      <c r="L1405" s="15"/>
      <c r="M1405" s="16"/>
    </row>
    <row r="1406" spans="1:13" x14ac:dyDescent="0.3">
      <c r="A1406" s="15">
        <f>COUNTIFS(B:B,B1406)</f>
        <v>76</v>
      </c>
      <c r="B1406" s="16" t="s">
        <v>1985</v>
      </c>
      <c r="C1406" s="15">
        <f>COUNTIFS(D:D,D1406)</f>
        <v>93</v>
      </c>
      <c r="D1406" s="16" t="s">
        <v>323</v>
      </c>
      <c r="E1406" s="16" t="s">
        <v>36</v>
      </c>
      <c r="F1406" s="16"/>
      <c r="G1406" s="16" t="s">
        <v>2105</v>
      </c>
      <c r="H1406" s="16"/>
      <c r="I1406" s="17">
        <v>121</v>
      </c>
      <c r="J1406" s="12" t="str">
        <f>VLOOKUP(I1406,episodes!$A$1:$D$83,4,FALSE)</f>
        <v>The Return of the Archons</v>
      </c>
      <c r="K1406" s="14">
        <v>1</v>
      </c>
      <c r="L1406" s="15"/>
      <c r="M1406" s="16"/>
    </row>
    <row r="1407" spans="1:13" s="16" customFormat="1" x14ac:dyDescent="0.3">
      <c r="A1407" s="15">
        <f>COUNTIFS(B:B,B1407)</f>
        <v>76</v>
      </c>
      <c r="B1407" s="16" t="s">
        <v>1985</v>
      </c>
      <c r="C1407" s="15">
        <f>COUNTIFS(D:D,D1407)</f>
        <v>93</v>
      </c>
      <c r="D1407" s="16" t="s">
        <v>323</v>
      </c>
      <c r="E1407" s="16" t="s">
        <v>36</v>
      </c>
      <c r="G1407" s="16" t="s">
        <v>2102</v>
      </c>
      <c r="I1407" s="17">
        <v>121</v>
      </c>
      <c r="J1407" s="12" t="str">
        <f>VLOOKUP(I1407,episodes!$A$1:$D$83,4,FALSE)</f>
        <v>The Return of the Archons</v>
      </c>
      <c r="K1407" s="14">
        <v>1</v>
      </c>
      <c r="L1407" s="15"/>
    </row>
    <row r="1408" spans="1:13" s="16" customFormat="1" x14ac:dyDescent="0.3">
      <c r="A1408" s="15">
        <f>COUNTIFS(B:B,B1408)</f>
        <v>76</v>
      </c>
      <c r="B1408" s="16" t="s">
        <v>1985</v>
      </c>
      <c r="C1408" s="15">
        <f>COUNTIFS(D:D,D1408)</f>
        <v>93</v>
      </c>
      <c r="D1408" s="16" t="s">
        <v>323</v>
      </c>
      <c r="E1408" s="16" t="s">
        <v>37</v>
      </c>
      <c r="G1408" s="16" t="s">
        <v>2102</v>
      </c>
      <c r="I1408" s="17">
        <v>121</v>
      </c>
      <c r="J1408" s="12" t="str">
        <f>VLOOKUP(I1408,episodes!$A$1:$D$83,4,FALSE)</f>
        <v>The Return of the Archons</v>
      </c>
      <c r="K1408" s="14">
        <v>1</v>
      </c>
      <c r="L1408" s="15"/>
    </row>
    <row r="1409" spans="1:13" s="16" customFormat="1" x14ac:dyDescent="0.3">
      <c r="A1409" s="15">
        <f>COUNTIFS(B:B,B1409)</f>
        <v>76</v>
      </c>
      <c r="B1409" s="16" t="s">
        <v>1985</v>
      </c>
      <c r="C1409" s="15">
        <f>COUNTIFS(D:D,D1409)</f>
        <v>93</v>
      </c>
      <c r="D1409" s="16" t="s">
        <v>323</v>
      </c>
      <c r="E1409" s="16" t="s">
        <v>37</v>
      </c>
      <c r="G1409" s="16" t="s">
        <v>2106</v>
      </c>
      <c r="I1409" s="17">
        <v>121</v>
      </c>
      <c r="J1409" s="12" t="str">
        <f>VLOOKUP(I1409,episodes!$A$1:$D$83,4,FALSE)</f>
        <v>The Return of the Archons</v>
      </c>
      <c r="K1409" s="14">
        <v>1</v>
      </c>
      <c r="L1409" s="15"/>
    </row>
    <row r="1410" spans="1:13" s="16" customFormat="1" x14ac:dyDescent="0.3">
      <c r="A1410" s="15">
        <f>COUNTIFS(B:B,B1410)</f>
        <v>76</v>
      </c>
      <c r="B1410" s="16" t="s">
        <v>1985</v>
      </c>
      <c r="C1410" s="15">
        <f>COUNTIFS(D:D,D1410)</f>
        <v>93</v>
      </c>
      <c r="D1410" s="16" t="s">
        <v>323</v>
      </c>
      <c r="E1410" s="16" t="s">
        <v>37</v>
      </c>
      <c r="G1410" s="16" t="s">
        <v>2106</v>
      </c>
      <c r="I1410" s="17">
        <v>121</v>
      </c>
      <c r="J1410" s="12" t="str">
        <f>VLOOKUP(I1410,episodes!$A$1:$D$83,4,FALSE)</f>
        <v>The Return of the Archons</v>
      </c>
      <c r="K1410" s="14">
        <v>1</v>
      </c>
      <c r="L1410" s="15"/>
    </row>
    <row r="1411" spans="1:13" s="16" customFormat="1" x14ac:dyDescent="0.3">
      <c r="A1411" s="15">
        <f>COUNTIFS(B:B,B1411)</f>
        <v>76</v>
      </c>
      <c r="B1411" s="16" t="s">
        <v>1985</v>
      </c>
      <c r="C1411" s="15">
        <f>COUNTIFS(D:D,D1411)</f>
        <v>93</v>
      </c>
      <c r="D1411" s="16" t="s">
        <v>323</v>
      </c>
      <c r="E1411" s="16" t="s">
        <v>36</v>
      </c>
      <c r="H1411" s="16" t="s">
        <v>2103</v>
      </c>
      <c r="I1411" s="17">
        <v>121</v>
      </c>
      <c r="J1411" s="12" t="str">
        <f>VLOOKUP(I1411,episodes!$A$1:$D$83,4,FALSE)</f>
        <v>The Return of the Archons</v>
      </c>
      <c r="K1411" s="14">
        <v>1</v>
      </c>
      <c r="L1411" s="15"/>
    </row>
    <row r="1412" spans="1:13" s="16" customFormat="1" x14ac:dyDescent="0.3">
      <c r="A1412" s="15">
        <f>COUNTIFS(B:B,B1412)</f>
        <v>76</v>
      </c>
      <c r="B1412" s="16" t="s">
        <v>1985</v>
      </c>
      <c r="C1412" s="15">
        <f>COUNTIFS(D:D,D1412)</f>
        <v>93</v>
      </c>
      <c r="D1412" s="16" t="s">
        <v>323</v>
      </c>
      <c r="E1412" s="16" t="s">
        <v>36</v>
      </c>
      <c r="H1412" s="16" t="s">
        <v>2104</v>
      </c>
      <c r="I1412" s="17">
        <v>121</v>
      </c>
      <c r="J1412" s="12" t="str">
        <f>VLOOKUP(I1412,episodes!$A$1:$D$83,4,FALSE)</f>
        <v>The Return of the Archons</v>
      </c>
      <c r="K1412" s="14">
        <v>1</v>
      </c>
      <c r="L1412" s="15"/>
    </row>
    <row r="1413" spans="1:13" s="16" customFormat="1" x14ac:dyDescent="0.25">
      <c r="A1413" s="15">
        <f>COUNTIFS(B:B,B1413)</f>
        <v>76</v>
      </c>
      <c r="B1413" s="16" t="s">
        <v>1985</v>
      </c>
      <c r="C1413" s="15">
        <f>COUNTIFS(D:D,D1413)</f>
        <v>93</v>
      </c>
      <c r="D1413" s="16" t="s">
        <v>323</v>
      </c>
      <c r="E1413" s="16" t="s">
        <v>36</v>
      </c>
      <c r="G1413" s="16" t="s">
        <v>2107</v>
      </c>
      <c r="I1413" s="17">
        <v>123</v>
      </c>
      <c r="J1413" s="12" t="str">
        <f>VLOOKUP(I1413,episodes!$A$1:$D$83,4,FALSE)</f>
        <v>A Taste of Armageddon</v>
      </c>
      <c r="K1413" s="14">
        <v>1</v>
      </c>
      <c r="L1413" s="15"/>
      <c r="M1413" s="21"/>
    </row>
    <row r="1414" spans="1:13" s="16" customFormat="1" x14ac:dyDescent="0.3">
      <c r="A1414" s="15">
        <f>COUNTIFS(B:B,B1414)</f>
        <v>76</v>
      </c>
      <c r="B1414" s="16" t="s">
        <v>1985</v>
      </c>
      <c r="C1414" s="15">
        <f>COUNTIFS(D:D,D1414)</f>
        <v>93</v>
      </c>
      <c r="D1414" s="16" t="s">
        <v>323</v>
      </c>
      <c r="E1414" s="16" t="s">
        <v>36</v>
      </c>
      <c r="F1414" s="12"/>
      <c r="G1414" s="16" t="s">
        <v>2108</v>
      </c>
      <c r="I1414" s="17">
        <v>125</v>
      </c>
      <c r="J1414" s="12" t="str">
        <f>VLOOKUP(I1414,episodes!$A$1:$D$83,4,FALSE)</f>
        <v>The Devil in the Dark</v>
      </c>
      <c r="K1414" s="14">
        <v>1</v>
      </c>
      <c r="L1414" s="15"/>
    </row>
    <row r="1415" spans="1:13" s="16" customFormat="1" x14ac:dyDescent="0.3">
      <c r="A1415" s="15">
        <f>COUNTIFS(B:B,B1415)</f>
        <v>76</v>
      </c>
      <c r="B1415" s="16" t="s">
        <v>1985</v>
      </c>
      <c r="C1415" s="15">
        <f>COUNTIFS(D:D,D1415)</f>
        <v>93</v>
      </c>
      <c r="D1415" s="16" t="s">
        <v>323</v>
      </c>
      <c r="E1415" s="16" t="s">
        <v>37</v>
      </c>
      <c r="F1415" s="12"/>
      <c r="G1415" s="16" t="s">
        <v>2109</v>
      </c>
      <c r="I1415" s="17">
        <v>125</v>
      </c>
      <c r="J1415" s="12" t="str">
        <f>VLOOKUP(I1415,episodes!$A$1:$D$83,4,FALSE)</f>
        <v>The Devil in the Dark</v>
      </c>
      <c r="K1415" s="14">
        <v>1</v>
      </c>
      <c r="L1415" s="15"/>
    </row>
    <row r="1416" spans="1:13" s="16" customFormat="1" x14ac:dyDescent="0.3">
      <c r="A1416" s="15">
        <f>COUNTIFS(B:B,B1416)</f>
        <v>76</v>
      </c>
      <c r="B1416" s="16" t="s">
        <v>1985</v>
      </c>
      <c r="C1416" s="15">
        <f>COUNTIFS(D:D,D1416)</f>
        <v>93</v>
      </c>
      <c r="D1416" s="16" t="s">
        <v>323</v>
      </c>
      <c r="E1416" s="16" t="s">
        <v>36</v>
      </c>
      <c r="F1416" s="12" t="s">
        <v>1577</v>
      </c>
      <c r="H1416" s="16" t="s">
        <v>2110</v>
      </c>
      <c r="I1416" s="17">
        <v>125</v>
      </c>
      <c r="J1416" s="12" t="str">
        <f>VLOOKUP(I1416,episodes!$A$1:$D$83,4,FALSE)</f>
        <v>The Devil in the Dark</v>
      </c>
      <c r="K1416" s="14">
        <v>1</v>
      </c>
      <c r="L1416" s="15"/>
    </row>
    <row r="1417" spans="1:13" s="16" customFormat="1" x14ac:dyDescent="0.3">
      <c r="A1417" s="15">
        <f>COUNTIFS(B:B,B1417)</f>
        <v>76</v>
      </c>
      <c r="B1417" s="16" t="s">
        <v>1985</v>
      </c>
      <c r="C1417" s="15">
        <f>COUNTIFS(D:D,D1417)</f>
        <v>93</v>
      </c>
      <c r="D1417" s="16" t="s">
        <v>323</v>
      </c>
      <c r="E1417" s="16" t="s">
        <v>36</v>
      </c>
      <c r="F1417" s="12" t="s">
        <v>433</v>
      </c>
      <c r="G1417" s="16" t="s">
        <v>2112</v>
      </c>
      <c r="I1417" s="17">
        <v>126</v>
      </c>
      <c r="J1417" s="12" t="str">
        <f>VLOOKUP(I1417,episodes!$A$1:$D$83,4,FALSE)</f>
        <v>Errand of Mercy</v>
      </c>
      <c r="K1417" s="14">
        <v>1</v>
      </c>
      <c r="L1417" s="15"/>
    </row>
    <row r="1418" spans="1:13" s="16" customFormat="1" x14ac:dyDescent="0.3">
      <c r="A1418" s="15">
        <f>COUNTIFS(B:B,B1418)</f>
        <v>76</v>
      </c>
      <c r="B1418" s="16" t="s">
        <v>1985</v>
      </c>
      <c r="C1418" s="15">
        <f>COUNTIFS(D:D,D1418)</f>
        <v>93</v>
      </c>
      <c r="D1418" s="16" t="s">
        <v>323</v>
      </c>
      <c r="E1418" s="16" t="s">
        <v>37</v>
      </c>
      <c r="F1418" s="12" t="s">
        <v>433</v>
      </c>
      <c r="G1418" s="16" t="s">
        <v>2113</v>
      </c>
      <c r="I1418" s="17">
        <v>126</v>
      </c>
      <c r="J1418" s="12" t="str">
        <f>VLOOKUP(I1418,episodes!$A$1:$D$83,4,FALSE)</f>
        <v>Errand of Mercy</v>
      </c>
      <c r="K1418" s="14">
        <v>1</v>
      </c>
      <c r="L1418" s="15"/>
    </row>
    <row r="1419" spans="1:13" s="16" customFormat="1" x14ac:dyDescent="0.3">
      <c r="A1419" s="15">
        <f>COUNTIFS(B:B,B1419)</f>
        <v>76</v>
      </c>
      <c r="B1419" s="16" t="s">
        <v>1985</v>
      </c>
      <c r="C1419" s="15">
        <f>COUNTIFS(D:D,D1419)</f>
        <v>93</v>
      </c>
      <c r="D1419" s="16" t="s">
        <v>323</v>
      </c>
      <c r="E1419" s="16" t="s">
        <v>36</v>
      </c>
      <c r="F1419" s="12" t="s">
        <v>37</v>
      </c>
      <c r="H1419" s="16" t="s">
        <v>2111</v>
      </c>
      <c r="I1419" s="17">
        <v>126</v>
      </c>
      <c r="J1419" s="12" t="str">
        <f>VLOOKUP(I1419,episodes!$A$1:$D$83,4,FALSE)</f>
        <v>Errand of Mercy</v>
      </c>
      <c r="K1419" s="14">
        <v>1</v>
      </c>
      <c r="L1419" s="15"/>
    </row>
    <row r="1420" spans="1:13" s="16" customFormat="1" x14ac:dyDescent="0.3">
      <c r="A1420" s="15">
        <f>COUNTIFS(B:B,B1420)</f>
        <v>76</v>
      </c>
      <c r="B1420" s="16" t="s">
        <v>1985</v>
      </c>
      <c r="C1420" s="15">
        <f>COUNTIFS(D:D,D1420)</f>
        <v>93</v>
      </c>
      <c r="D1420" s="16" t="s">
        <v>323</v>
      </c>
      <c r="E1420" s="16" t="s">
        <v>439</v>
      </c>
      <c r="F1420" s="20"/>
      <c r="G1420" s="16" t="s">
        <v>2114</v>
      </c>
      <c r="I1420" s="17">
        <v>128</v>
      </c>
      <c r="J1420" s="12" t="str">
        <f>VLOOKUP(I1420,episodes!$A$1:$D$83,4,FALSE)</f>
        <v>The City on the Edge of Forever</v>
      </c>
      <c r="K1420" s="14">
        <v>1</v>
      </c>
      <c r="L1420" s="15"/>
    </row>
    <row r="1421" spans="1:13" s="16" customFormat="1" x14ac:dyDescent="0.3">
      <c r="A1421" s="15">
        <f>COUNTIFS(B:B,B1421)</f>
        <v>76</v>
      </c>
      <c r="B1421" s="16" t="s">
        <v>1985</v>
      </c>
      <c r="C1421" s="15">
        <f>COUNTIFS(D:D,D1421)</f>
        <v>93</v>
      </c>
      <c r="D1421" s="16" t="s">
        <v>323</v>
      </c>
      <c r="E1421" s="16" t="s">
        <v>36</v>
      </c>
      <c r="G1421" s="16" t="s">
        <v>2116</v>
      </c>
      <c r="I1421" s="17">
        <v>129</v>
      </c>
      <c r="J1421" s="12" t="str">
        <f>VLOOKUP(I1421,episodes!$A$1:$D$83,4,FALSE)</f>
        <v>Operation: Annihilate!</v>
      </c>
      <c r="K1421" s="14">
        <v>1</v>
      </c>
      <c r="L1421" s="15"/>
    </row>
    <row r="1422" spans="1:13" s="16" customFormat="1" x14ac:dyDescent="0.3">
      <c r="A1422" s="15">
        <f>COUNTIFS(B:B,B1422)</f>
        <v>76</v>
      </c>
      <c r="B1422" s="16" t="s">
        <v>1985</v>
      </c>
      <c r="C1422" s="15">
        <f>COUNTIFS(D:D,D1422)</f>
        <v>93</v>
      </c>
      <c r="D1422" s="16" t="s">
        <v>323</v>
      </c>
      <c r="E1422" s="16" t="s">
        <v>36</v>
      </c>
      <c r="G1422" s="16" t="s">
        <v>2120</v>
      </c>
      <c r="I1422" s="17">
        <v>129</v>
      </c>
      <c r="J1422" s="12" t="str">
        <f>VLOOKUP(I1422,episodes!$A$1:$D$83,4,FALSE)</f>
        <v>Operation: Annihilate!</v>
      </c>
      <c r="K1422" s="14">
        <v>1</v>
      </c>
      <c r="L1422" s="15"/>
    </row>
    <row r="1423" spans="1:13" s="16" customFormat="1" x14ac:dyDescent="0.3">
      <c r="A1423" s="15">
        <f>COUNTIFS(B:B,B1423)</f>
        <v>76</v>
      </c>
      <c r="B1423" s="16" t="s">
        <v>1985</v>
      </c>
      <c r="C1423" s="15">
        <f>COUNTIFS(D:D,D1423)</f>
        <v>93</v>
      </c>
      <c r="D1423" s="16" t="s">
        <v>323</v>
      </c>
      <c r="E1423" s="16" t="s">
        <v>49</v>
      </c>
      <c r="G1423" s="16" t="s">
        <v>2121</v>
      </c>
      <c r="I1423" s="17">
        <v>129</v>
      </c>
      <c r="J1423" s="12" t="str">
        <f>VLOOKUP(I1423,episodes!$A$1:$D$83,4,FALSE)</f>
        <v>Operation: Annihilate!</v>
      </c>
      <c r="K1423" s="14">
        <v>1</v>
      </c>
      <c r="L1423" s="15"/>
    </row>
    <row r="1424" spans="1:13" s="16" customFormat="1" x14ac:dyDescent="0.3">
      <c r="A1424" s="15">
        <f>COUNTIFS(B:B,B1424)</f>
        <v>76</v>
      </c>
      <c r="B1424" s="16" t="s">
        <v>1985</v>
      </c>
      <c r="C1424" s="15">
        <f>COUNTIFS(D:D,D1424)</f>
        <v>93</v>
      </c>
      <c r="D1424" s="16" t="s">
        <v>323</v>
      </c>
      <c r="E1424" s="16" t="s">
        <v>200</v>
      </c>
      <c r="G1424" s="16" t="s">
        <v>2117</v>
      </c>
      <c r="I1424" s="17">
        <v>129</v>
      </c>
      <c r="J1424" s="12" t="str">
        <f>VLOOKUP(I1424,episodes!$A$1:$D$83,4,FALSE)</f>
        <v>Operation: Annihilate!</v>
      </c>
      <c r="K1424" s="14">
        <v>1</v>
      </c>
      <c r="L1424" s="15"/>
    </row>
    <row r="1425" spans="1:13" s="16" customFormat="1" x14ac:dyDescent="0.3">
      <c r="A1425" s="15">
        <f>COUNTIFS(B:B,B1425)</f>
        <v>76</v>
      </c>
      <c r="B1425" s="16" t="s">
        <v>1985</v>
      </c>
      <c r="C1425" s="15">
        <f>COUNTIFS(D:D,D1425)</f>
        <v>93</v>
      </c>
      <c r="D1425" s="16" t="s">
        <v>323</v>
      </c>
      <c r="E1425" s="16" t="s">
        <v>39</v>
      </c>
      <c r="G1425" s="16" t="s">
        <v>2118</v>
      </c>
      <c r="I1425" s="17">
        <v>129</v>
      </c>
      <c r="J1425" s="12" t="str">
        <f>VLOOKUP(I1425,episodes!$A$1:$D$83,4,FALSE)</f>
        <v>Operation: Annihilate!</v>
      </c>
      <c r="K1425" s="14">
        <v>1</v>
      </c>
      <c r="L1425" s="15"/>
    </row>
    <row r="1426" spans="1:13" s="16" customFormat="1" x14ac:dyDescent="0.3">
      <c r="A1426" s="15">
        <f>COUNTIFS(B:B,B1426)</f>
        <v>76</v>
      </c>
      <c r="B1426" s="16" t="s">
        <v>1985</v>
      </c>
      <c r="C1426" s="15">
        <f>COUNTIFS(D:D,D1426)</f>
        <v>93</v>
      </c>
      <c r="D1426" s="16" t="s">
        <v>323</v>
      </c>
      <c r="E1426" s="16" t="s">
        <v>39</v>
      </c>
      <c r="G1426" s="16" t="s">
        <v>2122</v>
      </c>
      <c r="I1426" s="17">
        <v>129</v>
      </c>
      <c r="J1426" s="12" t="str">
        <f>VLOOKUP(I1426,episodes!$A$1:$D$83,4,FALSE)</f>
        <v>Operation: Annihilate!</v>
      </c>
      <c r="K1426" s="14">
        <v>1</v>
      </c>
      <c r="L1426" s="15"/>
    </row>
    <row r="1427" spans="1:13" s="16" customFormat="1" x14ac:dyDescent="0.3">
      <c r="A1427" s="15">
        <f>COUNTIFS(B:B,B1427)</f>
        <v>76</v>
      </c>
      <c r="B1427" s="16" t="s">
        <v>1985</v>
      </c>
      <c r="C1427" s="15">
        <f>COUNTIFS(D:D,D1427)</f>
        <v>93</v>
      </c>
      <c r="D1427" s="16" t="s">
        <v>323</v>
      </c>
      <c r="E1427" s="16" t="s">
        <v>36</v>
      </c>
      <c r="G1427" s="16" t="s">
        <v>447</v>
      </c>
      <c r="H1427" s="16" t="s">
        <v>2115</v>
      </c>
      <c r="I1427" s="17">
        <v>129</v>
      </c>
      <c r="J1427" s="12" t="str">
        <f>VLOOKUP(I1427,episodes!$A$1:$D$83,4,FALSE)</f>
        <v>Operation: Annihilate!</v>
      </c>
      <c r="K1427" s="14">
        <v>1</v>
      </c>
      <c r="L1427" s="15"/>
    </row>
    <row r="1428" spans="1:13" s="16" customFormat="1" x14ac:dyDescent="0.3">
      <c r="A1428" s="15">
        <f>COUNTIFS(B:B,B1428)</f>
        <v>76</v>
      </c>
      <c r="B1428" s="16" t="s">
        <v>1985</v>
      </c>
      <c r="C1428" s="15">
        <f>COUNTIFS(D:D,D1428)</f>
        <v>93</v>
      </c>
      <c r="D1428" s="16" t="s">
        <v>323</v>
      </c>
      <c r="E1428" s="16" t="s">
        <v>37</v>
      </c>
      <c r="G1428" s="16" t="s">
        <v>2119</v>
      </c>
      <c r="I1428" s="17">
        <v>129</v>
      </c>
      <c r="J1428" s="12" t="str">
        <f>VLOOKUP(I1428,episodes!$A$1:$D$83,4,FALSE)</f>
        <v>Operation: Annihilate!</v>
      </c>
      <c r="K1428" s="14">
        <v>1</v>
      </c>
      <c r="L1428" s="15"/>
    </row>
    <row r="1429" spans="1:13" s="16" customFormat="1" x14ac:dyDescent="0.3">
      <c r="A1429" s="15">
        <f>COUNTIFS(B:B,B1429)</f>
        <v>76</v>
      </c>
      <c r="B1429" s="16" t="s">
        <v>1985</v>
      </c>
      <c r="C1429" s="15">
        <f>COUNTIFS(D:D,D1429)</f>
        <v>93</v>
      </c>
      <c r="D1429" s="16" t="s">
        <v>323</v>
      </c>
      <c r="E1429" s="16" t="s">
        <v>37</v>
      </c>
      <c r="G1429" s="16" t="s">
        <v>2119</v>
      </c>
      <c r="I1429" s="17">
        <v>129</v>
      </c>
      <c r="J1429" s="12" t="str">
        <f>VLOOKUP(I1429,episodes!$A$1:$D$83,4,FALSE)</f>
        <v>Operation: Annihilate!</v>
      </c>
      <c r="K1429" s="14">
        <v>1</v>
      </c>
      <c r="L1429" s="15"/>
    </row>
    <row r="1430" spans="1:13" s="16" customFormat="1" x14ac:dyDescent="0.3">
      <c r="A1430" s="15">
        <f>COUNTIFS(B:B,B1430)</f>
        <v>76</v>
      </c>
      <c r="B1430" s="16" t="s">
        <v>1985</v>
      </c>
      <c r="C1430" s="15">
        <f>COUNTIFS(D:D,D1430)</f>
        <v>93</v>
      </c>
      <c r="D1430" s="16" t="s">
        <v>323</v>
      </c>
      <c r="E1430" s="16" t="s">
        <v>37</v>
      </c>
      <c r="G1430" s="16" t="s">
        <v>2123</v>
      </c>
      <c r="I1430" s="17">
        <v>129</v>
      </c>
      <c r="J1430" s="12" t="str">
        <f>VLOOKUP(I1430,episodes!$A$1:$D$83,4,FALSE)</f>
        <v>Operation: Annihilate!</v>
      </c>
      <c r="K1430" s="14">
        <v>1</v>
      </c>
      <c r="L1430" s="15"/>
    </row>
    <row r="1431" spans="1:13" s="16" customFormat="1" x14ac:dyDescent="0.3">
      <c r="A1431" s="15">
        <f>COUNTIFS(B:B,B1431)</f>
        <v>76</v>
      </c>
      <c r="B1431" s="16" t="s">
        <v>1985</v>
      </c>
      <c r="C1431" s="15">
        <f>COUNTIFS(D:D,D1431)</f>
        <v>93</v>
      </c>
      <c r="D1431" s="16" t="s">
        <v>323</v>
      </c>
      <c r="E1431" s="16" t="s">
        <v>39</v>
      </c>
      <c r="G1431" s="16" t="s">
        <v>2124</v>
      </c>
      <c r="I1431" s="17">
        <v>202</v>
      </c>
      <c r="J1431" s="12" t="str">
        <f>VLOOKUP(I1431,episodes!$A$1:$D$83,4,FALSE)</f>
        <v>Who Mourns for Adonais?</v>
      </c>
      <c r="K1431" s="14">
        <v>1</v>
      </c>
      <c r="L1431" s="15"/>
    </row>
    <row r="1432" spans="1:13" s="16" customFormat="1" x14ac:dyDescent="0.3">
      <c r="A1432" s="15">
        <f>COUNTIFS(B:B,B1432)</f>
        <v>76</v>
      </c>
      <c r="B1432" s="16" t="s">
        <v>1985</v>
      </c>
      <c r="C1432" s="15">
        <f>COUNTIFS(D:D,D1432)</f>
        <v>93</v>
      </c>
      <c r="D1432" s="16" t="s">
        <v>323</v>
      </c>
      <c r="E1432" s="16" t="s">
        <v>40</v>
      </c>
      <c r="G1432" s="16" t="s">
        <v>2125</v>
      </c>
      <c r="I1432" s="17">
        <v>202</v>
      </c>
      <c r="J1432" s="12" t="str">
        <f>VLOOKUP(I1432,episodes!$A$1:$D$83,4,FALSE)</f>
        <v>Who Mourns for Adonais?</v>
      </c>
      <c r="K1432" s="14">
        <v>1</v>
      </c>
      <c r="L1432" s="15"/>
    </row>
    <row r="1433" spans="1:13" s="16" customFormat="1" x14ac:dyDescent="0.3">
      <c r="A1433" s="15">
        <f>COUNTIFS(B:B,B1433)</f>
        <v>76</v>
      </c>
      <c r="B1433" s="16" t="s">
        <v>1985</v>
      </c>
      <c r="C1433" s="15">
        <f>COUNTIFS(D:D,D1433)</f>
        <v>93</v>
      </c>
      <c r="D1433" s="12" t="s">
        <v>323</v>
      </c>
      <c r="E1433" s="12" t="s">
        <v>2233</v>
      </c>
      <c r="F1433" s="12" t="s">
        <v>1464</v>
      </c>
      <c r="G1433" s="12" t="s">
        <v>2259</v>
      </c>
      <c r="H1433" s="12"/>
      <c r="I1433" s="18">
        <v>203</v>
      </c>
      <c r="J1433" s="12" t="str">
        <f>VLOOKUP(I1433,episodes!$A$1:$D$83,4,FALSE)</f>
        <v>The Changeling</v>
      </c>
      <c r="K1433" s="14">
        <v>1</v>
      </c>
      <c r="L1433" s="14"/>
      <c r="M1433" s="12"/>
    </row>
    <row r="1434" spans="1:13" s="16" customFormat="1" x14ac:dyDescent="0.3">
      <c r="A1434" s="15">
        <f>COUNTIFS(B:B,B1434)</f>
        <v>76</v>
      </c>
      <c r="B1434" s="16" t="s">
        <v>1985</v>
      </c>
      <c r="C1434" s="15">
        <f>COUNTIFS(D:D,D1434)</f>
        <v>93</v>
      </c>
      <c r="D1434" s="12" t="s">
        <v>323</v>
      </c>
      <c r="E1434" s="12" t="s">
        <v>2233</v>
      </c>
      <c r="F1434" s="12" t="s">
        <v>1464</v>
      </c>
      <c r="G1434" s="12" t="s">
        <v>2259</v>
      </c>
      <c r="H1434" s="12"/>
      <c r="I1434" s="18">
        <v>203</v>
      </c>
      <c r="J1434" s="12" t="str">
        <f>VLOOKUP(I1434,episodes!$A$1:$D$83,4,FALSE)</f>
        <v>The Changeling</v>
      </c>
      <c r="K1434" s="14">
        <v>1</v>
      </c>
      <c r="L1434" s="14"/>
      <c r="M1434" s="12"/>
    </row>
    <row r="1435" spans="1:13" s="16" customFormat="1" x14ac:dyDescent="0.3">
      <c r="A1435" s="15">
        <f>COUNTIFS(B:B,B1435)</f>
        <v>76</v>
      </c>
      <c r="B1435" s="16" t="s">
        <v>1985</v>
      </c>
      <c r="C1435" s="15">
        <f>COUNTIFS(D:D,D1435)</f>
        <v>93</v>
      </c>
      <c r="D1435" s="12" t="s">
        <v>323</v>
      </c>
      <c r="E1435" s="12" t="s">
        <v>2233</v>
      </c>
      <c r="F1435" s="12" t="s">
        <v>1464</v>
      </c>
      <c r="G1435" s="12" t="s">
        <v>2259</v>
      </c>
      <c r="H1435" s="12"/>
      <c r="I1435" s="18">
        <v>203</v>
      </c>
      <c r="J1435" s="12" t="str">
        <f>VLOOKUP(I1435,episodes!$A$1:$D$83,4,FALSE)</f>
        <v>The Changeling</v>
      </c>
      <c r="K1435" s="14">
        <v>1</v>
      </c>
      <c r="L1435" s="14"/>
      <c r="M1435" s="12"/>
    </row>
    <row r="1436" spans="1:13" s="16" customFormat="1" x14ac:dyDescent="0.3">
      <c r="A1436" s="15">
        <f>COUNTIFS(B:B,B1436)</f>
        <v>76</v>
      </c>
      <c r="B1436" s="16" t="s">
        <v>1985</v>
      </c>
      <c r="C1436" s="15">
        <f>COUNTIFS(D:D,D1436)</f>
        <v>93</v>
      </c>
      <c r="D1436" s="12" t="s">
        <v>323</v>
      </c>
      <c r="E1436" s="12" t="s">
        <v>2233</v>
      </c>
      <c r="F1436" s="12" t="s">
        <v>1464</v>
      </c>
      <c r="G1436" s="12" t="s">
        <v>2259</v>
      </c>
      <c r="H1436" s="12"/>
      <c r="I1436" s="18">
        <v>203</v>
      </c>
      <c r="J1436" s="12" t="str">
        <f>VLOOKUP(I1436,episodes!$A$1:$D$83,4,FALSE)</f>
        <v>The Changeling</v>
      </c>
      <c r="K1436" s="14">
        <v>1</v>
      </c>
      <c r="L1436" s="14"/>
      <c r="M1436" s="12"/>
    </row>
    <row r="1437" spans="1:13" s="16" customFormat="1" x14ac:dyDescent="0.3">
      <c r="A1437" s="15">
        <f>COUNTIFS(B:B,B1437)</f>
        <v>76</v>
      </c>
      <c r="B1437" s="16" t="s">
        <v>1985</v>
      </c>
      <c r="C1437" s="15">
        <f>COUNTIFS(D:D,D1437)</f>
        <v>93</v>
      </c>
      <c r="D1437" s="12" t="s">
        <v>323</v>
      </c>
      <c r="E1437" s="12" t="s">
        <v>1464</v>
      </c>
      <c r="F1437" s="12"/>
      <c r="G1437" s="12" t="s">
        <v>2258</v>
      </c>
      <c r="H1437" s="12"/>
      <c r="I1437" s="18">
        <v>203</v>
      </c>
      <c r="J1437" s="12" t="str">
        <f>VLOOKUP(I1437,episodes!$A$1:$D$83,4,FALSE)</f>
        <v>The Changeling</v>
      </c>
      <c r="K1437" s="14">
        <v>1</v>
      </c>
      <c r="L1437" s="14"/>
      <c r="M1437" s="12"/>
    </row>
    <row r="1438" spans="1:13" s="16" customFormat="1" x14ac:dyDescent="0.3">
      <c r="A1438" s="15">
        <f>COUNTIFS(B:B,B1438)</f>
        <v>76</v>
      </c>
      <c r="B1438" s="16" t="s">
        <v>1985</v>
      </c>
      <c r="C1438" s="15">
        <f>COUNTIFS(D:D,D1438)</f>
        <v>93</v>
      </c>
      <c r="D1438" s="12" t="s">
        <v>323</v>
      </c>
      <c r="E1438" s="12" t="s">
        <v>1464</v>
      </c>
      <c r="F1438" s="12"/>
      <c r="G1438" s="12" t="s">
        <v>2258</v>
      </c>
      <c r="H1438" s="12"/>
      <c r="I1438" s="18">
        <v>203</v>
      </c>
      <c r="J1438" s="12" t="str">
        <f>VLOOKUP(I1438,episodes!$A$1:$D$83,4,FALSE)</f>
        <v>The Changeling</v>
      </c>
      <c r="K1438" s="14">
        <v>1</v>
      </c>
      <c r="L1438" s="14"/>
      <c r="M1438" s="12"/>
    </row>
    <row r="1439" spans="1:13" s="16" customFormat="1" x14ac:dyDescent="0.3">
      <c r="A1439" s="15">
        <f>COUNTIFS(B:B,B1439)</f>
        <v>76</v>
      </c>
      <c r="B1439" s="16" t="s">
        <v>1985</v>
      </c>
      <c r="C1439" s="15">
        <f>COUNTIFS(D:D,D1439)</f>
        <v>93</v>
      </c>
      <c r="D1439" s="12" t="s">
        <v>323</v>
      </c>
      <c r="E1439" s="12" t="s">
        <v>1464</v>
      </c>
      <c r="F1439" s="12"/>
      <c r="G1439" s="12" t="s">
        <v>2258</v>
      </c>
      <c r="H1439" s="12"/>
      <c r="I1439" s="18">
        <v>203</v>
      </c>
      <c r="J1439" s="12" t="str">
        <f>VLOOKUP(I1439,episodes!$A$1:$D$83,4,FALSE)</f>
        <v>The Changeling</v>
      </c>
      <c r="K1439" s="14">
        <v>1</v>
      </c>
      <c r="L1439" s="14"/>
      <c r="M1439" s="12"/>
    </row>
    <row r="1440" spans="1:13" s="16" customFormat="1" x14ac:dyDescent="0.3">
      <c r="A1440" s="15">
        <f>COUNTIFS(B:B,B1440)</f>
        <v>76</v>
      </c>
      <c r="B1440" s="16" t="s">
        <v>1985</v>
      </c>
      <c r="C1440" s="15">
        <f>COUNTIFS(D:D,D1440)</f>
        <v>93</v>
      </c>
      <c r="D1440" s="12" t="s">
        <v>323</v>
      </c>
      <c r="E1440" s="12" t="s">
        <v>1464</v>
      </c>
      <c r="F1440" s="12"/>
      <c r="G1440" s="12" t="s">
        <v>2258</v>
      </c>
      <c r="H1440" s="12"/>
      <c r="I1440" s="18">
        <v>203</v>
      </c>
      <c r="J1440" s="12" t="str">
        <f>VLOOKUP(I1440,episodes!$A$1:$D$83,4,FALSE)</f>
        <v>The Changeling</v>
      </c>
      <c r="K1440" s="14">
        <v>1</v>
      </c>
      <c r="L1440" s="14"/>
      <c r="M1440" s="12"/>
    </row>
    <row r="1441" spans="1:13" s="16" customFormat="1" x14ac:dyDescent="0.3">
      <c r="A1441" s="15">
        <f>COUNTIFS(B:B,B1441)</f>
        <v>10</v>
      </c>
      <c r="B1441" s="16" t="s">
        <v>1986</v>
      </c>
      <c r="C1441" s="15">
        <f>COUNTIFS(D:D,D1441)</f>
        <v>93</v>
      </c>
      <c r="D1441" s="12" t="s">
        <v>323</v>
      </c>
      <c r="E1441" s="16" t="s">
        <v>377</v>
      </c>
      <c r="F1441" s="12" t="s">
        <v>1579</v>
      </c>
      <c r="G1441" s="12" t="s">
        <v>2087</v>
      </c>
      <c r="H1441" s="12"/>
      <c r="I1441" s="18">
        <v>110</v>
      </c>
      <c r="J1441" s="12" t="str">
        <f>VLOOKUP(I1441,episodes!$A$1:$D$83,4,FALSE)</f>
        <v>The Corbomite Maneuver</v>
      </c>
      <c r="K1441" s="14">
        <v>1</v>
      </c>
      <c r="L1441" s="14"/>
      <c r="M1441" s="12"/>
    </row>
    <row r="1442" spans="1:13" s="16" customFormat="1" x14ac:dyDescent="0.3">
      <c r="A1442" s="15">
        <f>COUNTIFS(B:B,B1442)</f>
        <v>10</v>
      </c>
      <c r="B1442" s="16" t="s">
        <v>1986</v>
      </c>
      <c r="C1442" s="15">
        <f>COUNTIFS(D:D,D1442)</f>
        <v>93</v>
      </c>
      <c r="D1442" s="16" t="s">
        <v>323</v>
      </c>
      <c r="E1442" s="16" t="s">
        <v>377</v>
      </c>
      <c r="F1442" s="16" t="s">
        <v>1580</v>
      </c>
      <c r="G1442" s="16" t="s">
        <v>2088</v>
      </c>
      <c r="I1442" s="17">
        <v>114</v>
      </c>
      <c r="J1442" s="12" t="str">
        <f>VLOOKUP(I1442,episodes!$A$1:$D$83,4,FALSE)</f>
        <v>Balance of Terror</v>
      </c>
      <c r="K1442" s="14">
        <v>1</v>
      </c>
      <c r="L1442" s="15"/>
    </row>
    <row r="1443" spans="1:13" s="16" customFormat="1" x14ac:dyDescent="0.3">
      <c r="A1443" s="15">
        <f>COUNTIFS(B:B,B1443)</f>
        <v>10</v>
      </c>
      <c r="B1443" s="16" t="s">
        <v>1986</v>
      </c>
      <c r="C1443" s="15">
        <f>COUNTIFS(D:D,D1443)</f>
        <v>93</v>
      </c>
      <c r="D1443" s="16" t="s">
        <v>323</v>
      </c>
      <c r="E1443" s="16" t="s">
        <v>377</v>
      </c>
      <c r="F1443" s="16" t="s">
        <v>1581</v>
      </c>
      <c r="G1443" s="16" t="s">
        <v>2217</v>
      </c>
      <c r="I1443" s="17">
        <v>114</v>
      </c>
      <c r="J1443" s="12" t="str">
        <f>VLOOKUP(I1443,episodes!$A$1:$D$83,4,FALSE)</f>
        <v>Balance of Terror</v>
      </c>
      <c r="K1443" s="14">
        <v>1</v>
      </c>
      <c r="L1443" s="15"/>
    </row>
    <row r="1444" spans="1:13" s="16" customFormat="1" x14ac:dyDescent="0.3">
      <c r="A1444" s="15">
        <f>COUNTIFS(B:B,B1444)</f>
        <v>10</v>
      </c>
      <c r="B1444" s="16" t="s">
        <v>1986</v>
      </c>
      <c r="C1444" s="15">
        <f>COUNTIFS(D:D,D1444)</f>
        <v>93</v>
      </c>
      <c r="D1444" s="16" t="s">
        <v>323</v>
      </c>
      <c r="E1444" s="16" t="s">
        <v>377</v>
      </c>
      <c r="F1444" s="16" t="s">
        <v>1581</v>
      </c>
      <c r="G1444" s="16" t="s">
        <v>2217</v>
      </c>
      <c r="I1444" s="17">
        <v>114</v>
      </c>
      <c r="J1444" s="12" t="str">
        <f>VLOOKUP(I1444,episodes!$A$1:$D$83,4,FALSE)</f>
        <v>Balance of Terror</v>
      </c>
      <c r="K1444" s="14">
        <v>1</v>
      </c>
      <c r="L1444" s="15"/>
    </row>
    <row r="1445" spans="1:13" s="16" customFormat="1" x14ac:dyDescent="0.3">
      <c r="A1445" s="15">
        <f>COUNTIFS(B:B,B1445)</f>
        <v>10</v>
      </c>
      <c r="B1445" s="16" t="s">
        <v>1986</v>
      </c>
      <c r="C1445" s="15">
        <f>COUNTIFS(D:D,D1445)</f>
        <v>93</v>
      </c>
      <c r="D1445" s="16" t="s">
        <v>323</v>
      </c>
      <c r="E1445" s="16" t="s">
        <v>377</v>
      </c>
      <c r="F1445" s="16" t="s">
        <v>1581</v>
      </c>
      <c r="G1445" s="16" t="s">
        <v>2217</v>
      </c>
      <c r="I1445" s="17">
        <v>114</v>
      </c>
      <c r="J1445" s="12" t="str">
        <f>VLOOKUP(I1445,episodes!$A$1:$D$83,4,FALSE)</f>
        <v>Balance of Terror</v>
      </c>
      <c r="K1445" s="14">
        <v>1</v>
      </c>
      <c r="L1445" s="15"/>
    </row>
    <row r="1446" spans="1:13" s="16" customFormat="1" x14ac:dyDescent="0.3">
      <c r="A1446" s="15">
        <f>COUNTIFS(B:B,B1446)</f>
        <v>10</v>
      </c>
      <c r="B1446" s="16" t="s">
        <v>1986</v>
      </c>
      <c r="C1446" s="15">
        <f>COUNTIFS(D:D,D1446)</f>
        <v>93</v>
      </c>
      <c r="D1446" s="16" t="s">
        <v>323</v>
      </c>
      <c r="E1446" s="16" t="s">
        <v>377</v>
      </c>
      <c r="F1446" s="16" t="s">
        <v>1582</v>
      </c>
      <c r="G1446" s="16" t="s">
        <v>2083</v>
      </c>
      <c r="I1446" s="17">
        <v>118</v>
      </c>
      <c r="J1446" s="12" t="str">
        <f>VLOOKUP(I1446,episodes!$A$1:$D$83,4,FALSE)</f>
        <v>Arena</v>
      </c>
      <c r="K1446" s="14">
        <v>1</v>
      </c>
      <c r="L1446" s="15"/>
    </row>
    <row r="1447" spans="1:13" s="16" customFormat="1" x14ac:dyDescent="0.3">
      <c r="A1447" s="15">
        <f>COUNTIFS(B:B,B1447)</f>
        <v>10</v>
      </c>
      <c r="B1447" s="16" t="s">
        <v>1986</v>
      </c>
      <c r="C1447" s="15">
        <f>COUNTIFS(D:D,D1447)</f>
        <v>93</v>
      </c>
      <c r="D1447" s="16" t="s">
        <v>323</v>
      </c>
      <c r="E1447" s="16" t="s">
        <v>377</v>
      </c>
      <c r="F1447" s="12" t="s">
        <v>2126</v>
      </c>
      <c r="G1447" s="16" t="s">
        <v>2085</v>
      </c>
      <c r="I1447" s="17">
        <v>126</v>
      </c>
      <c r="J1447" s="12" t="str">
        <f>VLOOKUP(I1447,episodes!$A$1:$D$83,4,FALSE)</f>
        <v>Errand of Mercy</v>
      </c>
      <c r="K1447" s="14">
        <v>1</v>
      </c>
      <c r="L1447" s="15"/>
    </row>
    <row r="1448" spans="1:13" s="16" customFormat="1" x14ac:dyDescent="0.3">
      <c r="A1448" s="15">
        <f>COUNTIFS(B:B,B1448)</f>
        <v>10</v>
      </c>
      <c r="B1448" s="16" t="s">
        <v>1986</v>
      </c>
      <c r="C1448" s="15">
        <f>COUNTIFS(D:D,D1448)</f>
        <v>93</v>
      </c>
      <c r="D1448" s="16" t="s">
        <v>323</v>
      </c>
      <c r="E1448" s="16" t="s">
        <v>377</v>
      </c>
      <c r="F1448" s="12" t="s">
        <v>2126</v>
      </c>
      <c r="G1448" s="16" t="s">
        <v>2084</v>
      </c>
      <c r="I1448" s="17">
        <v>126</v>
      </c>
      <c r="J1448" s="12" t="str">
        <f>VLOOKUP(I1448,episodes!$A$1:$D$83,4,FALSE)</f>
        <v>Errand of Mercy</v>
      </c>
      <c r="K1448" s="14">
        <v>1</v>
      </c>
      <c r="L1448" s="15"/>
    </row>
    <row r="1449" spans="1:13" s="16" customFormat="1" x14ac:dyDescent="0.3">
      <c r="A1449" s="15">
        <f>COUNTIFS(B:B,B1449)</f>
        <v>10</v>
      </c>
      <c r="B1449" s="16" t="s">
        <v>1986</v>
      </c>
      <c r="C1449" s="15">
        <f>COUNTIFS(D:D,D1449)</f>
        <v>93</v>
      </c>
      <c r="D1449" s="16" t="s">
        <v>323</v>
      </c>
      <c r="E1449" s="16" t="s">
        <v>377</v>
      </c>
      <c r="F1449" s="16" t="s">
        <v>2127</v>
      </c>
      <c r="G1449" s="16" t="s">
        <v>2086</v>
      </c>
      <c r="I1449" s="17">
        <v>127</v>
      </c>
      <c r="J1449" s="12" t="str">
        <f>VLOOKUP(I1449,episodes!$A$1:$D$83,4,FALSE)</f>
        <v>The Alternative Factor</v>
      </c>
      <c r="K1449" s="14">
        <v>1</v>
      </c>
      <c r="L1449" s="15"/>
    </row>
    <row r="1450" spans="1:13" s="16" customFormat="1" x14ac:dyDescent="0.3">
      <c r="A1450" s="15">
        <f>COUNTIFS(B:B,B1450)</f>
        <v>10</v>
      </c>
      <c r="B1450" s="16" t="s">
        <v>1986</v>
      </c>
      <c r="C1450" s="15">
        <f>COUNTIFS(D:D,D1450)</f>
        <v>93</v>
      </c>
      <c r="D1450" s="16" t="s">
        <v>323</v>
      </c>
      <c r="E1450" s="16" t="s">
        <v>377</v>
      </c>
      <c r="F1450" s="16" t="s">
        <v>2128</v>
      </c>
      <c r="G1450" s="12" t="s">
        <v>2129</v>
      </c>
      <c r="H1450" s="16" t="s">
        <v>1346</v>
      </c>
      <c r="I1450" s="17">
        <v>202</v>
      </c>
      <c r="J1450" s="12" t="str">
        <f>VLOOKUP(I1450,episodes!$A$1:$D$83,4,FALSE)</f>
        <v>Who Mourns for Adonais?</v>
      </c>
      <c r="K1450" s="14">
        <v>1</v>
      </c>
      <c r="L1450" s="15"/>
    </row>
    <row r="1451" spans="1:13" s="16" customFormat="1" x14ac:dyDescent="0.3">
      <c r="A1451" s="15">
        <f>COUNTIFS(B:B,B1451)</f>
        <v>2</v>
      </c>
      <c r="B1451" s="16" t="s">
        <v>1987</v>
      </c>
      <c r="C1451" s="15">
        <f>COUNTIFS(D:D,D1451)</f>
        <v>93</v>
      </c>
      <c r="D1451" s="16" t="s">
        <v>323</v>
      </c>
      <c r="E1451" s="16" t="s">
        <v>36</v>
      </c>
      <c r="F1451" s="19" t="s">
        <v>2130</v>
      </c>
      <c r="G1451" s="16" t="s">
        <v>2131</v>
      </c>
      <c r="I1451" s="17">
        <v>118</v>
      </c>
      <c r="J1451" s="12" t="str">
        <f>VLOOKUP(I1451,episodes!$A$1:$D$83,4,FALSE)</f>
        <v>Arena</v>
      </c>
      <c r="K1451" s="14">
        <v>1</v>
      </c>
      <c r="L1451" s="15"/>
    </row>
    <row r="1452" spans="1:13" s="16" customFormat="1" x14ac:dyDescent="0.3">
      <c r="A1452" s="15">
        <f>COUNTIFS(B:B,B1452)</f>
        <v>2</v>
      </c>
      <c r="B1452" s="16" t="s">
        <v>1987</v>
      </c>
      <c r="C1452" s="15">
        <f>COUNTIFS(D:D,D1452)</f>
        <v>93</v>
      </c>
      <c r="D1452" s="16" t="s">
        <v>323</v>
      </c>
      <c r="E1452" s="16" t="s">
        <v>36</v>
      </c>
      <c r="F1452" s="19" t="s">
        <v>148</v>
      </c>
      <c r="G1452" s="16" t="s">
        <v>2226</v>
      </c>
      <c r="H1452" s="16" t="s">
        <v>2280</v>
      </c>
      <c r="I1452" s="17">
        <v>203</v>
      </c>
      <c r="J1452" s="12" t="str">
        <f>VLOOKUP(I1452,episodes!$A$1:$D$83,4,FALSE)</f>
        <v>The Changeling</v>
      </c>
      <c r="K1452" s="14">
        <v>1</v>
      </c>
      <c r="L1452" s="15"/>
    </row>
    <row r="1453" spans="1:13" s="16" customFormat="1" x14ac:dyDescent="0.3">
      <c r="A1453" s="15">
        <f>COUNTIFS(B:B,B1453)</f>
        <v>2</v>
      </c>
      <c r="B1453" s="16" t="s">
        <v>1988</v>
      </c>
      <c r="C1453" s="15">
        <f>COUNTIFS(D:D,D1453)</f>
        <v>8</v>
      </c>
      <c r="D1453" s="16" t="s">
        <v>58</v>
      </c>
      <c r="E1453" s="16" t="s">
        <v>254</v>
      </c>
      <c r="F1453" s="20"/>
      <c r="G1453" s="16" t="s">
        <v>1934</v>
      </c>
      <c r="I1453" s="17">
        <v>114</v>
      </c>
      <c r="J1453" s="12" t="str">
        <f>VLOOKUP(I1453,episodes!$A$1:$D$83,4,FALSE)</f>
        <v>Balance of Terror</v>
      </c>
      <c r="K1453" s="14">
        <v>1</v>
      </c>
      <c r="L1453" s="15"/>
    </row>
    <row r="1454" spans="1:13" s="16" customFormat="1" x14ac:dyDescent="0.3">
      <c r="A1454" s="15">
        <f>COUNTIFS(B:B,B1454)</f>
        <v>2</v>
      </c>
      <c r="B1454" s="16" t="s">
        <v>1988</v>
      </c>
      <c r="C1454" s="15">
        <f>COUNTIFS(D:D,D1454)</f>
        <v>2</v>
      </c>
      <c r="D1454" s="16" t="s">
        <v>573</v>
      </c>
      <c r="E1454" s="16" t="s">
        <v>254</v>
      </c>
      <c r="I1454" s="17">
        <v>114</v>
      </c>
      <c r="J1454" s="12" t="str">
        <f>VLOOKUP(I1454,episodes!$A$1:$D$83,4,FALSE)</f>
        <v>Balance of Terror</v>
      </c>
      <c r="K1454" s="14">
        <v>1</v>
      </c>
      <c r="L1454" s="15"/>
    </row>
    <row r="1455" spans="1:13" s="16" customFormat="1" x14ac:dyDescent="0.25">
      <c r="A1455" s="15">
        <f>COUNTIFS(B:B,B1455)</f>
        <v>3</v>
      </c>
      <c r="B1455" s="16" t="s">
        <v>1989</v>
      </c>
      <c r="C1455" s="15">
        <f>COUNTIFS(D:D,D1455)</f>
        <v>3</v>
      </c>
      <c r="D1455" s="16" t="s">
        <v>644</v>
      </c>
      <c r="E1455" s="16" t="s">
        <v>36</v>
      </c>
      <c r="G1455" s="16" t="s">
        <v>656</v>
      </c>
      <c r="I1455" s="17">
        <v>115</v>
      </c>
      <c r="J1455" s="12" t="str">
        <f>VLOOKUP(I1455,episodes!$A$1:$D$83,4,FALSE)</f>
        <v>Shore Leave</v>
      </c>
      <c r="K1455" s="21"/>
      <c r="L1455" s="21"/>
    </row>
    <row r="1456" spans="1:13" s="16" customFormat="1" x14ac:dyDescent="0.3">
      <c r="A1456" s="15">
        <f>COUNTIFS(B:B,B1456)</f>
        <v>3</v>
      </c>
      <c r="B1456" s="16" t="s">
        <v>1989</v>
      </c>
      <c r="C1456" s="15">
        <f>COUNTIFS(D:D,D1456)</f>
        <v>3</v>
      </c>
      <c r="D1456" s="16" t="s">
        <v>644</v>
      </c>
      <c r="E1456" s="16" t="s">
        <v>36</v>
      </c>
      <c r="F1456" s="20"/>
      <c r="G1456" s="16" t="s">
        <v>658</v>
      </c>
      <c r="I1456" s="17">
        <v>117</v>
      </c>
      <c r="J1456" s="12" t="str">
        <f>VLOOKUP(I1456,episodes!$A$1:$D$83,4,FALSE)</f>
        <v>The Squire of Gothos</v>
      </c>
      <c r="K1456" s="15"/>
      <c r="L1456" s="15"/>
    </row>
    <row r="1457" spans="1:13" s="16" customFormat="1" x14ac:dyDescent="0.3">
      <c r="A1457" s="15">
        <f>COUNTIFS(B:B,B1457)</f>
        <v>3</v>
      </c>
      <c r="B1457" s="16" t="s">
        <v>1989</v>
      </c>
      <c r="C1457" s="15">
        <f>COUNTIFS(D:D,D1457)</f>
        <v>3</v>
      </c>
      <c r="D1457" s="16" t="s">
        <v>644</v>
      </c>
      <c r="E1457" s="16" t="s">
        <v>283</v>
      </c>
      <c r="F1457" s="20"/>
      <c r="G1457" s="16" t="s">
        <v>657</v>
      </c>
      <c r="I1457" s="17">
        <v>117</v>
      </c>
      <c r="J1457" s="12" t="str">
        <f>VLOOKUP(I1457,episodes!$A$1:$D$83,4,FALSE)</f>
        <v>The Squire of Gothos</v>
      </c>
      <c r="K1457" s="15"/>
      <c r="L1457" s="15"/>
    </row>
    <row r="1458" spans="1:13" s="16" customFormat="1" x14ac:dyDescent="0.3">
      <c r="A1458" s="15">
        <f>COUNTIFS(B:B,B1458)</f>
        <v>7</v>
      </c>
      <c r="B1458" s="15" t="s">
        <v>2080</v>
      </c>
      <c r="C1458" s="15">
        <f>COUNTIFS(D:D,D1458)</f>
        <v>2</v>
      </c>
      <c r="D1458" s="12" t="s">
        <v>521</v>
      </c>
      <c r="E1458" s="12"/>
      <c r="F1458" s="19"/>
      <c r="G1458" s="12" t="s">
        <v>994</v>
      </c>
      <c r="H1458" s="12"/>
      <c r="I1458" s="18">
        <v>103</v>
      </c>
      <c r="J1458" s="12" t="str">
        <f>VLOOKUP(I1458,episodes!$A$1:$D$83,4,FALSE)</f>
        <v>Where No Man Has Gone Before</v>
      </c>
      <c r="K1458" s="15">
        <v>1</v>
      </c>
      <c r="L1458" s="14"/>
      <c r="M1458" s="12"/>
    </row>
    <row r="1459" spans="1:13" s="16" customFormat="1" x14ac:dyDescent="0.3">
      <c r="A1459" s="15">
        <f>COUNTIFS(B:B,B1459)</f>
        <v>7</v>
      </c>
      <c r="B1459" s="15" t="s">
        <v>2080</v>
      </c>
      <c r="C1459" s="15">
        <f>COUNTIFS(D:D,D1459)</f>
        <v>2</v>
      </c>
      <c r="D1459" s="16" t="s">
        <v>521</v>
      </c>
      <c r="F1459" s="20"/>
      <c r="G1459" s="12" t="s">
        <v>995</v>
      </c>
      <c r="I1459" s="17">
        <v>128</v>
      </c>
      <c r="J1459" s="12" t="str">
        <f>VLOOKUP(I1459,episodes!$A$1:$D$83,4,FALSE)</f>
        <v>The City on the Edge of Forever</v>
      </c>
      <c r="K1459" s="15">
        <v>1</v>
      </c>
      <c r="L1459" s="15"/>
    </row>
    <row r="1460" spans="1:13" s="16" customFormat="1" x14ac:dyDescent="0.3">
      <c r="A1460" s="15">
        <f>COUNTIFS(B:B,B1460)</f>
        <v>7</v>
      </c>
      <c r="B1460" s="15" t="s">
        <v>2080</v>
      </c>
      <c r="C1460" s="15">
        <f>COUNTIFS(D:D,D1460)</f>
        <v>4</v>
      </c>
      <c r="D1460" s="12" t="s">
        <v>25</v>
      </c>
      <c r="E1460" s="12"/>
      <c r="F1460" s="12"/>
      <c r="G1460" s="12" t="s">
        <v>42</v>
      </c>
      <c r="H1460" s="12"/>
      <c r="I1460" s="18">
        <v>103</v>
      </c>
      <c r="J1460" s="12" t="str">
        <f>VLOOKUP(I1460,episodes!$A$1:$D$83,4,FALSE)</f>
        <v>Where No Man Has Gone Before</v>
      </c>
      <c r="K1460" s="14">
        <v>1</v>
      </c>
      <c r="L1460" s="14"/>
      <c r="M1460" s="12"/>
    </row>
    <row r="1461" spans="1:13" s="16" customFormat="1" x14ac:dyDescent="0.3">
      <c r="A1461" s="15">
        <f>COUNTIFS(B:B,B1461)</f>
        <v>7</v>
      </c>
      <c r="B1461" s="15" t="s">
        <v>2080</v>
      </c>
      <c r="C1461" s="15">
        <f>COUNTIFS(D:D,D1461)</f>
        <v>4</v>
      </c>
      <c r="D1461" s="12" t="s">
        <v>25</v>
      </c>
      <c r="E1461" s="12"/>
      <c r="F1461" s="19"/>
      <c r="G1461" s="12" t="s">
        <v>43</v>
      </c>
      <c r="H1461" s="12"/>
      <c r="I1461" s="18">
        <v>111.2</v>
      </c>
      <c r="J1461" s="12" t="str">
        <f>VLOOKUP(I1461,episodes!$A$1:$D$83,4,FALSE)</f>
        <v>The Menagerie, Part I-The Cage</v>
      </c>
      <c r="K1461" s="14">
        <v>1</v>
      </c>
      <c r="L1461" s="14"/>
      <c r="M1461" s="12"/>
    </row>
    <row r="1462" spans="1:13" s="16" customFormat="1" x14ac:dyDescent="0.3">
      <c r="A1462" s="15">
        <f>COUNTIFS(B:B,B1462)</f>
        <v>7</v>
      </c>
      <c r="B1462" s="15" t="s">
        <v>2080</v>
      </c>
      <c r="C1462" s="15">
        <f>COUNTIFS(D:D,D1462)</f>
        <v>4</v>
      </c>
      <c r="D1462" s="12" t="s">
        <v>25</v>
      </c>
      <c r="E1462" s="12"/>
      <c r="F1462" s="19"/>
      <c r="G1462" s="12" t="s">
        <v>660</v>
      </c>
      <c r="I1462" s="17">
        <v>117</v>
      </c>
      <c r="J1462" s="12" t="str">
        <f>VLOOKUP(I1462,episodes!$A$1:$D$83,4,FALSE)</f>
        <v>The Squire of Gothos</v>
      </c>
      <c r="K1462" s="14">
        <v>1</v>
      </c>
      <c r="L1462" s="14"/>
      <c r="M1462" s="12"/>
    </row>
    <row r="1463" spans="1:13" s="16" customFormat="1" x14ac:dyDescent="0.3">
      <c r="A1463" s="15">
        <f>COUNTIFS(B:B,B1463)</f>
        <v>7</v>
      </c>
      <c r="B1463" s="15" t="s">
        <v>2080</v>
      </c>
      <c r="C1463" s="15">
        <f>COUNTIFS(D:D,D1463)</f>
        <v>4</v>
      </c>
      <c r="D1463" s="12" t="s">
        <v>25</v>
      </c>
      <c r="E1463" s="12"/>
      <c r="F1463" s="12"/>
      <c r="G1463" s="12" t="s">
        <v>616</v>
      </c>
      <c r="H1463" s="12"/>
      <c r="I1463" s="13">
        <v>202</v>
      </c>
      <c r="J1463" s="12" t="str">
        <f>VLOOKUP(I1463,episodes!$A$1:$D$83,4,FALSE)</f>
        <v>Who Mourns for Adonais?</v>
      </c>
      <c r="K1463" s="14">
        <v>1</v>
      </c>
      <c r="L1463" s="14"/>
      <c r="M1463" s="12"/>
    </row>
    <row r="1464" spans="1:13" s="16" customFormat="1" x14ac:dyDescent="0.3">
      <c r="A1464" s="15">
        <f>COUNTIFS(B:B,B1464)</f>
        <v>7</v>
      </c>
      <c r="B1464" s="15" t="s">
        <v>2080</v>
      </c>
      <c r="C1464" s="15">
        <f>COUNTIFS(D:D,D1464)</f>
        <v>1</v>
      </c>
      <c r="D1464" s="12" t="s">
        <v>545</v>
      </c>
      <c r="F1464" s="12"/>
      <c r="G1464" s="12" t="s">
        <v>671</v>
      </c>
      <c r="H1464" s="12"/>
      <c r="I1464" s="18">
        <v>108</v>
      </c>
      <c r="J1464" s="12" t="str">
        <f>VLOOKUP(I1464,episodes!$A$1:$D$83,4,FALSE)</f>
        <v>Miri</v>
      </c>
      <c r="K1464" s="14">
        <v>1</v>
      </c>
      <c r="L1464" s="14"/>
      <c r="M1464" s="12"/>
    </row>
    <row r="1465" spans="1:13" s="16" customFormat="1" x14ac:dyDescent="0.3">
      <c r="A1465" s="15">
        <f>COUNTIFS(B:B,B1465)</f>
        <v>6</v>
      </c>
      <c r="B1465" s="15" t="s">
        <v>1990</v>
      </c>
      <c r="C1465" s="15">
        <f>COUNTIFS(D:D,D1465)</f>
        <v>4</v>
      </c>
      <c r="D1465" s="12" t="s">
        <v>549</v>
      </c>
      <c r="E1465" s="12" t="s">
        <v>36</v>
      </c>
      <c r="F1465" s="19"/>
      <c r="G1465" s="12" t="s">
        <v>435</v>
      </c>
      <c r="H1465" s="12"/>
      <c r="I1465" s="18">
        <v>110</v>
      </c>
      <c r="J1465" s="12" t="str">
        <f>VLOOKUP(I1465,episodes!$A$1:$D$83,4,FALSE)</f>
        <v>The Corbomite Maneuver</v>
      </c>
      <c r="K1465" s="14">
        <v>1</v>
      </c>
      <c r="L1465" s="14"/>
      <c r="M1465" s="12"/>
    </row>
    <row r="1466" spans="1:13" s="16" customFormat="1" x14ac:dyDescent="0.3">
      <c r="A1466" s="15">
        <f>COUNTIFS(B:B,B1466)</f>
        <v>6</v>
      </c>
      <c r="B1466" s="15" t="s">
        <v>1990</v>
      </c>
      <c r="C1466" s="15">
        <f>COUNTIFS(D:D,D1466)</f>
        <v>1</v>
      </c>
      <c r="D1466" s="12" t="s">
        <v>527</v>
      </c>
      <c r="E1466" s="12" t="s">
        <v>148</v>
      </c>
      <c r="F1466" s="12" t="s">
        <v>34</v>
      </c>
      <c r="G1466" s="12"/>
      <c r="H1466" s="12" t="s">
        <v>721</v>
      </c>
      <c r="I1466" s="13">
        <v>104</v>
      </c>
      <c r="J1466" s="12" t="str">
        <f>VLOOKUP(I1466,episodes!$A$1:$D$83,4,FALSE)</f>
        <v>The Naked Time</v>
      </c>
      <c r="K1466" s="14">
        <v>1</v>
      </c>
      <c r="L1466" s="14"/>
      <c r="M1466" s="12"/>
    </row>
    <row r="1467" spans="1:13" s="16" customFormat="1" x14ac:dyDescent="0.3">
      <c r="A1467" s="15">
        <f>COUNTIFS(B:B,B1467)</f>
        <v>6</v>
      </c>
      <c r="B1467" s="15" t="s">
        <v>1990</v>
      </c>
      <c r="C1467" s="15">
        <f>COUNTIFS(D:D,D1467)</f>
        <v>1</v>
      </c>
      <c r="D1467" s="12" t="s">
        <v>548</v>
      </c>
      <c r="E1467" s="12" t="s">
        <v>1497</v>
      </c>
      <c r="F1467" s="19"/>
      <c r="G1467" s="12" t="s">
        <v>1908</v>
      </c>
      <c r="H1467" s="12"/>
      <c r="I1467" s="18">
        <v>109</v>
      </c>
      <c r="J1467" s="12" t="str">
        <f>VLOOKUP(I1467,episodes!$A$1:$D$83,4,FALSE)</f>
        <v>Dagger of the Mind</v>
      </c>
      <c r="K1467" s="15">
        <v>1</v>
      </c>
      <c r="L1467" s="14"/>
      <c r="M1467" s="12"/>
    </row>
    <row r="1468" spans="1:13" s="16" customFormat="1" x14ac:dyDescent="0.3">
      <c r="A1468" s="15">
        <f>COUNTIFS(B:B,B1468)</f>
        <v>6</v>
      </c>
      <c r="B1468" s="15" t="s">
        <v>1990</v>
      </c>
      <c r="C1468" s="15">
        <f>COUNTIFS(D:D,D1468)</f>
        <v>2</v>
      </c>
      <c r="D1468" s="12" t="s">
        <v>538</v>
      </c>
      <c r="E1468" s="12" t="s">
        <v>1458</v>
      </c>
      <c r="F1468" s="12"/>
      <c r="G1468" s="12" t="s">
        <v>1871</v>
      </c>
      <c r="H1468" s="12"/>
      <c r="I1468" s="18">
        <v>107</v>
      </c>
      <c r="J1468" s="12" t="str">
        <f>VLOOKUP(I1468,episodes!$A$1:$D$83,4,FALSE)</f>
        <v>What Are Little Girls Made Of?</v>
      </c>
      <c r="K1468" s="14">
        <v>1</v>
      </c>
      <c r="L1468" s="14"/>
      <c r="M1468" s="12"/>
    </row>
    <row r="1469" spans="1:13" s="16" customFormat="1" x14ac:dyDescent="0.3">
      <c r="A1469" s="15">
        <f>COUNTIFS(B:B,B1469)</f>
        <v>6</v>
      </c>
      <c r="B1469" s="15" t="s">
        <v>1990</v>
      </c>
      <c r="C1469" s="15">
        <f>COUNTIFS(D:D,D1469)</f>
        <v>2</v>
      </c>
      <c r="D1469" s="12" t="s">
        <v>538</v>
      </c>
      <c r="E1469" s="12" t="s">
        <v>37</v>
      </c>
      <c r="F1469" s="12" t="s">
        <v>461</v>
      </c>
      <c r="G1469" s="12" t="s">
        <v>618</v>
      </c>
      <c r="H1469" s="12"/>
      <c r="I1469" s="18">
        <v>201</v>
      </c>
      <c r="J1469" s="12" t="str">
        <f>VLOOKUP(I1469,episodes!$A$1:$D$83,4,FALSE)</f>
        <v>Amok Time</v>
      </c>
      <c r="K1469" s="14">
        <v>1</v>
      </c>
      <c r="L1469" s="14"/>
      <c r="M1469" s="12"/>
    </row>
    <row r="1470" spans="1:13" x14ac:dyDescent="0.3">
      <c r="A1470" s="15">
        <f>COUNTIFS(B:B,B1470)</f>
        <v>6</v>
      </c>
      <c r="B1470" s="15" t="s">
        <v>1990</v>
      </c>
      <c r="C1470" s="15">
        <f>COUNTIFS(D:D,D1470)</f>
        <v>1</v>
      </c>
      <c r="D1470" s="16" t="s">
        <v>313</v>
      </c>
      <c r="E1470" s="16" t="s">
        <v>283</v>
      </c>
      <c r="F1470" s="20"/>
      <c r="G1470" s="16" t="s">
        <v>670</v>
      </c>
      <c r="H1470" s="16"/>
      <c r="I1470" s="17">
        <v>117</v>
      </c>
      <c r="J1470" s="12" t="str">
        <f>VLOOKUP(I1470,episodes!$A$1:$D$83,4,FALSE)</f>
        <v>The Squire of Gothos</v>
      </c>
      <c r="K1470" s="14">
        <v>1</v>
      </c>
      <c r="L1470" s="15"/>
      <c r="M1470" s="16"/>
    </row>
    <row r="1471" spans="1:13" x14ac:dyDescent="0.3">
      <c r="A1471" s="15">
        <f>COUNTIFS(B:B,B1471)</f>
        <v>2</v>
      </c>
      <c r="B1471" s="15" t="s">
        <v>1991</v>
      </c>
      <c r="C1471" s="15">
        <f>COUNTIFS(D:D,D1471)</f>
        <v>3</v>
      </c>
      <c r="D1471" s="12" t="s">
        <v>524</v>
      </c>
      <c r="E1471" s="16"/>
      <c r="F1471" s="19"/>
      <c r="G1471" s="12" t="s">
        <v>716</v>
      </c>
      <c r="I1471" s="18">
        <v>104</v>
      </c>
      <c r="J1471" s="12" t="str">
        <f>VLOOKUP(I1471,episodes!$A$1:$D$83,4,FALSE)</f>
        <v>The Naked Time</v>
      </c>
      <c r="K1471" s="15">
        <v>1</v>
      </c>
    </row>
    <row r="1472" spans="1:13" x14ac:dyDescent="0.3">
      <c r="A1472" s="15">
        <f>COUNTIFS(B:B,B1472)</f>
        <v>2</v>
      </c>
      <c r="B1472" s="15" t="s">
        <v>1991</v>
      </c>
      <c r="C1472" s="15">
        <f>COUNTIFS(D:D,D1472)</f>
        <v>3</v>
      </c>
      <c r="D1472" s="16" t="s">
        <v>524</v>
      </c>
      <c r="E1472" s="16"/>
      <c r="F1472" s="20"/>
      <c r="G1472" s="16" t="s">
        <v>1761</v>
      </c>
      <c r="H1472" s="16"/>
      <c r="I1472" s="17">
        <v>124</v>
      </c>
      <c r="J1472" s="12" t="str">
        <f>VLOOKUP(I1472,episodes!$A$1:$D$83,4,FALSE)</f>
        <v>This Side of Paradise</v>
      </c>
      <c r="K1472" s="15">
        <v>1</v>
      </c>
      <c r="L1472" s="15"/>
      <c r="M1472" s="16"/>
    </row>
    <row r="1473" spans="1:13" x14ac:dyDescent="0.3">
      <c r="A1473" s="15">
        <f>COUNTIFS(B:B,B1473)</f>
        <v>1</v>
      </c>
      <c r="B1473" s="15" t="s">
        <v>1992</v>
      </c>
      <c r="C1473" s="15">
        <f>COUNTIFS(D:D,D1473)</f>
        <v>5</v>
      </c>
      <c r="D1473" s="16" t="s">
        <v>45</v>
      </c>
      <c r="E1473" s="16" t="s">
        <v>36</v>
      </c>
      <c r="F1473" s="16"/>
      <c r="G1473" s="16" t="s">
        <v>2212</v>
      </c>
      <c r="H1473" s="16"/>
      <c r="I1473" s="22">
        <v>201</v>
      </c>
      <c r="J1473" s="12" t="str">
        <f>VLOOKUP(I1473,episodes!$A$1:$D$83,4,FALSE)</f>
        <v>Amok Time</v>
      </c>
      <c r="K1473" s="14">
        <v>1</v>
      </c>
      <c r="L1473" s="15"/>
      <c r="M1473" s="16"/>
    </row>
    <row r="1474" spans="1:13" x14ac:dyDescent="0.3">
      <c r="A1474" s="15">
        <f>COUNTIFS(B:B,B1474)</f>
        <v>1</v>
      </c>
      <c r="B1474" s="15" t="s">
        <v>1993</v>
      </c>
      <c r="C1474" s="15">
        <f>COUNTIFS(D:D,D1474)</f>
        <v>1</v>
      </c>
      <c r="D1474" s="12" t="s">
        <v>560</v>
      </c>
      <c r="E1474" s="12" t="s">
        <v>37</v>
      </c>
      <c r="F1474" s="19"/>
      <c r="G1474" s="12" t="s">
        <v>561</v>
      </c>
      <c r="I1474" s="18">
        <v>111.1</v>
      </c>
      <c r="J1474" s="12" t="str">
        <f>VLOOKUP(I1474,episodes!$A$1:$D$83,4,FALSE)</f>
        <v>The Menagerie, Part I</v>
      </c>
      <c r="K1474" s="15">
        <v>1</v>
      </c>
    </row>
    <row r="1475" spans="1:13" x14ac:dyDescent="0.3">
      <c r="A1475" s="15">
        <f>COUNTIFS(B:B,B1475)</f>
        <v>1</v>
      </c>
      <c r="B1475" s="15" t="s">
        <v>1994</v>
      </c>
      <c r="C1475" s="15">
        <f>COUNTIFS(D:D,D1475)</f>
        <v>5</v>
      </c>
      <c r="D1475" s="16" t="s">
        <v>45</v>
      </c>
      <c r="E1475" s="16" t="s">
        <v>36</v>
      </c>
      <c r="F1475" s="16"/>
      <c r="G1475" s="16" t="s">
        <v>2133</v>
      </c>
      <c r="H1475" s="16"/>
      <c r="I1475" s="17">
        <v>123</v>
      </c>
      <c r="J1475" s="12" t="str">
        <f>VLOOKUP(I1475,episodes!$A$1:$D$83,4,FALSE)</f>
        <v>A Taste of Armageddon</v>
      </c>
      <c r="K1475" s="14">
        <v>1</v>
      </c>
      <c r="L1475" s="15"/>
      <c r="M1475" s="16"/>
    </row>
    <row r="1476" spans="1:13" x14ac:dyDescent="0.3">
      <c r="A1476" s="15">
        <f>COUNTIFS(B:B,B1476)</f>
        <v>2</v>
      </c>
      <c r="B1476" s="15" t="s">
        <v>1995</v>
      </c>
      <c r="C1476" s="15">
        <f>COUNTIFS(D:D,D1476)</f>
        <v>2</v>
      </c>
      <c r="D1476" s="12" t="s">
        <v>580</v>
      </c>
      <c r="E1476" s="16" t="s">
        <v>39</v>
      </c>
      <c r="F1476" s="19" t="s">
        <v>37</v>
      </c>
      <c r="G1476" s="12" t="s">
        <v>722</v>
      </c>
      <c r="I1476" s="18">
        <v>104</v>
      </c>
      <c r="J1476" s="12" t="str">
        <f>VLOOKUP(I1476,episodes!$A$1:$D$83,4,FALSE)</f>
        <v>The Naked Time</v>
      </c>
      <c r="K1476" s="15">
        <v>1</v>
      </c>
    </row>
    <row r="1477" spans="1:13" x14ac:dyDescent="0.3">
      <c r="A1477" s="15">
        <f>COUNTIFS(B:B,B1477)</f>
        <v>2</v>
      </c>
      <c r="B1477" s="15" t="s">
        <v>1995</v>
      </c>
      <c r="C1477" s="15">
        <f>COUNTIFS(D:D,D1477)</f>
        <v>2</v>
      </c>
      <c r="D1477" s="12" t="s">
        <v>580</v>
      </c>
      <c r="E1477" s="16" t="s">
        <v>39</v>
      </c>
      <c r="F1477" s="19"/>
      <c r="G1477" s="12" t="s">
        <v>2134</v>
      </c>
      <c r="I1477" s="18">
        <v>116</v>
      </c>
      <c r="J1477" s="12" t="str">
        <f>VLOOKUP(I1477,episodes!$A$1:$D$83,4,FALSE)</f>
        <v>The Galileo Seven</v>
      </c>
      <c r="K1477" s="15">
        <v>1</v>
      </c>
    </row>
    <row r="1478" spans="1:13" x14ac:dyDescent="0.3">
      <c r="A1478" s="15">
        <f>COUNTIFS(B:B,B1478)</f>
        <v>2</v>
      </c>
      <c r="B1478" s="15" t="s">
        <v>1996</v>
      </c>
      <c r="C1478" s="15">
        <f>COUNTIFS(D:D,D1478)</f>
        <v>2</v>
      </c>
      <c r="D1478" s="12" t="s">
        <v>643</v>
      </c>
      <c r="E1478" s="12" t="s">
        <v>39</v>
      </c>
      <c r="F1478" s="19"/>
      <c r="G1478" s="12" t="s">
        <v>706</v>
      </c>
      <c r="I1478" s="18">
        <v>103</v>
      </c>
      <c r="J1478" s="12" t="str">
        <f>VLOOKUP(I1478,episodes!$A$1:$D$83,4,FALSE)</f>
        <v>Where No Man Has Gone Before</v>
      </c>
    </row>
    <row r="1479" spans="1:13" x14ac:dyDescent="0.3">
      <c r="A1479" s="15">
        <f>COUNTIFS(B:B,B1479)</f>
        <v>2</v>
      </c>
      <c r="B1479" s="15" t="s">
        <v>1996</v>
      </c>
      <c r="C1479" s="15">
        <f>COUNTIFS(D:D,D1479)</f>
        <v>2</v>
      </c>
      <c r="D1479" s="12" t="s">
        <v>643</v>
      </c>
      <c r="E1479" s="12" t="s">
        <v>148</v>
      </c>
      <c r="F1479" s="19"/>
      <c r="G1479" s="12" t="s">
        <v>707</v>
      </c>
      <c r="I1479" s="18">
        <v>103</v>
      </c>
      <c r="J1479" s="12" t="str">
        <f>VLOOKUP(I1479,episodes!$A$1:$D$83,4,FALSE)</f>
        <v>Where No Man Has Gone Before</v>
      </c>
    </row>
    <row r="1480" spans="1:13" x14ac:dyDescent="0.3">
      <c r="A1480" s="15">
        <f>COUNTIFS(B:B,B1480)</f>
        <v>3</v>
      </c>
      <c r="B1480" s="15" t="s">
        <v>1997</v>
      </c>
      <c r="C1480" s="15">
        <f>COUNTIFS(D:D,D1480)</f>
        <v>3</v>
      </c>
      <c r="D1480" s="12" t="s">
        <v>1325</v>
      </c>
      <c r="E1480" s="16"/>
      <c r="G1480" s="20" t="s">
        <v>1347</v>
      </c>
      <c r="H1480" s="16"/>
      <c r="I1480" s="17">
        <v>202</v>
      </c>
      <c r="J1480" s="12" t="str">
        <f>VLOOKUP(I1480,episodes!$A$1:$D$83,4,FALSE)</f>
        <v>Who Mourns for Adonais?</v>
      </c>
      <c r="L1480" s="15"/>
      <c r="M1480" s="16"/>
    </row>
    <row r="1481" spans="1:13" x14ac:dyDescent="0.3">
      <c r="A1481" s="15">
        <f>COUNTIFS(B:B,B1481)</f>
        <v>3</v>
      </c>
      <c r="B1481" s="15" t="s">
        <v>1997</v>
      </c>
      <c r="C1481" s="15">
        <f>COUNTIFS(D:D,D1481)</f>
        <v>3</v>
      </c>
      <c r="D1481" s="12" t="s">
        <v>1325</v>
      </c>
      <c r="E1481" s="16"/>
      <c r="G1481" s="20" t="s">
        <v>1326</v>
      </c>
      <c r="H1481" s="16"/>
      <c r="I1481" s="17">
        <v>202</v>
      </c>
      <c r="J1481" s="12" t="str">
        <f>VLOOKUP(I1481,episodes!$A$1:$D$83,4,FALSE)</f>
        <v>Who Mourns for Adonais?</v>
      </c>
      <c r="L1481" s="15"/>
      <c r="M1481" s="16"/>
    </row>
    <row r="1482" spans="1:13" x14ac:dyDescent="0.3">
      <c r="A1482" s="15">
        <f>COUNTIFS(B:B,B1482)</f>
        <v>3</v>
      </c>
      <c r="B1482" s="15" t="s">
        <v>1997</v>
      </c>
      <c r="C1482" s="15">
        <f>COUNTIFS(D:D,D1482)</f>
        <v>3</v>
      </c>
      <c r="D1482" s="12" t="s">
        <v>1325</v>
      </c>
      <c r="E1482" s="16"/>
      <c r="G1482" s="20" t="s">
        <v>2222</v>
      </c>
      <c r="H1482" s="16"/>
      <c r="I1482" s="17">
        <v>203</v>
      </c>
      <c r="J1482" s="12" t="str">
        <f>VLOOKUP(I1482,episodes!$A$1:$D$83,4,FALSE)</f>
        <v>The Changeling</v>
      </c>
      <c r="L1482" s="15"/>
      <c r="M1482" s="16"/>
    </row>
    <row r="1483" spans="1:13" x14ac:dyDescent="0.3">
      <c r="A1483" s="15">
        <f>COUNTIFS(B:B,B1483)</f>
        <v>3</v>
      </c>
      <c r="B1483" s="15" t="s">
        <v>1998</v>
      </c>
      <c r="C1483" s="15">
        <f>COUNTIFS(D:D,D1483)</f>
        <v>2</v>
      </c>
      <c r="D1483" s="12" t="s">
        <v>579</v>
      </c>
      <c r="E1483" s="12" t="s">
        <v>1514</v>
      </c>
      <c r="F1483" s="19"/>
      <c r="G1483" s="12" t="s">
        <v>1763</v>
      </c>
      <c r="I1483" s="18">
        <v>116</v>
      </c>
      <c r="J1483" s="12" t="str">
        <f>VLOOKUP(I1483,episodes!$A$1:$D$83,4,FALSE)</f>
        <v>The Galileo Seven</v>
      </c>
      <c r="K1483" s="15">
        <v>1</v>
      </c>
    </row>
    <row r="1484" spans="1:13" x14ac:dyDescent="0.3">
      <c r="A1484" s="15">
        <f>COUNTIFS(B:B,B1484)</f>
        <v>3</v>
      </c>
      <c r="B1484" s="15" t="s">
        <v>1998</v>
      </c>
      <c r="C1484" s="15">
        <f>COUNTIFS(D:D,D1484)</f>
        <v>2</v>
      </c>
      <c r="D1484" s="12" t="s">
        <v>579</v>
      </c>
      <c r="E1484" s="12" t="s">
        <v>1515</v>
      </c>
      <c r="F1484" s="19"/>
      <c r="G1484" s="12" t="s">
        <v>586</v>
      </c>
      <c r="I1484" s="18">
        <v>123</v>
      </c>
      <c r="J1484" s="12" t="str">
        <f>VLOOKUP(I1484,episodes!$A$1:$D$83,4,FALSE)</f>
        <v>A Taste of Armageddon</v>
      </c>
      <c r="K1484" s="15">
        <v>1</v>
      </c>
    </row>
    <row r="1485" spans="1:13" x14ac:dyDescent="0.3">
      <c r="A1485" s="15">
        <f>COUNTIFS(B:B,B1485)</f>
        <v>3</v>
      </c>
      <c r="B1485" s="15" t="s">
        <v>1998</v>
      </c>
      <c r="C1485" s="15">
        <f>COUNTIFS(D:D,D1485)</f>
        <v>1</v>
      </c>
      <c r="D1485" s="16" t="s">
        <v>590</v>
      </c>
      <c r="E1485" s="16" t="s">
        <v>39</v>
      </c>
      <c r="F1485" s="16"/>
      <c r="G1485" s="16" t="s">
        <v>680</v>
      </c>
      <c r="H1485" s="16"/>
      <c r="I1485" s="17">
        <v>123</v>
      </c>
      <c r="J1485" s="12" t="str">
        <f>VLOOKUP(I1485,episodes!$A$1:$D$83,4,FALSE)</f>
        <v>A Taste of Armageddon</v>
      </c>
      <c r="K1485" s="14">
        <v>1</v>
      </c>
      <c r="L1485" s="15"/>
      <c r="M1485" s="16"/>
    </row>
    <row r="1486" spans="1:13" x14ac:dyDescent="0.3">
      <c r="A1486" s="15">
        <f>COUNTIFS(B:B,B1486)</f>
        <v>1</v>
      </c>
      <c r="B1486" s="15" t="s">
        <v>1999</v>
      </c>
      <c r="C1486" s="15">
        <f>COUNTIFS(D:D,D1486)</f>
        <v>2</v>
      </c>
      <c r="D1486" s="16" t="s">
        <v>593</v>
      </c>
      <c r="E1486" s="16" t="s">
        <v>36</v>
      </c>
      <c r="F1486" s="16" t="s">
        <v>283</v>
      </c>
      <c r="G1486" s="16" t="s">
        <v>1764</v>
      </c>
      <c r="H1486" s="16"/>
      <c r="I1486" s="17">
        <v>117</v>
      </c>
      <c r="J1486" s="12" t="str">
        <f>VLOOKUP(I1486,episodes!$A$1:$D$83,4,FALSE)</f>
        <v>The Squire of Gothos</v>
      </c>
      <c r="K1486" s="14">
        <v>1</v>
      </c>
      <c r="L1486" s="15"/>
      <c r="M1486" s="16"/>
    </row>
    <row r="1487" spans="1:13" x14ac:dyDescent="0.3">
      <c r="A1487" s="15">
        <f>COUNTIFS(B:B,B1487)</f>
        <v>1</v>
      </c>
      <c r="B1487" s="15" t="s">
        <v>2001</v>
      </c>
      <c r="C1487" s="15">
        <f>COUNTIFS(D:D,D1487)</f>
        <v>1</v>
      </c>
      <c r="D1487" s="12" t="s">
        <v>528</v>
      </c>
      <c r="E1487" s="16" t="s">
        <v>39</v>
      </c>
      <c r="G1487" s="16"/>
      <c r="H1487" s="12" t="s">
        <v>1077</v>
      </c>
      <c r="I1487" s="18">
        <v>104</v>
      </c>
      <c r="J1487" s="12" t="str">
        <f>VLOOKUP(I1487,episodes!$A$1:$D$83,4,FALSE)</f>
        <v>The Naked Time</v>
      </c>
      <c r="K1487" s="14">
        <v>1</v>
      </c>
    </row>
    <row r="1488" spans="1:13" x14ac:dyDescent="0.3">
      <c r="A1488" s="15">
        <f>COUNTIFS(B:B,B1488)</f>
        <v>0</v>
      </c>
      <c r="C1488" s="15">
        <f>COUNTIFS(D:D,D1488)</f>
        <v>1</v>
      </c>
      <c r="D1488" s="16" t="s">
        <v>2329</v>
      </c>
      <c r="E1488" s="12" t="s">
        <v>34</v>
      </c>
      <c r="F1488" s="19"/>
      <c r="G1488" s="12" t="s">
        <v>2330</v>
      </c>
      <c r="I1488" s="18">
        <v>999</v>
      </c>
      <c r="J1488" s="12" t="str">
        <f>VLOOKUP(I1488,episodes!$A$1:$D$83,4,FALSE)</f>
        <v>Series</v>
      </c>
      <c r="K1488" s="15">
        <v>1</v>
      </c>
      <c r="L1488" s="15"/>
    </row>
    <row r="1489" spans="1:13" x14ac:dyDescent="0.3">
      <c r="A1489" s="15"/>
      <c r="B1489" s="15"/>
      <c r="C1489" s="15"/>
    </row>
    <row r="1490" spans="1:13" x14ac:dyDescent="0.3">
      <c r="A1490" s="15"/>
      <c r="B1490" s="15"/>
      <c r="C1490" s="15"/>
    </row>
    <row r="1491" spans="1:13" x14ac:dyDescent="0.3">
      <c r="A1491" s="15"/>
      <c r="B1491" s="15"/>
      <c r="C1491" s="15"/>
    </row>
    <row r="1492" spans="1:13" x14ac:dyDescent="0.25">
      <c r="A1492" s="15">
        <f>COUNTIFS(B:B,B1492)</f>
        <v>14</v>
      </c>
      <c r="B1492" s="12" t="s">
        <v>3</v>
      </c>
      <c r="C1492" s="15">
        <f>COUNTIFS(D:D,D1492)</f>
        <v>2</v>
      </c>
      <c r="D1492" s="12" t="s">
        <v>2322</v>
      </c>
      <c r="F1492" s="12" t="s">
        <v>302</v>
      </c>
      <c r="G1492" s="36" t="s">
        <v>2323</v>
      </c>
      <c r="H1492" s="12" t="s">
        <v>302</v>
      </c>
      <c r="I1492" s="18">
        <v>204</v>
      </c>
      <c r="J1492" s="12" t="str">
        <f>VLOOKUP(I1492,episodes!$A$1:$D$83,4,FALSE)</f>
        <v>Mirror, Mirror</v>
      </c>
      <c r="L1492" s="14" t="s">
        <v>302</v>
      </c>
    </row>
    <row r="1493" spans="1:13" x14ac:dyDescent="0.3">
      <c r="A1493" s="15">
        <f>COUNTIFS(B:B,B1493)</f>
        <v>25</v>
      </c>
      <c r="B1493" s="12" t="s">
        <v>1595</v>
      </c>
      <c r="C1493" s="15">
        <f>COUNTIFS(D:D,D1493)</f>
        <v>28</v>
      </c>
      <c r="D1493" s="12" t="s">
        <v>646</v>
      </c>
      <c r="E1493" s="12" t="s">
        <v>302</v>
      </c>
      <c r="F1493" s="12" t="s">
        <v>302</v>
      </c>
      <c r="G1493" s="12" t="s">
        <v>302</v>
      </c>
      <c r="H1493" s="12" t="s">
        <v>302</v>
      </c>
      <c r="I1493" s="18">
        <v>204</v>
      </c>
      <c r="J1493" s="12" t="str">
        <f>VLOOKUP(I1493,episodes!$A$1:$D$83,4,FALSE)</f>
        <v>Mirror, Mirror</v>
      </c>
      <c r="L1493" s="14" t="s">
        <v>302</v>
      </c>
    </row>
    <row r="1494" spans="1:13" x14ac:dyDescent="0.3">
      <c r="A1494" s="15">
        <f>COUNTIFS(B:B,B1494)</f>
        <v>4</v>
      </c>
      <c r="B1494" s="16" t="s">
        <v>1364</v>
      </c>
      <c r="C1494" s="15">
        <f>COUNTIFS(D:D,D1494)</f>
        <v>1</v>
      </c>
      <c r="D1494" s="12" t="s">
        <v>479</v>
      </c>
      <c r="E1494" s="12" t="s">
        <v>302</v>
      </c>
      <c r="F1494" s="12" t="s">
        <v>302</v>
      </c>
      <c r="G1494" s="12" t="s">
        <v>480</v>
      </c>
      <c r="H1494" s="12" t="s">
        <v>302</v>
      </c>
      <c r="I1494" s="13">
        <v>204</v>
      </c>
      <c r="J1494" s="12" t="str">
        <f>VLOOKUP(I1494,episodes!$A$1:$D$83,4,FALSE)</f>
        <v>Mirror, Mirror</v>
      </c>
      <c r="K1494" s="15">
        <v>1</v>
      </c>
      <c r="L1494" s="14" t="s">
        <v>302</v>
      </c>
    </row>
    <row r="1495" spans="1:13" x14ac:dyDescent="0.3">
      <c r="A1495" s="15">
        <f>COUNTIFS(B:B,B1495)</f>
        <v>56</v>
      </c>
      <c r="B1495" s="12" t="s">
        <v>0</v>
      </c>
      <c r="C1495" s="15">
        <f>COUNTIFS(D:D,D1495)</f>
        <v>1</v>
      </c>
      <c r="D1495" s="12" t="s">
        <v>1360</v>
      </c>
      <c r="G1495" s="12" t="s">
        <v>1361</v>
      </c>
      <c r="H1495" s="12" t="s">
        <v>302</v>
      </c>
      <c r="I1495" s="13">
        <v>204</v>
      </c>
      <c r="J1495" s="12" t="str">
        <f>VLOOKUP(I1495,episodes!$A$1:$D$83,4,FALSE)</f>
        <v>Mirror, Mirror</v>
      </c>
      <c r="K1495" s="15"/>
    </row>
    <row r="1496" spans="1:13" x14ac:dyDescent="0.3">
      <c r="A1496" s="15">
        <f>COUNTIFS(B:B,B1496)</f>
        <v>0</v>
      </c>
      <c r="C1496" s="15">
        <f>COUNTIFS(D:D,D1496)</f>
        <v>2</v>
      </c>
      <c r="D1496" s="12" t="s">
        <v>638</v>
      </c>
      <c r="E1496" s="12" t="s">
        <v>40</v>
      </c>
      <c r="G1496" s="12" t="s">
        <v>639</v>
      </c>
      <c r="H1496" s="12" t="s">
        <v>302</v>
      </c>
      <c r="I1496" s="13">
        <v>204</v>
      </c>
      <c r="J1496" s="12" t="str">
        <f>VLOOKUP(I1496,episodes!$A$1:$D$83,4,FALSE)</f>
        <v>Mirror, Mirror</v>
      </c>
      <c r="K1496" s="14">
        <v>1</v>
      </c>
    </row>
    <row r="1497" spans="1:13" x14ac:dyDescent="0.3">
      <c r="A1497" s="15">
        <f>COUNTIFS(B:B,B1497)</f>
        <v>25</v>
      </c>
      <c r="B1497" s="12" t="s">
        <v>1595</v>
      </c>
      <c r="C1497" s="15">
        <f>COUNTIFS(D:D,D1497)</f>
        <v>28</v>
      </c>
      <c r="D1497" s="12" t="s">
        <v>646</v>
      </c>
      <c r="E1497" s="12" t="s">
        <v>302</v>
      </c>
      <c r="F1497" s="12" t="s">
        <v>302</v>
      </c>
      <c r="G1497" s="12" t="s">
        <v>302</v>
      </c>
      <c r="H1497" s="12" t="s">
        <v>302</v>
      </c>
      <c r="I1497" s="18">
        <v>205</v>
      </c>
      <c r="J1497" s="12" t="str">
        <f>VLOOKUP(I1497,episodes!$A$1:$D$83,4,FALSE)</f>
        <v>The Apple</v>
      </c>
      <c r="L1497" s="14" t="s">
        <v>302</v>
      </c>
    </row>
    <row r="1498" spans="1:13" x14ac:dyDescent="0.3">
      <c r="A1498" s="15">
        <f>COUNTIFS(B:B,B1498)</f>
        <v>3</v>
      </c>
      <c r="B1498" s="12" t="s">
        <v>1944</v>
      </c>
      <c r="C1498" s="15">
        <f>COUNTIFS(D:D,D1498)</f>
        <v>3</v>
      </c>
      <c r="D1498" s="12" t="s">
        <v>542</v>
      </c>
      <c r="G1498" s="12" t="s">
        <v>544</v>
      </c>
      <c r="H1498" s="12" t="s">
        <v>302</v>
      </c>
      <c r="I1498" s="13">
        <v>205</v>
      </c>
      <c r="J1498" s="12" t="str">
        <f>VLOOKUP(I1498,episodes!$A$1:$D$83,4,FALSE)</f>
        <v>The Apple</v>
      </c>
      <c r="K1498" s="14">
        <v>1</v>
      </c>
    </row>
    <row r="1499" spans="1:13" x14ac:dyDescent="0.3">
      <c r="A1499" s="15">
        <f>COUNTIFS(B:B,B1499)</f>
        <v>8</v>
      </c>
      <c r="B1499" s="16" t="s">
        <v>661</v>
      </c>
      <c r="C1499" s="15">
        <f>COUNTIFS(D:D,D1499)</f>
        <v>2</v>
      </c>
      <c r="D1499" s="12" t="s">
        <v>570</v>
      </c>
      <c r="E1499" s="12" t="s">
        <v>1584</v>
      </c>
      <c r="G1499" s="12" t="s">
        <v>1909</v>
      </c>
      <c r="H1499" s="12" t="s">
        <v>302</v>
      </c>
      <c r="I1499" s="13">
        <v>206</v>
      </c>
      <c r="J1499" s="12" t="str">
        <f>VLOOKUP(I1499,episodes!$A$1:$D$83,4,FALSE)</f>
        <v>The Doomsday Machine</v>
      </c>
      <c r="K1499" s="14">
        <v>1</v>
      </c>
    </row>
    <row r="1500" spans="1:13" x14ac:dyDescent="0.3">
      <c r="A1500" s="15">
        <f>COUNTIFS(B:B,B1500)</f>
        <v>25</v>
      </c>
      <c r="B1500" s="12" t="s">
        <v>1595</v>
      </c>
      <c r="C1500" s="15">
        <f>COUNTIFS(D:D,D1500)</f>
        <v>28</v>
      </c>
      <c r="D1500" s="12" t="s">
        <v>646</v>
      </c>
      <c r="E1500" s="12" t="s">
        <v>302</v>
      </c>
      <c r="F1500" s="12" t="s">
        <v>302</v>
      </c>
      <c r="G1500" s="12" t="s">
        <v>302</v>
      </c>
      <c r="H1500" s="12" t="s">
        <v>302</v>
      </c>
      <c r="I1500" s="13">
        <v>206</v>
      </c>
      <c r="J1500" s="12" t="str">
        <f>VLOOKUP(I1500,episodes!$A$1:$D$83,4,FALSE)</f>
        <v>The Doomsday Machine</v>
      </c>
      <c r="L1500" s="14" t="s">
        <v>302</v>
      </c>
    </row>
    <row r="1501" spans="1:13" x14ac:dyDescent="0.3">
      <c r="A1501" s="15">
        <f>COUNTIFS(B:B,B1501)</f>
        <v>2</v>
      </c>
      <c r="B1501" s="16" t="s">
        <v>1596</v>
      </c>
      <c r="C1501" s="15">
        <f>COUNTIFS(D:D,D1501)</f>
        <v>6</v>
      </c>
      <c r="D1501" s="16" t="s">
        <v>497</v>
      </c>
      <c r="E1501" s="16" t="s">
        <v>302</v>
      </c>
      <c r="F1501" s="20" t="s">
        <v>302</v>
      </c>
      <c r="G1501" s="16" t="s">
        <v>302</v>
      </c>
      <c r="H1501" s="12" t="s">
        <v>302</v>
      </c>
      <c r="I1501" s="17">
        <v>206</v>
      </c>
      <c r="J1501" s="12" t="str">
        <f>VLOOKUP(I1501,episodes!$A$1:$D$83,4,FALSE)</f>
        <v>The Doomsday Machine</v>
      </c>
      <c r="K1501" s="15">
        <v>1</v>
      </c>
      <c r="L1501" s="15" t="s">
        <v>302</v>
      </c>
    </row>
    <row r="1502" spans="1:13" x14ac:dyDescent="0.3">
      <c r="A1502" s="15">
        <f>COUNTIFS(B:B,B1502)</f>
        <v>3</v>
      </c>
      <c r="B1502" s="12" t="s">
        <v>683</v>
      </c>
      <c r="C1502" s="15">
        <f>COUNTIFS(D:D,D1502)</f>
        <v>3</v>
      </c>
      <c r="D1502" s="12" t="s">
        <v>649</v>
      </c>
      <c r="G1502" s="12" t="s">
        <v>1910</v>
      </c>
      <c r="H1502" s="12" t="s">
        <v>302</v>
      </c>
      <c r="I1502" s="13">
        <v>206</v>
      </c>
      <c r="J1502" s="12" t="str">
        <f>VLOOKUP(I1502,episodes!$A$1:$D$83,4,FALSE)</f>
        <v>The Doomsday Machine</v>
      </c>
      <c r="K1502" s="14">
        <v>1</v>
      </c>
    </row>
    <row r="1503" spans="1:13" x14ac:dyDescent="0.3">
      <c r="A1503" s="15">
        <f>COUNTIFS(B:B,B1503)</f>
        <v>1</v>
      </c>
      <c r="B1503" s="16" t="s">
        <v>473</v>
      </c>
      <c r="C1503" s="15">
        <f>COUNTIFS(D:D,D1503)</f>
        <v>2</v>
      </c>
      <c r="D1503" s="16" t="s">
        <v>573</v>
      </c>
      <c r="E1503" s="16" t="s">
        <v>1585</v>
      </c>
      <c r="F1503" s="16"/>
      <c r="G1503" s="16"/>
      <c r="H1503" s="12" t="s">
        <v>302</v>
      </c>
      <c r="I1503" s="17">
        <v>206</v>
      </c>
      <c r="J1503" s="12" t="str">
        <f>VLOOKUP(I1503,episodes!$A$1:$D$83,4,FALSE)</f>
        <v>The Doomsday Machine</v>
      </c>
      <c r="K1503" s="14">
        <v>1</v>
      </c>
      <c r="L1503" s="15"/>
      <c r="M1503" s="16"/>
    </row>
    <row r="1504" spans="1:13" x14ac:dyDescent="0.3">
      <c r="A1504" s="15">
        <f>COUNTIFS(B:B,B1504)</f>
        <v>25</v>
      </c>
      <c r="B1504" s="12" t="s">
        <v>1595</v>
      </c>
      <c r="C1504" s="15">
        <f>COUNTIFS(D:D,D1504)</f>
        <v>28</v>
      </c>
      <c r="D1504" s="12" t="s">
        <v>646</v>
      </c>
      <c r="E1504" s="12" t="s">
        <v>302</v>
      </c>
      <c r="F1504" s="12" t="s">
        <v>302</v>
      </c>
      <c r="G1504" s="12" t="s">
        <v>302</v>
      </c>
      <c r="H1504" s="12" t="s">
        <v>302</v>
      </c>
      <c r="I1504" s="18">
        <v>208</v>
      </c>
      <c r="J1504" s="12" t="str">
        <f>VLOOKUP(I1504,episodes!$A$1:$D$83,4,FALSE)</f>
        <v>I, Mudd</v>
      </c>
      <c r="L1504" s="14" t="s">
        <v>302</v>
      </c>
      <c r="M1504" s="16"/>
    </row>
    <row r="1505" spans="1:13" x14ac:dyDescent="0.3">
      <c r="A1505" s="15">
        <f>COUNTIFS(B:B,B1505)</f>
        <v>6</v>
      </c>
      <c r="B1505" s="12" t="s">
        <v>2024</v>
      </c>
      <c r="C1505" s="15">
        <f>COUNTIFS(D:D,D1505)</f>
        <v>3</v>
      </c>
      <c r="D1505" s="12" t="s">
        <v>540</v>
      </c>
      <c r="E1505" s="12" t="s">
        <v>1586</v>
      </c>
      <c r="H1505" s="12" t="s">
        <v>302</v>
      </c>
      <c r="I1505" s="18">
        <v>208</v>
      </c>
      <c r="J1505" s="12" t="str">
        <f>VLOOKUP(I1505,episodes!$A$1:$D$83,4,FALSE)</f>
        <v>I, Mudd</v>
      </c>
      <c r="K1505" s="14">
        <v>1</v>
      </c>
    </row>
    <row r="1506" spans="1:13" x14ac:dyDescent="0.3">
      <c r="A1506" s="15">
        <f>COUNTIFS(B:B,B1506)</f>
        <v>25</v>
      </c>
      <c r="B1506" s="12" t="s">
        <v>1595</v>
      </c>
      <c r="C1506" s="15">
        <f>COUNTIFS(D:D,D1506)</f>
        <v>28</v>
      </c>
      <c r="D1506" s="12" t="s">
        <v>646</v>
      </c>
      <c r="E1506" s="12" t="s">
        <v>302</v>
      </c>
      <c r="F1506" s="12" t="s">
        <v>302</v>
      </c>
      <c r="G1506" s="12" t="s">
        <v>302</v>
      </c>
      <c r="H1506" s="12" t="s">
        <v>302</v>
      </c>
      <c r="I1506" s="13">
        <v>209</v>
      </c>
      <c r="J1506" s="12" t="str">
        <f>VLOOKUP(I1506,episodes!$A$1:$D$83,4,FALSE)</f>
        <v>Metamorphosis</v>
      </c>
      <c r="L1506" s="14" t="s">
        <v>302</v>
      </c>
      <c r="M1506" s="16"/>
    </row>
    <row r="1507" spans="1:13" x14ac:dyDescent="0.3">
      <c r="A1507" s="15">
        <f>COUNTIFS(B:B,B1507)</f>
        <v>13</v>
      </c>
      <c r="B1507" s="12" t="s">
        <v>12</v>
      </c>
      <c r="C1507" s="15">
        <f>COUNTIFS(D:D,D1507)</f>
        <v>7</v>
      </c>
      <c r="D1507" s="16" t="s">
        <v>1104</v>
      </c>
      <c r="E1507" s="16" t="s">
        <v>1105</v>
      </c>
      <c r="F1507" s="20"/>
      <c r="G1507" s="16" t="s">
        <v>1108</v>
      </c>
      <c r="H1507" s="12" t="s">
        <v>302</v>
      </c>
      <c r="I1507" s="17">
        <v>210</v>
      </c>
      <c r="J1507" s="12" t="str">
        <f>VLOOKUP(I1507,episodes!$A$1:$D$83,4,FALSE)</f>
        <v>Journey to Babel</v>
      </c>
      <c r="K1507" s="15"/>
      <c r="L1507" s="15"/>
      <c r="M1507" s="16"/>
    </row>
    <row r="1508" spans="1:13" x14ac:dyDescent="0.3">
      <c r="A1508" s="15">
        <f>COUNTIFS(B:B,B1508)</f>
        <v>25</v>
      </c>
      <c r="B1508" s="12" t="s">
        <v>1595</v>
      </c>
      <c r="C1508" s="15">
        <f>COUNTIFS(D:D,D1508)</f>
        <v>28</v>
      </c>
      <c r="D1508" s="12" t="s">
        <v>646</v>
      </c>
      <c r="E1508" s="12" t="s">
        <v>302</v>
      </c>
      <c r="F1508" s="12" t="s">
        <v>302</v>
      </c>
      <c r="G1508" s="12" t="s">
        <v>302</v>
      </c>
      <c r="H1508" s="12" t="s">
        <v>302</v>
      </c>
      <c r="I1508" s="18">
        <v>210</v>
      </c>
      <c r="J1508" s="12" t="str">
        <f>VLOOKUP(I1508,episodes!$A$1:$D$83,4,FALSE)</f>
        <v>Journey to Babel</v>
      </c>
      <c r="L1508" s="14" t="s">
        <v>302</v>
      </c>
      <c r="M1508" s="16"/>
    </row>
    <row r="1509" spans="1:13" x14ac:dyDescent="0.3">
      <c r="A1509" s="15">
        <f>COUNTIFS(B:B,B1509)</f>
        <v>5</v>
      </c>
      <c r="B1509" s="16" t="s">
        <v>559</v>
      </c>
      <c r="C1509" s="15">
        <f>COUNTIFS(D:D,D1509)</f>
        <v>6</v>
      </c>
      <c r="D1509" s="16" t="s">
        <v>551</v>
      </c>
      <c r="E1509" s="16" t="s">
        <v>552</v>
      </c>
      <c r="F1509" s="20"/>
      <c r="G1509" s="16" t="s">
        <v>553</v>
      </c>
      <c r="H1509" s="12" t="s">
        <v>302</v>
      </c>
      <c r="I1509" s="17">
        <v>210</v>
      </c>
      <c r="J1509" s="12" t="str">
        <f>VLOOKUP(I1509,episodes!$A$1:$D$83,4,FALSE)</f>
        <v>Journey to Babel</v>
      </c>
      <c r="K1509" s="15">
        <v>1</v>
      </c>
      <c r="L1509" s="15"/>
      <c r="M1509" s="16"/>
    </row>
    <row r="1510" spans="1:13" x14ac:dyDescent="0.3">
      <c r="A1510" s="15">
        <f>COUNTIFS(B:B,B1510)</f>
        <v>2</v>
      </c>
      <c r="B1510" s="16" t="s">
        <v>1597</v>
      </c>
      <c r="C1510" s="15">
        <f>COUNTIFS(D:D,D1510)</f>
        <v>6</v>
      </c>
      <c r="D1510" s="16" t="s">
        <v>497</v>
      </c>
      <c r="E1510" s="16" t="s">
        <v>302</v>
      </c>
      <c r="F1510" s="20" t="s">
        <v>302</v>
      </c>
      <c r="G1510" s="16" t="s">
        <v>302</v>
      </c>
      <c r="H1510" s="12" t="s">
        <v>302</v>
      </c>
      <c r="I1510" s="17">
        <v>210</v>
      </c>
      <c r="J1510" s="12" t="str">
        <f>VLOOKUP(I1510,episodes!$A$1:$D$83,4,FALSE)</f>
        <v>Journey to Babel</v>
      </c>
      <c r="K1510" s="15">
        <v>1</v>
      </c>
      <c r="L1510" s="15" t="s">
        <v>302</v>
      </c>
      <c r="M1510" s="16"/>
    </row>
    <row r="1511" spans="1:13" x14ac:dyDescent="0.3">
      <c r="A1511" s="15">
        <f>COUNTIFS(B:B,B1511)</f>
        <v>0</v>
      </c>
      <c r="B1511" s="16"/>
      <c r="C1511" s="15">
        <f>COUNTIFS(D:D,D1511)</f>
        <v>2</v>
      </c>
      <c r="D1511" s="16" t="s">
        <v>1954</v>
      </c>
      <c r="E1511" s="16" t="s">
        <v>552</v>
      </c>
      <c r="F1511" s="16" t="s">
        <v>1955</v>
      </c>
      <c r="G1511" s="16"/>
      <c r="H1511" s="12" t="s">
        <v>302</v>
      </c>
      <c r="I1511" s="17">
        <v>210</v>
      </c>
      <c r="J1511" s="12" t="str">
        <f>VLOOKUP(I1511,episodes!$A$1:$D$83,4,FALSE)</f>
        <v>Journey to Babel</v>
      </c>
      <c r="K1511" s="15"/>
      <c r="L1511" s="15"/>
    </row>
    <row r="1512" spans="1:13" x14ac:dyDescent="0.25">
      <c r="A1512" s="15">
        <f>COUNTIFS(B:B,B1512)</f>
        <v>1</v>
      </c>
      <c r="B1512" s="12" t="s">
        <v>1942</v>
      </c>
      <c r="C1512" s="15">
        <f>COUNTIFS(D:D,D1512)</f>
        <v>4</v>
      </c>
      <c r="D1512" s="12" t="s">
        <v>549</v>
      </c>
      <c r="E1512" s="12" t="s">
        <v>36</v>
      </c>
      <c r="G1512" s="23" t="s">
        <v>651</v>
      </c>
      <c r="H1512" s="12" t="s">
        <v>302</v>
      </c>
      <c r="I1512" s="18">
        <v>212</v>
      </c>
      <c r="J1512" s="12" t="str">
        <f>VLOOKUP(I1512,episodes!$A$1:$D$83,4,FALSE)</f>
        <v>The Deadly Years</v>
      </c>
      <c r="K1512" s="15">
        <v>1</v>
      </c>
    </row>
    <row r="1513" spans="1:13" x14ac:dyDescent="0.3">
      <c r="A1513" s="15">
        <f>COUNTIFS(B:B,B1513)</f>
        <v>3</v>
      </c>
      <c r="B1513" s="12" t="s">
        <v>683</v>
      </c>
      <c r="C1513" s="15">
        <f>COUNTIFS(D:D,D1513)</f>
        <v>3</v>
      </c>
      <c r="D1513" s="12" t="s">
        <v>649</v>
      </c>
      <c r="G1513" s="12" t="s">
        <v>1765</v>
      </c>
      <c r="H1513" s="12" t="s">
        <v>302</v>
      </c>
      <c r="I1513" s="13">
        <v>212</v>
      </c>
      <c r="J1513" s="12" t="str">
        <f>VLOOKUP(I1513,episodes!$A$1:$D$83,4,FALSE)</f>
        <v>The Deadly Years</v>
      </c>
      <c r="K1513" s="14">
        <v>1</v>
      </c>
    </row>
    <row r="1514" spans="1:13" x14ac:dyDescent="0.25">
      <c r="A1514" s="15">
        <f>COUNTIFS(B:B,B1514)</f>
        <v>0</v>
      </c>
      <c r="C1514" s="15">
        <f>COUNTIFS(D:D,D1514)</f>
        <v>2</v>
      </c>
      <c r="D1514" s="12" t="s">
        <v>638</v>
      </c>
      <c r="E1514" s="12" t="s">
        <v>40</v>
      </c>
      <c r="G1514" s="34" t="s">
        <v>2276</v>
      </c>
      <c r="H1514" s="12" t="s">
        <v>302</v>
      </c>
      <c r="I1514" s="13">
        <v>212</v>
      </c>
      <c r="J1514" s="12" t="str">
        <f>VLOOKUP(I1514,episodes!$A$1:$D$83,4,FALSE)</f>
        <v>The Deadly Years</v>
      </c>
      <c r="K1514" s="14">
        <v>1</v>
      </c>
    </row>
    <row r="1515" spans="1:13" x14ac:dyDescent="0.3">
      <c r="A1515" s="15">
        <f>COUNTIFS(B:B,B1515)</f>
        <v>2</v>
      </c>
      <c r="B1515" s="16" t="s">
        <v>1597</v>
      </c>
      <c r="C1515" s="15">
        <f>COUNTIFS(D:D,D1515)</f>
        <v>6</v>
      </c>
      <c r="D1515" s="16" t="s">
        <v>497</v>
      </c>
      <c r="E1515" s="16" t="s">
        <v>302</v>
      </c>
      <c r="F1515" s="20" t="s">
        <v>302</v>
      </c>
      <c r="G1515" s="16" t="s">
        <v>302</v>
      </c>
      <c r="H1515" s="12" t="s">
        <v>302</v>
      </c>
      <c r="I1515" s="17">
        <v>213</v>
      </c>
      <c r="J1515" s="12" t="str">
        <f>VLOOKUP(I1515,episodes!$A$1:$D$83,4,FALSE)</f>
        <v>Obsession</v>
      </c>
      <c r="K1515" s="15">
        <v>1</v>
      </c>
      <c r="L1515" s="15" t="s">
        <v>302</v>
      </c>
    </row>
    <row r="1516" spans="1:13" x14ac:dyDescent="0.3">
      <c r="A1516" s="15">
        <f>COUNTIFS(B:B,B1516)</f>
        <v>25</v>
      </c>
      <c r="B1516" s="12" t="s">
        <v>1595</v>
      </c>
      <c r="C1516" s="15">
        <f>COUNTIFS(D:D,D1516)</f>
        <v>28</v>
      </c>
      <c r="D1516" s="12" t="s">
        <v>646</v>
      </c>
      <c r="E1516" s="12" t="s">
        <v>302</v>
      </c>
      <c r="F1516" s="12" t="s">
        <v>302</v>
      </c>
      <c r="G1516" s="12" t="s">
        <v>302</v>
      </c>
      <c r="H1516" s="12" t="s">
        <v>302</v>
      </c>
      <c r="I1516" s="18">
        <v>214</v>
      </c>
      <c r="J1516" s="12" t="str">
        <f>VLOOKUP(I1516,episodes!$A$1:$D$83,4,FALSE)</f>
        <v>Wolf in the Fold</v>
      </c>
      <c r="L1516" s="14" t="s">
        <v>302</v>
      </c>
    </row>
    <row r="1517" spans="1:13" x14ac:dyDescent="0.3">
      <c r="A1517" s="15">
        <f>COUNTIFS(B:B,B1517)</f>
        <v>25</v>
      </c>
      <c r="B1517" s="12" t="s">
        <v>1595</v>
      </c>
      <c r="C1517" s="15">
        <f>COUNTIFS(D:D,D1517)</f>
        <v>2</v>
      </c>
      <c r="D1517" s="12" t="s">
        <v>1357</v>
      </c>
      <c r="E1517" s="12" t="s">
        <v>37</v>
      </c>
      <c r="F1517" s="12" t="s">
        <v>302</v>
      </c>
      <c r="G1517" s="12" t="s">
        <v>1359</v>
      </c>
      <c r="H1517" s="12" t="s">
        <v>302</v>
      </c>
      <c r="I1517" s="18">
        <v>214</v>
      </c>
      <c r="J1517" s="12" t="str">
        <f>VLOOKUP(I1517,episodes!$A$1:$D$83,4,FALSE)</f>
        <v>Wolf in the Fold</v>
      </c>
      <c r="L1517" s="14" t="s">
        <v>302</v>
      </c>
    </row>
    <row r="1518" spans="1:13" ht="12" x14ac:dyDescent="0.3">
      <c r="A1518" s="15">
        <f>COUNTIFS(B:B,B1518)</f>
        <v>13</v>
      </c>
      <c r="B1518" s="12" t="s">
        <v>12</v>
      </c>
      <c r="C1518" s="15">
        <f>COUNTIFS(D:D,D1518)</f>
        <v>7</v>
      </c>
      <c r="D1518" s="16" t="s">
        <v>1104</v>
      </c>
      <c r="E1518" s="16" t="s">
        <v>1105</v>
      </c>
      <c r="F1518" s="20"/>
      <c r="G1518" s="16" t="s">
        <v>1109</v>
      </c>
      <c r="H1518" s="37" t="s">
        <v>302</v>
      </c>
      <c r="I1518" s="17">
        <v>216</v>
      </c>
      <c r="J1518" s="12" t="str">
        <f>VLOOKUP(I1518,episodes!$A$1:$D$83,4,FALSE)</f>
        <v>The Gamesters of Triskelion</v>
      </c>
      <c r="K1518" s="15"/>
      <c r="L1518" s="15"/>
    </row>
    <row r="1519" spans="1:13" x14ac:dyDescent="0.25">
      <c r="A1519" s="15">
        <f>COUNTIFS(B:B,B1519)</f>
        <v>14</v>
      </c>
      <c r="B1519" s="12" t="s">
        <v>3</v>
      </c>
      <c r="C1519" s="15">
        <f>COUNTIFS(D:D,D1519)</f>
        <v>2</v>
      </c>
      <c r="D1519" s="12" t="s">
        <v>2322</v>
      </c>
      <c r="F1519" s="12" t="s">
        <v>302</v>
      </c>
      <c r="G1519" s="36" t="s">
        <v>2324</v>
      </c>
      <c r="H1519" s="12" t="s">
        <v>302</v>
      </c>
      <c r="I1519" s="18">
        <v>216</v>
      </c>
      <c r="J1519" s="12" t="str">
        <f>VLOOKUP(I1519,episodes!$A$1:$D$83,4,FALSE)</f>
        <v>The Gamesters of Triskelion</v>
      </c>
      <c r="L1519" s="14" t="s">
        <v>302</v>
      </c>
    </row>
    <row r="1520" spans="1:13" x14ac:dyDescent="0.3">
      <c r="A1520" s="15">
        <f>COUNTIFS(B:B,B1520)</f>
        <v>4</v>
      </c>
      <c r="B1520" s="16" t="s">
        <v>1364</v>
      </c>
      <c r="C1520" s="15">
        <f>COUNTIFS(D:D,D1520)</f>
        <v>1</v>
      </c>
      <c r="D1520" s="16" t="s">
        <v>1952</v>
      </c>
      <c r="E1520" s="16" t="s">
        <v>36</v>
      </c>
      <c r="F1520" s="16" t="s">
        <v>1953</v>
      </c>
      <c r="G1520" s="16"/>
      <c r="H1520" s="12" t="s">
        <v>302</v>
      </c>
      <c r="I1520" s="17">
        <v>216</v>
      </c>
      <c r="J1520" s="12" t="str">
        <f>VLOOKUP(I1520,episodes!$A$1:$D$83,4,FALSE)</f>
        <v>The Gamesters of Triskelion</v>
      </c>
      <c r="K1520" s="15"/>
      <c r="L1520" s="15"/>
    </row>
    <row r="1521" spans="1:13" x14ac:dyDescent="0.3">
      <c r="A1521" s="15">
        <f>COUNTIFS(B:B,B1521)</f>
        <v>3</v>
      </c>
      <c r="B1521" s="12" t="s">
        <v>1944</v>
      </c>
      <c r="C1521" s="15">
        <f>COUNTIFS(D:D,D1521)</f>
        <v>3</v>
      </c>
      <c r="D1521" s="12" t="s">
        <v>542</v>
      </c>
      <c r="G1521" s="12" t="s">
        <v>1766</v>
      </c>
      <c r="H1521" s="12" t="s">
        <v>302</v>
      </c>
      <c r="I1521" s="13">
        <v>216</v>
      </c>
      <c r="J1521" s="12" t="str">
        <f>VLOOKUP(I1521,episodes!$A$1:$D$83,4,FALSE)</f>
        <v>The Gamesters of Triskelion</v>
      </c>
      <c r="K1521" s="14">
        <v>1</v>
      </c>
    </row>
    <row r="1522" spans="1:13" x14ac:dyDescent="0.3">
      <c r="A1522" s="15">
        <f>COUNTIFS(B:B,B1522)</f>
        <v>1</v>
      </c>
      <c r="B1522" s="12" t="s">
        <v>647</v>
      </c>
      <c r="C1522" s="15">
        <f>COUNTIFS(D:D,D1522)</f>
        <v>4</v>
      </c>
      <c r="D1522" s="12" t="s">
        <v>549</v>
      </c>
      <c r="E1522" s="12" t="s">
        <v>36</v>
      </c>
      <c r="G1522" s="35" t="s">
        <v>648</v>
      </c>
      <c r="H1522" s="12" t="s">
        <v>302</v>
      </c>
      <c r="I1522" s="13">
        <v>217</v>
      </c>
      <c r="J1522" s="12" t="str">
        <f>VLOOKUP(I1522,episodes!$A$1:$D$83,4,FALSE)</f>
        <v>A Piece of the Action</v>
      </c>
      <c r="K1522" s="14">
        <v>1</v>
      </c>
      <c r="M1522" s="16"/>
    </row>
    <row r="1523" spans="1:13" x14ac:dyDescent="0.3">
      <c r="A1523" s="15">
        <f>COUNTIFS(B:B,B1523)</f>
        <v>1</v>
      </c>
      <c r="B1523" s="16" t="s">
        <v>487</v>
      </c>
      <c r="C1523" s="15">
        <f>COUNTIFS(D:D,D1523)</f>
        <v>1</v>
      </c>
      <c r="D1523" s="16" t="s">
        <v>487</v>
      </c>
      <c r="E1523" s="16" t="s">
        <v>302</v>
      </c>
      <c r="F1523" s="20" t="s">
        <v>302</v>
      </c>
      <c r="G1523" s="16" t="s">
        <v>486</v>
      </c>
      <c r="H1523" s="12" t="s">
        <v>302</v>
      </c>
      <c r="I1523" s="17">
        <v>217</v>
      </c>
      <c r="J1523" s="12" t="str">
        <f>VLOOKUP(I1523,episodes!$A$1:$D$83,4,FALSE)</f>
        <v>A Piece of the Action</v>
      </c>
      <c r="K1523" s="15">
        <v>1</v>
      </c>
      <c r="L1523" s="15" t="s">
        <v>302</v>
      </c>
    </row>
    <row r="1524" spans="1:13" x14ac:dyDescent="0.3">
      <c r="A1524" s="15">
        <f>COUNTIFS(B:B,B1524)</f>
        <v>2</v>
      </c>
      <c r="B1524" s="16" t="s">
        <v>1596</v>
      </c>
      <c r="C1524" s="15">
        <f>COUNTIFS(D:D,D1524)</f>
        <v>6</v>
      </c>
      <c r="D1524" s="16" t="s">
        <v>497</v>
      </c>
      <c r="E1524" s="16" t="s">
        <v>302</v>
      </c>
      <c r="F1524" s="20" t="s">
        <v>302</v>
      </c>
      <c r="G1524" s="16" t="s">
        <v>302</v>
      </c>
      <c r="H1524" s="12" t="s">
        <v>302</v>
      </c>
      <c r="I1524" s="17">
        <v>217</v>
      </c>
      <c r="J1524" s="12" t="str">
        <f>VLOOKUP(I1524,episodes!$A$1:$D$83,4,FALSE)</f>
        <v>A Piece of the Action</v>
      </c>
      <c r="K1524" s="15">
        <v>1</v>
      </c>
      <c r="L1524" s="15" t="s">
        <v>302</v>
      </c>
    </row>
    <row r="1525" spans="1:13" x14ac:dyDescent="0.3">
      <c r="A1525" s="15">
        <f>COUNTIFS(B:B,B1525)</f>
        <v>25</v>
      </c>
      <c r="B1525" s="12" t="s">
        <v>1595</v>
      </c>
      <c r="C1525" s="15">
        <f>COUNTIFS(D:D,D1525)</f>
        <v>28</v>
      </c>
      <c r="D1525" s="12" t="s">
        <v>646</v>
      </c>
      <c r="E1525" s="12" t="s">
        <v>302</v>
      </c>
      <c r="F1525" s="12" t="s">
        <v>302</v>
      </c>
      <c r="G1525" s="12" t="s">
        <v>302</v>
      </c>
      <c r="H1525" s="12" t="s">
        <v>302</v>
      </c>
      <c r="I1525" s="13">
        <v>218</v>
      </c>
      <c r="J1525" s="12" t="str">
        <f>VLOOKUP(I1525,episodes!$A$1:$D$83,4,FALSE)</f>
        <v>The Immunity Syndrome</v>
      </c>
      <c r="L1525" s="14" t="s">
        <v>302</v>
      </c>
    </row>
    <row r="1526" spans="1:13" x14ac:dyDescent="0.3">
      <c r="A1526" s="15">
        <f>COUNTIFS(B:B,B1526)</f>
        <v>20</v>
      </c>
      <c r="B1526" s="16" t="s">
        <v>2071</v>
      </c>
      <c r="C1526" s="15">
        <f>COUNTIFS(D:D,D1526)</f>
        <v>10</v>
      </c>
      <c r="D1526" s="12" t="s">
        <v>326</v>
      </c>
      <c r="G1526" s="12" t="s">
        <v>2321</v>
      </c>
      <c r="H1526" s="12" t="s">
        <v>302</v>
      </c>
      <c r="I1526" s="13">
        <v>219</v>
      </c>
      <c r="J1526" s="12" t="str">
        <f>VLOOKUP(I1526,episodes!$A$1:$D$83,4,FALSE)</f>
        <v>A Private Little War</v>
      </c>
      <c r="K1526" s="14">
        <v>1</v>
      </c>
    </row>
    <row r="1527" spans="1:13" x14ac:dyDescent="0.3">
      <c r="A1527" s="15">
        <f>COUNTIFS(B:B,B1527)</f>
        <v>25</v>
      </c>
      <c r="B1527" s="12" t="s">
        <v>1595</v>
      </c>
      <c r="C1527" s="15">
        <f>COUNTIFS(D:D,D1527)</f>
        <v>28</v>
      </c>
      <c r="D1527" s="12" t="s">
        <v>646</v>
      </c>
      <c r="E1527" s="12" t="s">
        <v>302</v>
      </c>
      <c r="F1527" s="12" t="s">
        <v>302</v>
      </c>
      <c r="G1527" s="12" t="s">
        <v>302</v>
      </c>
      <c r="H1527" s="12" t="s">
        <v>302</v>
      </c>
      <c r="I1527" s="13">
        <v>219</v>
      </c>
      <c r="J1527" s="12" t="str">
        <f>VLOOKUP(I1527,episodes!$A$1:$D$83,4,FALSE)</f>
        <v>A Private Little War</v>
      </c>
      <c r="L1527" s="14" t="s">
        <v>302</v>
      </c>
    </row>
    <row r="1528" spans="1:13" x14ac:dyDescent="0.3">
      <c r="A1528" s="15">
        <f>COUNTIFS(B:B,B1528)</f>
        <v>25</v>
      </c>
      <c r="B1528" s="12" t="s">
        <v>1595</v>
      </c>
      <c r="C1528" s="15">
        <f>COUNTIFS(D:D,D1528)</f>
        <v>28</v>
      </c>
      <c r="D1528" s="12" t="s">
        <v>646</v>
      </c>
      <c r="E1528" s="12" t="s">
        <v>302</v>
      </c>
      <c r="F1528" s="12" t="s">
        <v>302</v>
      </c>
      <c r="G1528" s="12" t="s">
        <v>302</v>
      </c>
      <c r="H1528" s="12" t="s">
        <v>302</v>
      </c>
      <c r="I1528" s="18">
        <v>220</v>
      </c>
      <c r="J1528" s="12" t="str">
        <f>VLOOKUP(I1528,episodes!$A$1:$D$83,4,FALSE)</f>
        <v>Return to Tomorrow</v>
      </c>
      <c r="L1528" s="14" t="s">
        <v>302</v>
      </c>
    </row>
    <row r="1529" spans="1:13" x14ac:dyDescent="0.3">
      <c r="A1529" s="15">
        <f>COUNTIFS(B:B,B1529)</f>
        <v>25</v>
      </c>
      <c r="B1529" s="12" t="s">
        <v>1595</v>
      </c>
      <c r="C1529" s="15">
        <f>COUNTIFS(D:D,D1529)</f>
        <v>28</v>
      </c>
      <c r="D1529" s="12" t="s">
        <v>646</v>
      </c>
      <c r="E1529" s="12" t="s">
        <v>302</v>
      </c>
      <c r="F1529" s="12" t="s">
        <v>302</v>
      </c>
      <c r="G1529" s="12" t="s">
        <v>302</v>
      </c>
      <c r="H1529" s="12" t="s">
        <v>302</v>
      </c>
      <c r="I1529" s="13">
        <v>220</v>
      </c>
      <c r="J1529" s="12" t="str">
        <f>VLOOKUP(I1529,episodes!$A$1:$D$83,4,FALSE)</f>
        <v>Return to Tomorrow</v>
      </c>
      <c r="L1529" s="14" t="s">
        <v>302</v>
      </c>
    </row>
    <row r="1530" spans="1:13" x14ac:dyDescent="0.3">
      <c r="A1530" s="15">
        <f>COUNTIFS(B:B,B1530)</f>
        <v>25</v>
      </c>
      <c r="B1530" s="12" t="s">
        <v>1595</v>
      </c>
      <c r="C1530" s="15">
        <f>COUNTIFS(D:D,D1530)</f>
        <v>28</v>
      </c>
      <c r="D1530" s="12" t="s">
        <v>646</v>
      </c>
      <c r="E1530" s="12" t="s">
        <v>302</v>
      </c>
      <c r="F1530" s="12" t="s">
        <v>302</v>
      </c>
      <c r="G1530" s="12" t="s">
        <v>302</v>
      </c>
      <c r="H1530" s="12" t="s">
        <v>302</v>
      </c>
      <c r="I1530" s="13">
        <v>221</v>
      </c>
      <c r="J1530" s="12" t="str">
        <f>VLOOKUP(I1530,episodes!$A$1:$D$83,4,FALSE)</f>
        <v>Patterns of Force</v>
      </c>
      <c r="L1530" s="14" t="s">
        <v>302</v>
      </c>
    </row>
    <row r="1531" spans="1:13" x14ac:dyDescent="0.3">
      <c r="A1531" s="15">
        <f>COUNTIFS(B:B,B1531)</f>
        <v>25</v>
      </c>
      <c r="B1531" s="12" t="s">
        <v>1595</v>
      </c>
      <c r="C1531" s="15">
        <f>COUNTIFS(D:D,D1531)</f>
        <v>28</v>
      </c>
      <c r="D1531" s="12" t="s">
        <v>646</v>
      </c>
      <c r="E1531" s="12" t="s">
        <v>302</v>
      </c>
      <c r="F1531" s="12" t="s">
        <v>302</v>
      </c>
      <c r="G1531" s="12" t="s">
        <v>302</v>
      </c>
      <c r="H1531" s="12" t="s">
        <v>302</v>
      </c>
      <c r="I1531" s="18">
        <v>222</v>
      </c>
      <c r="J1531" s="12" t="str">
        <f>VLOOKUP(I1531,episodes!$A$1:$D$83,4,FALSE)</f>
        <v>By Any Other Name</v>
      </c>
      <c r="L1531" s="14" t="s">
        <v>302</v>
      </c>
    </row>
    <row r="1532" spans="1:13" x14ac:dyDescent="0.3">
      <c r="A1532" s="15">
        <f>COUNTIFS(B:B,B1532)</f>
        <v>25</v>
      </c>
      <c r="B1532" s="12" t="s">
        <v>1595</v>
      </c>
      <c r="C1532" s="15">
        <f>COUNTIFS(D:D,D1532)</f>
        <v>28</v>
      </c>
      <c r="D1532" s="12" t="s">
        <v>646</v>
      </c>
      <c r="E1532" s="12" t="s">
        <v>302</v>
      </c>
      <c r="F1532" s="12" t="s">
        <v>302</v>
      </c>
      <c r="G1532" s="12" t="s">
        <v>302</v>
      </c>
      <c r="H1532" s="12" t="s">
        <v>302</v>
      </c>
      <c r="I1532" s="13">
        <v>222</v>
      </c>
      <c r="J1532" s="12" t="str">
        <f>VLOOKUP(I1532,episodes!$A$1:$D$83,4,FALSE)</f>
        <v>By Any Other Name</v>
      </c>
      <c r="L1532" s="14" t="s">
        <v>302</v>
      </c>
    </row>
    <row r="1533" spans="1:13" x14ac:dyDescent="0.3">
      <c r="A1533" s="15">
        <f>COUNTIFS(B:B,B1533)</f>
        <v>3</v>
      </c>
      <c r="B1533" s="12" t="s">
        <v>1944</v>
      </c>
      <c r="C1533" s="15">
        <f>COUNTIFS(D:D,D1533)</f>
        <v>3</v>
      </c>
      <c r="D1533" s="12" t="s">
        <v>542</v>
      </c>
      <c r="G1533" s="12" t="s">
        <v>1767</v>
      </c>
      <c r="H1533" s="12" t="s">
        <v>302</v>
      </c>
      <c r="I1533" s="13">
        <v>222</v>
      </c>
      <c r="J1533" s="12" t="str">
        <f>VLOOKUP(I1533,episodes!$A$1:$D$83,4,FALSE)</f>
        <v>By Any Other Name</v>
      </c>
      <c r="K1533" s="14">
        <v>1</v>
      </c>
    </row>
    <row r="1534" spans="1:13" x14ac:dyDescent="0.3">
      <c r="A1534" s="15">
        <f>COUNTIFS(B:B,B1534)</f>
        <v>5</v>
      </c>
      <c r="B1534" s="16" t="s">
        <v>559</v>
      </c>
      <c r="C1534" s="15">
        <f>COUNTIFS(D:D,D1534)</f>
        <v>6</v>
      </c>
      <c r="D1534" s="16" t="s">
        <v>551</v>
      </c>
      <c r="E1534" s="16" t="s">
        <v>1587</v>
      </c>
      <c r="F1534" s="20"/>
      <c r="G1534" s="16" t="s">
        <v>558</v>
      </c>
      <c r="H1534" s="12" t="s">
        <v>302</v>
      </c>
      <c r="I1534" s="17">
        <v>302</v>
      </c>
      <c r="J1534" s="12" t="str">
        <f>VLOOKUP(I1534,episodes!$A$1:$D$83,4,FALSE)</f>
        <v>The Enterprise Incident</v>
      </c>
      <c r="K1534" s="15">
        <v>1</v>
      </c>
      <c r="L1534" s="15"/>
    </row>
    <row r="1535" spans="1:13" x14ac:dyDescent="0.25">
      <c r="A1535" s="15">
        <f>COUNTIFS(B:B,B1535)</f>
        <v>0</v>
      </c>
      <c r="C1535" s="15">
        <f>COUNTIFS(D:D,D1535)</f>
        <v>2</v>
      </c>
      <c r="D1535" s="16" t="s">
        <v>1350</v>
      </c>
      <c r="E1535" s="16" t="s">
        <v>2325</v>
      </c>
      <c r="F1535" s="20"/>
      <c r="G1535" s="36" t="s">
        <v>2326</v>
      </c>
      <c r="H1535" s="12" t="s">
        <v>302</v>
      </c>
      <c r="I1535" s="17">
        <v>302</v>
      </c>
      <c r="J1535" s="12" t="str">
        <f>VLOOKUP(I1535,episodes!$A$1:$D$83,4,FALSE)</f>
        <v>The Enterprise Incident</v>
      </c>
      <c r="K1535" s="15"/>
      <c r="L1535" s="15"/>
    </row>
    <row r="1536" spans="1:13" x14ac:dyDescent="0.3">
      <c r="A1536" s="15">
        <f>COUNTIFS(B:B,B1536)</f>
        <v>0</v>
      </c>
      <c r="C1536" s="15">
        <f>COUNTIFS(D:D,D1536)</f>
        <v>2</v>
      </c>
      <c r="D1536" s="12" t="s">
        <v>1350</v>
      </c>
      <c r="G1536" s="12" t="s">
        <v>1779</v>
      </c>
      <c r="H1536" s="12" t="s">
        <v>302</v>
      </c>
      <c r="I1536" s="13">
        <v>302</v>
      </c>
      <c r="J1536" s="12" t="str">
        <f>VLOOKUP(I1536,episodes!$A$1:$D$83,4,FALSE)</f>
        <v>The Enterprise Incident</v>
      </c>
      <c r="K1536" s="14">
        <v>1</v>
      </c>
    </row>
    <row r="1537" spans="1:13" x14ac:dyDescent="0.3">
      <c r="A1537" s="15">
        <f>COUNTIFS(B:B,B1537)</f>
        <v>25</v>
      </c>
      <c r="B1537" s="12" t="s">
        <v>1595</v>
      </c>
      <c r="C1537" s="15">
        <f>COUNTIFS(D:D,D1537)</f>
        <v>28</v>
      </c>
      <c r="D1537" s="12" t="s">
        <v>646</v>
      </c>
      <c r="E1537" s="12" t="s">
        <v>302</v>
      </c>
      <c r="F1537" s="12" t="s">
        <v>302</v>
      </c>
      <c r="G1537" s="12" t="s">
        <v>302</v>
      </c>
      <c r="H1537" s="12" t="s">
        <v>302</v>
      </c>
      <c r="I1537" s="13">
        <v>303</v>
      </c>
      <c r="J1537" s="12" t="str">
        <f>VLOOKUP(I1537,episodes!$A$1:$D$83,4,FALSE)</f>
        <v>The Paradise Syndrome</v>
      </c>
      <c r="L1537" s="14" t="s">
        <v>302</v>
      </c>
    </row>
    <row r="1538" spans="1:13" x14ac:dyDescent="0.3">
      <c r="A1538" s="15">
        <f>COUNTIFS(B:B,B1538)</f>
        <v>25</v>
      </c>
      <c r="B1538" s="12" t="s">
        <v>1595</v>
      </c>
      <c r="C1538" s="15">
        <f>COUNTIFS(D:D,D1538)</f>
        <v>28</v>
      </c>
      <c r="D1538" s="12" t="s">
        <v>646</v>
      </c>
      <c r="E1538" s="12" t="s">
        <v>302</v>
      </c>
      <c r="F1538" s="12" t="s">
        <v>302</v>
      </c>
      <c r="G1538" s="12" t="s">
        <v>302</v>
      </c>
      <c r="H1538" s="12" t="s">
        <v>302</v>
      </c>
      <c r="I1538" s="18">
        <v>304</v>
      </c>
      <c r="J1538" s="12" t="str">
        <f>VLOOKUP(I1538,episodes!$A$1:$D$83,4,FALSE)</f>
        <v>And the Children Shall Lead</v>
      </c>
      <c r="L1538" s="14" t="s">
        <v>302</v>
      </c>
    </row>
    <row r="1539" spans="1:13" x14ac:dyDescent="0.3">
      <c r="A1539" s="15">
        <f>COUNTIFS(B:B,B1539)</f>
        <v>56</v>
      </c>
      <c r="B1539" s="16" t="s">
        <v>0</v>
      </c>
      <c r="C1539" s="15">
        <f>COUNTIFS(D:D,D1539)</f>
        <v>1</v>
      </c>
      <c r="D1539" s="16" t="s">
        <v>1362</v>
      </c>
      <c r="E1539" s="15" t="s">
        <v>34</v>
      </c>
      <c r="F1539" s="16"/>
      <c r="G1539" s="16" t="s">
        <v>1363</v>
      </c>
      <c r="H1539" s="12" t="s">
        <v>302</v>
      </c>
      <c r="I1539" s="17">
        <v>304</v>
      </c>
      <c r="J1539" s="12" t="str">
        <f>VLOOKUP(I1539,episodes!$A$1:$D$83,4,FALSE)</f>
        <v>And the Children Shall Lead</v>
      </c>
      <c r="K1539" s="14">
        <v>1</v>
      </c>
      <c r="L1539" s="12"/>
    </row>
    <row r="1540" spans="1:13" x14ac:dyDescent="0.3">
      <c r="A1540" s="15">
        <f>COUNTIFS(B:B,B1540)</f>
        <v>9</v>
      </c>
      <c r="B1540" s="12" t="s">
        <v>1945</v>
      </c>
      <c r="C1540" s="15">
        <f>COUNTIFS(D:D,D1540)</f>
        <v>1</v>
      </c>
      <c r="D1540" s="16" t="s">
        <v>493</v>
      </c>
      <c r="E1540" s="12" t="s">
        <v>302</v>
      </c>
      <c r="F1540" s="19" t="s">
        <v>36</v>
      </c>
      <c r="G1540" s="12" t="s">
        <v>495</v>
      </c>
      <c r="H1540" s="12" t="s">
        <v>302</v>
      </c>
      <c r="I1540" s="18">
        <v>307</v>
      </c>
      <c r="J1540" s="12" t="str">
        <f>VLOOKUP(I1540,episodes!$A$1:$D$83,4,FALSE)</f>
        <v>Day of the Dove</v>
      </c>
      <c r="K1540" s="14">
        <v>1</v>
      </c>
      <c r="L1540" s="15" t="s">
        <v>302</v>
      </c>
    </row>
    <row r="1541" spans="1:13" x14ac:dyDescent="0.3">
      <c r="A1541" s="15">
        <f>COUNTIFS(B:B,B1541)</f>
        <v>1</v>
      </c>
      <c r="B1541" s="12" t="s">
        <v>526</v>
      </c>
      <c r="C1541" s="15">
        <f>COUNTIFS(D:D,D1541)</f>
        <v>3</v>
      </c>
      <c r="D1541" s="12" t="s">
        <v>524</v>
      </c>
      <c r="E1541" s="16" t="s">
        <v>302</v>
      </c>
      <c r="F1541" s="19" t="s">
        <v>302</v>
      </c>
      <c r="G1541" s="12" t="s">
        <v>525</v>
      </c>
      <c r="H1541" s="12" t="s">
        <v>302</v>
      </c>
      <c r="I1541" s="18">
        <v>307</v>
      </c>
      <c r="J1541" s="12" t="str">
        <f>VLOOKUP(I1541,episodes!$A$1:$D$83,4,FALSE)</f>
        <v>Day of the Dove</v>
      </c>
      <c r="K1541" s="15">
        <v>1</v>
      </c>
      <c r="L1541" s="14" t="s">
        <v>302</v>
      </c>
    </row>
    <row r="1542" spans="1:13" x14ac:dyDescent="0.25">
      <c r="A1542" s="15">
        <f>COUNTIFS(B:B,B1542)</f>
        <v>8</v>
      </c>
      <c r="B1542" s="12" t="s">
        <v>661</v>
      </c>
      <c r="C1542" s="15">
        <f>COUNTIFS(D:D,D1542)</f>
        <v>1</v>
      </c>
      <c r="D1542" s="12" t="s">
        <v>640</v>
      </c>
      <c r="E1542" s="12" t="s">
        <v>49</v>
      </c>
      <c r="G1542" s="24" t="s">
        <v>1822</v>
      </c>
      <c r="H1542" s="12" t="s">
        <v>302</v>
      </c>
      <c r="I1542" s="13">
        <v>308</v>
      </c>
      <c r="J1542" s="12" t="str">
        <f>VLOOKUP(I1542,episodes!$A$1:$D$83,4,FALSE)</f>
        <v>For the World Is Hollow and I Have Touched the Sky</v>
      </c>
      <c r="K1542" s="14">
        <v>1</v>
      </c>
    </row>
    <row r="1543" spans="1:13" x14ac:dyDescent="0.3">
      <c r="A1543" s="15">
        <f>COUNTIFS(B:B,B1543)</f>
        <v>25</v>
      </c>
      <c r="B1543" s="12" t="s">
        <v>1595</v>
      </c>
      <c r="C1543" s="15">
        <f>COUNTIFS(D:D,D1543)</f>
        <v>28</v>
      </c>
      <c r="D1543" s="12" t="s">
        <v>646</v>
      </c>
      <c r="E1543" s="12" t="s">
        <v>302</v>
      </c>
      <c r="F1543" s="12" t="s">
        <v>302</v>
      </c>
      <c r="G1543" s="12" t="s">
        <v>302</v>
      </c>
      <c r="H1543" s="12" t="s">
        <v>302</v>
      </c>
      <c r="I1543" s="13">
        <v>308</v>
      </c>
      <c r="J1543" s="12" t="str">
        <f>VLOOKUP(I1543,episodes!$A$1:$D$83,4,FALSE)</f>
        <v>For the World Is Hollow and I Have Touched the Sky</v>
      </c>
      <c r="L1543" s="14" t="s">
        <v>302</v>
      </c>
    </row>
    <row r="1544" spans="1:13" x14ac:dyDescent="0.3">
      <c r="A1544" s="15">
        <f>COUNTIFS(B:B,B1544)</f>
        <v>25</v>
      </c>
      <c r="B1544" s="12" t="s">
        <v>1595</v>
      </c>
      <c r="C1544" s="15">
        <f>COUNTIFS(D:D,D1544)</f>
        <v>28</v>
      </c>
      <c r="D1544" s="12" t="s">
        <v>646</v>
      </c>
      <c r="E1544" s="12" t="s">
        <v>302</v>
      </c>
      <c r="F1544" s="12" t="s">
        <v>302</v>
      </c>
      <c r="G1544" s="12" t="s">
        <v>302</v>
      </c>
      <c r="H1544" s="12" t="s">
        <v>302</v>
      </c>
      <c r="I1544" s="18">
        <v>309</v>
      </c>
      <c r="J1544" s="12" t="str">
        <f>VLOOKUP(I1544,episodes!$A$1:$D$83,4,FALSE)</f>
        <v>The Tholian Web</v>
      </c>
      <c r="L1544" s="14" t="s">
        <v>302</v>
      </c>
    </row>
    <row r="1545" spans="1:13" x14ac:dyDescent="0.3">
      <c r="A1545" s="15">
        <f>COUNTIFS(B:B,B1545)</f>
        <v>25</v>
      </c>
      <c r="B1545" s="12" t="s">
        <v>1595</v>
      </c>
      <c r="C1545" s="15">
        <f>COUNTIFS(D:D,D1545)</f>
        <v>28</v>
      </c>
      <c r="D1545" s="12" t="s">
        <v>646</v>
      </c>
      <c r="E1545" s="12" t="s">
        <v>302</v>
      </c>
      <c r="F1545" s="12" t="s">
        <v>302</v>
      </c>
      <c r="G1545" s="12" t="s">
        <v>302</v>
      </c>
      <c r="H1545" s="12" t="s">
        <v>302</v>
      </c>
      <c r="I1545" s="18">
        <v>310</v>
      </c>
      <c r="J1545" s="12" t="str">
        <f>VLOOKUP(I1545,episodes!$A$1:$D$83,4,FALSE)</f>
        <v>Plato's Stepchildren</v>
      </c>
      <c r="L1545" s="14" t="s">
        <v>302</v>
      </c>
    </row>
    <row r="1546" spans="1:13" x14ac:dyDescent="0.3">
      <c r="A1546" s="15">
        <f>COUNTIFS(B:B,B1546)</f>
        <v>17</v>
      </c>
      <c r="B1546" s="12" t="s">
        <v>1917</v>
      </c>
      <c r="C1546" s="15">
        <f>COUNTIFS(D:D,D1546)</f>
        <v>4</v>
      </c>
      <c r="D1546" s="12" t="s">
        <v>506</v>
      </c>
      <c r="E1546" s="12" t="s">
        <v>37</v>
      </c>
      <c r="F1546" s="12" t="s">
        <v>1397</v>
      </c>
      <c r="G1546" s="12" t="s">
        <v>507</v>
      </c>
      <c r="H1546" s="12" t="s">
        <v>302</v>
      </c>
      <c r="I1546" s="13">
        <v>310</v>
      </c>
      <c r="J1546" s="12" t="str">
        <f>VLOOKUP(I1546,episodes!$A$1:$D$83,4,FALSE)</f>
        <v>Plato's Stepchildren</v>
      </c>
      <c r="K1546" s="14">
        <v>1</v>
      </c>
      <c r="L1546" s="14" t="s">
        <v>302</v>
      </c>
    </row>
    <row r="1547" spans="1:13" x14ac:dyDescent="0.3">
      <c r="A1547" s="15">
        <f>COUNTIFS(B:B,B1547)</f>
        <v>17</v>
      </c>
      <c r="B1547" s="12" t="s">
        <v>1917</v>
      </c>
      <c r="C1547" s="15">
        <f>COUNTIFS(D:D,D1547)</f>
        <v>4</v>
      </c>
      <c r="D1547" s="12" t="s">
        <v>506</v>
      </c>
      <c r="E1547" s="12" t="s">
        <v>36</v>
      </c>
      <c r="F1547" s="12" t="s">
        <v>34</v>
      </c>
      <c r="G1547" s="12" t="s">
        <v>507</v>
      </c>
      <c r="H1547" s="12" t="s">
        <v>302</v>
      </c>
      <c r="I1547" s="13">
        <v>310</v>
      </c>
      <c r="J1547" s="12" t="str">
        <f>VLOOKUP(I1547,episodes!$A$1:$D$83,4,FALSE)</f>
        <v>Plato's Stepchildren</v>
      </c>
      <c r="K1547" s="14">
        <v>1</v>
      </c>
      <c r="L1547" s="14" t="s">
        <v>302</v>
      </c>
    </row>
    <row r="1548" spans="1:13" x14ac:dyDescent="0.3">
      <c r="A1548" s="15">
        <f>COUNTIFS(B:B,B1548)</f>
        <v>1</v>
      </c>
      <c r="B1548" s="12" t="s">
        <v>679</v>
      </c>
      <c r="C1548" s="15">
        <f>COUNTIFS(D:D,D1548)</f>
        <v>7</v>
      </c>
      <c r="D1548" s="12" t="s">
        <v>516</v>
      </c>
      <c r="E1548" s="12" t="s">
        <v>302</v>
      </c>
      <c r="F1548" s="12" t="s">
        <v>302</v>
      </c>
      <c r="G1548" s="12" t="s">
        <v>517</v>
      </c>
      <c r="H1548" s="12" t="s">
        <v>302</v>
      </c>
      <c r="I1548" s="13">
        <v>310</v>
      </c>
      <c r="J1548" s="12" t="str">
        <f>VLOOKUP(I1548,episodes!$A$1:$D$83,4,FALSE)</f>
        <v>Plato's Stepchildren</v>
      </c>
      <c r="K1548" s="14">
        <v>1</v>
      </c>
      <c r="L1548" s="14" t="s">
        <v>302</v>
      </c>
      <c r="M1548" s="16"/>
    </row>
    <row r="1549" spans="1:13" x14ac:dyDescent="0.3">
      <c r="A1549" s="15">
        <f>COUNTIFS(B:B,B1549)</f>
        <v>25</v>
      </c>
      <c r="B1549" s="12" t="s">
        <v>1595</v>
      </c>
      <c r="C1549" s="15">
        <f>COUNTIFS(D:D,D1549)</f>
        <v>28</v>
      </c>
      <c r="D1549" s="12" t="s">
        <v>646</v>
      </c>
      <c r="E1549" s="12" t="s">
        <v>302</v>
      </c>
      <c r="F1549" s="12" t="s">
        <v>302</v>
      </c>
      <c r="G1549" s="12" t="s">
        <v>302</v>
      </c>
      <c r="H1549" s="12" t="s">
        <v>302</v>
      </c>
      <c r="I1549" s="18">
        <v>312</v>
      </c>
      <c r="J1549" s="12" t="str">
        <f>VLOOKUP(I1549,episodes!$A$1:$D$83,4,FALSE)</f>
        <v>The Empath</v>
      </c>
      <c r="L1549" s="14" t="s">
        <v>302</v>
      </c>
      <c r="M1549" s="16"/>
    </row>
    <row r="1550" spans="1:13" x14ac:dyDescent="0.3">
      <c r="A1550" s="15">
        <f>COUNTIFS(B:B,B1550)</f>
        <v>8</v>
      </c>
      <c r="B1550" s="12" t="s">
        <v>661</v>
      </c>
      <c r="C1550" s="15">
        <f>COUNTIFS(D:D,D1550)</f>
        <v>2</v>
      </c>
      <c r="D1550" s="12" t="s">
        <v>570</v>
      </c>
      <c r="G1550" s="12" t="s">
        <v>1768</v>
      </c>
      <c r="H1550" s="12" t="s">
        <v>302</v>
      </c>
      <c r="I1550" s="13">
        <v>313</v>
      </c>
      <c r="J1550" s="12" t="str">
        <f>VLOOKUP(I1550,episodes!$A$1:$D$83,4,FALSE)</f>
        <v>Elaan of Troyius</v>
      </c>
      <c r="K1550" s="14">
        <v>1</v>
      </c>
      <c r="M1550" s="16"/>
    </row>
    <row r="1551" spans="1:13" x14ac:dyDescent="0.3">
      <c r="A1551" s="15">
        <f>COUNTIFS(B:B,B1551)</f>
        <v>4</v>
      </c>
      <c r="B1551" s="12" t="s">
        <v>1364</v>
      </c>
      <c r="C1551" s="15">
        <f>COUNTIFS(D:D,D1551)</f>
        <v>2</v>
      </c>
      <c r="D1551" s="12" t="s">
        <v>484</v>
      </c>
      <c r="E1551" s="12" t="s">
        <v>302</v>
      </c>
      <c r="F1551" s="19" t="s">
        <v>302</v>
      </c>
      <c r="G1551" s="12" t="s">
        <v>1911</v>
      </c>
      <c r="H1551" s="12" t="s">
        <v>302</v>
      </c>
      <c r="I1551" s="18">
        <v>313</v>
      </c>
      <c r="J1551" s="12" t="str">
        <f>VLOOKUP(I1551,episodes!$A$1:$D$83,4,FALSE)</f>
        <v>Elaan of Troyius</v>
      </c>
      <c r="K1551" s="15">
        <v>1</v>
      </c>
      <c r="L1551" s="14" t="s">
        <v>302</v>
      </c>
      <c r="M1551" s="16"/>
    </row>
    <row r="1552" spans="1:13" ht="12" x14ac:dyDescent="0.3">
      <c r="A1552" s="15">
        <f>COUNTIFS(B:B,B1552)</f>
        <v>13</v>
      </c>
      <c r="B1552" s="12" t="s">
        <v>12</v>
      </c>
      <c r="C1552" s="15">
        <f>COUNTIFS(D:D,D1552)</f>
        <v>7</v>
      </c>
      <c r="D1552" s="16" t="s">
        <v>1104</v>
      </c>
      <c r="E1552" s="16" t="s">
        <v>1105</v>
      </c>
      <c r="F1552" s="20"/>
      <c r="G1552" s="16" t="s">
        <v>1110</v>
      </c>
      <c r="H1552" s="38" t="s">
        <v>302</v>
      </c>
      <c r="I1552" s="17">
        <v>314</v>
      </c>
      <c r="J1552" s="12" t="str">
        <f>VLOOKUP(I1552,episodes!$A$1:$D$83,4,FALSE)</f>
        <v>Whom Gods Destroy</v>
      </c>
      <c r="K1552" s="15"/>
      <c r="L1552" s="15"/>
      <c r="M1552" s="16"/>
    </row>
    <row r="1553" spans="1:13" x14ac:dyDescent="0.3">
      <c r="A1553" s="15">
        <f>COUNTIFS(B:B,B1553)</f>
        <v>13</v>
      </c>
      <c r="B1553" s="12" t="s">
        <v>12</v>
      </c>
      <c r="C1553" s="15">
        <f>COUNTIFS(D:D,D1553)</f>
        <v>7</v>
      </c>
      <c r="D1553" s="16" t="s">
        <v>1104</v>
      </c>
      <c r="E1553" s="16" t="s">
        <v>1106</v>
      </c>
      <c r="F1553" s="20"/>
      <c r="G1553" s="16"/>
      <c r="H1553" s="12" t="s">
        <v>302</v>
      </c>
      <c r="I1553" s="17">
        <v>314</v>
      </c>
      <c r="J1553" s="12" t="str">
        <f>VLOOKUP(I1553,episodes!$A$1:$D$83,4,FALSE)</f>
        <v>Whom Gods Destroy</v>
      </c>
      <c r="K1553" s="15"/>
      <c r="L1553" s="15"/>
      <c r="M1553" s="16"/>
    </row>
    <row r="1554" spans="1:13" s="16" customFormat="1" x14ac:dyDescent="0.3">
      <c r="A1554" s="15">
        <f>COUNTIFS(B:B,B1554)</f>
        <v>25</v>
      </c>
      <c r="B1554" s="12" t="s">
        <v>1595</v>
      </c>
      <c r="C1554" s="15">
        <f>COUNTIFS(D:D,D1554)</f>
        <v>28</v>
      </c>
      <c r="D1554" s="12" t="s">
        <v>646</v>
      </c>
      <c r="E1554" s="12" t="s">
        <v>302</v>
      </c>
      <c r="F1554" s="12" t="s">
        <v>302</v>
      </c>
      <c r="G1554" s="12" t="s">
        <v>302</v>
      </c>
      <c r="H1554" s="12" t="s">
        <v>302</v>
      </c>
      <c r="I1554" s="13">
        <v>314</v>
      </c>
      <c r="J1554" s="12" t="str">
        <f>VLOOKUP(I1554,episodes!$A$1:$D$83,4,FALSE)</f>
        <v>Whom Gods Destroy</v>
      </c>
      <c r="K1554" s="14"/>
      <c r="L1554" s="14" t="s">
        <v>302</v>
      </c>
    </row>
    <row r="1555" spans="1:13" x14ac:dyDescent="0.3">
      <c r="A1555" s="15">
        <f>COUNTIFS(B:B,B1555)</f>
        <v>3</v>
      </c>
      <c r="B1555" s="12" t="s">
        <v>683</v>
      </c>
      <c r="C1555" s="15">
        <f>COUNTIFS(D:D,D1555)</f>
        <v>3</v>
      </c>
      <c r="D1555" s="12" t="s">
        <v>649</v>
      </c>
      <c r="G1555" s="12" t="s">
        <v>650</v>
      </c>
      <c r="H1555" s="12" t="s">
        <v>302</v>
      </c>
      <c r="I1555" s="13">
        <v>314</v>
      </c>
      <c r="J1555" s="12" t="str">
        <f>VLOOKUP(I1555,episodes!$A$1:$D$83,4,FALSE)</f>
        <v>Whom Gods Destroy</v>
      </c>
      <c r="K1555" s="14">
        <v>1</v>
      </c>
    </row>
    <row r="1556" spans="1:13" x14ac:dyDescent="0.3">
      <c r="A1556" s="15">
        <f>COUNTIFS(B:B,B1556)</f>
        <v>20</v>
      </c>
      <c r="B1556" s="16" t="s">
        <v>2071</v>
      </c>
      <c r="C1556" s="15">
        <f>COUNTIFS(D:D,D1556)</f>
        <v>10</v>
      </c>
      <c r="D1556" s="12" t="s">
        <v>326</v>
      </c>
      <c r="G1556" s="12" t="s">
        <v>2319</v>
      </c>
      <c r="H1556" s="12" t="s">
        <v>302</v>
      </c>
      <c r="I1556" s="13">
        <v>315</v>
      </c>
      <c r="J1556" s="12" t="str">
        <f>VLOOKUP(I1556,episodes!$A$1:$D$83,4,FALSE)</f>
        <v>Let That Be Your Last Battlefield</v>
      </c>
      <c r="K1556" s="14">
        <v>1</v>
      </c>
    </row>
    <row r="1557" spans="1:13" x14ac:dyDescent="0.3">
      <c r="A1557" s="15">
        <f>COUNTIFS(B:B,B1557)</f>
        <v>25</v>
      </c>
      <c r="B1557" s="12" t="s">
        <v>1595</v>
      </c>
      <c r="C1557" s="15">
        <f>COUNTIFS(D:D,D1557)</f>
        <v>28</v>
      </c>
      <c r="D1557" s="12" t="s">
        <v>646</v>
      </c>
      <c r="E1557" s="12" t="s">
        <v>302</v>
      </c>
      <c r="F1557" s="12" t="s">
        <v>302</v>
      </c>
      <c r="G1557" s="12" t="s">
        <v>302</v>
      </c>
      <c r="H1557" s="12" t="s">
        <v>302</v>
      </c>
      <c r="I1557" s="13">
        <v>315</v>
      </c>
      <c r="J1557" s="12" t="str">
        <f>VLOOKUP(I1557,episodes!$A$1:$D$83,4,FALSE)</f>
        <v>Let That Be Your Last Battlefield</v>
      </c>
      <c r="L1557" s="14" t="s">
        <v>302</v>
      </c>
    </row>
    <row r="1558" spans="1:13" x14ac:dyDescent="0.3">
      <c r="A1558" s="15">
        <f>COUNTIFS(B:B,B1558)</f>
        <v>5</v>
      </c>
      <c r="B1558" s="16" t="s">
        <v>559</v>
      </c>
      <c r="C1558" s="15">
        <f>COUNTIFS(D:D,D1558)</f>
        <v>6</v>
      </c>
      <c r="D1558" s="16" t="s">
        <v>551</v>
      </c>
      <c r="E1558" s="16" t="s">
        <v>555</v>
      </c>
      <c r="F1558" s="20"/>
      <c r="G1558" s="16" t="s">
        <v>554</v>
      </c>
      <c r="H1558" s="12" t="s">
        <v>302</v>
      </c>
      <c r="I1558" s="17">
        <v>315</v>
      </c>
      <c r="J1558" s="12" t="str">
        <f>VLOOKUP(I1558,episodes!$A$1:$D$83,4,FALSE)</f>
        <v>Let That Be Your Last Battlefield</v>
      </c>
      <c r="K1558" s="15">
        <v>1</v>
      </c>
      <c r="L1558" s="15"/>
      <c r="M1558" s="16"/>
    </row>
    <row r="1559" spans="1:13" x14ac:dyDescent="0.3">
      <c r="A1559" s="15">
        <f>COUNTIFS(B:B,B1559)</f>
        <v>13</v>
      </c>
      <c r="B1559" s="12" t="s">
        <v>12</v>
      </c>
      <c r="C1559" s="15">
        <f>COUNTIFS(D:D,D1559)</f>
        <v>7</v>
      </c>
      <c r="D1559" s="16" t="s">
        <v>1104</v>
      </c>
      <c r="E1559" s="16" t="s">
        <v>1105</v>
      </c>
      <c r="F1559" s="20"/>
      <c r="G1559" s="16" t="s">
        <v>1112</v>
      </c>
      <c r="H1559" s="12" t="s">
        <v>302</v>
      </c>
      <c r="I1559" s="17">
        <v>318</v>
      </c>
      <c r="J1559" s="12" t="str">
        <f>VLOOKUP(I1559,episodes!$A$1:$D$83,4,FALSE)</f>
        <v>The Lights of Zetar</v>
      </c>
      <c r="K1559" s="15"/>
      <c r="L1559" s="15"/>
    </row>
    <row r="1560" spans="1:13" x14ac:dyDescent="0.3">
      <c r="A1560" s="15">
        <f>COUNTIFS(B:B,B1560)</f>
        <v>20</v>
      </c>
      <c r="B1560" s="16" t="s">
        <v>2071</v>
      </c>
      <c r="C1560" s="15">
        <f>COUNTIFS(D:D,D1560)</f>
        <v>10</v>
      </c>
      <c r="D1560" s="12" t="s">
        <v>326</v>
      </c>
      <c r="G1560" s="12" t="s">
        <v>2320</v>
      </c>
      <c r="H1560" s="12" t="s">
        <v>302</v>
      </c>
      <c r="I1560" s="13">
        <v>319</v>
      </c>
      <c r="J1560" s="12" t="str">
        <f>VLOOKUP(I1560,episodes!$A$1:$D$83,4,FALSE)</f>
        <v>Requiem for Methuselah</v>
      </c>
      <c r="K1560" s="14">
        <v>1</v>
      </c>
    </row>
    <row r="1561" spans="1:13" x14ac:dyDescent="0.3">
      <c r="A1561" s="15">
        <f>COUNTIFS(B:B,B1561)</f>
        <v>25</v>
      </c>
      <c r="B1561" s="12" t="s">
        <v>1595</v>
      </c>
      <c r="C1561" s="15">
        <f>COUNTIFS(D:D,D1561)</f>
        <v>28</v>
      </c>
      <c r="D1561" s="12" t="s">
        <v>646</v>
      </c>
      <c r="E1561" s="12" t="s">
        <v>302</v>
      </c>
      <c r="F1561" s="12" t="s">
        <v>302</v>
      </c>
      <c r="G1561" s="12" t="s">
        <v>302</v>
      </c>
      <c r="H1561" s="12" t="s">
        <v>302</v>
      </c>
      <c r="I1561" s="13">
        <v>319</v>
      </c>
      <c r="J1561" s="12" t="str">
        <f>VLOOKUP(I1561,episodes!$A$1:$D$83,4,FALSE)</f>
        <v>Requiem for Methuselah</v>
      </c>
      <c r="L1561" s="14" t="s">
        <v>302</v>
      </c>
    </row>
    <row r="1562" spans="1:13" x14ac:dyDescent="0.3">
      <c r="A1562" s="15">
        <f>COUNTIFS(B:B,B1562)</f>
        <v>1</v>
      </c>
      <c r="B1562" s="12" t="s">
        <v>1943</v>
      </c>
      <c r="C1562" s="15">
        <f>COUNTIFS(D:D,D1562)</f>
        <v>1</v>
      </c>
      <c r="D1562" s="12" t="s">
        <v>1348</v>
      </c>
      <c r="E1562" s="12" t="s">
        <v>36</v>
      </c>
      <c r="F1562" s="19"/>
      <c r="G1562" s="12" t="s">
        <v>1349</v>
      </c>
      <c r="H1562" s="12" t="s">
        <v>302</v>
      </c>
      <c r="I1562" s="18">
        <v>319</v>
      </c>
      <c r="J1562" s="12" t="str">
        <f>VLOOKUP(I1562,episodes!$A$1:$D$83,4,FALSE)</f>
        <v>Requiem for Methuselah</v>
      </c>
    </row>
    <row r="1563" spans="1:13" x14ac:dyDescent="0.3">
      <c r="A1563" s="15">
        <f>COUNTIFS(B:B,B1563)</f>
        <v>6</v>
      </c>
      <c r="B1563" s="12" t="s">
        <v>2024</v>
      </c>
      <c r="C1563" s="15">
        <f>COUNTIFS(D:D,D1563)</f>
        <v>1</v>
      </c>
      <c r="D1563" s="12" t="s">
        <v>518</v>
      </c>
      <c r="E1563" s="12" t="s">
        <v>1588</v>
      </c>
      <c r="F1563" s="12" t="s">
        <v>302</v>
      </c>
      <c r="G1563" s="12" t="s">
        <v>519</v>
      </c>
      <c r="H1563" s="12" t="s">
        <v>302</v>
      </c>
      <c r="I1563" s="13">
        <v>319</v>
      </c>
      <c r="J1563" s="12" t="str">
        <f>VLOOKUP(I1563,episodes!$A$1:$D$83,4,FALSE)</f>
        <v>Requiem for Methuselah</v>
      </c>
      <c r="K1563" s="14">
        <v>1</v>
      </c>
      <c r="L1563" s="14" t="s">
        <v>302</v>
      </c>
    </row>
    <row r="1564" spans="1:13" x14ac:dyDescent="0.3">
      <c r="A1564" s="15">
        <f>COUNTIFS(B:B,B1564)</f>
        <v>6</v>
      </c>
      <c r="B1564" s="12" t="s">
        <v>2024</v>
      </c>
      <c r="C1564" s="15">
        <f>COUNTIFS(D:D,D1564)</f>
        <v>3</v>
      </c>
      <c r="D1564" s="12" t="s">
        <v>540</v>
      </c>
      <c r="E1564" s="12" t="s">
        <v>1588</v>
      </c>
      <c r="H1564" s="12" t="s">
        <v>302</v>
      </c>
      <c r="I1564" s="18">
        <v>319</v>
      </c>
      <c r="J1564" s="12" t="str">
        <f>VLOOKUP(I1564,episodes!$A$1:$D$83,4,FALSE)</f>
        <v>Requiem for Methuselah</v>
      </c>
      <c r="K1564" s="14">
        <v>1</v>
      </c>
    </row>
    <row r="1565" spans="1:13" x14ac:dyDescent="0.3">
      <c r="A1565" s="15">
        <f>COUNTIFS(B:B,B1565)</f>
        <v>0</v>
      </c>
      <c r="B1565" s="16"/>
      <c r="C1565" s="15">
        <f>COUNTIFS(D:D,D1565)</f>
        <v>2</v>
      </c>
      <c r="D1565" s="16" t="s">
        <v>1954</v>
      </c>
      <c r="E1565" s="16" t="s">
        <v>1956</v>
      </c>
      <c r="F1565" s="16" t="s">
        <v>1957</v>
      </c>
      <c r="G1565" s="16" t="s">
        <v>1958</v>
      </c>
      <c r="H1565" s="12" t="s">
        <v>302</v>
      </c>
      <c r="I1565" s="17">
        <v>319</v>
      </c>
      <c r="J1565" s="12" t="str">
        <f>VLOOKUP(I1565,episodes!$A$1:$D$83,4,FALSE)</f>
        <v>Requiem for Methuselah</v>
      </c>
      <c r="K1565" s="15"/>
      <c r="L1565" s="15"/>
    </row>
    <row r="1566" spans="1:13" x14ac:dyDescent="0.3">
      <c r="A1566" s="15">
        <f>COUNTIFS(B:B,B1566)</f>
        <v>5</v>
      </c>
      <c r="B1566" s="16" t="s">
        <v>559</v>
      </c>
      <c r="C1566" s="15">
        <f>COUNTIFS(D:D,D1566)</f>
        <v>6</v>
      </c>
      <c r="D1566" s="16" t="s">
        <v>551</v>
      </c>
      <c r="E1566" s="16" t="s">
        <v>556</v>
      </c>
      <c r="G1566" s="20" t="s">
        <v>557</v>
      </c>
      <c r="H1566" s="12" t="s">
        <v>302</v>
      </c>
      <c r="I1566" s="17">
        <v>321</v>
      </c>
      <c r="J1566" s="12" t="str">
        <f>VLOOKUP(I1566,episodes!$A$1:$D$83,4,FALSE)</f>
        <v>The Cloud Minders</v>
      </c>
      <c r="K1566" s="15">
        <v>1</v>
      </c>
      <c r="L1566" s="15"/>
    </row>
    <row r="1567" spans="1:13" x14ac:dyDescent="0.3">
      <c r="A1567" s="15">
        <f>COUNTIFS(B:B,B1567)</f>
        <v>7</v>
      </c>
      <c r="B1567" s="12" t="s">
        <v>132</v>
      </c>
      <c r="C1567" s="15">
        <f>COUNTIFS(D:D,D1567)</f>
        <v>3</v>
      </c>
      <c r="D1567" s="12" t="s">
        <v>623</v>
      </c>
      <c r="E1567" s="12" t="s">
        <v>1589</v>
      </c>
      <c r="F1567" s="12" t="s">
        <v>34</v>
      </c>
      <c r="G1567" s="12" t="s">
        <v>1912</v>
      </c>
      <c r="H1567" s="12" t="s">
        <v>302</v>
      </c>
      <c r="I1567" s="13">
        <v>322</v>
      </c>
      <c r="J1567" s="12" t="str">
        <f>VLOOKUP(I1567,episodes!$A$1:$D$83,4,FALSE)</f>
        <v>The Savage Curtain</v>
      </c>
      <c r="K1567" s="14">
        <v>1</v>
      </c>
    </row>
    <row r="1568" spans="1:13" x14ac:dyDescent="0.3">
      <c r="A1568" s="15">
        <f>COUNTIFS(B:B,B1568)</f>
        <v>5</v>
      </c>
      <c r="B1568" s="16" t="s">
        <v>559</v>
      </c>
      <c r="C1568" s="15">
        <f>COUNTIFS(D:D,D1568)</f>
        <v>6</v>
      </c>
      <c r="D1568" s="16" t="s">
        <v>551</v>
      </c>
      <c r="E1568" s="12" t="s">
        <v>1589</v>
      </c>
      <c r="F1568" s="20"/>
      <c r="G1568" s="16" t="s">
        <v>1769</v>
      </c>
      <c r="H1568" s="12" t="s">
        <v>302</v>
      </c>
      <c r="I1568" s="17">
        <v>322</v>
      </c>
      <c r="J1568" s="12" t="str">
        <f>VLOOKUP(I1568,episodes!$A$1:$D$83,4,FALSE)</f>
        <v>The Savage Curtain</v>
      </c>
      <c r="K1568" s="15">
        <v>1</v>
      </c>
      <c r="L1568" s="15"/>
    </row>
    <row r="1569" spans="1:13" x14ac:dyDescent="0.3">
      <c r="A1569" s="15">
        <f>COUNTIFS(B:B,B1569)</f>
        <v>1</v>
      </c>
      <c r="B1569" s="12" t="s">
        <v>598</v>
      </c>
      <c r="C1569" s="15">
        <f>COUNTIFS(D:D,D1569)</f>
        <v>1</v>
      </c>
      <c r="D1569" s="12" t="s">
        <v>596</v>
      </c>
      <c r="G1569" s="12" t="s">
        <v>597</v>
      </c>
      <c r="H1569" s="12" t="s">
        <v>302</v>
      </c>
      <c r="I1569" s="13">
        <v>323</v>
      </c>
      <c r="J1569" s="12" t="str">
        <f>VLOOKUP(I1569,episodes!$A$1:$D$83,4,FALSE)</f>
        <v>All Our Yesterdays</v>
      </c>
      <c r="K1569" s="14">
        <v>1</v>
      </c>
    </row>
    <row r="1570" spans="1:13" x14ac:dyDescent="0.3">
      <c r="A1570" s="15">
        <f>COUNTIFS(B:B,B1570)</f>
        <v>25</v>
      </c>
      <c r="B1570" s="12" t="s">
        <v>1595</v>
      </c>
      <c r="C1570" s="15">
        <f>COUNTIFS(D:D,D1570)</f>
        <v>28</v>
      </c>
      <c r="D1570" s="12" t="s">
        <v>646</v>
      </c>
      <c r="E1570" s="12" t="s">
        <v>302</v>
      </c>
      <c r="F1570" s="12" t="s">
        <v>302</v>
      </c>
      <c r="G1570" s="12" t="s">
        <v>302</v>
      </c>
      <c r="H1570" s="12" t="s">
        <v>302</v>
      </c>
      <c r="I1570" s="18">
        <v>324</v>
      </c>
      <c r="J1570" s="12" t="str">
        <f>VLOOKUP(I1570,episodes!$A$1:$D$83,4,FALSE)</f>
        <v>Turnabout Intruder</v>
      </c>
      <c r="L1570" s="14" t="s">
        <v>302</v>
      </c>
      <c r="M1570" s="16"/>
    </row>
    <row r="1571" spans="1:13" x14ac:dyDescent="0.3">
      <c r="A1571" s="15">
        <f>COUNTIFS(B:B,B1571)</f>
        <v>56</v>
      </c>
      <c r="B1571" s="16" t="s">
        <v>0</v>
      </c>
      <c r="C1571" s="15">
        <f>COUNTIFS(D:D,D1571)</f>
        <v>1</v>
      </c>
      <c r="D1571" s="16" t="s">
        <v>1355</v>
      </c>
      <c r="E1571" s="15" t="s">
        <v>1583</v>
      </c>
      <c r="F1571" s="16"/>
      <c r="G1571" s="16" t="s">
        <v>1356</v>
      </c>
      <c r="H1571" s="12" t="s">
        <v>302</v>
      </c>
      <c r="I1571" s="17">
        <v>324</v>
      </c>
      <c r="J1571" s="12" t="str">
        <f>VLOOKUP(I1571,episodes!$A$1:$D$83,4,FALSE)</f>
        <v>Turnabout Intruder</v>
      </c>
      <c r="K1571" s="14">
        <v>1</v>
      </c>
      <c r="L1571" s="12"/>
      <c r="M1571" s="16"/>
    </row>
    <row r="1572" spans="1:13" x14ac:dyDescent="0.3">
      <c r="A1572" s="15">
        <f>COUNTIFS(B:B,B1572)</f>
        <v>0</v>
      </c>
      <c r="C1572" s="15">
        <f>COUNTIFS(D:D,D1572)</f>
        <v>2</v>
      </c>
      <c r="D1572" s="12" t="s">
        <v>1357</v>
      </c>
      <c r="E1572" s="12" t="s">
        <v>1583</v>
      </c>
      <c r="F1572" s="12" t="s">
        <v>302</v>
      </c>
      <c r="G1572" s="12" t="s">
        <v>1358</v>
      </c>
      <c r="H1572" s="12" t="s">
        <v>302</v>
      </c>
      <c r="I1572" s="18">
        <v>324</v>
      </c>
      <c r="J1572" s="12" t="str">
        <f>VLOOKUP(I1572,episodes!$A$1:$D$83,4,FALSE)</f>
        <v>Turnabout Intruder</v>
      </c>
      <c r="L1572" s="14" t="s">
        <v>302</v>
      </c>
      <c r="M1572" s="16"/>
    </row>
    <row r="1573" spans="1:13" x14ac:dyDescent="0.3">
      <c r="A1573" s="15">
        <f>COUNTIFS(B:B,B1573)</f>
        <v>8</v>
      </c>
      <c r="B1573" s="16" t="s">
        <v>661</v>
      </c>
      <c r="C1573" s="15">
        <f>COUNTIFS(D:D,D1573)</f>
        <v>2</v>
      </c>
      <c r="D1573" s="16" t="s">
        <v>571</v>
      </c>
      <c r="E1573" s="16" t="s">
        <v>1492</v>
      </c>
      <c r="F1573" s="16"/>
      <c r="G1573" s="16" t="s">
        <v>572</v>
      </c>
      <c r="H1573" s="12" t="s">
        <v>302</v>
      </c>
      <c r="I1573" s="17">
        <v>999</v>
      </c>
      <c r="J1573" s="12" t="str">
        <f>VLOOKUP(I1573,episodes!$A$1:$D$83,4,FALSE)</f>
        <v>Series</v>
      </c>
      <c r="K1573" s="15">
        <v>1</v>
      </c>
      <c r="L1573" s="15"/>
      <c r="M1573" s="16"/>
    </row>
    <row r="1574" spans="1:13" x14ac:dyDescent="0.3">
      <c r="A1574" s="15">
        <f>COUNTIFS(B:B,B1574)</f>
        <v>8</v>
      </c>
      <c r="B1574" s="16" t="s">
        <v>661</v>
      </c>
      <c r="C1574" s="15">
        <f>COUNTIFS(D:D,D1574)</f>
        <v>2</v>
      </c>
      <c r="D1574" s="16" t="s">
        <v>571</v>
      </c>
      <c r="E1574" s="16" t="s">
        <v>1493</v>
      </c>
      <c r="F1574" s="16"/>
      <c r="G1574" s="16" t="s">
        <v>572</v>
      </c>
      <c r="H1574" s="12" t="s">
        <v>302</v>
      </c>
      <c r="I1574" s="17">
        <v>999</v>
      </c>
      <c r="J1574" s="12" t="str">
        <f>VLOOKUP(I1574,episodes!$A$1:$D$83,4,FALSE)</f>
        <v>Series</v>
      </c>
      <c r="K1574" s="15">
        <v>1</v>
      </c>
      <c r="L1574" s="15"/>
      <c r="M1574" s="16"/>
    </row>
    <row r="1575" spans="1:13" x14ac:dyDescent="0.3">
      <c r="A1575" s="15">
        <f>COUNTIFS(B:B,B1575)</f>
        <v>34</v>
      </c>
      <c r="B1575" s="12" t="s">
        <v>1375</v>
      </c>
      <c r="C1575" s="15">
        <f>COUNTIFS(D:D,D1575)</f>
        <v>6</v>
      </c>
      <c r="D1575" s="12" t="s">
        <v>497</v>
      </c>
      <c r="E1575" s="16"/>
      <c r="G1575" s="12" t="s">
        <v>609</v>
      </c>
      <c r="H1575" s="12" t="s">
        <v>302</v>
      </c>
      <c r="I1575" s="18">
        <v>999</v>
      </c>
      <c r="J1575" s="12" t="str">
        <f>VLOOKUP(I1575,episodes!$A$1:$D$83,4,FALSE)</f>
        <v>Series</v>
      </c>
      <c r="K1575" s="15">
        <v>1</v>
      </c>
    </row>
    <row r="1577" spans="1:13" x14ac:dyDescent="0.3">
      <c r="D1577" s="12" t="s">
        <v>2333</v>
      </c>
      <c r="G1577" s="12" t="s">
        <v>2334</v>
      </c>
      <c r="I1577" s="12">
        <v>101</v>
      </c>
      <c r="J1577" s="12" t="s">
        <v>59</v>
      </c>
    </row>
    <row r="1578" spans="1:13" x14ac:dyDescent="0.3">
      <c r="D1578" s="12" t="s">
        <v>2333</v>
      </c>
      <c r="G1578" s="12" t="s">
        <v>2334</v>
      </c>
      <c r="I1578" s="12">
        <v>126</v>
      </c>
      <c r="J1578" s="12" t="s">
        <v>238</v>
      </c>
    </row>
    <row r="1579" spans="1:13" x14ac:dyDescent="0.3">
      <c r="D1579" s="12" t="s">
        <v>2333</v>
      </c>
      <c r="G1579" s="12" t="s">
        <v>2334</v>
      </c>
      <c r="I1579" s="12">
        <v>202</v>
      </c>
      <c r="J1579" s="12" t="s">
        <v>70</v>
      </c>
    </row>
    <row r="1580" spans="1:13" x14ac:dyDescent="0.3">
      <c r="D1580" s="12" t="s">
        <v>2333</v>
      </c>
      <c r="G1580" s="12" t="s">
        <v>2334</v>
      </c>
      <c r="I1580" s="12">
        <v>212</v>
      </c>
      <c r="J1580" s="12" t="s">
        <v>103</v>
      </c>
    </row>
    <row r="1581" spans="1:13" x14ac:dyDescent="0.3">
      <c r="D1581" s="12" t="s">
        <v>2333</v>
      </c>
      <c r="G1581" s="12" t="s">
        <v>2334</v>
      </c>
      <c r="I1581" s="12">
        <v>219</v>
      </c>
      <c r="J1581" s="12" t="s">
        <v>105</v>
      </c>
    </row>
    <row r="1582" spans="1:13" x14ac:dyDescent="0.3">
      <c r="D1582" s="12" t="s">
        <v>2333</v>
      </c>
      <c r="G1582" s="12" t="s">
        <v>2334</v>
      </c>
      <c r="I1582" s="12">
        <v>220</v>
      </c>
      <c r="J1582" s="12" t="s">
        <v>81</v>
      </c>
    </row>
    <row r="1583" spans="1:13" x14ac:dyDescent="0.3">
      <c r="D1583" s="12" t="s">
        <v>2333</v>
      </c>
      <c r="G1583" s="12" t="s">
        <v>2334</v>
      </c>
      <c r="I1583" s="12">
        <v>224</v>
      </c>
      <c r="J1583" s="12" t="s">
        <v>63</v>
      </c>
    </row>
    <row r="1584" spans="1:13" x14ac:dyDescent="0.3">
      <c r="D1584" s="12" t="s">
        <v>2333</v>
      </c>
      <c r="G1584" s="12" t="s">
        <v>2334</v>
      </c>
      <c r="I1584" s="12">
        <v>225</v>
      </c>
      <c r="J1584" s="12" t="s">
        <v>84</v>
      </c>
    </row>
    <row r="1585" spans="4:10" x14ac:dyDescent="0.3">
      <c r="D1585" s="12" t="s">
        <v>2333</v>
      </c>
      <c r="G1585" s="12" t="s">
        <v>2334</v>
      </c>
      <c r="I1585" s="12">
        <v>301</v>
      </c>
      <c r="J1585" s="12" t="s">
        <v>2332</v>
      </c>
    </row>
    <row r="1586" spans="4:10" x14ac:dyDescent="0.3">
      <c r="D1586" s="12" t="s">
        <v>2333</v>
      </c>
      <c r="G1586" s="12" t="s">
        <v>2334</v>
      </c>
      <c r="I1586" s="12">
        <v>323</v>
      </c>
      <c r="J1586" s="12" t="s">
        <v>100</v>
      </c>
    </row>
  </sheetData>
  <sortState ref="A2:M1488">
    <sortCondition ref="B2:B1488"/>
    <sortCondition ref="D2:D1488"/>
    <sortCondition ref="I2:I1488"/>
  </sortState>
  <pageMargins left="0.7" right="0.7" top="0.75" bottom="0.75" header="0.3" footer="0.3"/>
  <pageSetup orientation="landscape" horizontalDpi="75" verticalDpi="7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51"/>
  <sheetViews>
    <sheetView zoomScale="90" zoomScaleNormal="90" workbookViewId="0">
      <pane ySplit="1" topLeftCell="A23" activePane="bottomLeft" state="frozen"/>
      <selection activeCell="I951" sqref="I951"/>
      <selection pane="bottomLeft" activeCell="I951" sqref="I951"/>
    </sheetView>
  </sheetViews>
  <sheetFormatPr defaultColWidth="9.109375" defaultRowHeight="14.5" x14ac:dyDescent="0.3"/>
  <cols>
    <col min="1" max="1" width="9.109375" style="3"/>
    <col min="2" max="2" width="9.6640625" style="3" bestFit="1" customWidth="1"/>
    <col min="3" max="3" width="30.33203125" style="3" customWidth="1"/>
    <col min="4" max="4" width="15.33203125" style="3" customWidth="1"/>
    <col min="5" max="5" width="5.6640625" style="3" customWidth="1"/>
    <col min="6" max="6" width="17.44140625" style="3" bestFit="1" customWidth="1"/>
    <col min="7" max="7" width="11.6640625" style="3" bestFit="1" customWidth="1"/>
    <col min="8" max="8" width="5.77734375" style="3" bestFit="1" customWidth="1"/>
    <col min="9" max="9" width="10.33203125" style="3" bestFit="1" customWidth="1"/>
    <col min="10" max="10" width="10" style="3" bestFit="1" customWidth="1"/>
    <col min="11" max="11" width="10.33203125" style="3" bestFit="1" customWidth="1"/>
    <col min="12" max="16384" width="9.109375" style="3"/>
  </cols>
  <sheetData>
    <row r="1" spans="1:12" x14ac:dyDescent="0.3">
      <c r="A1" s="3" t="s">
        <v>153</v>
      </c>
      <c r="B1" s="3" t="s">
        <v>60</v>
      </c>
      <c r="C1" s="3" t="s">
        <v>61</v>
      </c>
      <c r="D1" s="3" t="s">
        <v>154</v>
      </c>
      <c r="E1" s="3" t="s">
        <v>165</v>
      </c>
      <c r="F1" s="3" t="s">
        <v>31</v>
      </c>
      <c r="G1" s="3" t="s">
        <v>118</v>
      </c>
      <c r="H1" s="3" t="s">
        <v>303</v>
      </c>
      <c r="I1" s="3" t="s">
        <v>13</v>
      </c>
      <c r="J1" s="3" t="s">
        <v>11</v>
      </c>
      <c r="K1" s="3" t="s">
        <v>26</v>
      </c>
    </row>
    <row r="2" spans="1:12" x14ac:dyDescent="0.3">
      <c r="B2" s="4">
        <v>101</v>
      </c>
      <c r="C2" s="3" t="str">
        <f>VLOOKUP(B2,episodes!$A$1:$D$83,4,FALSE)</f>
        <v>The Man Trap</v>
      </c>
      <c r="D2" s="3" t="s">
        <v>6</v>
      </c>
      <c r="E2" s="3" t="s">
        <v>166</v>
      </c>
      <c r="F2" s="3" t="s">
        <v>119</v>
      </c>
      <c r="G2" s="3" t="s">
        <v>7</v>
      </c>
      <c r="H2" s="3">
        <v>1</v>
      </c>
      <c r="K2" s="3" t="s">
        <v>27</v>
      </c>
    </row>
    <row r="3" spans="1:12" x14ac:dyDescent="0.3">
      <c r="B3" s="4">
        <v>101</v>
      </c>
      <c r="C3" s="3" t="str">
        <f>VLOOKUP(B3,episodes!$A$1:$D$83,4,FALSE)</f>
        <v>The Man Trap</v>
      </c>
      <c r="D3" s="3" t="s">
        <v>6</v>
      </c>
      <c r="E3" s="3" t="s">
        <v>166</v>
      </c>
      <c r="F3" s="3" t="s">
        <v>120</v>
      </c>
      <c r="G3" s="3" t="s">
        <v>7</v>
      </c>
      <c r="H3" s="3">
        <v>1</v>
      </c>
      <c r="K3" s="3" t="s">
        <v>27</v>
      </c>
    </row>
    <row r="4" spans="1:12" x14ac:dyDescent="0.3">
      <c r="B4" s="4">
        <v>101</v>
      </c>
      <c r="C4" s="3" t="str">
        <f>VLOOKUP(B4,episodes!$A$1:$D$83,4,FALSE)</f>
        <v>The Man Trap</v>
      </c>
      <c r="D4" s="3" t="s">
        <v>6</v>
      </c>
      <c r="E4" s="3" t="s">
        <v>166</v>
      </c>
      <c r="F4" s="3" t="s">
        <v>121</v>
      </c>
      <c r="G4" s="3" t="s">
        <v>7</v>
      </c>
      <c r="H4" s="3">
        <v>1</v>
      </c>
      <c r="K4" s="3" t="s">
        <v>28</v>
      </c>
    </row>
    <row r="5" spans="1:12" x14ac:dyDescent="0.3">
      <c r="B5" s="4">
        <v>101</v>
      </c>
      <c r="C5" s="3" t="str">
        <f>VLOOKUP(B5,episodes!$A$1:$D$83,4,FALSE)</f>
        <v>The Man Trap</v>
      </c>
      <c r="D5" s="3" t="s">
        <v>6</v>
      </c>
      <c r="E5" s="3" t="s">
        <v>166</v>
      </c>
      <c r="F5" s="3" t="s">
        <v>122</v>
      </c>
      <c r="G5" s="3" t="s">
        <v>8</v>
      </c>
      <c r="H5" s="3">
        <v>1</v>
      </c>
      <c r="K5" s="3" t="s">
        <v>302</v>
      </c>
    </row>
    <row r="6" spans="1:12" x14ac:dyDescent="0.3">
      <c r="B6" s="4">
        <v>101</v>
      </c>
      <c r="C6" s="3" t="str">
        <f>VLOOKUP(B6,episodes!$A$1:$D$83,4,FALSE)</f>
        <v>The Man Trap</v>
      </c>
      <c r="D6" s="3" t="s">
        <v>6</v>
      </c>
      <c r="E6" s="3" t="s">
        <v>166</v>
      </c>
      <c r="F6" s="3" t="s">
        <v>5</v>
      </c>
      <c r="G6" s="3" t="s">
        <v>9</v>
      </c>
      <c r="H6" s="3">
        <v>1</v>
      </c>
    </row>
    <row r="7" spans="1:12" x14ac:dyDescent="0.3">
      <c r="B7" s="4">
        <v>101</v>
      </c>
      <c r="C7" s="3" t="str">
        <f>VLOOKUP(B7,episodes!$A$1:$D$83,4,FALSE)</f>
        <v>The Man Trap</v>
      </c>
      <c r="D7" s="3" t="s">
        <v>6</v>
      </c>
      <c r="E7" s="3" t="s">
        <v>166</v>
      </c>
      <c r="F7" s="3" t="s">
        <v>10</v>
      </c>
      <c r="G7" s="3" t="s">
        <v>9</v>
      </c>
      <c r="H7" s="3">
        <v>1</v>
      </c>
      <c r="J7" s="3">
        <v>1</v>
      </c>
    </row>
    <row r="8" spans="1:12" x14ac:dyDescent="0.3">
      <c r="B8" s="4">
        <v>101</v>
      </c>
      <c r="C8" s="3" t="str">
        <f>VLOOKUP(B8,episodes!$A$1:$D$83,4,FALSE)</f>
        <v>The Man Trap</v>
      </c>
      <c r="D8" s="3" t="s">
        <v>6</v>
      </c>
      <c r="E8" s="3" t="s">
        <v>222</v>
      </c>
      <c r="F8" s="3" t="s">
        <v>37</v>
      </c>
      <c r="H8" s="3">
        <v>0</v>
      </c>
      <c r="K8" s="3" t="s">
        <v>27</v>
      </c>
      <c r="L8" s="3" t="s">
        <v>264</v>
      </c>
    </row>
    <row r="9" spans="1:12" x14ac:dyDescent="0.3">
      <c r="B9" s="4">
        <v>101</v>
      </c>
      <c r="C9" s="3" t="str">
        <f>VLOOKUP(B9,episodes!$A$1:$D$83,4,FALSE)</f>
        <v>The Man Trap</v>
      </c>
      <c r="D9" s="3" t="s">
        <v>49</v>
      </c>
      <c r="E9" s="3" t="s">
        <v>167</v>
      </c>
      <c r="F9" s="3" t="s">
        <v>6</v>
      </c>
      <c r="G9" s="3" t="s">
        <v>12</v>
      </c>
      <c r="H9" s="3">
        <v>1</v>
      </c>
    </row>
    <row r="10" spans="1:12" x14ac:dyDescent="0.3">
      <c r="B10" s="4">
        <v>102</v>
      </c>
      <c r="C10" s="3" t="str">
        <f>VLOOKUP(B10,episodes!$A$1:$D$83,4,FALSE)</f>
        <v>Charlie X</v>
      </c>
      <c r="D10" s="3" t="s">
        <v>35</v>
      </c>
      <c r="E10" s="3" t="s">
        <v>168</v>
      </c>
      <c r="F10" s="3" t="s">
        <v>16</v>
      </c>
      <c r="G10" s="3" t="s">
        <v>123</v>
      </c>
      <c r="H10" s="3">
        <v>1</v>
      </c>
      <c r="I10" s="3">
        <v>20</v>
      </c>
      <c r="K10" s="3" t="s">
        <v>28</v>
      </c>
    </row>
    <row r="11" spans="1:12" x14ac:dyDescent="0.3">
      <c r="B11" s="4">
        <v>103</v>
      </c>
      <c r="C11" s="3" t="str">
        <f>VLOOKUP(B11,episodes!$A$1:$D$83,4,FALSE)</f>
        <v>Where No Man Has Gone Before</v>
      </c>
      <c r="D11" s="3" t="s">
        <v>157</v>
      </c>
      <c r="F11" s="3" t="s">
        <v>15</v>
      </c>
      <c r="G11" s="3" t="s">
        <v>123</v>
      </c>
      <c r="H11" s="3">
        <v>1</v>
      </c>
      <c r="I11" s="3">
        <v>9</v>
      </c>
      <c r="K11" s="3" t="s">
        <v>302</v>
      </c>
    </row>
    <row r="12" spans="1:12" x14ac:dyDescent="0.3">
      <c r="B12" s="4">
        <v>103</v>
      </c>
      <c r="C12" s="3" t="str">
        <f>VLOOKUP(B12,episodes!$A$1:$D$83,4,FALSE)</f>
        <v>Where No Man Has Gone Before</v>
      </c>
      <c r="D12" s="3" t="s">
        <v>138</v>
      </c>
      <c r="E12" s="3" t="s">
        <v>169</v>
      </c>
      <c r="F12" s="3" t="s">
        <v>19</v>
      </c>
      <c r="G12" s="3" t="s">
        <v>20</v>
      </c>
      <c r="H12" s="3">
        <v>1</v>
      </c>
      <c r="K12" s="3" t="s">
        <v>28</v>
      </c>
    </row>
    <row r="13" spans="1:12" x14ac:dyDescent="0.3">
      <c r="B13" s="4">
        <v>103</v>
      </c>
      <c r="C13" s="3" t="str">
        <f>VLOOKUP(B13,episodes!$A$1:$D$83,4,FALSE)</f>
        <v>Where No Man Has Gone Before</v>
      </c>
      <c r="D13" s="3" t="s">
        <v>36</v>
      </c>
      <c r="E13" s="3" t="s">
        <v>170</v>
      </c>
      <c r="F13" s="3" t="s">
        <v>17</v>
      </c>
      <c r="G13" s="3" t="s">
        <v>21</v>
      </c>
      <c r="H13" s="3">
        <v>1</v>
      </c>
      <c r="K13" s="3" t="s">
        <v>29</v>
      </c>
    </row>
    <row r="14" spans="1:12" x14ac:dyDescent="0.3">
      <c r="B14" s="4">
        <v>103</v>
      </c>
      <c r="C14" s="3" t="str">
        <f>VLOOKUP(B14,episodes!$A$1:$D$83,4,FALSE)</f>
        <v>Where No Man Has Gone Before</v>
      </c>
      <c r="D14" s="3" t="s">
        <v>138</v>
      </c>
      <c r="E14" s="3" t="s">
        <v>171</v>
      </c>
      <c r="F14" s="3" t="s">
        <v>18</v>
      </c>
      <c r="G14" s="3" t="s">
        <v>22</v>
      </c>
      <c r="H14" s="3">
        <v>1</v>
      </c>
      <c r="K14" s="3" t="s">
        <v>27</v>
      </c>
    </row>
    <row r="15" spans="1:12" x14ac:dyDescent="0.3">
      <c r="B15" s="3">
        <v>104</v>
      </c>
      <c r="C15" s="3" t="str">
        <f>VLOOKUP(B15,episodes!$A$1:$D$83,4,FALSE)</f>
        <v>The Naked Time</v>
      </c>
      <c r="D15" s="3" t="s">
        <v>158</v>
      </c>
      <c r="E15" s="3" t="s">
        <v>172</v>
      </c>
      <c r="F15" s="3" t="s">
        <v>134</v>
      </c>
      <c r="G15" s="3" t="s">
        <v>135</v>
      </c>
      <c r="H15" s="3">
        <v>1</v>
      </c>
      <c r="I15" s="3">
        <v>6</v>
      </c>
    </row>
    <row r="16" spans="1:12" x14ac:dyDescent="0.3">
      <c r="B16" s="3">
        <v>104</v>
      </c>
      <c r="C16" s="3" t="str">
        <f>VLOOKUP(B16,episodes!$A$1:$D$83,4,FALSE)</f>
        <v>The Naked Time</v>
      </c>
      <c r="D16" s="3" t="s">
        <v>158</v>
      </c>
      <c r="E16" s="3" t="s">
        <v>173</v>
      </c>
      <c r="F16" s="3" t="s">
        <v>136</v>
      </c>
      <c r="H16" s="3">
        <v>1</v>
      </c>
      <c r="K16" s="3" t="s">
        <v>27</v>
      </c>
    </row>
    <row r="17" spans="2:11" x14ac:dyDescent="0.3">
      <c r="B17" s="1">
        <v>107</v>
      </c>
      <c r="C17" s="3" t="str">
        <f>VLOOKUP(B17,episodes!$A$1:$D$83,4,FALSE)</f>
        <v>What Are Little Girls Made Of?</v>
      </c>
      <c r="D17" s="3" t="s">
        <v>164</v>
      </c>
      <c r="E17" s="3" t="s">
        <v>174</v>
      </c>
      <c r="F17" s="3" t="s">
        <v>136</v>
      </c>
      <c r="G17" s="3" t="s">
        <v>7</v>
      </c>
      <c r="H17" s="3">
        <v>1</v>
      </c>
      <c r="K17" s="3" t="s">
        <v>137</v>
      </c>
    </row>
    <row r="18" spans="2:11" x14ac:dyDescent="0.3">
      <c r="B18" s="1">
        <v>107</v>
      </c>
      <c r="C18" s="3" t="str">
        <f>VLOOKUP(B18,episodes!$A$1:$D$83,4,FALSE)</f>
        <v>What Are Little Girls Made Of?</v>
      </c>
      <c r="D18" s="3" t="s">
        <v>164</v>
      </c>
      <c r="E18" s="3" t="s">
        <v>175</v>
      </c>
      <c r="F18" s="3" t="s">
        <v>136</v>
      </c>
      <c r="G18" s="3" t="s">
        <v>7</v>
      </c>
      <c r="H18" s="3">
        <v>1</v>
      </c>
      <c r="K18" s="3" t="s">
        <v>137</v>
      </c>
    </row>
    <row r="19" spans="2:11" x14ac:dyDescent="0.3">
      <c r="B19" s="1">
        <v>107</v>
      </c>
      <c r="C19" s="3" t="str">
        <f>VLOOKUP(B19,episodes!$A$1:$D$83,4,FALSE)</f>
        <v>What Are Little Girls Made Of?</v>
      </c>
      <c r="D19" s="3" t="s">
        <v>183</v>
      </c>
      <c r="E19" s="3" t="s">
        <v>167</v>
      </c>
      <c r="F19" s="3" t="s">
        <v>182</v>
      </c>
      <c r="H19" s="3">
        <v>1</v>
      </c>
    </row>
    <row r="20" spans="2:11" x14ac:dyDescent="0.3">
      <c r="B20" s="1">
        <v>107</v>
      </c>
      <c r="C20" s="3" t="str">
        <f>VLOOKUP(B20,episodes!$A$1:$D$83,4,FALSE)</f>
        <v>What Are Little Girls Made Of?</v>
      </c>
      <c r="D20" s="3" t="s">
        <v>179</v>
      </c>
      <c r="E20" s="3" t="s">
        <v>167</v>
      </c>
      <c r="F20" s="3" t="s">
        <v>184</v>
      </c>
      <c r="H20" s="3">
        <v>1</v>
      </c>
      <c r="K20" s="3" t="s">
        <v>28</v>
      </c>
    </row>
    <row r="21" spans="2:11" x14ac:dyDescent="0.3">
      <c r="B21" s="1">
        <v>107</v>
      </c>
      <c r="C21" s="3" t="str">
        <f>VLOOKUP(B21,episodes!$A$1:$D$83,4,FALSE)</f>
        <v>What Are Little Girls Made Of?</v>
      </c>
      <c r="D21" s="3" t="s">
        <v>179</v>
      </c>
      <c r="E21" s="3" t="s">
        <v>167</v>
      </c>
      <c r="F21" s="3" t="s">
        <v>183</v>
      </c>
      <c r="H21" s="3">
        <v>1</v>
      </c>
    </row>
    <row r="22" spans="2:11" x14ac:dyDescent="0.3">
      <c r="B22" s="1">
        <v>107</v>
      </c>
      <c r="C22" s="3" t="str">
        <f>VLOOKUP(B22,episodes!$A$1:$D$83,4,FALSE)</f>
        <v>What Are Little Girls Made Of?</v>
      </c>
      <c r="D22" s="3" t="s">
        <v>179</v>
      </c>
      <c r="E22" s="3" t="s">
        <v>167</v>
      </c>
      <c r="F22" s="3" t="s">
        <v>179</v>
      </c>
      <c r="H22" s="3">
        <v>1</v>
      </c>
    </row>
    <row r="23" spans="2:11" x14ac:dyDescent="0.3">
      <c r="B23" s="3">
        <v>108</v>
      </c>
      <c r="C23" s="3" t="str">
        <f>VLOOKUP(B23,episodes!$A$1:$D$83,4,FALSE)</f>
        <v>Miri</v>
      </c>
      <c r="D23" s="3" t="s">
        <v>36</v>
      </c>
      <c r="E23" s="3" t="s">
        <v>189</v>
      </c>
      <c r="F23" s="3" t="s">
        <v>190</v>
      </c>
      <c r="H23" s="3">
        <v>1</v>
      </c>
    </row>
    <row r="24" spans="2:11" x14ac:dyDescent="0.3">
      <c r="B24" s="3">
        <v>109</v>
      </c>
      <c r="C24" s="3" t="str">
        <f>VLOOKUP(B24,episodes!$A$1:$D$83,4,FALSE)</f>
        <v>Dagger of the Mind</v>
      </c>
      <c r="D24" s="3" t="s">
        <v>194</v>
      </c>
      <c r="E24" s="3" t="s">
        <v>171</v>
      </c>
      <c r="F24" s="3" t="s">
        <v>195</v>
      </c>
      <c r="H24" s="3">
        <v>1</v>
      </c>
    </row>
    <row r="25" spans="2:11" x14ac:dyDescent="0.3">
      <c r="B25" s="3">
        <v>112.1</v>
      </c>
      <c r="C25" s="3" t="str">
        <f>VLOOKUP(B25,episodes!$A$1:$D$83,4,FALSE)</f>
        <v>The Menagerie, Part II</v>
      </c>
      <c r="D25" s="3" t="s">
        <v>204</v>
      </c>
      <c r="E25" s="3" t="s">
        <v>211</v>
      </c>
      <c r="F25" s="3" t="s">
        <v>210</v>
      </c>
      <c r="H25" s="3">
        <v>1</v>
      </c>
    </row>
    <row r="26" spans="2:11" x14ac:dyDescent="0.3">
      <c r="B26" s="3">
        <v>113</v>
      </c>
      <c r="C26" s="3" t="str">
        <f>VLOOKUP(B26,episodes!$A$1:$D$83,4,FALSE)</f>
        <v>The Conscience of the King</v>
      </c>
      <c r="D26" s="3" t="s">
        <v>216</v>
      </c>
      <c r="E26" s="3" t="s">
        <v>219</v>
      </c>
      <c r="F26" s="3" t="s">
        <v>215</v>
      </c>
      <c r="H26" s="3">
        <v>1</v>
      </c>
    </row>
    <row r="27" spans="2:11" x14ac:dyDescent="0.3">
      <c r="B27" s="3">
        <v>113</v>
      </c>
      <c r="C27" s="3" t="str">
        <f>VLOOKUP(B27,episodes!$A$1:$D$83,4,FALSE)</f>
        <v>The Conscience of the King</v>
      </c>
      <c r="D27" s="3" t="s">
        <v>216</v>
      </c>
      <c r="E27" s="3" t="s">
        <v>224</v>
      </c>
      <c r="F27" s="3" t="s">
        <v>221</v>
      </c>
      <c r="H27" s="3">
        <v>0</v>
      </c>
      <c r="K27" s="3" t="s">
        <v>137</v>
      </c>
    </row>
    <row r="28" spans="2:11" x14ac:dyDescent="0.3">
      <c r="B28" s="3">
        <v>113</v>
      </c>
      <c r="C28" s="3" t="str">
        <f>VLOOKUP(B28,episodes!$A$1:$D$83,4,FALSE)</f>
        <v>The Conscience of the King</v>
      </c>
      <c r="D28" s="3" t="s">
        <v>216</v>
      </c>
      <c r="E28" s="3" t="s">
        <v>223</v>
      </c>
      <c r="F28" s="3" t="s">
        <v>36</v>
      </c>
      <c r="H28" s="3">
        <v>0</v>
      </c>
      <c r="K28" s="3" t="s">
        <v>28</v>
      </c>
    </row>
    <row r="29" spans="2:11" x14ac:dyDescent="0.3">
      <c r="B29" s="3">
        <v>113</v>
      </c>
      <c r="C29" s="3" t="str">
        <f>VLOOKUP(B29,episodes!$A$1:$D$83,4,FALSE)</f>
        <v>The Conscience of the King</v>
      </c>
      <c r="D29" s="3" t="s">
        <v>216</v>
      </c>
      <c r="E29" s="3" t="s">
        <v>167</v>
      </c>
      <c r="F29" s="3" t="s">
        <v>218</v>
      </c>
      <c r="H29" s="3">
        <v>1</v>
      </c>
    </row>
    <row r="30" spans="2:11" x14ac:dyDescent="0.3">
      <c r="B30" s="3">
        <v>114</v>
      </c>
      <c r="C30" s="3" t="str">
        <f>VLOOKUP(B30,episodes!$A$1:$D$83,4,FALSE)</f>
        <v>Balance of Terror</v>
      </c>
      <c r="D30" s="3" t="s">
        <v>254</v>
      </c>
      <c r="E30" s="3" t="s">
        <v>258</v>
      </c>
      <c r="F30" s="3" t="s">
        <v>156</v>
      </c>
      <c r="H30" s="3">
        <v>22</v>
      </c>
    </row>
    <row r="31" spans="2:11" x14ac:dyDescent="0.3">
      <c r="B31" s="3">
        <v>114</v>
      </c>
      <c r="C31" s="3" t="str">
        <f>VLOOKUP(B31,episodes!$A$1:$D$83,4,FALSE)</f>
        <v>Balance of Terror</v>
      </c>
      <c r="D31" s="3" t="s">
        <v>255</v>
      </c>
      <c r="E31" s="3" t="s">
        <v>259</v>
      </c>
      <c r="F31" s="3" t="s">
        <v>260</v>
      </c>
      <c r="H31" s="3">
        <v>1</v>
      </c>
    </row>
    <row r="32" spans="2:11" x14ac:dyDescent="0.3">
      <c r="B32" s="3">
        <v>114</v>
      </c>
      <c r="C32" s="3" t="str">
        <f>VLOOKUP(B32,episodes!$A$1:$D$83,4,FALSE)</f>
        <v>Balance of Terror</v>
      </c>
      <c r="D32" s="3" t="s">
        <v>255</v>
      </c>
      <c r="E32" s="3" t="s">
        <v>259</v>
      </c>
      <c r="F32" s="3" t="s">
        <v>261</v>
      </c>
      <c r="H32" s="3">
        <v>1</v>
      </c>
      <c r="I32" s="3" t="s">
        <v>262</v>
      </c>
    </row>
    <row r="33" spans="2:11" x14ac:dyDescent="0.3">
      <c r="B33" s="3">
        <v>114</v>
      </c>
      <c r="C33" s="3" t="str">
        <f>VLOOKUP(B33,episodes!$A$1:$D$83,4,FALSE)</f>
        <v>Balance of Terror</v>
      </c>
      <c r="D33" s="3" t="s">
        <v>272</v>
      </c>
      <c r="F33" s="3" t="s">
        <v>263</v>
      </c>
      <c r="H33" s="3">
        <v>1</v>
      </c>
      <c r="K33" s="3" t="s">
        <v>28</v>
      </c>
    </row>
    <row r="34" spans="2:11" x14ac:dyDescent="0.3">
      <c r="B34" s="3">
        <v>115</v>
      </c>
      <c r="C34" s="3" t="str">
        <f>VLOOKUP(B34,episodes!$A$1:$D$83,4,FALSE)</f>
        <v>Shore Leave</v>
      </c>
      <c r="D34" s="3" t="s">
        <v>271</v>
      </c>
      <c r="E34" s="3" t="s">
        <v>300</v>
      </c>
      <c r="F34" s="3" t="s">
        <v>49</v>
      </c>
      <c r="H34" s="3">
        <v>0</v>
      </c>
      <c r="K34" s="3" t="s">
        <v>27</v>
      </c>
    </row>
    <row r="35" spans="2:11" x14ac:dyDescent="0.3">
      <c r="B35" s="3">
        <v>115</v>
      </c>
      <c r="C35" s="3" t="str">
        <f>VLOOKUP(B35,episodes!$A$1:$D$83,4,FALSE)</f>
        <v>Shore Leave</v>
      </c>
      <c r="D35" s="3" t="s">
        <v>273</v>
      </c>
      <c r="E35" s="3" t="s">
        <v>301</v>
      </c>
      <c r="F35" s="3" t="s">
        <v>274</v>
      </c>
      <c r="H35" s="3">
        <v>0</v>
      </c>
      <c r="K35" s="3" t="s">
        <v>28</v>
      </c>
    </row>
    <row r="36" spans="2:11" x14ac:dyDescent="0.3">
      <c r="B36" s="3">
        <v>116</v>
      </c>
      <c r="C36" s="3" t="str">
        <f>VLOOKUP(B36,episodes!$A$1:$D$83,4,FALSE)</f>
        <v>The Galileo Seven</v>
      </c>
      <c r="D36" s="3" t="s">
        <v>277</v>
      </c>
      <c r="E36" s="3" t="s">
        <v>276</v>
      </c>
      <c r="F36" s="3" t="s">
        <v>278</v>
      </c>
      <c r="H36" s="3">
        <v>1</v>
      </c>
      <c r="K36" s="3" t="s">
        <v>28</v>
      </c>
    </row>
    <row r="37" spans="2:11" x14ac:dyDescent="0.3">
      <c r="B37" s="3">
        <v>116</v>
      </c>
      <c r="C37" s="3" t="str">
        <f>VLOOKUP(B37,episodes!$A$1:$D$83,4,FALSE)</f>
        <v>The Galileo Seven</v>
      </c>
      <c r="D37" s="3" t="s">
        <v>277</v>
      </c>
      <c r="E37" s="3" t="s">
        <v>280</v>
      </c>
      <c r="F37" s="3" t="s">
        <v>279</v>
      </c>
      <c r="H37" s="3">
        <v>1</v>
      </c>
      <c r="K37" s="3" t="s">
        <v>28</v>
      </c>
    </row>
    <row r="38" spans="2:11" x14ac:dyDescent="0.3">
      <c r="B38" s="3">
        <v>116</v>
      </c>
      <c r="C38" s="3" t="str">
        <f>VLOOKUP(B38,episodes!$A$1:$D$83,4,FALSE)</f>
        <v>The Galileo Seven</v>
      </c>
      <c r="D38" s="3" t="s">
        <v>277</v>
      </c>
      <c r="E38" s="3" t="s">
        <v>219</v>
      </c>
      <c r="F38" s="3" t="s">
        <v>281</v>
      </c>
      <c r="H38" s="3">
        <v>1</v>
      </c>
    </row>
    <row r="39" spans="2:11" x14ac:dyDescent="0.3">
      <c r="B39" s="3">
        <v>118</v>
      </c>
      <c r="C39" s="3" t="str">
        <f>VLOOKUP(B39,episodes!$A$1:$D$83,4,FALSE)</f>
        <v>Arena</v>
      </c>
      <c r="D39" s="3" t="s">
        <v>288</v>
      </c>
      <c r="E39" s="3" t="s">
        <v>289</v>
      </c>
      <c r="F39" s="3" t="s">
        <v>287</v>
      </c>
      <c r="H39" s="3">
        <v>1</v>
      </c>
      <c r="K39" s="3" t="s">
        <v>137</v>
      </c>
    </row>
    <row r="40" spans="2:11" x14ac:dyDescent="0.3">
      <c r="B40" s="3">
        <v>118</v>
      </c>
      <c r="C40" s="3" t="str">
        <f>VLOOKUP(B40,episodes!$A$1:$D$83,4,FALSE)</f>
        <v>Arena</v>
      </c>
      <c r="D40" s="3" t="s">
        <v>288</v>
      </c>
      <c r="E40" s="3" t="s">
        <v>289</v>
      </c>
      <c r="F40" s="3" t="s">
        <v>290</v>
      </c>
      <c r="H40" s="3">
        <v>1</v>
      </c>
      <c r="K40" s="3" t="s">
        <v>28</v>
      </c>
    </row>
    <row r="41" spans="2:11" x14ac:dyDescent="0.3">
      <c r="B41" s="3">
        <v>121</v>
      </c>
      <c r="C41" s="3" t="str">
        <f>VLOOKUP(B41,episodes!$A$1:$D$83,4,FALSE)</f>
        <v>The Return of the Archons</v>
      </c>
      <c r="D41" s="3" t="s">
        <v>332</v>
      </c>
      <c r="E41" s="3" t="s">
        <v>333</v>
      </c>
      <c r="F41" s="3" t="s">
        <v>331</v>
      </c>
      <c r="H41" s="3">
        <v>1</v>
      </c>
    </row>
    <row r="42" spans="2:11" x14ac:dyDescent="0.3">
      <c r="B42" s="3">
        <v>125</v>
      </c>
      <c r="C42" s="3" t="str">
        <f>VLOOKUP(B42,episodes!$A$1:$D$83,4,FALSE)</f>
        <v>The Devil in the Dark</v>
      </c>
      <c r="D42" s="6" t="s">
        <v>409</v>
      </c>
      <c r="F42" s="6" t="s">
        <v>379</v>
      </c>
      <c r="H42" s="3">
        <v>50</v>
      </c>
    </row>
    <row r="43" spans="2:11" x14ac:dyDescent="0.3">
      <c r="B43" s="3">
        <v>125</v>
      </c>
      <c r="C43" s="3" t="str">
        <f>VLOOKUP(B43,episodes!$A$1:$D$83,4,FALSE)</f>
        <v>The Devil in the Dark</v>
      </c>
      <c r="D43" s="6" t="s">
        <v>409</v>
      </c>
      <c r="E43" s="6" t="s">
        <v>412</v>
      </c>
      <c r="F43" s="6" t="s">
        <v>410</v>
      </c>
      <c r="H43" s="3">
        <v>1</v>
      </c>
    </row>
    <row r="44" spans="2:11" x14ac:dyDescent="0.3">
      <c r="B44" s="3">
        <v>125</v>
      </c>
      <c r="C44" s="3" t="str">
        <f>VLOOKUP(B44,episodes!$A$1:$D$83,4,FALSE)</f>
        <v>The Devil in the Dark</v>
      </c>
      <c r="D44" s="6" t="s">
        <v>409</v>
      </c>
      <c r="E44" s="6" t="s">
        <v>412</v>
      </c>
      <c r="F44" s="6" t="s">
        <v>413</v>
      </c>
      <c r="H44" s="3">
        <v>1</v>
      </c>
    </row>
    <row r="45" spans="2:11" x14ac:dyDescent="0.3">
      <c r="B45" s="3">
        <v>125</v>
      </c>
      <c r="C45" s="3" t="str">
        <f>VLOOKUP(B45,episodes!$A$1:$D$83,4,FALSE)</f>
        <v>The Devil in the Dark</v>
      </c>
      <c r="D45" s="6" t="s">
        <v>409</v>
      </c>
      <c r="E45" s="6" t="s">
        <v>412</v>
      </c>
      <c r="F45" s="6" t="s">
        <v>414</v>
      </c>
      <c r="H45" s="3">
        <v>1</v>
      </c>
      <c r="K45" s="6" t="s">
        <v>137</v>
      </c>
    </row>
    <row r="46" spans="2:11" x14ac:dyDescent="0.3">
      <c r="B46" s="3">
        <v>126</v>
      </c>
      <c r="C46" s="3" t="str">
        <f>VLOOKUP(B46,episodes!$A$1:$D$83,4,FALSE)</f>
        <v>Errand of Mercy</v>
      </c>
      <c r="D46" s="7" t="s">
        <v>377</v>
      </c>
      <c r="E46" s="7" t="s">
        <v>425</v>
      </c>
      <c r="F46" s="7" t="s">
        <v>426</v>
      </c>
      <c r="H46" s="7" t="s">
        <v>427</v>
      </c>
    </row>
    <row r="47" spans="2:11" x14ac:dyDescent="0.3">
      <c r="B47" s="3">
        <v>126</v>
      </c>
      <c r="C47" s="3" t="str">
        <f>VLOOKUP(B47,episodes!$A$1:$D$83,4,FALSE)</f>
        <v>Errand of Mercy</v>
      </c>
      <c r="D47" s="7" t="s">
        <v>431</v>
      </c>
      <c r="E47" s="7" t="s">
        <v>429</v>
      </c>
      <c r="F47" s="7" t="s">
        <v>432</v>
      </c>
      <c r="H47" s="3">
        <v>200</v>
      </c>
    </row>
    <row r="48" spans="2:11" x14ac:dyDescent="0.3">
      <c r="B48" s="3">
        <v>127</v>
      </c>
      <c r="C48" s="3" t="str">
        <f>VLOOKUP(B48,episodes!$A$1:$D$83,4,FALSE)</f>
        <v>The Alternative Factor</v>
      </c>
      <c r="D48" s="8" t="s">
        <v>446</v>
      </c>
      <c r="F48" s="8" t="s">
        <v>445</v>
      </c>
      <c r="H48" s="3">
        <v>1</v>
      </c>
    </row>
    <row r="49" spans="2:11" x14ac:dyDescent="0.3">
      <c r="B49" s="3">
        <v>127</v>
      </c>
      <c r="C49" s="3" t="str">
        <f>VLOOKUP(B49,episodes!$A$1:$D$83,4,FALSE)</f>
        <v>The Alternative Factor</v>
      </c>
      <c r="D49" s="8" t="s">
        <v>446</v>
      </c>
      <c r="F49" s="8" t="s">
        <v>443</v>
      </c>
      <c r="H49" s="3">
        <v>1</v>
      </c>
    </row>
    <row r="50" spans="2:11" x14ac:dyDescent="0.3">
      <c r="B50" s="3">
        <v>203</v>
      </c>
      <c r="C50" s="3" t="str">
        <f>VLOOKUP(B50,episodes!$A$1:$D$83,4,FALSE)</f>
        <v>The Changeling</v>
      </c>
      <c r="D50" s="11" t="s">
        <v>2233</v>
      </c>
      <c r="E50" s="11" t="s">
        <v>2245</v>
      </c>
      <c r="F50" s="11" t="s">
        <v>39</v>
      </c>
      <c r="K50" s="11" t="s">
        <v>137</v>
      </c>
    </row>
    <row r="51" spans="2:11" x14ac:dyDescent="0.3">
      <c r="B51" s="3">
        <v>203</v>
      </c>
      <c r="C51" s="3" t="str">
        <f>VLOOKUP(B51,episodes!$A$1:$D$83,4,FALSE)</f>
        <v>The Changeling</v>
      </c>
      <c r="D51" s="11" t="s">
        <v>2233</v>
      </c>
      <c r="E51" s="11" t="s">
        <v>2245</v>
      </c>
      <c r="F51" s="11" t="s">
        <v>2260</v>
      </c>
      <c r="K51" s="11" t="s">
        <v>137</v>
      </c>
    </row>
    <row r="52" spans="2:11" x14ac:dyDescent="0.3">
      <c r="B52" s="3">
        <v>203</v>
      </c>
      <c r="C52" s="3" t="str">
        <f>VLOOKUP(B52,episodes!$A$1:$D$83,4,FALSE)</f>
        <v>The Changeling</v>
      </c>
      <c r="D52" s="11" t="s">
        <v>2233</v>
      </c>
      <c r="E52" s="11" t="s">
        <v>2245</v>
      </c>
      <c r="F52" s="11" t="s">
        <v>2260</v>
      </c>
      <c r="K52" s="11" t="s">
        <v>137</v>
      </c>
    </row>
    <row r="53" spans="2:11" x14ac:dyDescent="0.3">
      <c r="B53" s="3">
        <v>203</v>
      </c>
      <c r="C53" s="3" t="str">
        <f>VLOOKUP(B53,episodes!$A$1:$D$83,4,FALSE)</f>
        <v>The Changeling</v>
      </c>
      <c r="D53" s="11" t="s">
        <v>2233</v>
      </c>
      <c r="E53" s="11" t="s">
        <v>2245</v>
      </c>
      <c r="F53" s="11" t="s">
        <v>2260</v>
      </c>
      <c r="K53" s="11" t="s">
        <v>137</v>
      </c>
    </row>
    <row r="54" spans="2:11" x14ac:dyDescent="0.3">
      <c r="B54" s="3">
        <v>203</v>
      </c>
      <c r="C54" s="3" t="str">
        <f>VLOOKUP(B54,episodes!$A$1:$D$83,4,FALSE)</f>
        <v>The Changeling</v>
      </c>
      <c r="D54" s="11" t="s">
        <v>2233</v>
      </c>
      <c r="E54" s="11" t="s">
        <v>2245</v>
      </c>
      <c r="F54" s="11" t="s">
        <v>2260</v>
      </c>
      <c r="K54" s="11" t="s">
        <v>137</v>
      </c>
    </row>
    <row r="617" spans="7:8" x14ac:dyDescent="0.3">
      <c r="G617" s="3" t="s">
        <v>448</v>
      </c>
      <c r="H617" s="3" t="s">
        <v>632</v>
      </c>
    </row>
    <row r="625" spans="8:8" x14ac:dyDescent="0.3">
      <c r="H625" s="3" t="s">
        <v>633</v>
      </c>
    </row>
    <row r="727" spans="8:8" x14ac:dyDescent="0.3">
      <c r="H727" s="3" t="s">
        <v>625</v>
      </c>
    </row>
    <row r="728" spans="8:8" x14ac:dyDescent="0.3">
      <c r="H728" s="3" t="s">
        <v>626</v>
      </c>
    </row>
    <row r="732" spans="8:8" x14ac:dyDescent="0.3">
      <c r="H732" s="3" t="s">
        <v>627</v>
      </c>
    </row>
    <row r="733" spans="8:8" x14ac:dyDescent="0.3">
      <c r="H733" s="3" t="s">
        <v>628</v>
      </c>
    </row>
    <row r="734" spans="8:8" x14ac:dyDescent="0.3">
      <c r="H734" s="3" t="s">
        <v>629</v>
      </c>
    </row>
    <row r="741" spans="7:8" x14ac:dyDescent="0.3">
      <c r="G741" s="3" t="s">
        <v>630</v>
      </c>
    </row>
    <row r="742" spans="7:8" x14ac:dyDescent="0.3">
      <c r="H742" s="3" t="s">
        <v>187</v>
      </c>
    </row>
    <row r="751" spans="7:8" x14ac:dyDescent="0.3">
      <c r="H751" s="3" t="s">
        <v>631</v>
      </c>
    </row>
  </sheetData>
  <pageMargins left="0.7" right="0.7" top="0.75" bottom="0.75" header="0.3" footer="0.3"/>
  <pageSetup orientation="portrait" horizontalDpi="75" verticalDpi="7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3"/>
  <sheetViews>
    <sheetView topLeftCell="A40" workbookViewId="0">
      <selection activeCell="A51" sqref="A51"/>
    </sheetView>
  </sheetViews>
  <sheetFormatPr defaultColWidth="8.77734375" defaultRowHeight="14.5" x14ac:dyDescent="0.35"/>
  <cols>
    <col min="1" max="1" width="23" style="2" customWidth="1"/>
    <col min="2" max="2" width="8.77734375" style="2"/>
    <col min="3" max="3" width="50" style="2" bestFit="1" customWidth="1"/>
    <col min="4" max="4" width="8.33203125" style="2" bestFit="1" customWidth="1"/>
    <col min="5" max="16384" width="8.77734375" style="2"/>
  </cols>
  <sheetData>
    <row r="1" spans="1:4" x14ac:dyDescent="0.35">
      <c r="A1" s="2" t="s">
        <v>57</v>
      </c>
      <c r="B1" s="2" t="s">
        <v>60</v>
      </c>
      <c r="C1" s="2" t="s">
        <v>61</v>
      </c>
      <c r="D1" s="2" t="s">
        <v>248</v>
      </c>
    </row>
    <row r="2" spans="1:4" x14ac:dyDescent="0.35">
      <c r="A2" s="2" t="s">
        <v>233</v>
      </c>
      <c r="B2" s="5">
        <v>100</v>
      </c>
      <c r="C2" s="2" t="s">
        <v>247</v>
      </c>
      <c r="D2" s="5">
        <v>1</v>
      </c>
    </row>
    <row r="3" spans="1:4" x14ac:dyDescent="0.35">
      <c r="A3" s="2" t="s">
        <v>41</v>
      </c>
      <c r="B3" s="5">
        <v>101</v>
      </c>
      <c r="C3" s="2" t="s">
        <v>59</v>
      </c>
      <c r="D3" s="5">
        <v>1</v>
      </c>
    </row>
    <row r="4" spans="1:4" x14ac:dyDescent="0.35">
      <c r="A4" s="2" t="s">
        <v>228</v>
      </c>
      <c r="B4" s="5">
        <v>101</v>
      </c>
      <c r="C4" s="2" t="s">
        <v>59</v>
      </c>
      <c r="D4" s="5">
        <v>1</v>
      </c>
    </row>
    <row r="5" spans="1:4" x14ac:dyDescent="0.35">
      <c r="A5" s="2" t="s">
        <v>4</v>
      </c>
      <c r="B5" s="5">
        <v>101</v>
      </c>
      <c r="C5" s="2" t="s">
        <v>59</v>
      </c>
      <c r="D5" s="5">
        <v>3</v>
      </c>
    </row>
    <row r="6" spans="1:4" x14ac:dyDescent="0.35">
      <c r="A6" s="2" t="s">
        <v>227</v>
      </c>
      <c r="B6" s="5">
        <v>101</v>
      </c>
      <c r="C6" s="2" t="s">
        <v>59</v>
      </c>
      <c r="D6" s="5">
        <v>4</v>
      </c>
    </row>
    <row r="7" spans="1:4" x14ac:dyDescent="0.35">
      <c r="A7" s="2" t="s">
        <v>233</v>
      </c>
      <c r="B7" s="5">
        <v>101</v>
      </c>
      <c r="C7" s="2" t="s">
        <v>59</v>
      </c>
      <c r="D7" s="5">
        <v>1</v>
      </c>
    </row>
    <row r="8" spans="1:4" x14ac:dyDescent="0.35">
      <c r="A8" s="2" t="s">
        <v>226</v>
      </c>
      <c r="B8" s="5">
        <v>102</v>
      </c>
      <c r="C8" s="2" t="s">
        <v>52</v>
      </c>
      <c r="D8" s="5">
        <v>7</v>
      </c>
    </row>
    <row r="9" spans="1:4" x14ac:dyDescent="0.35">
      <c r="A9" s="2" t="s">
        <v>14</v>
      </c>
      <c r="B9" s="5">
        <v>102</v>
      </c>
      <c r="C9" s="2" t="s">
        <v>52</v>
      </c>
      <c r="D9" s="5">
        <v>1</v>
      </c>
    </row>
    <row r="10" spans="1:4" x14ac:dyDescent="0.35">
      <c r="A10" s="2" t="s">
        <v>232</v>
      </c>
      <c r="B10" s="5">
        <v>102</v>
      </c>
      <c r="C10" s="2" t="s">
        <v>52</v>
      </c>
      <c r="D10" s="5">
        <v>3</v>
      </c>
    </row>
    <row r="11" spans="1:4" x14ac:dyDescent="0.35">
      <c r="A11" s="2" t="s">
        <v>1</v>
      </c>
      <c r="B11" s="5">
        <v>102</v>
      </c>
      <c r="C11" s="2" t="s">
        <v>52</v>
      </c>
      <c r="D11" s="5">
        <v>1</v>
      </c>
    </row>
    <row r="12" spans="1:4" x14ac:dyDescent="0.35">
      <c r="A12" s="2" t="s">
        <v>226</v>
      </c>
      <c r="B12" s="5">
        <v>103</v>
      </c>
      <c r="C12" s="2" t="s">
        <v>50</v>
      </c>
      <c r="D12" s="5">
        <v>1</v>
      </c>
    </row>
    <row r="13" spans="1:4" x14ac:dyDescent="0.35">
      <c r="A13" s="2" t="s">
        <v>14</v>
      </c>
      <c r="B13" s="5">
        <v>103</v>
      </c>
      <c r="C13" s="2" t="s">
        <v>50</v>
      </c>
      <c r="D13" s="5">
        <v>4</v>
      </c>
    </row>
    <row r="14" spans="1:4" x14ac:dyDescent="0.35">
      <c r="A14" s="2" t="s">
        <v>1</v>
      </c>
      <c r="B14" s="5">
        <v>103</v>
      </c>
      <c r="C14" s="2" t="s">
        <v>50</v>
      </c>
      <c r="D14" s="5">
        <v>1</v>
      </c>
    </row>
    <row r="15" spans="1:4" x14ac:dyDescent="0.35">
      <c r="A15" s="2" t="s">
        <v>41</v>
      </c>
      <c r="B15" s="5">
        <v>104</v>
      </c>
      <c r="C15" s="2" t="s">
        <v>65</v>
      </c>
      <c r="D15" s="5">
        <v>1</v>
      </c>
    </row>
    <row r="16" spans="1:4" x14ac:dyDescent="0.35">
      <c r="A16" s="2" t="s">
        <v>228</v>
      </c>
      <c r="B16" s="5">
        <v>104</v>
      </c>
      <c r="C16" s="2" t="s">
        <v>65</v>
      </c>
      <c r="D16" s="5">
        <v>1</v>
      </c>
    </row>
    <row r="17" spans="1:4" x14ac:dyDescent="0.35">
      <c r="A17" s="2" t="s">
        <v>265</v>
      </c>
      <c r="B17" s="5">
        <v>104</v>
      </c>
      <c r="C17" s="2" t="s">
        <v>65</v>
      </c>
      <c r="D17" s="2">
        <v>1</v>
      </c>
    </row>
    <row r="18" spans="1:4" x14ac:dyDescent="0.35">
      <c r="A18" s="2" t="s">
        <v>232</v>
      </c>
      <c r="B18" s="5">
        <v>104</v>
      </c>
      <c r="C18" s="2" t="s">
        <v>65</v>
      </c>
      <c r="D18" s="5">
        <v>1</v>
      </c>
    </row>
    <row r="19" spans="1:4" x14ac:dyDescent="0.35">
      <c r="A19" s="2" t="s">
        <v>256</v>
      </c>
      <c r="B19" s="5">
        <v>104</v>
      </c>
      <c r="C19" s="2" t="s">
        <v>65</v>
      </c>
      <c r="D19" s="2">
        <v>2</v>
      </c>
    </row>
    <row r="20" spans="1:4" x14ac:dyDescent="0.35">
      <c r="A20" s="2" t="s">
        <v>228</v>
      </c>
      <c r="B20" s="5">
        <v>105</v>
      </c>
      <c r="C20" s="2" t="s">
        <v>113</v>
      </c>
      <c r="D20" s="5">
        <v>1</v>
      </c>
    </row>
    <row r="21" spans="1:4" x14ac:dyDescent="0.35">
      <c r="A21" s="2" t="s">
        <v>177</v>
      </c>
      <c r="B21" s="5">
        <v>105</v>
      </c>
      <c r="C21" s="2" t="s">
        <v>113</v>
      </c>
      <c r="D21" s="5">
        <v>2</v>
      </c>
    </row>
    <row r="22" spans="1:4" x14ac:dyDescent="0.35">
      <c r="A22" s="2" t="s">
        <v>226</v>
      </c>
      <c r="B22" s="5">
        <v>106</v>
      </c>
      <c r="C22" s="2" t="s">
        <v>66</v>
      </c>
      <c r="D22" s="5">
        <v>1</v>
      </c>
    </row>
    <row r="23" spans="1:4" x14ac:dyDescent="0.35">
      <c r="A23" s="2" t="s">
        <v>14</v>
      </c>
      <c r="B23" s="5">
        <v>106</v>
      </c>
      <c r="C23" s="2" t="s">
        <v>66</v>
      </c>
      <c r="D23" s="5">
        <v>1</v>
      </c>
    </row>
    <row r="24" spans="1:4" x14ac:dyDescent="0.35">
      <c r="A24" s="2" t="s">
        <v>41</v>
      </c>
      <c r="B24" s="5">
        <v>106</v>
      </c>
      <c r="C24" s="2" t="s">
        <v>66</v>
      </c>
      <c r="D24" s="5">
        <v>1</v>
      </c>
    </row>
    <row r="25" spans="1:4" x14ac:dyDescent="0.35">
      <c r="A25" s="2" t="s">
        <v>232</v>
      </c>
      <c r="B25" s="5">
        <v>106</v>
      </c>
      <c r="C25" s="2" t="s">
        <v>66</v>
      </c>
      <c r="D25" s="5">
        <v>1</v>
      </c>
    </row>
    <row r="26" spans="1:4" x14ac:dyDescent="0.35">
      <c r="A26" s="2" t="s">
        <v>41</v>
      </c>
      <c r="B26" s="5">
        <v>107</v>
      </c>
      <c r="C26" s="2" t="s">
        <v>62</v>
      </c>
      <c r="D26" s="5">
        <v>1</v>
      </c>
    </row>
    <row r="27" spans="1:4" x14ac:dyDescent="0.35">
      <c r="A27" s="2" t="s">
        <v>228</v>
      </c>
      <c r="B27" s="5">
        <v>107</v>
      </c>
      <c r="C27" s="2" t="s">
        <v>62</v>
      </c>
      <c r="D27" s="5">
        <v>1</v>
      </c>
    </row>
    <row r="28" spans="1:4" x14ac:dyDescent="0.35">
      <c r="A28" s="2" t="s">
        <v>177</v>
      </c>
      <c r="B28" s="5">
        <v>107</v>
      </c>
      <c r="C28" s="2" t="s">
        <v>62</v>
      </c>
      <c r="D28" s="5">
        <v>6</v>
      </c>
    </row>
    <row r="29" spans="1:4" x14ac:dyDescent="0.35">
      <c r="A29" s="2" t="s">
        <v>227</v>
      </c>
      <c r="B29" s="5">
        <v>107</v>
      </c>
      <c r="C29" s="2" t="s">
        <v>62</v>
      </c>
      <c r="D29" s="5">
        <v>2</v>
      </c>
    </row>
    <row r="30" spans="1:4" x14ac:dyDescent="0.35">
      <c r="A30" s="2" t="s">
        <v>41</v>
      </c>
      <c r="B30" s="5">
        <v>109</v>
      </c>
      <c r="C30" s="2" t="s">
        <v>129</v>
      </c>
      <c r="D30" s="5">
        <v>1</v>
      </c>
    </row>
    <row r="31" spans="1:4" x14ac:dyDescent="0.35">
      <c r="A31" s="2" t="s">
        <v>228</v>
      </c>
      <c r="B31" s="5">
        <v>109</v>
      </c>
      <c r="C31" s="2" t="s">
        <v>129</v>
      </c>
      <c r="D31" s="5">
        <v>1</v>
      </c>
    </row>
    <row r="32" spans="1:4" x14ac:dyDescent="0.35">
      <c r="A32" s="2" t="s">
        <v>177</v>
      </c>
      <c r="B32" s="5">
        <v>109</v>
      </c>
      <c r="C32" s="2" t="s">
        <v>129</v>
      </c>
      <c r="D32" s="5">
        <v>2</v>
      </c>
    </row>
    <row r="33" spans="1:4" x14ac:dyDescent="0.35">
      <c r="A33" s="2" t="s">
        <v>48</v>
      </c>
      <c r="B33" s="5">
        <v>110</v>
      </c>
      <c r="C33" s="2" t="s">
        <v>51</v>
      </c>
      <c r="D33" s="5">
        <v>2</v>
      </c>
    </row>
    <row r="34" spans="1:4" x14ac:dyDescent="0.35">
      <c r="A34" s="2" t="s">
        <v>226</v>
      </c>
      <c r="B34" s="5">
        <v>110</v>
      </c>
      <c r="C34" s="2" t="s">
        <v>51</v>
      </c>
      <c r="D34" s="5">
        <v>3</v>
      </c>
    </row>
    <row r="35" spans="1:4" x14ac:dyDescent="0.35">
      <c r="A35" s="2" t="s">
        <v>14</v>
      </c>
      <c r="B35" s="5">
        <v>110</v>
      </c>
      <c r="C35" s="2" t="s">
        <v>51</v>
      </c>
      <c r="D35" s="5">
        <v>2</v>
      </c>
    </row>
    <row r="36" spans="1:4" x14ac:dyDescent="0.35">
      <c r="A36" s="2" t="s">
        <v>41</v>
      </c>
      <c r="B36" s="5">
        <v>110</v>
      </c>
      <c r="C36" s="2" t="s">
        <v>51</v>
      </c>
      <c r="D36" s="5">
        <v>1</v>
      </c>
    </row>
    <row r="37" spans="1:4" x14ac:dyDescent="0.35">
      <c r="A37" s="2" t="s">
        <v>47</v>
      </c>
      <c r="B37" s="5">
        <v>110</v>
      </c>
      <c r="C37" s="2" t="s">
        <v>51</v>
      </c>
      <c r="D37" s="5">
        <v>1</v>
      </c>
    </row>
    <row r="38" spans="1:4" x14ac:dyDescent="0.35">
      <c r="A38" s="2" t="s">
        <v>1</v>
      </c>
      <c r="B38" s="5">
        <v>110</v>
      </c>
      <c r="C38" s="2" t="s">
        <v>51</v>
      </c>
      <c r="D38" s="5">
        <v>1</v>
      </c>
    </row>
    <row r="39" spans="1:4" x14ac:dyDescent="0.35">
      <c r="A39" s="2" t="s">
        <v>256</v>
      </c>
      <c r="B39" s="5">
        <v>111</v>
      </c>
      <c r="C39" s="2" t="s">
        <v>242</v>
      </c>
      <c r="D39" s="2">
        <v>1</v>
      </c>
    </row>
    <row r="40" spans="1:4" x14ac:dyDescent="0.35">
      <c r="A40" s="2" t="s">
        <v>228</v>
      </c>
      <c r="B40" s="5">
        <v>111</v>
      </c>
      <c r="C40" s="2" t="s">
        <v>250</v>
      </c>
      <c r="D40" s="5">
        <v>1</v>
      </c>
    </row>
    <row r="41" spans="1:4" x14ac:dyDescent="0.35">
      <c r="A41" s="2" t="s">
        <v>232</v>
      </c>
      <c r="B41" s="5">
        <v>111</v>
      </c>
      <c r="C41" s="2" t="s">
        <v>250</v>
      </c>
      <c r="D41" s="5">
        <v>1</v>
      </c>
    </row>
    <row r="42" spans="1:4" x14ac:dyDescent="0.35">
      <c r="A42" s="2" t="s">
        <v>1</v>
      </c>
      <c r="B42" s="5">
        <v>111</v>
      </c>
      <c r="C42" s="2" t="s">
        <v>250</v>
      </c>
      <c r="D42" s="5">
        <v>2</v>
      </c>
    </row>
    <row r="43" spans="1:4" x14ac:dyDescent="0.35">
      <c r="A43" s="2" t="s">
        <v>233</v>
      </c>
      <c r="B43" s="5">
        <v>112</v>
      </c>
      <c r="C43" s="2" t="s">
        <v>249</v>
      </c>
      <c r="D43" s="5">
        <v>1</v>
      </c>
    </row>
    <row r="44" spans="1:4" x14ac:dyDescent="0.35">
      <c r="A44" s="2" t="s">
        <v>228</v>
      </c>
      <c r="B44" s="5">
        <v>113</v>
      </c>
      <c r="C44" s="2" t="s">
        <v>234</v>
      </c>
      <c r="D44" s="5">
        <v>2</v>
      </c>
    </row>
    <row r="45" spans="1:4" x14ac:dyDescent="0.35">
      <c r="A45" s="2" t="s">
        <v>47</v>
      </c>
      <c r="B45" s="5">
        <v>113</v>
      </c>
      <c r="C45" s="2" t="s">
        <v>234</v>
      </c>
      <c r="D45" s="5">
        <v>2</v>
      </c>
    </row>
    <row r="46" spans="1:4" x14ac:dyDescent="0.35">
      <c r="A46" s="2" t="s">
        <v>48</v>
      </c>
      <c r="B46" s="5">
        <v>114</v>
      </c>
      <c r="C46" s="2" t="s">
        <v>239</v>
      </c>
      <c r="D46" s="5">
        <v>7</v>
      </c>
    </row>
    <row r="47" spans="1:4" x14ac:dyDescent="0.35">
      <c r="A47" s="2" t="s">
        <v>14</v>
      </c>
      <c r="B47" s="5">
        <v>114</v>
      </c>
      <c r="C47" s="2" t="s">
        <v>239</v>
      </c>
      <c r="D47" s="5">
        <v>1</v>
      </c>
    </row>
    <row r="48" spans="1:4" x14ac:dyDescent="0.35">
      <c r="A48" s="2" t="s">
        <v>232</v>
      </c>
      <c r="B48" s="5">
        <v>114</v>
      </c>
      <c r="C48" s="2" t="s">
        <v>239</v>
      </c>
      <c r="D48" s="5">
        <v>1</v>
      </c>
    </row>
    <row r="49" spans="1:4" x14ac:dyDescent="0.35">
      <c r="A49" s="2" t="s">
        <v>1</v>
      </c>
      <c r="B49" s="5">
        <v>114</v>
      </c>
      <c r="C49" s="2" t="s">
        <v>239</v>
      </c>
      <c r="D49" s="5">
        <v>6</v>
      </c>
    </row>
    <row r="50" spans="1:4" x14ac:dyDescent="0.35">
      <c r="A50" s="2" t="s">
        <v>256</v>
      </c>
      <c r="B50" s="5">
        <v>114</v>
      </c>
      <c r="C50" s="2" t="s">
        <v>239</v>
      </c>
      <c r="D50" s="2">
        <v>1</v>
      </c>
    </row>
    <row r="51" spans="1:4" x14ac:dyDescent="0.35">
      <c r="A51" s="2" t="s">
        <v>41</v>
      </c>
      <c r="B51" s="5">
        <v>115</v>
      </c>
      <c r="C51" s="2" t="s">
        <v>67</v>
      </c>
      <c r="D51" s="5">
        <v>1</v>
      </c>
    </row>
    <row r="52" spans="1:4" x14ac:dyDescent="0.35">
      <c r="A52" s="2" t="s">
        <v>228</v>
      </c>
      <c r="B52" s="5">
        <v>115</v>
      </c>
      <c r="C52" s="2" t="s">
        <v>67</v>
      </c>
      <c r="D52" s="5">
        <v>1</v>
      </c>
    </row>
    <row r="53" spans="1:4" x14ac:dyDescent="0.35">
      <c r="A53" s="2" t="s">
        <v>177</v>
      </c>
      <c r="B53" s="5">
        <v>115</v>
      </c>
      <c r="C53" s="2" t="s">
        <v>67</v>
      </c>
      <c r="D53" s="5">
        <v>1</v>
      </c>
    </row>
    <row r="54" spans="1:4" x14ac:dyDescent="0.35">
      <c r="A54" s="2" t="s">
        <v>256</v>
      </c>
      <c r="B54" s="5">
        <v>115</v>
      </c>
      <c r="C54" s="2" t="s">
        <v>67</v>
      </c>
      <c r="D54" s="2">
        <v>1</v>
      </c>
    </row>
    <row r="55" spans="1:4" x14ac:dyDescent="0.35">
      <c r="A55" s="2" t="s">
        <v>232</v>
      </c>
      <c r="B55" s="5">
        <v>116</v>
      </c>
      <c r="C55" s="2" t="s">
        <v>115</v>
      </c>
      <c r="D55" s="5">
        <v>2</v>
      </c>
    </row>
    <row r="56" spans="1:4" x14ac:dyDescent="0.35">
      <c r="A56" s="2" t="s">
        <v>1</v>
      </c>
      <c r="B56" s="5">
        <v>116</v>
      </c>
      <c r="C56" s="2" t="s">
        <v>115</v>
      </c>
      <c r="D56" s="5">
        <v>2</v>
      </c>
    </row>
    <row r="57" spans="1:4" x14ac:dyDescent="0.35">
      <c r="A57" s="2" t="s">
        <v>41</v>
      </c>
      <c r="B57" s="5">
        <v>117</v>
      </c>
      <c r="C57" s="2" t="s">
        <v>235</v>
      </c>
      <c r="D57" s="5">
        <v>4</v>
      </c>
    </row>
    <row r="58" spans="1:4" x14ac:dyDescent="0.35">
      <c r="A58" s="2" t="s">
        <v>228</v>
      </c>
      <c r="B58" s="5">
        <v>117</v>
      </c>
      <c r="C58" s="2" t="s">
        <v>235</v>
      </c>
      <c r="D58" s="5">
        <v>1</v>
      </c>
    </row>
    <row r="59" spans="1:4" x14ac:dyDescent="0.35">
      <c r="A59" s="2" t="s">
        <v>177</v>
      </c>
      <c r="B59" s="5">
        <v>117</v>
      </c>
      <c r="C59" s="2" t="s">
        <v>235</v>
      </c>
      <c r="D59" s="5">
        <v>2</v>
      </c>
    </row>
    <row r="60" spans="1:4" x14ac:dyDescent="0.35">
      <c r="A60" s="2" t="s">
        <v>47</v>
      </c>
      <c r="B60" s="5">
        <v>117</v>
      </c>
      <c r="C60" s="2" t="s">
        <v>235</v>
      </c>
      <c r="D60" s="5">
        <v>1</v>
      </c>
    </row>
    <row r="61" spans="1:4" x14ac:dyDescent="0.35">
      <c r="A61" s="2" t="s">
        <v>232</v>
      </c>
      <c r="B61" s="5">
        <v>117</v>
      </c>
      <c r="C61" s="2" t="s">
        <v>235</v>
      </c>
      <c r="D61" s="5">
        <v>1</v>
      </c>
    </row>
    <row r="62" spans="1:4" x14ac:dyDescent="0.35">
      <c r="A62" s="2" t="s">
        <v>1</v>
      </c>
      <c r="B62" s="5">
        <v>117</v>
      </c>
      <c r="C62" s="2" t="s">
        <v>235</v>
      </c>
      <c r="D62" s="5">
        <v>4</v>
      </c>
    </row>
    <row r="63" spans="1:4" x14ac:dyDescent="0.35">
      <c r="A63" s="2" t="s">
        <v>230</v>
      </c>
      <c r="B63" s="5">
        <v>117</v>
      </c>
      <c r="C63" s="2" t="s">
        <v>235</v>
      </c>
      <c r="D63" s="5">
        <v>1</v>
      </c>
    </row>
    <row r="64" spans="1:4" x14ac:dyDescent="0.35">
      <c r="A64" s="2" t="s">
        <v>233</v>
      </c>
      <c r="B64" s="5">
        <v>117</v>
      </c>
      <c r="C64" s="2" t="s">
        <v>235</v>
      </c>
      <c r="D64" s="5">
        <v>1</v>
      </c>
    </row>
    <row r="65" spans="1:6" x14ac:dyDescent="0.35">
      <c r="A65" s="2" t="s">
        <v>48</v>
      </c>
      <c r="B65" s="5">
        <v>118</v>
      </c>
      <c r="C65" s="2" t="s">
        <v>68</v>
      </c>
      <c r="D65" s="5">
        <v>1</v>
      </c>
    </row>
    <row r="66" spans="1:6" x14ac:dyDescent="0.35">
      <c r="A66" s="2" t="s">
        <v>41</v>
      </c>
      <c r="B66" s="5">
        <v>118</v>
      </c>
      <c r="C66" s="2" t="s">
        <v>68</v>
      </c>
      <c r="D66" s="5">
        <v>1</v>
      </c>
    </row>
    <row r="67" spans="1:6" x14ac:dyDescent="0.35">
      <c r="A67" s="2" t="s">
        <v>265</v>
      </c>
      <c r="B67" s="5">
        <v>118</v>
      </c>
      <c r="C67" s="2" t="s">
        <v>68</v>
      </c>
      <c r="D67" s="2">
        <v>1</v>
      </c>
      <c r="E67" s="2" t="s">
        <v>49</v>
      </c>
      <c r="F67" s="2" t="s">
        <v>266</v>
      </c>
    </row>
    <row r="68" spans="1:6" x14ac:dyDescent="0.35">
      <c r="A68" s="2" t="s">
        <v>47</v>
      </c>
      <c r="B68" s="5">
        <v>118</v>
      </c>
      <c r="C68" s="2" t="s">
        <v>68</v>
      </c>
      <c r="D68" s="5">
        <v>4</v>
      </c>
    </row>
    <row r="69" spans="1:6" x14ac:dyDescent="0.35">
      <c r="A69" s="2" t="s">
        <v>227</v>
      </c>
      <c r="B69" s="5">
        <v>118</v>
      </c>
      <c r="C69" s="2" t="s">
        <v>68</v>
      </c>
      <c r="D69" s="5">
        <v>13</v>
      </c>
    </row>
    <row r="70" spans="1:6" x14ac:dyDescent="0.35">
      <c r="A70" s="2" t="s">
        <v>232</v>
      </c>
      <c r="B70" s="5">
        <v>118</v>
      </c>
      <c r="C70" s="2" t="s">
        <v>68</v>
      </c>
      <c r="D70" s="5">
        <v>2</v>
      </c>
    </row>
    <row r="71" spans="1:6" x14ac:dyDescent="0.35">
      <c r="A71" s="2" t="s">
        <v>1</v>
      </c>
      <c r="B71" s="5">
        <v>118</v>
      </c>
      <c r="C71" s="2" t="s">
        <v>68</v>
      </c>
      <c r="D71" s="5">
        <v>4</v>
      </c>
    </row>
    <row r="72" spans="1:6" x14ac:dyDescent="0.35">
      <c r="A72" s="2" t="s">
        <v>14</v>
      </c>
      <c r="B72" s="5">
        <v>119</v>
      </c>
      <c r="C72" s="2" t="s">
        <v>110</v>
      </c>
      <c r="D72" s="5">
        <v>1</v>
      </c>
    </row>
    <row r="73" spans="1:6" x14ac:dyDescent="0.35">
      <c r="A73" s="2" t="s">
        <v>232</v>
      </c>
      <c r="B73" s="5">
        <v>119</v>
      </c>
      <c r="C73" s="2" t="s">
        <v>110</v>
      </c>
      <c r="D73" s="5">
        <v>1</v>
      </c>
    </row>
    <row r="74" spans="1:6" x14ac:dyDescent="0.35">
      <c r="A74" s="2" t="s">
        <v>256</v>
      </c>
      <c r="B74" s="5">
        <v>119</v>
      </c>
      <c r="C74" s="2" t="s">
        <v>110</v>
      </c>
      <c r="D74" s="2">
        <v>1</v>
      </c>
    </row>
    <row r="75" spans="1:6" x14ac:dyDescent="0.35">
      <c r="A75" s="2" t="s">
        <v>226</v>
      </c>
      <c r="B75" s="5">
        <v>120</v>
      </c>
      <c r="C75" s="2" t="s">
        <v>53</v>
      </c>
      <c r="D75" s="5">
        <v>6</v>
      </c>
    </row>
    <row r="76" spans="1:6" x14ac:dyDescent="0.35">
      <c r="A76" s="2" t="s">
        <v>177</v>
      </c>
      <c r="B76" s="5">
        <v>120</v>
      </c>
      <c r="C76" s="2" t="s">
        <v>53</v>
      </c>
      <c r="D76" s="5">
        <v>4</v>
      </c>
    </row>
    <row r="77" spans="1:6" x14ac:dyDescent="0.35">
      <c r="A77" s="2" t="s">
        <v>47</v>
      </c>
      <c r="B77" s="5">
        <v>120</v>
      </c>
      <c r="C77" s="2" t="s">
        <v>53</v>
      </c>
      <c r="D77" s="5">
        <v>6</v>
      </c>
    </row>
    <row r="78" spans="1:6" x14ac:dyDescent="0.35">
      <c r="A78" s="2" t="s">
        <v>41</v>
      </c>
      <c r="B78" s="5">
        <v>121</v>
      </c>
      <c r="C78" s="2" t="s">
        <v>241</v>
      </c>
      <c r="D78" s="5">
        <v>1</v>
      </c>
    </row>
    <row r="79" spans="1:6" x14ac:dyDescent="0.35">
      <c r="A79" s="2" t="s">
        <v>177</v>
      </c>
      <c r="B79" s="5">
        <v>121</v>
      </c>
      <c r="C79" s="2" t="s">
        <v>241</v>
      </c>
      <c r="D79" s="5">
        <v>1</v>
      </c>
    </row>
    <row r="80" spans="1:6" x14ac:dyDescent="0.35">
      <c r="A80" s="2" t="s">
        <v>193</v>
      </c>
      <c r="B80" s="5">
        <v>121</v>
      </c>
      <c r="C80" s="2" t="s">
        <v>241</v>
      </c>
      <c r="D80" s="5">
        <v>1</v>
      </c>
    </row>
    <row r="81" spans="1:4" x14ac:dyDescent="0.35">
      <c r="A81" s="2" t="s">
        <v>231</v>
      </c>
      <c r="B81" s="5">
        <v>121</v>
      </c>
      <c r="C81" s="2" t="s">
        <v>241</v>
      </c>
      <c r="D81" s="5">
        <v>1</v>
      </c>
    </row>
    <row r="82" spans="1:4" x14ac:dyDescent="0.35">
      <c r="A82" s="2" t="s">
        <v>124</v>
      </c>
      <c r="B82" s="5">
        <v>121</v>
      </c>
      <c r="C82" s="2" t="s">
        <v>241</v>
      </c>
      <c r="D82" s="5">
        <v>5</v>
      </c>
    </row>
    <row r="83" spans="1:4" x14ac:dyDescent="0.35">
      <c r="A83" s="2" t="s">
        <v>230</v>
      </c>
      <c r="B83" s="5">
        <v>121</v>
      </c>
      <c r="C83" s="2" t="s">
        <v>241</v>
      </c>
      <c r="D83" s="5">
        <v>2</v>
      </c>
    </row>
    <row r="84" spans="1:4" x14ac:dyDescent="0.35">
      <c r="A84" s="2" t="s">
        <v>48</v>
      </c>
      <c r="B84" s="5">
        <v>122</v>
      </c>
      <c r="C84" s="2" t="s">
        <v>107</v>
      </c>
      <c r="D84" s="5">
        <v>1</v>
      </c>
    </row>
    <row r="85" spans="1:4" x14ac:dyDescent="0.35">
      <c r="A85" s="2" t="s">
        <v>177</v>
      </c>
      <c r="B85" s="5">
        <v>122</v>
      </c>
      <c r="C85" s="2" t="s">
        <v>107</v>
      </c>
      <c r="D85" s="5">
        <v>1</v>
      </c>
    </row>
    <row r="86" spans="1:4" x14ac:dyDescent="0.35">
      <c r="A86" s="2" t="s">
        <v>232</v>
      </c>
      <c r="B86" s="5">
        <v>122</v>
      </c>
      <c r="C86" s="2" t="s">
        <v>107</v>
      </c>
      <c r="D86" s="5">
        <v>3</v>
      </c>
    </row>
    <row r="87" spans="1:4" x14ac:dyDescent="0.35">
      <c r="A87" s="2" t="s">
        <v>1</v>
      </c>
      <c r="B87" s="5">
        <v>122</v>
      </c>
      <c r="C87" s="2" t="s">
        <v>107</v>
      </c>
      <c r="D87" s="5">
        <v>1</v>
      </c>
    </row>
    <row r="88" spans="1:4" x14ac:dyDescent="0.35">
      <c r="A88" s="2" t="s">
        <v>230</v>
      </c>
      <c r="B88" s="5">
        <v>122</v>
      </c>
      <c r="C88" s="2" t="s">
        <v>107</v>
      </c>
      <c r="D88" s="5">
        <v>1</v>
      </c>
    </row>
    <row r="89" spans="1:4" x14ac:dyDescent="0.35">
      <c r="A89" s="2" t="s">
        <v>233</v>
      </c>
      <c r="B89" s="5">
        <v>122</v>
      </c>
      <c r="C89" s="2" t="s">
        <v>107</v>
      </c>
      <c r="D89" s="5">
        <v>4</v>
      </c>
    </row>
    <row r="90" spans="1:4" x14ac:dyDescent="0.35">
      <c r="A90" s="2" t="s">
        <v>256</v>
      </c>
      <c r="B90" s="5">
        <v>122</v>
      </c>
      <c r="C90" s="2" t="s">
        <v>107</v>
      </c>
      <c r="D90" s="2">
        <v>1</v>
      </c>
    </row>
    <row r="91" spans="1:4" x14ac:dyDescent="0.35">
      <c r="A91" s="2" t="s">
        <v>229</v>
      </c>
      <c r="B91" s="5">
        <v>123</v>
      </c>
      <c r="C91" s="2" t="s">
        <v>244</v>
      </c>
      <c r="D91" s="5">
        <v>1</v>
      </c>
    </row>
    <row r="92" spans="1:4" x14ac:dyDescent="0.35">
      <c r="A92" s="2" t="s">
        <v>193</v>
      </c>
      <c r="B92" s="5">
        <v>123</v>
      </c>
      <c r="C92" s="2" t="s">
        <v>244</v>
      </c>
      <c r="D92" s="5">
        <v>1</v>
      </c>
    </row>
    <row r="93" spans="1:4" x14ac:dyDescent="0.35">
      <c r="A93" s="2" t="s">
        <v>232</v>
      </c>
      <c r="B93" s="5">
        <v>123</v>
      </c>
      <c r="C93" s="2" t="s">
        <v>244</v>
      </c>
      <c r="D93" s="5">
        <v>1</v>
      </c>
    </row>
    <row r="94" spans="1:4" x14ac:dyDescent="0.35">
      <c r="A94" s="2" t="s">
        <v>1</v>
      </c>
      <c r="B94" s="5">
        <v>123</v>
      </c>
      <c r="C94" s="2" t="s">
        <v>244</v>
      </c>
      <c r="D94" s="5">
        <v>2</v>
      </c>
    </row>
    <row r="95" spans="1:4" x14ac:dyDescent="0.35">
      <c r="A95" s="2" t="s">
        <v>230</v>
      </c>
      <c r="B95" s="5">
        <v>123</v>
      </c>
      <c r="C95" s="2" t="s">
        <v>244</v>
      </c>
      <c r="D95" s="5">
        <v>1</v>
      </c>
    </row>
    <row r="96" spans="1:4" x14ac:dyDescent="0.35">
      <c r="A96" s="2" t="s">
        <v>229</v>
      </c>
      <c r="B96" s="5">
        <v>124</v>
      </c>
      <c r="C96" s="2" t="s">
        <v>245</v>
      </c>
      <c r="D96" s="5">
        <v>1</v>
      </c>
    </row>
    <row r="97" spans="1:4" x14ac:dyDescent="0.35">
      <c r="A97" s="2" t="s">
        <v>177</v>
      </c>
      <c r="B97" s="5">
        <v>124</v>
      </c>
      <c r="C97" s="2" t="s">
        <v>245</v>
      </c>
      <c r="D97" s="5">
        <v>2</v>
      </c>
    </row>
    <row r="98" spans="1:4" x14ac:dyDescent="0.35">
      <c r="A98" s="2" t="s">
        <v>256</v>
      </c>
      <c r="B98" s="5">
        <v>124</v>
      </c>
      <c r="C98" s="2" t="s">
        <v>245</v>
      </c>
      <c r="D98" s="2">
        <v>2</v>
      </c>
    </row>
    <row r="99" spans="1:4" x14ac:dyDescent="0.35">
      <c r="A99" s="2" t="s">
        <v>41</v>
      </c>
      <c r="B99" s="5">
        <v>125</v>
      </c>
      <c r="C99" s="2" t="s">
        <v>69</v>
      </c>
      <c r="D99" s="5">
        <v>2</v>
      </c>
    </row>
    <row r="100" spans="1:4" x14ac:dyDescent="0.35">
      <c r="A100" s="2" t="s">
        <v>229</v>
      </c>
      <c r="B100" s="5">
        <v>125</v>
      </c>
      <c r="C100" s="2" t="s">
        <v>69</v>
      </c>
      <c r="D100" s="5">
        <v>1</v>
      </c>
    </row>
    <row r="101" spans="1:4" x14ac:dyDescent="0.35">
      <c r="A101" s="2" t="s">
        <v>177</v>
      </c>
      <c r="B101" s="5">
        <v>125</v>
      </c>
      <c r="C101" s="2" t="s">
        <v>69</v>
      </c>
      <c r="D101" s="5">
        <v>1</v>
      </c>
    </row>
    <row r="102" spans="1:4" x14ac:dyDescent="0.35">
      <c r="A102" s="2" t="s">
        <v>1</v>
      </c>
      <c r="B102" s="5">
        <v>125</v>
      </c>
      <c r="C102" s="2" t="s">
        <v>69</v>
      </c>
      <c r="D102" s="5">
        <v>3</v>
      </c>
    </row>
    <row r="103" spans="1:4" x14ac:dyDescent="0.35">
      <c r="A103" s="2" t="s">
        <v>233</v>
      </c>
      <c r="B103" s="5">
        <v>125</v>
      </c>
      <c r="C103" s="2" t="s">
        <v>69</v>
      </c>
      <c r="D103" s="5">
        <v>1</v>
      </c>
    </row>
    <row r="104" spans="1:4" x14ac:dyDescent="0.35">
      <c r="A104" s="2" t="s">
        <v>48</v>
      </c>
      <c r="B104" s="5">
        <v>126</v>
      </c>
      <c r="C104" s="2" t="s">
        <v>238</v>
      </c>
      <c r="D104" s="5">
        <v>1</v>
      </c>
    </row>
    <row r="105" spans="1:4" x14ac:dyDescent="0.35">
      <c r="A105" s="2" t="s">
        <v>41</v>
      </c>
      <c r="B105" s="5">
        <v>126</v>
      </c>
      <c r="C105" s="2" t="s">
        <v>238</v>
      </c>
      <c r="D105" s="5">
        <v>1</v>
      </c>
    </row>
    <row r="106" spans="1:4" x14ac:dyDescent="0.35">
      <c r="A106" s="2" t="s">
        <v>227</v>
      </c>
      <c r="B106" s="5">
        <v>126</v>
      </c>
      <c r="C106" s="2" t="s">
        <v>238</v>
      </c>
      <c r="D106" s="5">
        <v>1</v>
      </c>
    </row>
    <row r="107" spans="1:4" x14ac:dyDescent="0.35">
      <c r="A107" s="2" t="s">
        <v>48</v>
      </c>
      <c r="B107" s="5">
        <v>127</v>
      </c>
      <c r="C107" s="2" t="s">
        <v>108</v>
      </c>
      <c r="D107" s="5">
        <v>3</v>
      </c>
    </row>
    <row r="108" spans="1:4" x14ac:dyDescent="0.35">
      <c r="A108" s="2" t="s">
        <v>232</v>
      </c>
      <c r="B108" s="5">
        <v>127</v>
      </c>
      <c r="C108" s="2" t="s">
        <v>108</v>
      </c>
      <c r="D108" s="5">
        <v>3</v>
      </c>
    </row>
    <row r="109" spans="1:4" x14ac:dyDescent="0.35">
      <c r="A109" s="2" t="s">
        <v>1</v>
      </c>
      <c r="B109" s="5">
        <v>127</v>
      </c>
      <c r="C109" s="2" t="s">
        <v>108</v>
      </c>
      <c r="D109" s="5">
        <v>2</v>
      </c>
    </row>
    <row r="110" spans="1:4" x14ac:dyDescent="0.35">
      <c r="A110" s="2" t="s">
        <v>233</v>
      </c>
      <c r="B110" s="5">
        <v>127</v>
      </c>
      <c r="C110" s="2" t="s">
        <v>108</v>
      </c>
      <c r="D110" s="5">
        <v>1</v>
      </c>
    </row>
    <row r="111" spans="1:4" x14ac:dyDescent="0.35">
      <c r="A111" s="2" t="s">
        <v>41</v>
      </c>
      <c r="B111" s="5">
        <v>128</v>
      </c>
      <c r="C111" s="2" t="s">
        <v>236</v>
      </c>
      <c r="D111" s="5">
        <v>1</v>
      </c>
    </row>
    <row r="112" spans="1:4" x14ac:dyDescent="0.35">
      <c r="A112" s="2" t="s">
        <v>177</v>
      </c>
      <c r="B112" s="5">
        <v>128</v>
      </c>
      <c r="C112" s="2" t="s">
        <v>236</v>
      </c>
      <c r="D112" s="5">
        <v>2</v>
      </c>
    </row>
    <row r="113" spans="1:4" x14ac:dyDescent="0.35">
      <c r="A113" s="2" t="s">
        <v>47</v>
      </c>
      <c r="B113" s="5">
        <v>128</v>
      </c>
      <c r="C113" s="2" t="s">
        <v>236</v>
      </c>
      <c r="D113" s="5">
        <v>1</v>
      </c>
    </row>
    <row r="114" spans="1:4" x14ac:dyDescent="0.35">
      <c r="A114" s="2" t="s">
        <v>227</v>
      </c>
      <c r="B114" s="5">
        <v>128</v>
      </c>
      <c r="C114" s="2" t="s">
        <v>236</v>
      </c>
      <c r="D114" s="5">
        <v>1</v>
      </c>
    </row>
    <row r="115" spans="1:4" x14ac:dyDescent="0.35">
      <c r="A115" s="2" t="s">
        <v>233</v>
      </c>
      <c r="B115" s="5">
        <v>128</v>
      </c>
      <c r="C115" s="2" t="s">
        <v>236</v>
      </c>
      <c r="D115" s="5">
        <v>2</v>
      </c>
    </row>
    <row r="116" spans="1:4" x14ac:dyDescent="0.35">
      <c r="A116" s="2" t="s">
        <v>256</v>
      </c>
      <c r="B116" s="5">
        <v>128</v>
      </c>
      <c r="C116" s="2" t="s">
        <v>236</v>
      </c>
      <c r="D116" s="2">
        <v>1</v>
      </c>
    </row>
    <row r="117" spans="1:4" x14ac:dyDescent="0.35">
      <c r="A117" s="2" t="s">
        <v>228</v>
      </c>
      <c r="B117" s="5">
        <v>129</v>
      </c>
      <c r="C117" s="2" t="s">
        <v>111</v>
      </c>
      <c r="D117" s="5">
        <v>1</v>
      </c>
    </row>
    <row r="118" spans="1:4" x14ac:dyDescent="0.35">
      <c r="A118" s="2" t="s">
        <v>232</v>
      </c>
      <c r="B118" s="5">
        <v>129</v>
      </c>
      <c r="C118" s="2" t="s">
        <v>111</v>
      </c>
      <c r="D118" s="5">
        <v>2</v>
      </c>
    </row>
    <row r="119" spans="1:4" x14ac:dyDescent="0.35">
      <c r="A119" s="2" t="s">
        <v>1</v>
      </c>
      <c r="B119" s="5">
        <v>129</v>
      </c>
      <c r="C119" s="2" t="s">
        <v>111</v>
      </c>
      <c r="D119" s="5">
        <v>3</v>
      </c>
    </row>
    <row r="120" spans="1:4" x14ac:dyDescent="0.35">
      <c r="A120" s="2" t="s">
        <v>256</v>
      </c>
      <c r="B120" s="5">
        <v>129</v>
      </c>
      <c r="C120" s="2" t="s">
        <v>111</v>
      </c>
      <c r="D120" s="2">
        <v>1</v>
      </c>
    </row>
    <row r="121" spans="1:4" x14ac:dyDescent="0.35">
      <c r="A121" s="2" t="s">
        <v>228</v>
      </c>
      <c r="B121" s="5">
        <v>201</v>
      </c>
      <c r="C121" s="2" t="s">
        <v>104</v>
      </c>
      <c r="D121" s="5">
        <v>1</v>
      </c>
    </row>
    <row r="122" spans="1:4" x14ac:dyDescent="0.35">
      <c r="A122" s="2" t="s">
        <v>233</v>
      </c>
      <c r="B122" s="5">
        <v>201</v>
      </c>
      <c r="C122" s="2" t="s">
        <v>104</v>
      </c>
      <c r="D122" s="5">
        <v>1</v>
      </c>
    </row>
    <row r="123" spans="1:4" x14ac:dyDescent="0.35">
      <c r="A123" s="2" t="s">
        <v>41</v>
      </c>
      <c r="B123" s="5">
        <v>202</v>
      </c>
      <c r="C123" s="2" t="s">
        <v>70</v>
      </c>
      <c r="D123" s="5">
        <v>1</v>
      </c>
    </row>
    <row r="124" spans="1:4" x14ac:dyDescent="0.35">
      <c r="A124" s="2" t="s">
        <v>177</v>
      </c>
      <c r="B124" s="5">
        <v>202</v>
      </c>
      <c r="C124" s="2" t="s">
        <v>70</v>
      </c>
      <c r="D124" s="5">
        <v>2</v>
      </c>
    </row>
    <row r="125" spans="1:4" x14ac:dyDescent="0.35">
      <c r="A125" s="2" t="s">
        <v>265</v>
      </c>
      <c r="B125" s="5">
        <v>202</v>
      </c>
      <c r="C125" s="2" t="s">
        <v>70</v>
      </c>
      <c r="D125" s="2">
        <v>1</v>
      </c>
    </row>
    <row r="126" spans="1:4" x14ac:dyDescent="0.35">
      <c r="A126" s="2" t="s">
        <v>227</v>
      </c>
      <c r="B126" s="5">
        <v>202</v>
      </c>
      <c r="C126" s="2" t="s">
        <v>70</v>
      </c>
      <c r="D126" s="5">
        <v>1</v>
      </c>
    </row>
    <row r="127" spans="1:4" x14ac:dyDescent="0.35">
      <c r="A127" s="2" t="s">
        <v>1</v>
      </c>
      <c r="B127" s="5">
        <v>202</v>
      </c>
      <c r="C127" s="2" t="s">
        <v>70</v>
      </c>
      <c r="D127" s="5">
        <v>2</v>
      </c>
    </row>
    <row r="128" spans="1:4" x14ac:dyDescent="0.35">
      <c r="A128" s="2" t="s">
        <v>230</v>
      </c>
      <c r="B128" s="5">
        <v>202</v>
      </c>
      <c r="C128" s="2" t="s">
        <v>70</v>
      </c>
      <c r="D128" s="5">
        <v>1</v>
      </c>
    </row>
    <row r="129" spans="1:4" x14ac:dyDescent="0.35">
      <c r="A129" s="2" t="s">
        <v>233</v>
      </c>
      <c r="B129" s="5">
        <v>202</v>
      </c>
      <c r="C129" s="2" t="s">
        <v>70</v>
      </c>
      <c r="D129" s="5">
        <v>1</v>
      </c>
    </row>
    <row r="130" spans="1:4" x14ac:dyDescent="0.35">
      <c r="A130" s="2" t="s">
        <v>41</v>
      </c>
      <c r="B130" s="5">
        <v>203</v>
      </c>
      <c r="C130" s="2" t="s">
        <v>71</v>
      </c>
      <c r="D130" s="5">
        <v>3</v>
      </c>
    </row>
    <row r="131" spans="1:4" x14ac:dyDescent="0.35">
      <c r="A131" s="2" t="s">
        <v>228</v>
      </c>
      <c r="B131" s="5">
        <v>203</v>
      </c>
      <c r="C131" s="2" t="s">
        <v>71</v>
      </c>
      <c r="D131" s="5">
        <v>2</v>
      </c>
    </row>
    <row r="132" spans="1:4" x14ac:dyDescent="0.35">
      <c r="A132" s="2" t="s">
        <v>124</v>
      </c>
      <c r="B132" s="5">
        <v>203</v>
      </c>
      <c r="C132" s="2" t="s">
        <v>71</v>
      </c>
      <c r="D132" s="5">
        <v>1</v>
      </c>
    </row>
    <row r="133" spans="1:4" x14ac:dyDescent="0.35">
      <c r="A133" s="2" t="s">
        <v>47</v>
      </c>
      <c r="B133" s="5">
        <v>203</v>
      </c>
      <c r="C133" s="2" t="s">
        <v>71</v>
      </c>
      <c r="D133" s="5">
        <v>1</v>
      </c>
    </row>
    <row r="134" spans="1:4" x14ac:dyDescent="0.35">
      <c r="A134" s="2" t="s">
        <v>230</v>
      </c>
      <c r="B134" s="5">
        <v>203</v>
      </c>
      <c r="C134" s="2" t="s">
        <v>71</v>
      </c>
      <c r="D134" s="5">
        <v>8</v>
      </c>
    </row>
    <row r="135" spans="1:4" x14ac:dyDescent="0.35">
      <c r="A135" s="2" t="s">
        <v>233</v>
      </c>
      <c r="B135" s="5">
        <v>203</v>
      </c>
      <c r="C135" s="2" t="s">
        <v>71</v>
      </c>
      <c r="D135" s="5">
        <v>11</v>
      </c>
    </row>
    <row r="136" spans="1:4" x14ac:dyDescent="0.35">
      <c r="A136" s="2" t="s">
        <v>41</v>
      </c>
      <c r="B136" s="5">
        <v>204</v>
      </c>
      <c r="C136" s="2" t="s">
        <v>72</v>
      </c>
      <c r="D136" s="5">
        <v>1</v>
      </c>
    </row>
    <row r="137" spans="1:4" x14ac:dyDescent="0.35">
      <c r="A137" s="2" t="s">
        <v>229</v>
      </c>
      <c r="B137" s="5">
        <v>204</v>
      </c>
      <c r="C137" s="2" t="s">
        <v>72</v>
      </c>
      <c r="D137" s="5">
        <v>1</v>
      </c>
    </row>
    <row r="138" spans="1:4" x14ac:dyDescent="0.35">
      <c r="A138" s="2" t="s">
        <v>177</v>
      </c>
      <c r="B138" s="5">
        <v>204</v>
      </c>
      <c r="C138" s="2" t="s">
        <v>72</v>
      </c>
      <c r="D138" s="5">
        <v>3</v>
      </c>
    </row>
    <row r="139" spans="1:4" x14ac:dyDescent="0.35">
      <c r="A139" s="2" t="s">
        <v>193</v>
      </c>
      <c r="B139" s="5">
        <v>204</v>
      </c>
      <c r="C139" s="2" t="s">
        <v>72</v>
      </c>
      <c r="D139" s="5">
        <v>1</v>
      </c>
    </row>
    <row r="140" spans="1:4" x14ac:dyDescent="0.35">
      <c r="A140" s="2" t="s">
        <v>256</v>
      </c>
      <c r="B140" s="5">
        <v>204</v>
      </c>
      <c r="C140" s="2" t="s">
        <v>72</v>
      </c>
      <c r="D140" s="2">
        <v>1</v>
      </c>
    </row>
    <row r="141" spans="1:4" x14ac:dyDescent="0.35">
      <c r="A141" s="2" t="s">
        <v>41</v>
      </c>
      <c r="B141" s="5">
        <v>205</v>
      </c>
      <c r="C141" s="2" t="s">
        <v>73</v>
      </c>
      <c r="D141" s="5">
        <v>3</v>
      </c>
    </row>
    <row r="142" spans="1:4" x14ac:dyDescent="0.35">
      <c r="A142" s="2" t="s">
        <v>177</v>
      </c>
      <c r="B142" s="5">
        <v>205</v>
      </c>
      <c r="C142" s="2" t="s">
        <v>73</v>
      </c>
      <c r="D142" s="5">
        <v>3</v>
      </c>
    </row>
    <row r="143" spans="1:4" x14ac:dyDescent="0.35">
      <c r="A143" s="2" t="s">
        <v>231</v>
      </c>
      <c r="B143" s="5">
        <v>205</v>
      </c>
      <c r="C143" s="2" t="s">
        <v>73</v>
      </c>
      <c r="D143" s="5">
        <v>1</v>
      </c>
    </row>
    <row r="144" spans="1:4" x14ac:dyDescent="0.35">
      <c r="A144" s="2" t="s">
        <v>233</v>
      </c>
      <c r="B144" s="5">
        <v>205</v>
      </c>
      <c r="C144" s="2" t="s">
        <v>73</v>
      </c>
      <c r="D144" s="5">
        <v>1</v>
      </c>
    </row>
    <row r="145" spans="1:4" x14ac:dyDescent="0.35">
      <c r="A145" s="2" t="s">
        <v>48</v>
      </c>
      <c r="B145" s="5">
        <v>206</v>
      </c>
      <c r="C145" s="2" t="s">
        <v>101</v>
      </c>
      <c r="D145" s="5">
        <v>3</v>
      </c>
    </row>
    <row r="146" spans="1:4" x14ac:dyDescent="0.35">
      <c r="A146" s="2" t="s">
        <v>14</v>
      </c>
      <c r="B146" s="5">
        <v>206</v>
      </c>
      <c r="C146" s="2" t="s">
        <v>101</v>
      </c>
      <c r="D146" s="5">
        <v>4</v>
      </c>
    </row>
    <row r="147" spans="1:4" x14ac:dyDescent="0.35">
      <c r="A147" s="2" t="s">
        <v>229</v>
      </c>
      <c r="B147" s="5">
        <v>206</v>
      </c>
      <c r="C147" s="2" t="s">
        <v>101</v>
      </c>
      <c r="D147" s="5">
        <v>1</v>
      </c>
    </row>
    <row r="148" spans="1:4" x14ac:dyDescent="0.35">
      <c r="A148" s="2" t="s">
        <v>47</v>
      </c>
      <c r="B148" s="5">
        <v>206</v>
      </c>
      <c r="C148" s="2" t="s">
        <v>101</v>
      </c>
      <c r="D148" s="5">
        <v>6</v>
      </c>
    </row>
    <row r="149" spans="1:4" x14ac:dyDescent="0.35">
      <c r="A149" s="2" t="s">
        <v>232</v>
      </c>
      <c r="B149" s="5">
        <v>206</v>
      </c>
      <c r="C149" s="2" t="s">
        <v>101</v>
      </c>
      <c r="D149" s="5">
        <v>2</v>
      </c>
    </row>
    <row r="150" spans="1:4" x14ac:dyDescent="0.35">
      <c r="A150" s="2" t="s">
        <v>1</v>
      </c>
      <c r="B150" s="5">
        <v>206</v>
      </c>
      <c r="C150" s="2" t="s">
        <v>101</v>
      </c>
      <c r="D150" s="5">
        <v>8</v>
      </c>
    </row>
    <row r="151" spans="1:4" x14ac:dyDescent="0.35">
      <c r="A151" s="2" t="s">
        <v>230</v>
      </c>
      <c r="B151" s="5">
        <v>206</v>
      </c>
      <c r="C151" s="2" t="s">
        <v>101</v>
      </c>
      <c r="D151" s="5">
        <v>5</v>
      </c>
    </row>
    <row r="152" spans="1:4" x14ac:dyDescent="0.35">
      <c r="A152" s="2" t="s">
        <v>233</v>
      </c>
      <c r="B152" s="5">
        <v>206</v>
      </c>
      <c r="C152" s="2" t="s">
        <v>101</v>
      </c>
      <c r="D152" s="5">
        <v>1</v>
      </c>
    </row>
    <row r="153" spans="1:4" x14ac:dyDescent="0.35">
      <c r="A153" s="2" t="s">
        <v>41</v>
      </c>
      <c r="B153" s="5">
        <v>207</v>
      </c>
      <c r="C153" s="2" t="s">
        <v>74</v>
      </c>
      <c r="D153" s="5">
        <v>2</v>
      </c>
    </row>
    <row r="154" spans="1:4" x14ac:dyDescent="0.35">
      <c r="A154" s="2" t="s">
        <v>177</v>
      </c>
      <c r="B154" s="5">
        <v>207</v>
      </c>
      <c r="C154" s="2" t="s">
        <v>74</v>
      </c>
      <c r="D154" s="5">
        <v>3</v>
      </c>
    </row>
    <row r="155" spans="1:4" x14ac:dyDescent="0.35">
      <c r="A155" s="2" t="s">
        <v>47</v>
      </c>
      <c r="B155" s="5">
        <v>207</v>
      </c>
      <c r="C155" s="2" t="s">
        <v>74</v>
      </c>
      <c r="D155" s="5">
        <v>1</v>
      </c>
    </row>
    <row r="156" spans="1:4" x14ac:dyDescent="0.35">
      <c r="A156" s="2" t="s">
        <v>1</v>
      </c>
      <c r="B156" s="5">
        <v>207</v>
      </c>
      <c r="C156" s="2" t="s">
        <v>74</v>
      </c>
      <c r="D156" s="5">
        <v>6</v>
      </c>
    </row>
    <row r="157" spans="1:4" x14ac:dyDescent="0.35">
      <c r="A157" s="2" t="s">
        <v>233</v>
      </c>
      <c r="B157" s="5">
        <v>207</v>
      </c>
      <c r="C157" s="2" t="s">
        <v>74</v>
      </c>
      <c r="D157" s="5">
        <v>1</v>
      </c>
    </row>
    <row r="158" spans="1:4" x14ac:dyDescent="0.35">
      <c r="A158" s="2" t="s">
        <v>41</v>
      </c>
      <c r="B158" s="5">
        <v>208</v>
      </c>
      <c r="C158" s="2" t="s">
        <v>75</v>
      </c>
      <c r="D158" s="5">
        <v>3</v>
      </c>
    </row>
    <row r="159" spans="1:4" x14ac:dyDescent="0.35">
      <c r="A159" s="2" t="s">
        <v>228</v>
      </c>
      <c r="B159" s="5">
        <v>208</v>
      </c>
      <c r="C159" s="2" t="s">
        <v>75</v>
      </c>
      <c r="D159" s="5">
        <v>2</v>
      </c>
    </row>
    <row r="160" spans="1:4" x14ac:dyDescent="0.35">
      <c r="A160" s="2" t="s">
        <v>193</v>
      </c>
      <c r="B160" s="5">
        <v>208</v>
      </c>
      <c r="C160" s="2" t="s">
        <v>75</v>
      </c>
      <c r="D160" s="5">
        <v>1</v>
      </c>
    </row>
    <row r="161" spans="1:4" x14ac:dyDescent="0.35">
      <c r="A161" s="2" t="s">
        <v>233</v>
      </c>
      <c r="B161" s="5">
        <v>208</v>
      </c>
      <c r="C161" s="2" t="s">
        <v>75</v>
      </c>
      <c r="D161" s="5">
        <v>1</v>
      </c>
    </row>
    <row r="162" spans="1:4" x14ac:dyDescent="0.35">
      <c r="A162" s="2" t="s">
        <v>41</v>
      </c>
      <c r="B162" s="5">
        <v>209</v>
      </c>
      <c r="C162" s="2" t="s">
        <v>76</v>
      </c>
      <c r="D162" s="5">
        <v>3</v>
      </c>
    </row>
    <row r="163" spans="1:4" x14ac:dyDescent="0.35">
      <c r="A163" s="2" t="s">
        <v>177</v>
      </c>
      <c r="B163" s="5">
        <v>209</v>
      </c>
      <c r="C163" s="2" t="s">
        <v>76</v>
      </c>
      <c r="D163" s="5">
        <v>1</v>
      </c>
    </row>
    <row r="164" spans="1:4" x14ac:dyDescent="0.35">
      <c r="A164" s="2" t="s">
        <v>232</v>
      </c>
      <c r="B164" s="5">
        <v>209</v>
      </c>
      <c r="C164" s="2" t="s">
        <v>76</v>
      </c>
      <c r="D164" s="5">
        <v>2</v>
      </c>
    </row>
    <row r="165" spans="1:4" x14ac:dyDescent="0.35">
      <c r="A165" s="2" t="s">
        <v>1</v>
      </c>
      <c r="B165" s="5">
        <v>209</v>
      </c>
      <c r="C165" s="2" t="s">
        <v>76</v>
      </c>
      <c r="D165" s="5">
        <v>1</v>
      </c>
    </row>
    <row r="166" spans="1:4" x14ac:dyDescent="0.35">
      <c r="A166" s="2" t="s">
        <v>14</v>
      </c>
      <c r="B166" s="5">
        <v>210</v>
      </c>
      <c r="C166" s="2" t="s">
        <v>237</v>
      </c>
      <c r="D166" s="5">
        <v>1</v>
      </c>
    </row>
    <row r="167" spans="1:4" x14ac:dyDescent="0.35">
      <c r="A167" s="2" t="s">
        <v>47</v>
      </c>
      <c r="B167" s="5">
        <v>210</v>
      </c>
      <c r="C167" s="2" t="s">
        <v>237</v>
      </c>
      <c r="D167" s="5">
        <v>1</v>
      </c>
    </row>
    <row r="168" spans="1:4" x14ac:dyDescent="0.35">
      <c r="A168" s="2" t="s">
        <v>232</v>
      </c>
      <c r="B168" s="5">
        <v>210</v>
      </c>
      <c r="C168" s="2" t="s">
        <v>237</v>
      </c>
      <c r="D168" s="5">
        <v>1</v>
      </c>
    </row>
    <row r="169" spans="1:4" x14ac:dyDescent="0.35">
      <c r="A169" s="2" t="s">
        <v>1</v>
      </c>
      <c r="B169" s="5">
        <v>210</v>
      </c>
      <c r="C169" s="2" t="s">
        <v>237</v>
      </c>
      <c r="D169" s="5">
        <v>6</v>
      </c>
    </row>
    <row r="170" spans="1:4" x14ac:dyDescent="0.35">
      <c r="A170" s="2" t="s">
        <v>230</v>
      </c>
      <c r="B170" s="5">
        <v>210</v>
      </c>
      <c r="C170" s="2" t="s">
        <v>237</v>
      </c>
      <c r="D170" s="5">
        <v>2</v>
      </c>
    </row>
    <row r="171" spans="1:4" x14ac:dyDescent="0.35">
      <c r="A171" s="2" t="s">
        <v>48</v>
      </c>
      <c r="B171" s="5">
        <v>211</v>
      </c>
      <c r="C171" s="2" t="s">
        <v>102</v>
      </c>
      <c r="D171" s="5">
        <v>1</v>
      </c>
    </row>
    <row r="172" spans="1:4" x14ac:dyDescent="0.35">
      <c r="A172" s="2" t="s">
        <v>229</v>
      </c>
      <c r="B172" s="5">
        <v>211</v>
      </c>
      <c r="C172" s="2" t="s">
        <v>102</v>
      </c>
      <c r="D172" s="5">
        <v>3</v>
      </c>
    </row>
    <row r="173" spans="1:4" x14ac:dyDescent="0.35">
      <c r="A173" s="2" t="s">
        <v>232</v>
      </c>
      <c r="B173" s="5">
        <v>211</v>
      </c>
      <c r="C173" s="2" t="s">
        <v>102</v>
      </c>
      <c r="D173" s="5">
        <v>1</v>
      </c>
    </row>
    <row r="174" spans="1:4" x14ac:dyDescent="0.35">
      <c r="A174" s="2" t="s">
        <v>1</v>
      </c>
      <c r="B174" s="5">
        <v>211</v>
      </c>
      <c r="C174" s="2" t="s">
        <v>102</v>
      </c>
      <c r="D174" s="5">
        <v>3</v>
      </c>
    </row>
    <row r="175" spans="1:4" x14ac:dyDescent="0.35">
      <c r="A175" s="2" t="s">
        <v>228</v>
      </c>
      <c r="B175" s="5">
        <v>212</v>
      </c>
      <c r="C175" s="2" t="s">
        <v>103</v>
      </c>
      <c r="D175" s="5">
        <v>1</v>
      </c>
    </row>
    <row r="176" spans="1:4" x14ac:dyDescent="0.35">
      <c r="A176" s="2" t="s">
        <v>47</v>
      </c>
      <c r="B176" s="5">
        <v>212</v>
      </c>
      <c r="C176" s="2" t="s">
        <v>103</v>
      </c>
      <c r="D176" s="5">
        <v>1</v>
      </c>
    </row>
    <row r="177" spans="1:6" x14ac:dyDescent="0.35">
      <c r="A177" s="2" t="s">
        <v>1</v>
      </c>
      <c r="B177" s="5">
        <v>212</v>
      </c>
      <c r="C177" s="2" t="s">
        <v>103</v>
      </c>
      <c r="D177" s="5">
        <v>4</v>
      </c>
    </row>
    <row r="178" spans="1:6" x14ac:dyDescent="0.35">
      <c r="A178" s="2" t="s">
        <v>230</v>
      </c>
      <c r="B178" s="5">
        <v>212</v>
      </c>
      <c r="C178" s="2" t="s">
        <v>103</v>
      </c>
      <c r="D178" s="5">
        <v>2</v>
      </c>
    </row>
    <row r="179" spans="1:6" x14ac:dyDescent="0.35">
      <c r="A179" s="2" t="s">
        <v>48</v>
      </c>
      <c r="B179" s="5">
        <v>213</v>
      </c>
      <c r="C179" s="2" t="s">
        <v>109</v>
      </c>
      <c r="D179" s="5">
        <v>3</v>
      </c>
    </row>
    <row r="180" spans="1:6" x14ac:dyDescent="0.35">
      <c r="A180" s="2" t="s">
        <v>14</v>
      </c>
      <c r="B180" s="5">
        <v>213</v>
      </c>
      <c r="C180" s="2" t="s">
        <v>109</v>
      </c>
      <c r="D180" s="5">
        <v>3</v>
      </c>
    </row>
    <row r="181" spans="1:6" x14ac:dyDescent="0.35">
      <c r="A181" s="2" t="s">
        <v>228</v>
      </c>
      <c r="B181" s="5">
        <v>213</v>
      </c>
      <c r="C181" s="2" t="s">
        <v>109</v>
      </c>
      <c r="D181" s="5">
        <v>1</v>
      </c>
    </row>
    <row r="182" spans="1:6" x14ac:dyDescent="0.35">
      <c r="A182" s="2" t="s">
        <v>265</v>
      </c>
      <c r="B182" s="5">
        <v>213</v>
      </c>
      <c r="C182" s="2" t="s">
        <v>109</v>
      </c>
      <c r="D182" s="2">
        <v>1</v>
      </c>
      <c r="E182" s="2" t="s">
        <v>49</v>
      </c>
      <c r="F182" s="2" t="s">
        <v>267</v>
      </c>
    </row>
    <row r="183" spans="1:6" x14ac:dyDescent="0.35">
      <c r="A183" s="2" t="s">
        <v>47</v>
      </c>
      <c r="B183" s="5">
        <v>213</v>
      </c>
      <c r="C183" s="2" t="s">
        <v>109</v>
      </c>
      <c r="D183" s="5">
        <v>3</v>
      </c>
    </row>
    <row r="184" spans="1:6" x14ac:dyDescent="0.35">
      <c r="A184" s="2" t="s">
        <v>1</v>
      </c>
      <c r="B184" s="5">
        <v>213</v>
      </c>
      <c r="C184" s="2" t="s">
        <v>109</v>
      </c>
      <c r="D184" s="5">
        <v>1</v>
      </c>
    </row>
    <row r="185" spans="1:6" x14ac:dyDescent="0.35">
      <c r="A185" s="2" t="s">
        <v>233</v>
      </c>
      <c r="B185" s="5">
        <v>213</v>
      </c>
      <c r="C185" s="2" t="s">
        <v>109</v>
      </c>
      <c r="D185" s="5">
        <v>1</v>
      </c>
    </row>
    <row r="186" spans="1:6" x14ac:dyDescent="0.35">
      <c r="A186" s="2" t="s">
        <v>228</v>
      </c>
      <c r="B186" s="5">
        <v>214</v>
      </c>
      <c r="C186" s="2" t="s">
        <v>243</v>
      </c>
      <c r="D186" s="5">
        <v>3</v>
      </c>
    </row>
    <row r="187" spans="1:6" x14ac:dyDescent="0.35">
      <c r="A187" s="2" t="s">
        <v>48</v>
      </c>
      <c r="B187" s="5">
        <v>215</v>
      </c>
      <c r="C187" s="2" t="s">
        <v>77</v>
      </c>
      <c r="D187" s="5">
        <v>1</v>
      </c>
    </row>
    <row r="188" spans="1:6" x14ac:dyDescent="0.35">
      <c r="A188" s="2" t="s">
        <v>226</v>
      </c>
      <c r="B188" s="5">
        <v>215</v>
      </c>
      <c r="C188" s="2" t="s">
        <v>77</v>
      </c>
      <c r="D188" s="5">
        <v>1</v>
      </c>
    </row>
    <row r="189" spans="1:6" x14ac:dyDescent="0.35">
      <c r="A189" s="2" t="s">
        <v>41</v>
      </c>
      <c r="B189" s="5">
        <v>215</v>
      </c>
      <c r="C189" s="2" t="s">
        <v>77</v>
      </c>
      <c r="D189" s="5">
        <v>1</v>
      </c>
    </row>
    <row r="190" spans="1:6" x14ac:dyDescent="0.35">
      <c r="A190" s="2" t="s">
        <v>47</v>
      </c>
      <c r="B190" s="5">
        <v>215</v>
      </c>
      <c r="C190" s="2" t="s">
        <v>77</v>
      </c>
      <c r="D190" s="5">
        <v>4</v>
      </c>
    </row>
    <row r="191" spans="1:6" x14ac:dyDescent="0.35">
      <c r="A191" s="2" t="s">
        <v>1</v>
      </c>
      <c r="B191" s="5">
        <v>215</v>
      </c>
      <c r="C191" s="2" t="s">
        <v>77</v>
      </c>
      <c r="D191" s="5">
        <v>1</v>
      </c>
    </row>
    <row r="192" spans="1:6" x14ac:dyDescent="0.35">
      <c r="A192" s="2" t="s">
        <v>41</v>
      </c>
      <c r="B192" s="5">
        <v>216</v>
      </c>
      <c r="C192" s="2" t="s">
        <v>78</v>
      </c>
      <c r="D192" s="5">
        <v>3</v>
      </c>
    </row>
    <row r="193" spans="1:4" x14ac:dyDescent="0.35">
      <c r="A193" s="2" t="s">
        <v>177</v>
      </c>
      <c r="B193" s="5">
        <v>216</v>
      </c>
      <c r="C193" s="2" t="s">
        <v>78</v>
      </c>
      <c r="D193" s="5">
        <v>4</v>
      </c>
    </row>
    <row r="194" spans="1:4" x14ac:dyDescent="0.35">
      <c r="A194" s="2" t="s">
        <v>227</v>
      </c>
      <c r="B194" s="5">
        <v>216</v>
      </c>
      <c r="C194" s="2" t="s">
        <v>78</v>
      </c>
      <c r="D194" s="5">
        <v>1</v>
      </c>
    </row>
    <row r="195" spans="1:4" x14ac:dyDescent="0.35">
      <c r="A195" s="2" t="s">
        <v>1</v>
      </c>
      <c r="B195" s="5">
        <v>216</v>
      </c>
      <c r="C195" s="2" t="s">
        <v>78</v>
      </c>
      <c r="D195" s="5">
        <v>2</v>
      </c>
    </row>
    <row r="196" spans="1:4" x14ac:dyDescent="0.35">
      <c r="A196" s="2" t="s">
        <v>256</v>
      </c>
      <c r="B196" s="5">
        <v>216</v>
      </c>
      <c r="C196" s="2" t="s">
        <v>78</v>
      </c>
      <c r="D196" s="2">
        <v>1</v>
      </c>
    </row>
    <row r="197" spans="1:4" x14ac:dyDescent="0.35">
      <c r="A197" s="2" t="s">
        <v>41</v>
      </c>
      <c r="B197" s="5">
        <v>217</v>
      </c>
      <c r="C197" s="2" t="s">
        <v>79</v>
      </c>
      <c r="D197" s="5">
        <v>3</v>
      </c>
    </row>
    <row r="198" spans="1:4" x14ac:dyDescent="0.35">
      <c r="A198" s="2" t="s">
        <v>231</v>
      </c>
      <c r="B198" s="5">
        <v>217</v>
      </c>
      <c r="C198" s="2" t="s">
        <v>79</v>
      </c>
      <c r="D198" s="5">
        <v>1</v>
      </c>
    </row>
    <row r="199" spans="1:4" x14ac:dyDescent="0.35">
      <c r="A199" s="2" t="s">
        <v>14</v>
      </c>
      <c r="B199" s="5">
        <v>218</v>
      </c>
      <c r="C199" s="2" t="s">
        <v>80</v>
      </c>
      <c r="D199" s="5">
        <v>3</v>
      </c>
    </row>
    <row r="200" spans="1:4" x14ac:dyDescent="0.35">
      <c r="A200" s="2" t="s">
        <v>41</v>
      </c>
      <c r="B200" s="5">
        <v>218</v>
      </c>
      <c r="C200" s="2" t="s">
        <v>80</v>
      </c>
      <c r="D200" s="5">
        <v>1</v>
      </c>
    </row>
    <row r="201" spans="1:4" x14ac:dyDescent="0.35">
      <c r="A201" s="2" t="s">
        <v>47</v>
      </c>
      <c r="B201" s="5">
        <v>218</v>
      </c>
      <c r="C201" s="2" t="s">
        <v>80</v>
      </c>
      <c r="D201" s="5">
        <v>1</v>
      </c>
    </row>
    <row r="202" spans="1:4" x14ac:dyDescent="0.35">
      <c r="A202" s="2" t="s">
        <v>232</v>
      </c>
      <c r="B202" s="5">
        <v>218</v>
      </c>
      <c r="C202" s="2" t="s">
        <v>80</v>
      </c>
      <c r="D202" s="5">
        <v>1</v>
      </c>
    </row>
    <row r="203" spans="1:4" x14ac:dyDescent="0.35">
      <c r="A203" s="2" t="s">
        <v>1</v>
      </c>
      <c r="B203" s="5">
        <v>218</v>
      </c>
      <c r="C203" s="2" t="s">
        <v>80</v>
      </c>
      <c r="D203" s="5">
        <v>2</v>
      </c>
    </row>
    <row r="204" spans="1:4" x14ac:dyDescent="0.35">
      <c r="A204" s="2" t="s">
        <v>230</v>
      </c>
      <c r="B204" s="5">
        <v>218</v>
      </c>
      <c r="C204" s="2" t="s">
        <v>80</v>
      </c>
      <c r="D204" s="5">
        <v>12</v>
      </c>
    </row>
    <row r="205" spans="1:4" x14ac:dyDescent="0.35">
      <c r="A205" s="2" t="s">
        <v>233</v>
      </c>
      <c r="B205" s="5">
        <v>218</v>
      </c>
      <c r="C205" s="2" t="s">
        <v>80</v>
      </c>
      <c r="D205" s="5">
        <v>2</v>
      </c>
    </row>
    <row r="206" spans="1:4" x14ac:dyDescent="0.35">
      <c r="A206" s="2" t="s">
        <v>48</v>
      </c>
      <c r="B206" s="5">
        <v>219</v>
      </c>
      <c r="C206" s="2" t="s">
        <v>105</v>
      </c>
      <c r="D206" s="5">
        <v>2</v>
      </c>
    </row>
    <row r="207" spans="1:4" x14ac:dyDescent="0.35">
      <c r="A207" s="2" t="s">
        <v>228</v>
      </c>
      <c r="B207" s="5">
        <v>219</v>
      </c>
      <c r="C207" s="2" t="s">
        <v>105</v>
      </c>
      <c r="D207" s="5">
        <v>1</v>
      </c>
    </row>
    <row r="208" spans="1:4" x14ac:dyDescent="0.35">
      <c r="A208" s="2" t="s">
        <v>177</v>
      </c>
      <c r="B208" s="5">
        <v>219</v>
      </c>
      <c r="C208" s="2" t="s">
        <v>105</v>
      </c>
      <c r="D208" s="5">
        <v>2</v>
      </c>
    </row>
    <row r="209" spans="1:4" x14ac:dyDescent="0.35">
      <c r="A209" s="2" t="s">
        <v>47</v>
      </c>
      <c r="B209" s="5">
        <v>219</v>
      </c>
      <c r="C209" s="2" t="s">
        <v>105</v>
      </c>
      <c r="D209" s="5">
        <v>2</v>
      </c>
    </row>
    <row r="210" spans="1:4" x14ac:dyDescent="0.35">
      <c r="A210" s="2" t="s">
        <v>41</v>
      </c>
      <c r="B210" s="5">
        <v>220</v>
      </c>
      <c r="C210" s="2" t="s">
        <v>81</v>
      </c>
      <c r="D210" s="5">
        <v>3</v>
      </c>
    </row>
    <row r="211" spans="1:4" x14ac:dyDescent="0.35">
      <c r="A211" s="2" t="s">
        <v>228</v>
      </c>
      <c r="B211" s="5">
        <v>220</v>
      </c>
      <c r="C211" s="2" t="s">
        <v>81</v>
      </c>
      <c r="D211" s="5">
        <v>1</v>
      </c>
    </row>
    <row r="212" spans="1:4" x14ac:dyDescent="0.35">
      <c r="A212" s="2" t="s">
        <v>177</v>
      </c>
      <c r="B212" s="5">
        <v>220</v>
      </c>
      <c r="C212" s="2" t="s">
        <v>81</v>
      </c>
      <c r="D212" s="5">
        <v>4</v>
      </c>
    </row>
    <row r="213" spans="1:4" x14ac:dyDescent="0.35">
      <c r="A213" s="2" t="s">
        <v>1</v>
      </c>
      <c r="B213" s="5">
        <v>220</v>
      </c>
      <c r="C213" s="2" t="s">
        <v>81</v>
      </c>
      <c r="D213" s="5">
        <v>3</v>
      </c>
    </row>
    <row r="214" spans="1:4" x14ac:dyDescent="0.35">
      <c r="A214" s="2" t="s">
        <v>233</v>
      </c>
      <c r="B214" s="5">
        <v>220</v>
      </c>
      <c r="C214" s="2" t="s">
        <v>81</v>
      </c>
      <c r="D214" s="5">
        <v>1</v>
      </c>
    </row>
    <row r="215" spans="1:4" x14ac:dyDescent="0.35">
      <c r="A215" s="2" t="s">
        <v>41</v>
      </c>
      <c r="B215" s="5">
        <v>221</v>
      </c>
      <c r="C215" s="2" t="s">
        <v>82</v>
      </c>
      <c r="D215" s="5">
        <v>2</v>
      </c>
    </row>
    <row r="216" spans="1:4" x14ac:dyDescent="0.35">
      <c r="A216" s="2" t="s">
        <v>231</v>
      </c>
      <c r="B216" s="5">
        <v>221</v>
      </c>
      <c r="C216" s="2" t="s">
        <v>82</v>
      </c>
      <c r="D216" s="5">
        <v>2</v>
      </c>
    </row>
    <row r="217" spans="1:4" x14ac:dyDescent="0.35">
      <c r="A217" s="2" t="s">
        <v>48</v>
      </c>
      <c r="B217" s="5">
        <v>222</v>
      </c>
      <c r="C217" s="2" t="s">
        <v>54</v>
      </c>
      <c r="D217" s="5">
        <v>1</v>
      </c>
    </row>
    <row r="218" spans="1:4" x14ac:dyDescent="0.35">
      <c r="A218" s="2" t="s">
        <v>226</v>
      </c>
      <c r="B218" s="5">
        <v>222</v>
      </c>
      <c r="C218" s="2" t="s">
        <v>54</v>
      </c>
      <c r="D218" s="5">
        <v>1</v>
      </c>
    </row>
    <row r="219" spans="1:4" x14ac:dyDescent="0.35">
      <c r="A219" s="2" t="s">
        <v>41</v>
      </c>
      <c r="B219" s="5">
        <v>222</v>
      </c>
      <c r="C219" s="2" t="s">
        <v>54</v>
      </c>
      <c r="D219" s="5">
        <v>2</v>
      </c>
    </row>
    <row r="220" spans="1:4" x14ac:dyDescent="0.35">
      <c r="A220" s="2" t="s">
        <v>177</v>
      </c>
      <c r="B220" s="5">
        <v>222</v>
      </c>
      <c r="C220" s="2" t="s">
        <v>54</v>
      </c>
      <c r="D220" s="5">
        <v>8</v>
      </c>
    </row>
    <row r="221" spans="1:4" x14ac:dyDescent="0.35">
      <c r="A221" s="2" t="s">
        <v>47</v>
      </c>
      <c r="B221" s="5">
        <v>222</v>
      </c>
      <c r="C221" s="2" t="s">
        <v>54</v>
      </c>
      <c r="D221" s="5">
        <v>3</v>
      </c>
    </row>
    <row r="222" spans="1:4" x14ac:dyDescent="0.35">
      <c r="A222" s="2" t="s">
        <v>1</v>
      </c>
      <c r="B222" s="5">
        <v>222</v>
      </c>
      <c r="C222" s="2" t="s">
        <v>54</v>
      </c>
      <c r="D222" s="5">
        <v>2</v>
      </c>
    </row>
    <row r="223" spans="1:4" x14ac:dyDescent="0.35">
      <c r="A223" s="2" t="s">
        <v>230</v>
      </c>
      <c r="B223" s="5">
        <v>222</v>
      </c>
      <c r="C223" s="2" t="s">
        <v>54</v>
      </c>
      <c r="D223" s="5">
        <v>1</v>
      </c>
    </row>
    <row r="224" spans="1:4" x14ac:dyDescent="0.35">
      <c r="A224" s="2" t="s">
        <v>256</v>
      </c>
      <c r="B224" s="5">
        <v>222</v>
      </c>
      <c r="C224" s="2" t="s">
        <v>54</v>
      </c>
      <c r="D224" s="2">
        <v>1</v>
      </c>
    </row>
    <row r="225" spans="1:6" x14ac:dyDescent="0.35">
      <c r="A225" s="2" t="s">
        <v>41</v>
      </c>
      <c r="B225" s="5">
        <v>223</v>
      </c>
      <c r="C225" s="2" t="s">
        <v>83</v>
      </c>
      <c r="D225" s="5">
        <v>1</v>
      </c>
    </row>
    <row r="226" spans="1:6" x14ac:dyDescent="0.35">
      <c r="A226" s="2" t="s">
        <v>177</v>
      </c>
      <c r="B226" s="5">
        <v>223</v>
      </c>
      <c r="C226" s="2" t="s">
        <v>83</v>
      </c>
      <c r="D226" s="5">
        <v>1</v>
      </c>
    </row>
    <row r="227" spans="1:6" x14ac:dyDescent="0.35">
      <c r="A227" s="2" t="s">
        <v>124</v>
      </c>
      <c r="B227" s="5">
        <v>223</v>
      </c>
      <c r="C227" s="2" t="s">
        <v>83</v>
      </c>
      <c r="D227" s="5">
        <v>3</v>
      </c>
    </row>
    <row r="228" spans="1:6" x14ac:dyDescent="0.35">
      <c r="A228" s="2" t="s">
        <v>232</v>
      </c>
      <c r="B228" s="5">
        <v>223</v>
      </c>
      <c r="C228" s="2" t="s">
        <v>83</v>
      </c>
      <c r="D228" s="5">
        <v>1</v>
      </c>
    </row>
    <row r="229" spans="1:6" x14ac:dyDescent="0.35">
      <c r="A229" s="2" t="s">
        <v>1</v>
      </c>
      <c r="B229" s="5">
        <v>223</v>
      </c>
      <c r="C229" s="2" t="s">
        <v>83</v>
      </c>
      <c r="D229" s="5">
        <v>1</v>
      </c>
    </row>
    <row r="230" spans="1:6" x14ac:dyDescent="0.35">
      <c r="A230" s="2" t="s">
        <v>256</v>
      </c>
      <c r="B230" s="5">
        <v>223</v>
      </c>
      <c r="C230" s="2" t="s">
        <v>83</v>
      </c>
      <c r="D230" s="2">
        <v>1</v>
      </c>
    </row>
    <row r="231" spans="1:6" x14ac:dyDescent="0.35">
      <c r="A231" s="2" t="s">
        <v>41</v>
      </c>
      <c r="B231" s="5">
        <v>224</v>
      </c>
      <c r="C231" s="2" t="s">
        <v>63</v>
      </c>
      <c r="D231" s="5">
        <v>3</v>
      </c>
    </row>
    <row r="232" spans="1:6" x14ac:dyDescent="0.35">
      <c r="A232" s="2" t="s">
        <v>47</v>
      </c>
      <c r="B232" s="5">
        <v>224</v>
      </c>
      <c r="C232" s="2" t="s">
        <v>63</v>
      </c>
      <c r="D232" s="5">
        <v>3</v>
      </c>
    </row>
    <row r="233" spans="1:6" x14ac:dyDescent="0.35">
      <c r="A233" s="2" t="s">
        <v>1</v>
      </c>
      <c r="B233" s="5">
        <v>224</v>
      </c>
      <c r="C233" s="2" t="s">
        <v>63</v>
      </c>
      <c r="D233" s="5">
        <v>4</v>
      </c>
    </row>
    <row r="234" spans="1:6" x14ac:dyDescent="0.35">
      <c r="A234" s="2" t="s">
        <v>230</v>
      </c>
      <c r="B234" s="5">
        <v>224</v>
      </c>
      <c r="C234" s="2" t="s">
        <v>63</v>
      </c>
      <c r="D234" s="5">
        <v>5</v>
      </c>
    </row>
    <row r="235" spans="1:6" x14ac:dyDescent="0.35">
      <c r="A235" s="2" t="s">
        <v>233</v>
      </c>
      <c r="B235" s="5">
        <v>224</v>
      </c>
      <c r="C235" s="2" t="s">
        <v>63</v>
      </c>
      <c r="D235" s="5">
        <v>1</v>
      </c>
    </row>
    <row r="236" spans="1:6" x14ac:dyDescent="0.35">
      <c r="A236" s="2" t="s">
        <v>41</v>
      </c>
      <c r="B236" s="5">
        <v>225</v>
      </c>
      <c r="C236" s="2" t="s">
        <v>84</v>
      </c>
      <c r="D236" s="5">
        <v>3</v>
      </c>
    </row>
    <row r="237" spans="1:6" x14ac:dyDescent="0.35">
      <c r="A237" s="2" t="s">
        <v>177</v>
      </c>
      <c r="B237" s="5">
        <v>225</v>
      </c>
      <c r="C237" s="2" t="s">
        <v>84</v>
      </c>
      <c r="D237" s="5">
        <v>1</v>
      </c>
    </row>
    <row r="238" spans="1:6" x14ac:dyDescent="0.35">
      <c r="A238" s="2" t="s">
        <v>265</v>
      </c>
      <c r="B238" s="5">
        <v>225</v>
      </c>
      <c r="C238" s="2" t="s">
        <v>84</v>
      </c>
      <c r="D238" s="2">
        <v>1</v>
      </c>
      <c r="E238" s="2" t="s">
        <v>49</v>
      </c>
      <c r="F238" s="2" t="s">
        <v>268</v>
      </c>
    </row>
    <row r="239" spans="1:6" x14ac:dyDescent="0.35">
      <c r="A239" s="2" t="s">
        <v>124</v>
      </c>
      <c r="B239" s="5">
        <v>225</v>
      </c>
      <c r="C239" s="2" t="s">
        <v>84</v>
      </c>
      <c r="D239" s="5">
        <v>3</v>
      </c>
    </row>
    <row r="240" spans="1:6" x14ac:dyDescent="0.35">
      <c r="A240" s="2" t="s">
        <v>233</v>
      </c>
      <c r="B240" s="5">
        <v>225</v>
      </c>
      <c r="C240" s="2" t="s">
        <v>84</v>
      </c>
      <c r="D240" s="5">
        <v>1</v>
      </c>
    </row>
    <row r="241" spans="1:4" x14ac:dyDescent="0.35">
      <c r="A241" s="2" t="s">
        <v>230</v>
      </c>
      <c r="B241" s="5">
        <v>226</v>
      </c>
      <c r="C241" s="2" t="s">
        <v>246</v>
      </c>
      <c r="D241" s="5">
        <v>2</v>
      </c>
    </row>
    <row r="242" spans="1:4" x14ac:dyDescent="0.35">
      <c r="A242" s="2" t="s">
        <v>233</v>
      </c>
      <c r="B242" s="5">
        <v>226</v>
      </c>
      <c r="C242" s="2" t="s">
        <v>246</v>
      </c>
      <c r="D242" s="5">
        <v>1</v>
      </c>
    </row>
    <row r="243" spans="1:4" x14ac:dyDescent="0.35">
      <c r="A243" s="2" t="s">
        <v>256</v>
      </c>
      <c r="B243" s="5">
        <v>226</v>
      </c>
      <c r="C243" s="2" t="s">
        <v>246</v>
      </c>
      <c r="D243" s="2">
        <v>2</v>
      </c>
    </row>
    <row r="244" spans="1:4" x14ac:dyDescent="0.35">
      <c r="A244" s="2" t="s">
        <v>41</v>
      </c>
      <c r="B244" s="5">
        <v>301</v>
      </c>
      <c r="C244" s="2" t="s">
        <v>85</v>
      </c>
      <c r="D244" s="5">
        <v>6</v>
      </c>
    </row>
    <row r="245" spans="1:4" x14ac:dyDescent="0.35">
      <c r="A245" s="2" t="s">
        <v>47</v>
      </c>
      <c r="B245" s="5">
        <v>301</v>
      </c>
      <c r="C245" s="2" t="s">
        <v>85</v>
      </c>
      <c r="D245" s="5">
        <v>1</v>
      </c>
    </row>
    <row r="246" spans="1:4" x14ac:dyDescent="0.35">
      <c r="A246" s="2" t="s">
        <v>232</v>
      </c>
      <c r="B246" s="5">
        <v>301</v>
      </c>
      <c r="C246" s="2" t="s">
        <v>85</v>
      </c>
      <c r="D246" s="5">
        <v>1</v>
      </c>
    </row>
    <row r="247" spans="1:4" x14ac:dyDescent="0.35">
      <c r="A247" s="2" t="s">
        <v>233</v>
      </c>
      <c r="B247" s="5">
        <v>301</v>
      </c>
      <c r="C247" s="2" t="s">
        <v>85</v>
      </c>
      <c r="D247" s="5">
        <v>1</v>
      </c>
    </row>
    <row r="248" spans="1:4" x14ac:dyDescent="0.35">
      <c r="A248" s="2" t="s">
        <v>256</v>
      </c>
      <c r="B248" s="5">
        <v>301</v>
      </c>
      <c r="C248" s="2" t="s">
        <v>85</v>
      </c>
      <c r="D248" s="2">
        <v>1</v>
      </c>
    </row>
    <row r="249" spans="1:4" x14ac:dyDescent="0.35">
      <c r="A249" s="2" t="s">
        <v>48</v>
      </c>
      <c r="B249" s="5">
        <v>302</v>
      </c>
      <c r="C249" s="2" t="s">
        <v>106</v>
      </c>
      <c r="D249" s="5">
        <v>3</v>
      </c>
    </row>
    <row r="250" spans="1:4" x14ac:dyDescent="0.35">
      <c r="A250" s="2" t="s">
        <v>265</v>
      </c>
      <c r="B250" s="5">
        <v>302</v>
      </c>
      <c r="C250" s="2" t="s">
        <v>106</v>
      </c>
      <c r="D250" s="2">
        <v>1</v>
      </c>
    </row>
    <row r="251" spans="1:4" x14ac:dyDescent="0.35">
      <c r="A251" s="2" t="s">
        <v>47</v>
      </c>
      <c r="B251" s="5">
        <v>302</v>
      </c>
      <c r="C251" s="2" t="s">
        <v>106</v>
      </c>
      <c r="D251" s="5">
        <v>2</v>
      </c>
    </row>
    <row r="252" spans="1:4" x14ac:dyDescent="0.35">
      <c r="A252" s="2" t="s">
        <v>232</v>
      </c>
      <c r="B252" s="5">
        <v>302</v>
      </c>
      <c r="C252" s="2" t="s">
        <v>106</v>
      </c>
      <c r="D252" s="5">
        <v>1</v>
      </c>
    </row>
    <row r="253" spans="1:4" x14ac:dyDescent="0.35">
      <c r="A253" s="2" t="s">
        <v>1</v>
      </c>
      <c r="B253" s="5">
        <v>302</v>
      </c>
      <c r="C253" s="2" t="s">
        <v>106</v>
      </c>
      <c r="D253" s="5">
        <v>5</v>
      </c>
    </row>
    <row r="254" spans="1:4" x14ac:dyDescent="0.35">
      <c r="A254" s="2" t="s">
        <v>14</v>
      </c>
      <c r="B254" s="5">
        <v>303</v>
      </c>
      <c r="C254" s="2" t="s">
        <v>86</v>
      </c>
      <c r="D254" s="5">
        <v>2</v>
      </c>
    </row>
    <row r="255" spans="1:4" x14ac:dyDescent="0.35">
      <c r="A255" s="2" t="s">
        <v>41</v>
      </c>
      <c r="B255" s="5">
        <v>303</v>
      </c>
      <c r="C255" s="2" t="s">
        <v>86</v>
      </c>
      <c r="D255" s="5">
        <v>1</v>
      </c>
    </row>
    <row r="256" spans="1:4" x14ac:dyDescent="0.35">
      <c r="A256" s="2" t="s">
        <v>177</v>
      </c>
      <c r="B256" s="5">
        <v>303</v>
      </c>
      <c r="C256" s="2" t="s">
        <v>86</v>
      </c>
      <c r="D256" s="5">
        <v>6</v>
      </c>
    </row>
    <row r="257" spans="1:4" x14ac:dyDescent="0.35">
      <c r="A257" s="2" t="s">
        <v>233</v>
      </c>
      <c r="B257" s="5">
        <v>303</v>
      </c>
      <c r="C257" s="2" t="s">
        <v>86</v>
      </c>
      <c r="D257" s="5">
        <v>1</v>
      </c>
    </row>
    <row r="258" spans="1:4" x14ac:dyDescent="0.35">
      <c r="A258" s="2" t="s">
        <v>228</v>
      </c>
      <c r="B258" s="5">
        <v>304</v>
      </c>
      <c r="C258" s="2" t="s">
        <v>116</v>
      </c>
      <c r="D258" s="5">
        <v>1</v>
      </c>
    </row>
    <row r="259" spans="1:4" x14ac:dyDescent="0.35">
      <c r="A259" s="2" t="s">
        <v>1</v>
      </c>
      <c r="B259" s="5">
        <v>304</v>
      </c>
      <c r="C259" s="2" t="s">
        <v>116</v>
      </c>
      <c r="D259" s="5">
        <v>1</v>
      </c>
    </row>
    <row r="260" spans="1:4" x14ac:dyDescent="0.35">
      <c r="A260" s="2" t="s">
        <v>41</v>
      </c>
      <c r="B260" s="5">
        <v>305</v>
      </c>
      <c r="C260" s="2" t="s">
        <v>87</v>
      </c>
      <c r="D260" s="5">
        <v>3</v>
      </c>
    </row>
    <row r="261" spans="1:4" x14ac:dyDescent="0.35">
      <c r="A261" s="2" t="s">
        <v>228</v>
      </c>
      <c r="B261" s="5">
        <v>305</v>
      </c>
      <c r="C261" s="2" t="s">
        <v>87</v>
      </c>
      <c r="D261" s="5">
        <v>1</v>
      </c>
    </row>
    <row r="262" spans="1:4" x14ac:dyDescent="0.35">
      <c r="A262" s="2" t="s">
        <v>177</v>
      </c>
      <c r="B262" s="5">
        <v>305</v>
      </c>
      <c r="C262" s="2" t="s">
        <v>87</v>
      </c>
      <c r="D262" s="5">
        <v>4</v>
      </c>
    </row>
    <row r="263" spans="1:4" x14ac:dyDescent="0.35">
      <c r="A263" s="2" t="s">
        <v>193</v>
      </c>
      <c r="B263" s="5">
        <v>305</v>
      </c>
      <c r="C263" s="2" t="s">
        <v>87</v>
      </c>
      <c r="D263" s="5">
        <v>1</v>
      </c>
    </row>
    <row r="264" spans="1:4" x14ac:dyDescent="0.35">
      <c r="A264" s="2" t="s">
        <v>47</v>
      </c>
      <c r="B264" s="5">
        <v>305</v>
      </c>
      <c r="C264" s="2" t="s">
        <v>87</v>
      </c>
      <c r="D264" s="5">
        <v>1</v>
      </c>
    </row>
    <row r="265" spans="1:4" x14ac:dyDescent="0.35">
      <c r="A265" s="2" t="s">
        <v>1</v>
      </c>
      <c r="B265" s="5">
        <v>305</v>
      </c>
      <c r="C265" s="2" t="s">
        <v>87</v>
      </c>
      <c r="D265" s="5">
        <v>1</v>
      </c>
    </row>
    <row r="266" spans="1:4" x14ac:dyDescent="0.35">
      <c r="A266" s="2" t="s">
        <v>14</v>
      </c>
      <c r="B266" s="5">
        <v>306</v>
      </c>
      <c r="C266" s="2" t="s">
        <v>88</v>
      </c>
      <c r="D266" s="5">
        <v>1</v>
      </c>
    </row>
    <row r="267" spans="1:4" x14ac:dyDescent="0.35">
      <c r="A267" s="2" t="s">
        <v>41</v>
      </c>
      <c r="B267" s="5">
        <v>306</v>
      </c>
      <c r="C267" s="2" t="s">
        <v>88</v>
      </c>
      <c r="D267" s="5">
        <v>3</v>
      </c>
    </row>
    <row r="268" spans="1:4" x14ac:dyDescent="0.35">
      <c r="A268" s="2" t="s">
        <v>228</v>
      </c>
      <c r="B268" s="5">
        <v>306</v>
      </c>
      <c r="C268" s="2" t="s">
        <v>88</v>
      </c>
      <c r="D268" s="5">
        <v>2</v>
      </c>
    </row>
    <row r="269" spans="1:4" x14ac:dyDescent="0.35">
      <c r="A269" s="2" t="s">
        <v>229</v>
      </c>
      <c r="B269" s="5">
        <v>306</v>
      </c>
      <c r="C269" s="2" t="s">
        <v>88</v>
      </c>
      <c r="D269" s="5">
        <v>1</v>
      </c>
    </row>
    <row r="270" spans="1:4" x14ac:dyDescent="0.35">
      <c r="A270" s="2" t="s">
        <v>177</v>
      </c>
      <c r="B270" s="5">
        <v>306</v>
      </c>
      <c r="C270" s="2" t="s">
        <v>88</v>
      </c>
      <c r="D270" s="5">
        <v>3</v>
      </c>
    </row>
    <row r="271" spans="1:4" x14ac:dyDescent="0.35">
      <c r="A271" s="2" t="s">
        <v>193</v>
      </c>
      <c r="B271" s="5">
        <v>306</v>
      </c>
      <c r="C271" s="2" t="s">
        <v>88</v>
      </c>
      <c r="D271" s="5">
        <v>1</v>
      </c>
    </row>
    <row r="272" spans="1:4" x14ac:dyDescent="0.35">
      <c r="A272" s="2" t="s">
        <v>47</v>
      </c>
      <c r="B272" s="5">
        <v>306</v>
      </c>
      <c r="C272" s="2" t="s">
        <v>88</v>
      </c>
      <c r="D272" s="5">
        <v>2</v>
      </c>
    </row>
    <row r="273" spans="1:4" x14ac:dyDescent="0.35">
      <c r="A273" s="2" t="s">
        <v>1</v>
      </c>
      <c r="B273" s="5">
        <v>306</v>
      </c>
      <c r="C273" s="2" t="s">
        <v>88</v>
      </c>
      <c r="D273" s="5">
        <v>1</v>
      </c>
    </row>
    <row r="274" spans="1:4" x14ac:dyDescent="0.35">
      <c r="A274" s="2" t="s">
        <v>230</v>
      </c>
      <c r="B274" s="5">
        <v>306</v>
      </c>
      <c r="C274" s="2" t="s">
        <v>88</v>
      </c>
      <c r="D274" s="5">
        <v>1</v>
      </c>
    </row>
    <row r="275" spans="1:4" x14ac:dyDescent="0.35">
      <c r="A275" s="2" t="s">
        <v>226</v>
      </c>
      <c r="B275" s="5">
        <v>307</v>
      </c>
      <c r="C275" s="2" t="s">
        <v>89</v>
      </c>
      <c r="D275" s="5">
        <v>1</v>
      </c>
    </row>
    <row r="276" spans="1:4" x14ac:dyDescent="0.35">
      <c r="A276" s="2" t="s">
        <v>14</v>
      </c>
      <c r="B276" s="5">
        <v>307</v>
      </c>
      <c r="C276" s="2" t="s">
        <v>89</v>
      </c>
      <c r="D276" s="5">
        <v>1</v>
      </c>
    </row>
    <row r="277" spans="1:4" x14ac:dyDescent="0.35">
      <c r="A277" s="2" t="s">
        <v>41</v>
      </c>
      <c r="B277" s="5">
        <v>307</v>
      </c>
      <c r="C277" s="2" t="s">
        <v>89</v>
      </c>
      <c r="D277" s="5">
        <v>2</v>
      </c>
    </row>
    <row r="278" spans="1:4" x14ac:dyDescent="0.35">
      <c r="A278" s="2" t="s">
        <v>47</v>
      </c>
      <c r="B278" s="5">
        <v>307</v>
      </c>
      <c r="C278" s="2" t="s">
        <v>89</v>
      </c>
      <c r="D278" s="5">
        <v>2</v>
      </c>
    </row>
    <row r="279" spans="1:4" x14ac:dyDescent="0.35">
      <c r="A279" s="2" t="s">
        <v>227</v>
      </c>
      <c r="B279" s="5">
        <v>307</v>
      </c>
      <c r="C279" s="2" t="s">
        <v>89</v>
      </c>
      <c r="D279" s="5">
        <v>1</v>
      </c>
    </row>
    <row r="280" spans="1:4" x14ac:dyDescent="0.35">
      <c r="A280" s="2" t="s">
        <v>1</v>
      </c>
      <c r="B280" s="5">
        <v>307</v>
      </c>
      <c r="C280" s="2" t="s">
        <v>89</v>
      </c>
      <c r="D280" s="5">
        <v>3</v>
      </c>
    </row>
    <row r="281" spans="1:4" x14ac:dyDescent="0.35">
      <c r="A281" s="2" t="s">
        <v>233</v>
      </c>
      <c r="B281" s="5">
        <v>307</v>
      </c>
      <c r="C281" s="2" t="s">
        <v>89</v>
      </c>
      <c r="D281" s="5">
        <v>1</v>
      </c>
    </row>
    <row r="282" spans="1:4" x14ac:dyDescent="0.35">
      <c r="A282" s="2" t="s">
        <v>228</v>
      </c>
      <c r="B282" s="5">
        <v>308</v>
      </c>
      <c r="C282" s="2" t="s">
        <v>64</v>
      </c>
      <c r="D282" s="5">
        <v>1</v>
      </c>
    </row>
    <row r="283" spans="1:4" x14ac:dyDescent="0.35">
      <c r="A283" s="2" t="s">
        <v>177</v>
      </c>
      <c r="B283" s="5">
        <v>308</v>
      </c>
      <c r="C283" s="2" t="s">
        <v>64</v>
      </c>
      <c r="D283" s="5">
        <v>2</v>
      </c>
    </row>
    <row r="284" spans="1:4" x14ac:dyDescent="0.35">
      <c r="A284" s="2" t="s">
        <v>124</v>
      </c>
      <c r="B284" s="5">
        <v>308</v>
      </c>
      <c r="C284" s="2" t="s">
        <v>64</v>
      </c>
      <c r="D284" s="5">
        <v>1</v>
      </c>
    </row>
    <row r="285" spans="1:4" x14ac:dyDescent="0.35">
      <c r="A285" s="2" t="s">
        <v>47</v>
      </c>
      <c r="B285" s="5">
        <v>308</v>
      </c>
      <c r="C285" s="2" t="s">
        <v>64</v>
      </c>
      <c r="D285" s="5">
        <v>1</v>
      </c>
    </row>
    <row r="286" spans="1:4" x14ac:dyDescent="0.35">
      <c r="A286" s="2" t="s">
        <v>232</v>
      </c>
      <c r="B286" s="5">
        <v>308</v>
      </c>
      <c r="C286" s="2" t="s">
        <v>64</v>
      </c>
      <c r="D286" s="5">
        <v>1</v>
      </c>
    </row>
    <row r="287" spans="1:4" x14ac:dyDescent="0.35">
      <c r="A287" s="2" t="s">
        <v>1</v>
      </c>
      <c r="B287" s="5">
        <v>308</v>
      </c>
      <c r="C287" s="2" t="s">
        <v>64</v>
      </c>
      <c r="D287" s="5">
        <v>1</v>
      </c>
    </row>
    <row r="288" spans="1:4" x14ac:dyDescent="0.35">
      <c r="A288" s="2" t="s">
        <v>233</v>
      </c>
      <c r="B288" s="5">
        <v>308</v>
      </c>
      <c r="C288" s="2" t="s">
        <v>64</v>
      </c>
      <c r="D288" s="5">
        <v>1</v>
      </c>
    </row>
    <row r="289" spans="1:4" x14ac:dyDescent="0.35">
      <c r="A289" s="2" t="s">
        <v>41</v>
      </c>
      <c r="B289" s="5">
        <v>309</v>
      </c>
      <c r="C289" s="2" t="s">
        <v>90</v>
      </c>
      <c r="D289" s="5">
        <v>2</v>
      </c>
    </row>
    <row r="290" spans="1:4" x14ac:dyDescent="0.35">
      <c r="A290" s="2" t="s">
        <v>47</v>
      </c>
      <c r="B290" s="5">
        <v>309</v>
      </c>
      <c r="C290" s="2" t="s">
        <v>90</v>
      </c>
      <c r="D290" s="5">
        <v>3</v>
      </c>
    </row>
    <row r="291" spans="1:4" x14ac:dyDescent="0.35">
      <c r="A291" s="2" t="s">
        <v>232</v>
      </c>
      <c r="B291" s="5">
        <v>309</v>
      </c>
      <c r="C291" s="2" t="s">
        <v>90</v>
      </c>
      <c r="D291" s="5">
        <v>1</v>
      </c>
    </row>
    <row r="292" spans="1:4" x14ac:dyDescent="0.35">
      <c r="A292" s="2" t="s">
        <v>1</v>
      </c>
      <c r="B292" s="5">
        <v>309</v>
      </c>
      <c r="C292" s="2" t="s">
        <v>90</v>
      </c>
      <c r="D292" s="5">
        <v>6</v>
      </c>
    </row>
    <row r="293" spans="1:4" x14ac:dyDescent="0.35">
      <c r="A293" s="2" t="s">
        <v>230</v>
      </c>
      <c r="B293" s="5">
        <v>309</v>
      </c>
      <c r="C293" s="2" t="s">
        <v>90</v>
      </c>
      <c r="D293" s="5">
        <v>1</v>
      </c>
    </row>
    <row r="294" spans="1:4" x14ac:dyDescent="0.35">
      <c r="A294" s="2" t="s">
        <v>226</v>
      </c>
      <c r="B294" s="5">
        <v>310</v>
      </c>
      <c r="C294" s="2" t="s">
        <v>91</v>
      </c>
      <c r="D294" s="5">
        <v>2</v>
      </c>
    </row>
    <row r="295" spans="1:4" x14ac:dyDescent="0.35">
      <c r="A295" s="2" t="s">
        <v>41</v>
      </c>
      <c r="B295" s="5">
        <v>310</v>
      </c>
      <c r="C295" s="2" t="s">
        <v>91</v>
      </c>
      <c r="D295" s="5">
        <v>2</v>
      </c>
    </row>
    <row r="296" spans="1:4" x14ac:dyDescent="0.35">
      <c r="A296" s="2" t="s">
        <v>177</v>
      </c>
      <c r="B296" s="5">
        <v>310</v>
      </c>
      <c r="C296" s="2" t="s">
        <v>91</v>
      </c>
      <c r="D296" s="5">
        <v>1</v>
      </c>
    </row>
    <row r="297" spans="1:4" x14ac:dyDescent="0.35">
      <c r="A297" s="2" t="s">
        <v>1</v>
      </c>
      <c r="B297" s="5">
        <v>310</v>
      </c>
      <c r="C297" s="2" t="s">
        <v>91</v>
      </c>
      <c r="D297" s="5">
        <v>1</v>
      </c>
    </row>
    <row r="298" spans="1:4" x14ac:dyDescent="0.35">
      <c r="A298" s="2" t="s">
        <v>233</v>
      </c>
      <c r="B298" s="5">
        <v>310</v>
      </c>
      <c r="C298" s="2" t="s">
        <v>91</v>
      </c>
      <c r="D298" s="5">
        <v>2</v>
      </c>
    </row>
    <row r="299" spans="1:4" x14ac:dyDescent="0.35">
      <c r="A299" s="2" t="s">
        <v>14</v>
      </c>
      <c r="B299" s="5">
        <v>311</v>
      </c>
      <c r="C299" s="2" t="s">
        <v>92</v>
      </c>
      <c r="D299" s="5">
        <v>1</v>
      </c>
    </row>
    <row r="300" spans="1:4" x14ac:dyDescent="0.35">
      <c r="A300" s="2" t="s">
        <v>41</v>
      </c>
      <c r="B300" s="5">
        <v>311</v>
      </c>
      <c r="C300" s="2" t="s">
        <v>92</v>
      </c>
      <c r="D300" s="5">
        <v>1</v>
      </c>
    </row>
    <row r="301" spans="1:4" x14ac:dyDescent="0.35">
      <c r="A301" s="2" t="s">
        <v>177</v>
      </c>
      <c r="B301" s="5">
        <v>311</v>
      </c>
      <c r="C301" s="2" t="s">
        <v>92</v>
      </c>
      <c r="D301" s="5">
        <v>8</v>
      </c>
    </row>
    <row r="302" spans="1:4" x14ac:dyDescent="0.35">
      <c r="A302" s="2" t="s">
        <v>47</v>
      </c>
      <c r="B302" s="5">
        <v>311</v>
      </c>
      <c r="C302" s="2" t="s">
        <v>92</v>
      </c>
      <c r="D302" s="5">
        <v>1</v>
      </c>
    </row>
    <row r="303" spans="1:4" x14ac:dyDescent="0.35">
      <c r="A303" s="2" t="s">
        <v>1</v>
      </c>
      <c r="B303" s="5">
        <v>311</v>
      </c>
      <c r="C303" s="2" t="s">
        <v>92</v>
      </c>
      <c r="D303" s="5">
        <v>3</v>
      </c>
    </row>
    <row r="304" spans="1:4" x14ac:dyDescent="0.35">
      <c r="A304" s="2" t="s">
        <v>41</v>
      </c>
      <c r="B304" s="5">
        <v>312</v>
      </c>
      <c r="C304" s="2" t="s">
        <v>93</v>
      </c>
      <c r="D304" s="5">
        <v>3</v>
      </c>
    </row>
    <row r="305" spans="1:4" x14ac:dyDescent="0.35">
      <c r="A305" s="2" t="s">
        <v>229</v>
      </c>
      <c r="B305" s="5">
        <v>312</v>
      </c>
      <c r="C305" s="2" t="s">
        <v>93</v>
      </c>
      <c r="D305" s="5">
        <v>1</v>
      </c>
    </row>
    <row r="306" spans="1:4" x14ac:dyDescent="0.35">
      <c r="A306" s="2" t="s">
        <v>124</v>
      </c>
      <c r="B306" s="5">
        <v>312</v>
      </c>
      <c r="C306" s="2" t="s">
        <v>93</v>
      </c>
      <c r="D306" s="5">
        <v>1</v>
      </c>
    </row>
    <row r="307" spans="1:4" x14ac:dyDescent="0.35">
      <c r="A307" s="2" t="s">
        <v>1</v>
      </c>
      <c r="B307" s="5">
        <v>312</v>
      </c>
      <c r="C307" s="2" t="s">
        <v>93</v>
      </c>
      <c r="D307" s="5">
        <v>1</v>
      </c>
    </row>
    <row r="308" spans="1:4" x14ac:dyDescent="0.35">
      <c r="A308" s="2" t="s">
        <v>48</v>
      </c>
      <c r="B308" s="5">
        <v>313</v>
      </c>
      <c r="C308" s="2" t="s">
        <v>240</v>
      </c>
      <c r="D308" s="5">
        <v>1</v>
      </c>
    </row>
    <row r="309" spans="1:4" x14ac:dyDescent="0.35">
      <c r="A309" s="2" t="s">
        <v>177</v>
      </c>
      <c r="B309" s="5">
        <v>313</v>
      </c>
      <c r="C309" s="2" t="s">
        <v>240</v>
      </c>
      <c r="D309" s="5">
        <v>2</v>
      </c>
    </row>
    <row r="310" spans="1:4" x14ac:dyDescent="0.35">
      <c r="A310" s="2" t="s">
        <v>193</v>
      </c>
      <c r="B310" s="5">
        <v>313</v>
      </c>
      <c r="C310" s="2" t="s">
        <v>240</v>
      </c>
      <c r="D310" s="5">
        <v>1</v>
      </c>
    </row>
    <row r="311" spans="1:4" x14ac:dyDescent="0.35">
      <c r="A311" s="2" t="s">
        <v>1</v>
      </c>
      <c r="B311" s="5">
        <v>313</v>
      </c>
      <c r="C311" s="2" t="s">
        <v>240</v>
      </c>
      <c r="D311" s="5">
        <v>1</v>
      </c>
    </row>
    <row r="312" spans="1:4" x14ac:dyDescent="0.35">
      <c r="A312" s="2" t="s">
        <v>230</v>
      </c>
      <c r="B312" s="5">
        <v>313</v>
      </c>
      <c r="C312" s="2" t="s">
        <v>240</v>
      </c>
      <c r="D312" s="5">
        <v>9</v>
      </c>
    </row>
    <row r="313" spans="1:4" x14ac:dyDescent="0.35">
      <c r="A313" s="2" t="s">
        <v>226</v>
      </c>
      <c r="B313" s="5">
        <v>314</v>
      </c>
      <c r="C313" s="2" t="s">
        <v>55</v>
      </c>
      <c r="D313" s="5">
        <v>3</v>
      </c>
    </row>
    <row r="314" spans="1:4" x14ac:dyDescent="0.35">
      <c r="A314" s="2" t="s">
        <v>41</v>
      </c>
      <c r="B314" s="5">
        <v>314</v>
      </c>
      <c r="C314" s="2" t="s">
        <v>55</v>
      </c>
      <c r="D314" s="5">
        <v>3</v>
      </c>
    </row>
    <row r="315" spans="1:4" x14ac:dyDescent="0.35">
      <c r="A315" s="2" t="s">
        <v>177</v>
      </c>
      <c r="B315" s="5">
        <v>314</v>
      </c>
      <c r="C315" s="2" t="s">
        <v>55</v>
      </c>
      <c r="D315" s="5">
        <v>2</v>
      </c>
    </row>
    <row r="316" spans="1:4" x14ac:dyDescent="0.35">
      <c r="A316" s="2" t="s">
        <v>1</v>
      </c>
      <c r="B316" s="5">
        <v>314</v>
      </c>
      <c r="C316" s="2" t="s">
        <v>55</v>
      </c>
      <c r="D316" s="5">
        <v>1</v>
      </c>
    </row>
    <row r="317" spans="1:4" x14ac:dyDescent="0.35">
      <c r="A317" s="2" t="s">
        <v>226</v>
      </c>
      <c r="B317" s="5">
        <v>315</v>
      </c>
      <c r="C317" s="2" t="s">
        <v>94</v>
      </c>
      <c r="D317" s="5">
        <v>1</v>
      </c>
    </row>
    <row r="318" spans="1:4" x14ac:dyDescent="0.35">
      <c r="A318" s="2" t="s">
        <v>41</v>
      </c>
      <c r="B318" s="5">
        <v>315</v>
      </c>
      <c r="C318" s="2" t="s">
        <v>94</v>
      </c>
      <c r="D318" s="5">
        <v>2</v>
      </c>
    </row>
    <row r="319" spans="1:4" x14ac:dyDescent="0.35">
      <c r="A319" s="2" t="s">
        <v>47</v>
      </c>
      <c r="B319" s="5">
        <v>315</v>
      </c>
      <c r="C319" s="2" t="s">
        <v>94</v>
      </c>
      <c r="D319" s="5">
        <v>6</v>
      </c>
    </row>
    <row r="320" spans="1:4" x14ac:dyDescent="0.35">
      <c r="A320" s="2" t="s">
        <v>1</v>
      </c>
      <c r="B320" s="5">
        <v>315</v>
      </c>
      <c r="C320" s="2" t="s">
        <v>94</v>
      </c>
      <c r="D320" s="5">
        <v>2</v>
      </c>
    </row>
    <row r="321" spans="1:4" x14ac:dyDescent="0.35">
      <c r="A321" s="2" t="s">
        <v>230</v>
      </c>
      <c r="B321" s="5">
        <v>315</v>
      </c>
      <c r="C321" s="2" t="s">
        <v>94</v>
      </c>
      <c r="D321" s="5">
        <v>2</v>
      </c>
    </row>
    <row r="322" spans="1:4" x14ac:dyDescent="0.35">
      <c r="A322" s="2" t="s">
        <v>177</v>
      </c>
      <c r="B322" s="5">
        <v>316</v>
      </c>
      <c r="C322" s="2" t="s">
        <v>128</v>
      </c>
      <c r="D322" s="5">
        <v>1</v>
      </c>
    </row>
    <row r="323" spans="1:4" x14ac:dyDescent="0.35">
      <c r="A323" s="2" t="s">
        <v>1</v>
      </c>
      <c r="B323" s="5">
        <v>316</v>
      </c>
      <c r="C323" s="2" t="s">
        <v>128</v>
      </c>
      <c r="D323" s="5">
        <v>3</v>
      </c>
    </row>
    <row r="324" spans="1:4" x14ac:dyDescent="0.35">
      <c r="A324" s="2" t="s">
        <v>41</v>
      </c>
      <c r="B324" s="5">
        <v>317</v>
      </c>
      <c r="C324" s="2" t="s">
        <v>95</v>
      </c>
      <c r="D324" s="5">
        <v>2</v>
      </c>
    </row>
    <row r="325" spans="1:4" x14ac:dyDescent="0.35">
      <c r="A325" s="2" t="s">
        <v>228</v>
      </c>
      <c r="B325" s="5">
        <v>317</v>
      </c>
      <c r="C325" s="2" t="s">
        <v>95</v>
      </c>
      <c r="D325" s="5">
        <v>1</v>
      </c>
    </row>
    <row r="326" spans="1:4" x14ac:dyDescent="0.35">
      <c r="A326" s="2" t="s">
        <v>47</v>
      </c>
      <c r="B326" s="5">
        <v>317</v>
      </c>
      <c r="C326" s="2" t="s">
        <v>95</v>
      </c>
      <c r="D326" s="5">
        <v>2</v>
      </c>
    </row>
    <row r="327" spans="1:4" x14ac:dyDescent="0.35">
      <c r="A327" s="2" t="s">
        <v>14</v>
      </c>
      <c r="B327" s="5">
        <v>318</v>
      </c>
      <c r="C327" s="2" t="s">
        <v>96</v>
      </c>
      <c r="D327" s="5">
        <v>1</v>
      </c>
    </row>
    <row r="328" spans="1:4" x14ac:dyDescent="0.35">
      <c r="A328" s="2" t="s">
        <v>41</v>
      </c>
      <c r="B328" s="5">
        <v>318</v>
      </c>
      <c r="C328" s="2" t="s">
        <v>96</v>
      </c>
      <c r="D328" s="5">
        <v>1</v>
      </c>
    </row>
    <row r="329" spans="1:4" x14ac:dyDescent="0.35">
      <c r="A329" s="2" t="s">
        <v>228</v>
      </c>
      <c r="B329" s="5">
        <v>318</v>
      </c>
      <c r="C329" s="2" t="s">
        <v>96</v>
      </c>
      <c r="D329" s="5">
        <v>1</v>
      </c>
    </row>
    <row r="330" spans="1:4" x14ac:dyDescent="0.35">
      <c r="A330" s="2" t="s">
        <v>1</v>
      </c>
      <c r="B330" s="5">
        <v>318</v>
      </c>
      <c r="C330" s="2" t="s">
        <v>96</v>
      </c>
      <c r="D330" s="5">
        <v>4</v>
      </c>
    </row>
    <row r="331" spans="1:4" x14ac:dyDescent="0.35">
      <c r="A331" s="2" t="s">
        <v>230</v>
      </c>
      <c r="B331" s="5">
        <v>318</v>
      </c>
      <c r="C331" s="2" t="s">
        <v>96</v>
      </c>
      <c r="D331" s="5">
        <v>7</v>
      </c>
    </row>
    <row r="332" spans="1:4" x14ac:dyDescent="0.35">
      <c r="A332" s="2" t="s">
        <v>233</v>
      </c>
      <c r="B332" s="5">
        <v>318</v>
      </c>
      <c r="C332" s="2" t="s">
        <v>96</v>
      </c>
      <c r="D332" s="5">
        <v>1</v>
      </c>
    </row>
    <row r="333" spans="1:4" x14ac:dyDescent="0.35">
      <c r="A333" s="2" t="s">
        <v>256</v>
      </c>
      <c r="B333" s="5">
        <v>318</v>
      </c>
      <c r="C333" s="2" t="s">
        <v>96</v>
      </c>
      <c r="D333" s="2">
        <v>1</v>
      </c>
    </row>
    <row r="334" spans="1:4" x14ac:dyDescent="0.35">
      <c r="A334" s="2" t="s">
        <v>226</v>
      </c>
      <c r="B334" s="5">
        <v>319</v>
      </c>
      <c r="C334" s="2" t="s">
        <v>97</v>
      </c>
      <c r="D334" s="5">
        <v>2</v>
      </c>
    </row>
    <row r="335" spans="1:4" x14ac:dyDescent="0.35">
      <c r="A335" s="2" t="s">
        <v>41</v>
      </c>
      <c r="B335" s="5">
        <v>319</v>
      </c>
      <c r="C335" s="2" t="s">
        <v>97</v>
      </c>
      <c r="D335" s="5">
        <v>1</v>
      </c>
    </row>
    <row r="336" spans="1:4" x14ac:dyDescent="0.35">
      <c r="A336" s="2" t="s">
        <v>177</v>
      </c>
      <c r="B336" s="5">
        <v>319</v>
      </c>
      <c r="C336" s="2" t="s">
        <v>97</v>
      </c>
      <c r="D336" s="5">
        <v>3</v>
      </c>
    </row>
    <row r="337" spans="1:4" x14ac:dyDescent="0.35">
      <c r="A337" s="2" t="s">
        <v>193</v>
      </c>
      <c r="B337" s="5">
        <v>319</v>
      </c>
      <c r="C337" s="2" t="s">
        <v>97</v>
      </c>
      <c r="D337" s="5">
        <v>1</v>
      </c>
    </row>
    <row r="338" spans="1:4" x14ac:dyDescent="0.35">
      <c r="A338" s="2" t="s">
        <v>1</v>
      </c>
      <c r="B338" s="5">
        <v>319</v>
      </c>
      <c r="C338" s="2" t="s">
        <v>97</v>
      </c>
      <c r="D338" s="5">
        <v>3</v>
      </c>
    </row>
    <row r="339" spans="1:4" x14ac:dyDescent="0.35">
      <c r="A339" s="2" t="s">
        <v>177</v>
      </c>
      <c r="B339" s="5">
        <v>320</v>
      </c>
      <c r="C339" s="2" t="s">
        <v>112</v>
      </c>
      <c r="D339" s="5">
        <v>2</v>
      </c>
    </row>
    <row r="340" spans="1:4" x14ac:dyDescent="0.35">
      <c r="A340" s="2" t="s">
        <v>230</v>
      </c>
      <c r="B340" s="5">
        <v>320</v>
      </c>
      <c r="C340" s="2" t="s">
        <v>112</v>
      </c>
      <c r="D340" s="5">
        <v>1</v>
      </c>
    </row>
    <row r="341" spans="1:4" x14ac:dyDescent="0.35">
      <c r="A341" s="2" t="s">
        <v>41</v>
      </c>
      <c r="B341" s="5">
        <v>321</v>
      </c>
      <c r="C341" s="2" t="s">
        <v>98</v>
      </c>
      <c r="D341" s="5">
        <v>1</v>
      </c>
    </row>
    <row r="342" spans="1:4" x14ac:dyDescent="0.35">
      <c r="A342" s="2" t="s">
        <v>231</v>
      </c>
      <c r="B342" s="5">
        <v>321</v>
      </c>
      <c r="C342" s="2" t="s">
        <v>98</v>
      </c>
      <c r="D342" s="5">
        <v>1</v>
      </c>
    </row>
    <row r="343" spans="1:4" x14ac:dyDescent="0.35">
      <c r="A343" s="2" t="s">
        <v>230</v>
      </c>
      <c r="B343" s="5">
        <v>321</v>
      </c>
      <c r="C343" s="2" t="s">
        <v>98</v>
      </c>
      <c r="D343" s="5">
        <v>1</v>
      </c>
    </row>
    <row r="344" spans="1:4" x14ac:dyDescent="0.35">
      <c r="A344" s="2" t="s">
        <v>256</v>
      </c>
      <c r="B344" s="5">
        <v>321</v>
      </c>
      <c r="C344" s="2" t="s">
        <v>98</v>
      </c>
      <c r="D344" s="2">
        <v>1</v>
      </c>
    </row>
    <row r="345" spans="1:4" x14ac:dyDescent="0.35">
      <c r="A345" s="2" t="s">
        <v>41</v>
      </c>
      <c r="B345" s="5">
        <v>322</v>
      </c>
      <c r="C345" s="2" t="s">
        <v>99</v>
      </c>
      <c r="D345" s="5">
        <v>2</v>
      </c>
    </row>
    <row r="346" spans="1:4" x14ac:dyDescent="0.35">
      <c r="A346" s="2" t="s">
        <v>47</v>
      </c>
      <c r="B346" s="5">
        <v>322</v>
      </c>
      <c r="C346" s="2" t="s">
        <v>99</v>
      </c>
      <c r="D346" s="5">
        <v>2</v>
      </c>
    </row>
    <row r="347" spans="1:4" x14ac:dyDescent="0.35">
      <c r="A347" s="2" t="s">
        <v>1</v>
      </c>
      <c r="B347" s="5">
        <v>322</v>
      </c>
      <c r="C347" s="2" t="s">
        <v>99</v>
      </c>
      <c r="D347" s="5">
        <v>2</v>
      </c>
    </row>
    <row r="348" spans="1:4" x14ac:dyDescent="0.35">
      <c r="A348" s="2" t="s">
        <v>256</v>
      </c>
      <c r="B348" s="5">
        <v>322</v>
      </c>
      <c r="C348" s="2" t="s">
        <v>99</v>
      </c>
      <c r="D348" s="2">
        <v>1</v>
      </c>
    </row>
    <row r="349" spans="1:4" x14ac:dyDescent="0.35">
      <c r="A349" s="2" t="s">
        <v>41</v>
      </c>
      <c r="B349" s="5">
        <v>323</v>
      </c>
      <c r="C349" s="2" t="s">
        <v>100</v>
      </c>
      <c r="D349" s="5">
        <v>1</v>
      </c>
    </row>
    <row r="350" spans="1:4" x14ac:dyDescent="0.35">
      <c r="A350" s="2" t="s">
        <v>177</v>
      </c>
      <c r="B350" s="5">
        <v>323</v>
      </c>
      <c r="C350" s="2" t="s">
        <v>100</v>
      </c>
      <c r="D350" s="5">
        <v>1</v>
      </c>
    </row>
    <row r="351" spans="1:4" x14ac:dyDescent="0.35">
      <c r="A351" s="2" t="s">
        <v>233</v>
      </c>
      <c r="B351" s="5">
        <v>323</v>
      </c>
      <c r="C351" s="2" t="s">
        <v>100</v>
      </c>
      <c r="D351" s="5">
        <v>1</v>
      </c>
    </row>
    <row r="352" spans="1:4" x14ac:dyDescent="0.35">
      <c r="A352" s="2" t="s">
        <v>227</v>
      </c>
      <c r="B352" s="5">
        <v>324</v>
      </c>
      <c r="C352" s="2" t="s">
        <v>117</v>
      </c>
      <c r="D352" s="5">
        <v>1</v>
      </c>
    </row>
    <row r="353" spans="1:4" x14ac:dyDescent="0.35">
      <c r="A353" s="2" t="s">
        <v>233</v>
      </c>
      <c r="B353" s="5">
        <v>324</v>
      </c>
      <c r="C353" s="2" t="s">
        <v>117</v>
      </c>
      <c r="D353" s="5">
        <v>3</v>
      </c>
    </row>
  </sheetData>
  <sortState ref="A2:F353">
    <sortCondition ref="B2:B353"/>
    <sortCondition ref="C2:C353"/>
    <sortCondition ref="A2:A35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topLeftCell="A38" workbookViewId="0">
      <selection activeCell="D49" sqref="D49"/>
    </sheetView>
  </sheetViews>
  <sheetFormatPr defaultColWidth="83.77734375" defaultRowHeight="13" x14ac:dyDescent="0.3"/>
  <cols>
    <col min="1" max="1" width="8.6640625" style="9" bestFit="1" customWidth="1"/>
    <col min="2" max="2" width="7.44140625" style="9" bestFit="1" customWidth="1"/>
    <col min="3" max="3" width="8.33203125" style="9" bestFit="1" customWidth="1"/>
    <col min="4" max="4" width="50.109375" style="9" bestFit="1" customWidth="1"/>
    <col min="5" max="5" width="14.44140625" style="9" bestFit="1" customWidth="1"/>
    <col min="6" max="6" width="20.77734375" style="9" bestFit="1" customWidth="1"/>
    <col min="7" max="7" width="80.44140625" style="10" bestFit="1" customWidth="1"/>
    <col min="8" max="8" width="19.6640625" style="9" bestFit="1" customWidth="1"/>
    <col min="9" max="9" width="16.33203125" style="9" bestFit="1" customWidth="1"/>
    <col min="10" max="16384" width="83.77734375" style="9"/>
  </cols>
  <sheetData>
    <row r="1" spans="1:9" x14ac:dyDescent="0.3">
      <c r="A1" s="9" t="s">
        <v>60</v>
      </c>
      <c r="B1" s="9" t="s">
        <v>1119</v>
      </c>
      <c r="C1" s="9" t="s">
        <v>1120</v>
      </c>
      <c r="D1" s="9" t="s">
        <v>1121</v>
      </c>
      <c r="E1" s="9" t="s">
        <v>1122</v>
      </c>
      <c r="F1" s="9" t="s">
        <v>1123</v>
      </c>
      <c r="G1" s="10" t="s">
        <v>1124</v>
      </c>
      <c r="H1" s="9" t="s">
        <v>1125</v>
      </c>
      <c r="I1" s="9" t="s">
        <v>1126</v>
      </c>
    </row>
    <row r="2" spans="1:9" x14ac:dyDescent="0.3">
      <c r="A2" s="9">
        <v>101</v>
      </c>
      <c r="B2" s="9">
        <v>1</v>
      </c>
      <c r="C2" s="9">
        <v>1</v>
      </c>
      <c r="D2" s="9" t="s">
        <v>59</v>
      </c>
      <c r="E2" s="9">
        <v>1513.1</v>
      </c>
      <c r="F2" s="9" t="s">
        <v>1127</v>
      </c>
      <c r="G2" s="10" t="s">
        <v>1128</v>
      </c>
      <c r="H2" s="9" t="s">
        <v>1129</v>
      </c>
      <c r="I2" s="9">
        <v>6</v>
      </c>
    </row>
    <row r="3" spans="1:9" x14ac:dyDescent="0.3">
      <c r="A3" s="9">
        <v>102</v>
      </c>
      <c r="B3" s="9">
        <v>1</v>
      </c>
      <c r="C3" s="9">
        <v>2</v>
      </c>
      <c r="D3" s="9" t="s">
        <v>52</v>
      </c>
      <c r="E3" s="9">
        <v>1533.6</v>
      </c>
      <c r="F3" s="9" t="s">
        <v>1130</v>
      </c>
      <c r="G3" s="10" t="s">
        <v>1131</v>
      </c>
      <c r="H3" s="9" t="s">
        <v>1132</v>
      </c>
      <c r="I3" s="9">
        <v>8</v>
      </c>
    </row>
    <row r="4" spans="1:9" x14ac:dyDescent="0.3">
      <c r="A4" s="9">
        <v>103</v>
      </c>
      <c r="B4" s="9">
        <v>1</v>
      </c>
      <c r="C4" s="9">
        <v>3</v>
      </c>
      <c r="D4" s="9" t="s">
        <v>50</v>
      </c>
      <c r="E4" s="9">
        <v>1312.4</v>
      </c>
      <c r="F4" s="9" t="s">
        <v>1133</v>
      </c>
      <c r="G4" s="10" t="s">
        <v>1134</v>
      </c>
      <c r="H4" s="9" t="s">
        <v>1135</v>
      </c>
      <c r="I4" s="9" t="s">
        <v>1136</v>
      </c>
    </row>
    <row r="5" spans="1:9" x14ac:dyDescent="0.3">
      <c r="A5" s="9">
        <v>104</v>
      </c>
      <c r="B5" s="9">
        <v>1</v>
      </c>
      <c r="C5" s="9">
        <v>4</v>
      </c>
      <c r="D5" s="9" t="s">
        <v>65</v>
      </c>
      <c r="E5" s="9">
        <v>1704.2</v>
      </c>
      <c r="F5" s="9" t="s">
        <v>1127</v>
      </c>
      <c r="G5" s="10" t="s">
        <v>1137</v>
      </c>
      <c r="H5" s="9" t="s">
        <v>1138</v>
      </c>
      <c r="I5" s="9">
        <v>7</v>
      </c>
    </row>
    <row r="6" spans="1:9" x14ac:dyDescent="0.3">
      <c r="A6" s="9">
        <v>105</v>
      </c>
      <c r="B6" s="9">
        <v>1</v>
      </c>
      <c r="C6" s="9">
        <v>5</v>
      </c>
      <c r="D6" s="9" t="s">
        <v>113</v>
      </c>
      <c r="E6" s="9">
        <v>1672.1</v>
      </c>
      <c r="F6" s="9" t="s">
        <v>1139</v>
      </c>
      <c r="G6" s="10" t="s">
        <v>1140</v>
      </c>
      <c r="H6" s="9" t="s">
        <v>1141</v>
      </c>
      <c r="I6" s="9">
        <v>5</v>
      </c>
    </row>
    <row r="7" spans="1:9" x14ac:dyDescent="0.3">
      <c r="A7" s="9">
        <v>106</v>
      </c>
      <c r="B7" s="9">
        <v>1</v>
      </c>
      <c r="C7" s="9">
        <v>6</v>
      </c>
      <c r="D7" s="9" t="s">
        <v>66</v>
      </c>
      <c r="E7" s="9">
        <v>1329.8</v>
      </c>
      <c r="F7" s="9" t="s">
        <v>1142</v>
      </c>
      <c r="G7" s="10" t="s">
        <v>1143</v>
      </c>
      <c r="H7" s="9" t="s">
        <v>1144</v>
      </c>
      <c r="I7" s="9">
        <v>4</v>
      </c>
    </row>
    <row r="8" spans="1:9" x14ac:dyDescent="0.3">
      <c r="A8" s="9">
        <v>107</v>
      </c>
      <c r="B8" s="9">
        <v>1</v>
      </c>
      <c r="C8" s="9">
        <v>7</v>
      </c>
      <c r="D8" s="9" t="s">
        <v>62</v>
      </c>
      <c r="E8" s="9">
        <v>2712.4</v>
      </c>
      <c r="F8" s="9" t="s">
        <v>1133</v>
      </c>
      <c r="G8" s="10" t="s">
        <v>1145</v>
      </c>
      <c r="H8" s="9" t="s">
        <v>1146</v>
      </c>
      <c r="I8" s="9">
        <v>10</v>
      </c>
    </row>
    <row r="9" spans="1:9" x14ac:dyDescent="0.3">
      <c r="A9" s="9">
        <v>108</v>
      </c>
      <c r="B9" s="9">
        <v>1</v>
      </c>
      <c r="C9" s="9">
        <v>8</v>
      </c>
      <c r="D9" s="9" t="s">
        <v>114</v>
      </c>
      <c r="E9" s="9">
        <v>2713.5</v>
      </c>
      <c r="F9" s="9" t="s">
        <v>1147</v>
      </c>
      <c r="G9" s="10" t="s">
        <v>1148</v>
      </c>
      <c r="H9" s="9" t="s">
        <v>1149</v>
      </c>
      <c r="I9" s="9">
        <v>12</v>
      </c>
    </row>
    <row r="10" spans="1:9" x14ac:dyDescent="0.3">
      <c r="A10" s="9">
        <v>109</v>
      </c>
      <c r="B10" s="9">
        <v>1</v>
      </c>
      <c r="C10" s="9">
        <v>9</v>
      </c>
      <c r="D10" s="9" t="s">
        <v>1150</v>
      </c>
      <c r="E10" s="9">
        <v>2715.1</v>
      </c>
      <c r="F10" s="9" t="s">
        <v>1147</v>
      </c>
      <c r="G10" s="10" t="s">
        <v>1151</v>
      </c>
      <c r="H10" s="9" t="s">
        <v>1152</v>
      </c>
      <c r="I10" s="9">
        <v>11</v>
      </c>
    </row>
    <row r="11" spans="1:9" x14ac:dyDescent="0.3">
      <c r="A11" s="9">
        <v>110</v>
      </c>
      <c r="B11" s="9">
        <v>1</v>
      </c>
      <c r="C11" s="9">
        <v>10</v>
      </c>
      <c r="D11" s="9" t="s">
        <v>51</v>
      </c>
      <c r="E11" s="9">
        <v>1512.2</v>
      </c>
      <c r="F11" s="9" t="s">
        <v>1153</v>
      </c>
      <c r="G11" s="10" t="s">
        <v>1154</v>
      </c>
      <c r="H11" s="9" t="s">
        <v>1155</v>
      </c>
      <c r="I11" s="9">
        <v>3</v>
      </c>
    </row>
    <row r="12" spans="1:9" x14ac:dyDescent="0.3">
      <c r="A12" s="9">
        <v>111.1</v>
      </c>
      <c r="B12" s="9">
        <v>1</v>
      </c>
      <c r="C12" s="9">
        <v>11</v>
      </c>
      <c r="D12" s="9" t="s">
        <v>1156</v>
      </c>
      <c r="E12" s="9">
        <v>3012.4</v>
      </c>
      <c r="F12" s="9" t="s">
        <v>1127</v>
      </c>
      <c r="G12" s="10" t="s">
        <v>1157</v>
      </c>
      <c r="H12" s="9" t="s">
        <v>1158</v>
      </c>
      <c r="I12" s="9">
        <v>16</v>
      </c>
    </row>
    <row r="13" spans="1:9" x14ac:dyDescent="0.3">
      <c r="A13" s="9">
        <v>111.2</v>
      </c>
      <c r="B13" s="9">
        <v>1</v>
      </c>
      <c r="C13" s="9">
        <v>11</v>
      </c>
      <c r="D13" s="9" t="s">
        <v>1318</v>
      </c>
      <c r="E13" s="9">
        <v>3012.4</v>
      </c>
      <c r="F13" s="9" t="s">
        <v>1127</v>
      </c>
      <c r="G13" s="10" t="s">
        <v>1157</v>
      </c>
      <c r="H13" s="9" t="s">
        <v>1158</v>
      </c>
      <c r="I13" s="9">
        <v>16</v>
      </c>
    </row>
    <row r="14" spans="1:9" x14ac:dyDescent="0.3">
      <c r="A14" s="9">
        <v>112.1</v>
      </c>
      <c r="B14" s="9">
        <v>1</v>
      </c>
      <c r="C14" s="9">
        <v>12</v>
      </c>
      <c r="D14" s="9" t="s">
        <v>1159</v>
      </c>
      <c r="E14" s="9">
        <v>3013.1</v>
      </c>
      <c r="F14" s="9" t="s">
        <v>1160</v>
      </c>
      <c r="G14" s="10" t="s">
        <v>1157</v>
      </c>
      <c r="H14" s="9" t="s">
        <v>1161</v>
      </c>
      <c r="I14" s="9">
        <v>16</v>
      </c>
    </row>
    <row r="15" spans="1:9" x14ac:dyDescent="0.3">
      <c r="A15" s="9">
        <v>112.2</v>
      </c>
      <c r="B15" s="9">
        <v>1</v>
      </c>
      <c r="C15" s="9">
        <v>12</v>
      </c>
      <c r="D15" s="9" t="s">
        <v>1319</v>
      </c>
      <c r="E15" s="9">
        <v>3013.1</v>
      </c>
      <c r="F15" s="9" t="s">
        <v>1160</v>
      </c>
      <c r="G15" s="10" t="s">
        <v>1157</v>
      </c>
      <c r="H15" s="9" t="s">
        <v>1161</v>
      </c>
      <c r="I15" s="9">
        <v>16</v>
      </c>
    </row>
    <row r="16" spans="1:9" x14ac:dyDescent="0.3">
      <c r="A16" s="9">
        <v>113</v>
      </c>
      <c r="B16" s="9">
        <v>1</v>
      </c>
      <c r="C16" s="9">
        <v>13</v>
      </c>
      <c r="D16" s="9" t="s">
        <v>234</v>
      </c>
      <c r="E16" s="9">
        <v>2817.6</v>
      </c>
      <c r="F16" s="9" t="s">
        <v>1162</v>
      </c>
      <c r="G16" s="10" t="s">
        <v>1163</v>
      </c>
      <c r="H16" s="9" t="s">
        <v>1164</v>
      </c>
      <c r="I16" s="9">
        <v>13</v>
      </c>
    </row>
    <row r="17" spans="1:9" x14ac:dyDescent="0.3">
      <c r="A17" s="9">
        <v>114</v>
      </c>
      <c r="B17" s="9">
        <v>1</v>
      </c>
      <c r="C17" s="9">
        <v>14</v>
      </c>
      <c r="D17" s="9" t="s">
        <v>239</v>
      </c>
      <c r="E17" s="9">
        <v>1709.2</v>
      </c>
      <c r="F17" s="9" t="s">
        <v>1147</v>
      </c>
      <c r="G17" s="10" t="s">
        <v>1165</v>
      </c>
      <c r="H17" s="9" t="s">
        <v>1166</v>
      </c>
      <c r="I17" s="9">
        <v>9</v>
      </c>
    </row>
    <row r="18" spans="1:9" x14ac:dyDescent="0.3">
      <c r="A18" s="9">
        <v>115</v>
      </c>
      <c r="B18" s="9">
        <v>1</v>
      </c>
      <c r="C18" s="9">
        <v>15</v>
      </c>
      <c r="D18" s="9" t="s">
        <v>67</v>
      </c>
      <c r="E18" s="9">
        <v>3025.3</v>
      </c>
      <c r="F18" s="9" t="s">
        <v>1167</v>
      </c>
      <c r="G18" s="10" t="s">
        <v>1168</v>
      </c>
      <c r="H18" s="9" t="s">
        <v>1169</v>
      </c>
      <c r="I18" s="9">
        <v>17</v>
      </c>
    </row>
    <row r="19" spans="1:9" x14ac:dyDescent="0.3">
      <c r="A19" s="9">
        <v>116</v>
      </c>
      <c r="B19" s="9">
        <v>1</v>
      </c>
      <c r="C19" s="9">
        <v>16</v>
      </c>
      <c r="D19" s="9" t="s">
        <v>115</v>
      </c>
      <c r="E19" s="9">
        <v>2821.5</v>
      </c>
      <c r="F19" s="9" t="s">
        <v>1170</v>
      </c>
      <c r="G19" s="10" t="s">
        <v>1171</v>
      </c>
      <c r="H19" s="9" t="s">
        <v>1172</v>
      </c>
      <c r="I19" s="9">
        <v>14</v>
      </c>
    </row>
    <row r="20" spans="1:9" x14ac:dyDescent="0.3">
      <c r="A20" s="9">
        <v>117</v>
      </c>
      <c r="B20" s="9">
        <v>1</v>
      </c>
      <c r="C20" s="9">
        <v>17</v>
      </c>
      <c r="D20" s="9" t="s">
        <v>235</v>
      </c>
      <c r="E20" s="9">
        <v>2124.5</v>
      </c>
      <c r="F20" s="9" t="s">
        <v>1173</v>
      </c>
      <c r="G20" s="10" t="s">
        <v>1165</v>
      </c>
      <c r="H20" s="9" t="s">
        <v>1174</v>
      </c>
      <c r="I20" s="9">
        <v>18</v>
      </c>
    </row>
    <row r="21" spans="1:9" x14ac:dyDescent="0.3">
      <c r="A21" s="9">
        <v>118</v>
      </c>
      <c r="B21" s="9">
        <v>1</v>
      </c>
      <c r="C21" s="9">
        <v>18</v>
      </c>
      <c r="D21" s="9" t="s">
        <v>68</v>
      </c>
      <c r="E21" s="9">
        <v>3045.6</v>
      </c>
      <c r="F21" s="9" t="s">
        <v>1175</v>
      </c>
      <c r="G21" s="10" t="s">
        <v>1176</v>
      </c>
      <c r="H21" s="9" t="s">
        <v>1177</v>
      </c>
      <c r="I21" s="9">
        <v>19</v>
      </c>
    </row>
    <row r="22" spans="1:9" x14ac:dyDescent="0.3">
      <c r="A22" s="9">
        <v>119</v>
      </c>
      <c r="B22" s="9">
        <v>1</v>
      </c>
      <c r="C22" s="9">
        <v>19</v>
      </c>
      <c r="D22" s="9" t="s">
        <v>1178</v>
      </c>
      <c r="E22" s="9">
        <v>3113.2</v>
      </c>
      <c r="F22" s="9" t="s">
        <v>1179</v>
      </c>
      <c r="G22" s="10" t="s">
        <v>1180</v>
      </c>
      <c r="H22" s="9" t="s">
        <v>1181</v>
      </c>
      <c r="I22" s="9">
        <v>21</v>
      </c>
    </row>
    <row r="23" spans="1:9" ht="26" x14ac:dyDescent="0.3">
      <c r="A23" s="9">
        <v>120</v>
      </c>
      <c r="B23" s="9">
        <v>1</v>
      </c>
      <c r="C23" s="9">
        <v>20</v>
      </c>
      <c r="D23" s="9" t="s">
        <v>53</v>
      </c>
      <c r="E23" s="9">
        <v>2947.3</v>
      </c>
      <c r="F23" s="9" t="s">
        <v>1127</v>
      </c>
      <c r="G23" s="10" t="s">
        <v>1182</v>
      </c>
      <c r="H23" s="9" t="s">
        <v>1183</v>
      </c>
      <c r="I23" s="9">
        <v>15</v>
      </c>
    </row>
    <row r="24" spans="1:9" x14ac:dyDescent="0.3">
      <c r="A24" s="9">
        <v>121</v>
      </c>
      <c r="B24" s="9">
        <v>1</v>
      </c>
      <c r="C24" s="9">
        <v>21</v>
      </c>
      <c r="D24" s="9" t="s">
        <v>334</v>
      </c>
      <c r="E24" s="9">
        <v>3156.2</v>
      </c>
      <c r="F24" s="9" t="s">
        <v>1175</v>
      </c>
      <c r="G24" s="10" t="s">
        <v>1184</v>
      </c>
      <c r="H24" s="9" t="s">
        <v>1185</v>
      </c>
      <c r="I24" s="9">
        <v>22</v>
      </c>
    </row>
    <row r="25" spans="1:9" x14ac:dyDescent="0.3">
      <c r="A25" s="9">
        <v>122</v>
      </c>
      <c r="B25" s="9">
        <v>1</v>
      </c>
      <c r="C25" s="9">
        <v>22</v>
      </c>
      <c r="D25" s="9" t="s">
        <v>107</v>
      </c>
      <c r="E25" s="9">
        <v>3141.9</v>
      </c>
      <c r="F25" s="9" t="s">
        <v>1127</v>
      </c>
      <c r="G25" s="10" t="s">
        <v>1186</v>
      </c>
      <c r="H25" s="9" t="s">
        <v>1187</v>
      </c>
      <c r="I25" s="9">
        <v>24</v>
      </c>
    </row>
    <row r="26" spans="1:9" x14ac:dyDescent="0.3">
      <c r="A26" s="9">
        <v>123</v>
      </c>
      <c r="B26" s="9">
        <v>1</v>
      </c>
      <c r="C26" s="9">
        <v>23</v>
      </c>
      <c r="D26" s="9" t="s">
        <v>244</v>
      </c>
      <c r="E26" s="9">
        <v>3192.1</v>
      </c>
      <c r="F26" s="9" t="s">
        <v>1175</v>
      </c>
      <c r="G26" s="10" t="s">
        <v>1188</v>
      </c>
      <c r="H26" s="9" t="s">
        <v>1189</v>
      </c>
      <c r="I26" s="9">
        <v>23</v>
      </c>
    </row>
    <row r="27" spans="1:9" x14ac:dyDescent="0.3">
      <c r="A27" s="9">
        <v>124</v>
      </c>
      <c r="B27" s="9">
        <v>1</v>
      </c>
      <c r="C27" s="9">
        <v>24</v>
      </c>
      <c r="D27" s="9" t="s">
        <v>245</v>
      </c>
      <c r="E27" s="9" t="s">
        <v>1190</v>
      </c>
      <c r="F27" s="9" t="s">
        <v>1191</v>
      </c>
      <c r="G27" s="10" t="s">
        <v>1192</v>
      </c>
      <c r="H27" s="9" t="s">
        <v>1193</v>
      </c>
      <c r="I27" s="9">
        <v>25</v>
      </c>
    </row>
    <row r="28" spans="1:9" x14ac:dyDescent="0.3">
      <c r="A28" s="9">
        <v>125</v>
      </c>
      <c r="B28" s="9">
        <v>1</v>
      </c>
      <c r="C28" s="9">
        <v>25</v>
      </c>
      <c r="D28" s="9" t="s">
        <v>408</v>
      </c>
      <c r="E28" s="9">
        <v>3196.1</v>
      </c>
      <c r="F28" s="9" t="s">
        <v>1175</v>
      </c>
      <c r="G28" s="10" t="s">
        <v>1194</v>
      </c>
      <c r="H28" s="9" t="s">
        <v>1195</v>
      </c>
      <c r="I28" s="9">
        <v>26</v>
      </c>
    </row>
    <row r="29" spans="1:9" x14ac:dyDescent="0.3">
      <c r="A29" s="9">
        <v>126</v>
      </c>
      <c r="B29" s="9">
        <v>1</v>
      </c>
      <c r="C29" s="9">
        <v>26</v>
      </c>
      <c r="D29" s="9" t="s">
        <v>238</v>
      </c>
      <c r="E29" s="9">
        <v>3198.4</v>
      </c>
      <c r="F29" s="9" t="s">
        <v>1196</v>
      </c>
      <c r="G29" s="10" t="s">
        <v>1194</v>
      </c>
      <c r="H29" s="9" t="s">
        <v>1197</v>
      </c>
      <c r="I29" s="9">
        <v>27</v>
      </c>
    </row>
    <row r="30" spans="1:9" x14ac:dyDescent="0.3">
      <c r="A30" s="9">
        <v>127</v>
      </c>
      <c r="B30" s="9">
        <v>1</v>
      </c>
      <c r="C30" s="9">
        <v>27</v>
      </c>
      <c r="D30" s="9" t="s">
        <v>108</v>
      </c>
      <c r="E30" s="9">
        <v>3087.6</v>
      </c>
      <c r="F30" s="9" t="s">
        <v>1162</v>
      </c>
      <c r="G30" s="10" t="s">
        <v>1198</v>
      </c>
      <c r="H30" s="9" t="s">
        <v>1199</v>
      </c>
      <c r="I30" s="9">
        <v>20</v>
      </c>
    </row>
    <row r="31" spans="1:9" x14ac:dyDescent="0.3">
      <c r="A31" s="9">
        <v>128</v>
      </c>
      <c r="B31" s="9">
        <v>1</v>
      </c>
      <c r="C31" s="9">
        <v>28</v>
      </c>
      <c r="D31" s="9" t="s">
        <v>236</v>
      </c>
      <c r="E31" s="9">
        <v>3134</v>
      </c>
      <c r="F31" s="9" t="s">
        <v>1175</v>
      </c>
      <c r="G31" s="10" t="s">
        <v>1200</v>
      </c>
      <c r="H31" s="9" t="s">
        <v>1201</v>
      </c>
      <c r="I31" s="9">
        <v>28</v>
      </c>
    </row>
    <row r="32" spans="1:9" x14ac:dyDescent="0.3">
      <c r="A32" s="9">
        <v>129</v>
      </c>
      <c r="B32" s="9">
        <v>1</v>
      </c>
      <c r="C32" s="9">
        <v>29</v>
      </c>
      <c r="D32" s="9" t="s">
        <v>1202</v>
      </c>
      <c r="E32" s="9">
        <v>3287.2</v>
      </c>
      <c r="F32" s="9" t="s">
        <v>1203</v>
      </c>
      <c r="G32" s="10" t="s">
        <v>1204</v>
      </c>
      <c r="H32" s="9" t="s">
        <v>1205</v>
      </c>
      <c r="I32" s="9">
        <v>29</v>
      </c>
    </row>
    <row r="33" spans="1:9" x14ac:dyDescent="0.3">
      <c r="A33" s="9">
        <v>201</v>
      </c>
      <c r="B33" s="9">
        <v>2</v>
      </c>
      <c r="C33" s="9">
        <v>1</v>
      </c>
      <c r="D33" s="9" t="s">
        <v>104</v>
      </c>
      <c r="E33" s="9">
        <v>3372.7</v>
      </c>
      <c r="F33" s="9" t="s">
        <v>1175</v>
      </c>
      <c r="G33" s="10" t="s">
        <v>1168</v>
      </c>
      <c r="H33" s="9" t="s">
        <v>1206</v>
      </c>
      <c r="I33" s="9">
        <v>34</v>
      </c>
    </row>
    <row r="34" spans="1:9" x14ac:dyDescent="0.3">
      <c r="A34" s="9">
        <v>202</v>
      </c>
      <c r="B34" s="9">
        <v>2</v>
      </c>
      <c r="C34" s="9">
        <v>2</v>
      </c>
      <c r="D34" s="9" t="s">
        <v>1207</v>
      </c>
      <c r="E34" s="9">
        <v>3468.1</v>
      </c>
      <c r="F34" s="9" t="s">
        <v>1127</v>
      </c>
      <c r="G34" s="10" t="s">
        <v>1208</v>
      </c>
      <c r="H34" s="9" t="s">
        <v>1209</v>
      </c>
      <c r="I34" s="9">
        <v>33</v>
      </c>
    </row>
    <row r="35" spans="1:9" x14ac:dyDescent="0.3">
      <c r="A35" s="9">
        <v>203</v>
      </c>
      <c r="B35" s="9">
        <v>2</v>
      </c>
      <c r="C35" s="9">
        <v>3</v>
      </c>
      <c r="D35" s="9" t="s">
        <v>71</v>
      </c>
      <c r="E35" s="9">
        <v>3541.9</v>
      </c>
      <c r="F35" s="9" t="s">
        <v>1127</v>
      </c>
      <c r="G35" s="10" t="s">
        <v>1210</v>
      </c>
      <c r="H35" s="9" t="s">
        <v>1211</v>
      </c>
      <c r="I35" s="9">
        <v>37</v>
      </c>
    </row>
    <row r="36" spans="1:9" x14ac:dyDescent="0.3">
      <c r="A36" s="9">
        <v>204</v>
      </c>
      <c r="B36" s="9">
        <v>2</v>
      </c>
      <c r="C36" s="9">
        <v>4</v>
      </c>
      <c r="D36" s="9" t="s">
        <v>72</v>
      </c>
      <c r="E36" s="9" t="s">
        <v>1212</v>
      </c>
      <c r="F36" s="9" t="s">
        <v>1127</v>
      </c>
      <c r="G36" s="10" t="s">
        <v>1213</v>
      </c>
      <c r="H36" s="9" t="s">
        <v>1214</v>
      </c>
      <c r="I36" s="9">
        <v>39</v>
      </c>
    </row>
    <row r="37" spans="1:9" x14ac:dyDescent="0.3">
      <c r="A37" s="9">
        <v>205</v>
      </c>
      <c r="B37" s="9">
        <v>2</v>
      </c>
      <c r="C37" s="9">
        <v>5</v>
      </c>
      <c r="D37" s="9" t="s">
        <v>73</v>
      </c>
      <c r="E37" s="9">
        <v>3715.3</v>
      </c>
      <c r="F37" s="9" t="s">
        <v>1175</v>
      </c>
      <c r="G37" s="10" t="s">
        <v>1215</v>
      </c>
      <c r="H37" s="9" t="s">
        <v>1216</v>
      </c>
      <c r="I37" s="9">
        <v>38</v>
      </c>
    </row>
    <row r="38" spans="1:9" x14ac:dyDescent="0.3">
      <c r="A38" s="9">
        <v>206</v>
      </c>
      <c r="B38" s="9">
        <v>2</v>
      </c>
      <c r="C38" s="9">
        <v>6</v>
      </c>
      <c r="D38" s="9" t="s">
        <v>101</v>
      </c>
      <c r="E38" s="9">
        <v>4202.8999999999996</v>
      </c>
      <c r="F38" s="9" t="s">
        <v>1127</v>
      </c>
      <c r="G38" s="10" t="s">
        <v>1217</v>
      </c>
      <c r="H38" s="9" t="s">
        <v>1218</v>
      </c>
      <c r="I38" s="9">
        <v>35</v>
      </c>
    </row>
    <row r="39" spans="1:9" x14ac:dyDescent="0.3">
      <c r="A39" s="9">
        <v>207</v>
      </c>
      <c r="B39" s="9">
        <v>2</v>
      </c>
      <c r="C39" s="9">
        <v>7</v>
      </c>
      <c r="D39" s="9" t="s">
        <v>74</v>
      </c>
      <c r="E39" s="9">
        <v>3018.2</v>
      </c>
      <c r="F39" s="9" t="s">
        <v>1175</v>
      </c>
      <c r="G39" s="10" t="s">
        <v>1145</v>
      </c>
      <c r="H39" s="9" t="s">
        <v>1219</v>
      </c>
      <c r="I39" s="9">
        <v>30</v>
      </c>
    </row>
    <row r="40" spans="1:9" x14ac:dyDescent="0.3">
      <c r="A40" s="9">
        <v>208</v>
      </c>
      <c r="B40" s="9">
        <v>2</v>
      </c>
      <c r="C40" s="9">
        <v>8</v>
      </c>
      <c r="D40" s="9" t="s">
        <v>75</v>
      </c>
      <c r="E40" s="9">
        <v>4513.3</v>
      </c>
      <c r="F40" s="9" t="s">
        <v>1127</v>
      </c>
      <c r="G40" s="10" t="s">
        <v>1220</v>
      </c>
      <c r="H40" s="9" t="s">
        <v>1221</v>
      </c>
      <c r="I40" s="9">
        <v>41</v>
      </c>
    </row>
    <row r="41" spans="1:9" x14ac:dyDescent="0.3">
      <c r="A41" s="9">
        <v>209</v>
      </c>
      <c r="B41" s="9">
        <v>2</v>
      </c>
      <c r="C41" s="9">
        <v>9</v>
      </c>
      <c r="D41" s="9" t="s">
        <v>76</v>
      </c>
      <c r="E41" s="9">
        <v>3219.4</v>
      </c>
      <c r="F41" s="9" t="s">
        <v>1191</v>
      </c>
      <c r="G41" s="10" t="s">
        <v>1194</v>
      </c>
      <c r="H41" s="9" t="s">
        <v>1222</v>
      </c>
      <c r="I41" s="9">
        <v>31</v>
      </c>
    </row>
    <row r="42" spans="1:9" x14ac:dyDescent="0.3">
      <c r="A42" s="9">
        <v>210</v>
      </c>
      <c r="B42" s="9">
        <v>2</v>
      </c>
      <c r="C42" s="9">
        <v>10</v>
      </c>
      <c r="D42" s="9" t="s">
        <v>237</v>
      </c>
      <c r="E42" s="9">
        <v>3842.3</v>
      </c>
      <c r="F42" s="9" t="s">
        <v>1175</v>
      </c>
      <c r="G42" s="10" t="s">
        <v>1180</v>
      </c>
      <c r="H42" s="9" t="s">
        <v>1223</v>
      </c>
      <c r="I42" s="9">
        <v>44</v>
      </c>
    </row>
    <row r="43" spans="1:9" x14ac:dyDescent="0.3">
      <c r="A43" s="9">
        <v>211</v>
      </c>
      <c r="B43" s="9">
        <v>2</v>
      </c>
      <c r="C43" s="9">
        <v>11</v>
      </c>
      <c r="D43" s="9" t="s">
        <v>102</v>
      </c>
      <c r="E43" s="9">
        <v>3497.2</v>
      </c>
      <c r="F43" s="9" t="s">
        <v>1175</v>
      </c>
      <c r="G43" s="10" t="s">
        <v>1180</v>
      </c>
      <c r="H43" s="9" t="s">
        <v>1224</v>
      </c>
      <c r="I43" s="9">
        <v>32</v>
      </c>
    </row>
    <row r="44" spans="1:9" x14ac:dyDescent="0.3">
      <c r="A44" s="9">
        <v>212</v>
      </c>
      <c r="B44" s="9">
        <v>2</v>
      </c>
      <c r="C44" s="9">
        <v>12</v>
      </c>
      <c r="D44" s="9" t="s">
        <v>103</v>
      </c>
      <c r="E44" s="9">
        <v>3478.2</v>
      </c>
      <c r="F44" s="9" t="s">
        <v>1175</v>
      </c>
      <c r="G44" s="10" t="s">
        <v>1225</v>
      </c>
      <c r="H44" s="9" t="s">
        <v>1226</v>
      </c>
      <c r="I44" s="9">
        <v>40</v>
      </c>
    </row>
    <row r="45" spans="1:9" x14ac:dyDescent="0.3">
      <c r="A45" s="9">
        <v>213</v>
      </c>
      <c r="B45" s="9">
        <v>2</v>
      </c>
      <c r="C45" s="9">
        <v>13</v>
      </c>
      <c r="D45" s="9" t="s">
        <v>109</v>
      </c>
      <c r="E45" s="9">
        <v>3619.2</v>
      </c>
      <c r="F45" s="9" t="s">
        <v>1191</v>
      </c>
      <c r="G45" s="10" t="s">
        <v>1227</v>
      </c>
      <c r="H45" s="9" t="s">
        <v>1228</v>
      </c>
      <c r="I45" s="9">
        <v>47</v>
      </c>
    </row>
    <row r="46" spans="1:9" x14ac:dyDescent="0.3">
      <c r="A46" s="9">
        <v>214</v>
      </c>
      <c r="B46" s="9">
        <v>2</v>
      </c>
      <c r="C46" s="9">
        <v>14</v>
      </c>
      <c r="D46" s="9" t="s">
        <v>1229</v>
      </c>
      <c r="E46" s="9">
        <v>3614.9</v>
      </c>
      <c r="F46" s="9" t="s">
        <v>1175</v>
      </c>
      <c r="G46" s="10" t="s">
        <v>1145</v>
      </c>
      <c r="H46" s="9" t="s">
        <v>1230</v>
      </c>
      <c r="I46" s="9">
        <v>36</v>
      </c>
    </row>
    <row r="47" spans="1:9" x14ac:dyDescent="0.3">
      <c r="A47" s="9">
        <v>215</v>
      </c>
      <c r="B47" s="9">
        <v>2</v>
      </c>
      <c r="C47" s="9">
        <v>15</v>
      </c>
      <c r="D47" s="9" t="s">
        <v>1231</v>
      </c>
      <c r="E47" s="9">
        <v>4523.3</v>
      </c>
      <c r="F47" s="9" t="s">
        <v>1175</v>
      </c>
      <c r="G47" s="10" t="s">
        <v>1232</v>
      </c>
      <c r="H47" s="9" t="s">
        <v>1233</v>
      </c>
      <c r="I47" s="9">
        <v>42</v>
      </c>
    </row>
    <row r="48" spans="1:9" x14ac:dyDescent="0.3">
      <c r="A48" s="9">
        <v>216</v>
      </c>
      <c r="B48" s="9">
        <v>2</v>
      </c>
      <c r="C48" s="9">
        <v>16</v>
      </c>
      <c r="D48" s="9" t="s">
        <v>543</v>
      </c>
      <c r="E48" s="9">
        <v>3211.8</v>
      </c>
      <c r="F48" s="9" t="s">
        <v>1234</v>
      </c>
      <c r="G48" s="10" t="s">
        <v>1235</v>
      </c>
      <c r="H48" s="9" t="s">
        <v>1236</v>
      </c>
      <c r="I48" s="9">
        <v>46</v>
      </c>
    </row>
    <row r="49" spans="1:9" x14ac:dyDescent="0.3">
      <c r="A49" s="9">
        <v>217</v>
      </c>
      <c r="B49" s="9">
        <v>2</v>
      </c>
      <c r="C49" s="9">
        <v>17</v>
      </c>
      <c r="D49" s="9" t="s">
        <v>1237</v>
      </c>
      <c r="E49" s="9">
        <v>4598</v>
      </c>
      <c r="F49" s="9" t="s">
        <v>1238</v>
      </c>
      <c r="G49" s="10" t="s">
        <v>1239</v>
      </c>
      <c r="H49" s="9" t="s">
        <v>1240</v>
      </c>
      <c r="I49" s="9">
        <v>49</v>
      </c>
    </row>
    <row r="50" spans="1:9" x14ac:dyDescent="0.3">
      <c r="A50" s="9">
        <v>218</v>
      </c>
      <c r="B50" s="9">
        <v>2</v>
      </c>
      <c r="C50" s="9">
        <v>18</v>
      </c>
      <c r="D50" s="9" t="s">
        <v>80</v>
      </c>
      <c r="E50" s="9">
        <v>4307.1000000000004</v>
      </c>
      <c r="F50" s="9" t="s">
        <v>1175</v>
      </c>
      <c r="G50" s="10" t="s">
        <v>1241</v>
      </c>
      <c r="H50" s="9" t="s">
        <v>1242</v>
      </c>
      <c r="I50" s="9">
        <v>48</v>
      </c>
    </row>
    <row r="51" spans="1:9" x14ac:dyDescent="0.3">
      <c r="A51" s="9">
        <v>219</v>
      </c>
      <c r="B51" s="9">
        <v>2</v>
      </c>
      <c r="C51" s="9">
        <v>19</v>
      </c>
      <c r="D51" s="9" t="s">
        <v>105</v>
      </c>
      <c r="E51" s="9">
        <v>4211.3999999999996</v>
      </c>
      <c r="F51" s="9" t="s">
        <v>1127</v>
      </c>
      <c r="G51" s="10" t="s">
        <v>1243</v>
      </c>
      <c r="H51" s="9" t="s">
        <v>1244</v>
      </c>
      <c r="I51" s="9">
        <v>45</v>
      </c>
    </row>
    <row r="52" spans="1:9" x14ac:dyDescent="0.3">
      <c r="A52" s="9">
        <v>220</v>
      </c>
      <c r="B52" s="9">
        <v>2</v>
      </c>
      <c r="C52" s="9">
        <v>20</v>
      </c>
      <c r="D52" s="9" t="s">
        <v>1245</v>
      </c>
      <c r="E52" s="9">
        <v>4768.3</v>
      </c>
      <c r="F52" s="9" t="s">
        <v>1191</v>
      </c>
      <c r="G52" s="10" t="s">
        <v>1246</v>
      </c>
      <c r="H52" s="9" t="s">
        <v>1247</v>
      </c>
      <c r="I52" s="9">
        <v>51</v>
      </c>
    </row>
    <row r="53" spans="1:9" x14ac:dyDescent="0.3">
      <c r="A53" s="9">
        <v>221</v>
      </c>
      <c r="B53" s="9">
        <v>2</v>
      </c>
      <c r="C53" s="9">
        <v>21</v>
      </c>
      <c r="D53" s="9" t="s">
        <v>344</v>
      </c>
      <c r="E53" s="9">
        <v>2534</v>
      </c>
      <c r="F53" s="9" t="s">
        <v>1147</v>
      </c>
      <c r="G53" s="10" t="s">
        <v>1210</v>
      </c>
      <c r="H53" s="9" t="s">
        <v>1248</v>
      </c>
      <c r="I53" s="9">
        <v>52</v>
      </c>
    </row>
    <row r="54" spans="1:9" x14ac:dyDescent="0.3">
      <c r="A54" s="9">
        <v>222</v>
      </c>
      <c r="B54" s="9">
        <v>2</v>
      </c>
      <c r="C54" s="9">
        <v>22</v>
      </c>
      <c r="D54" s="9" t="s">
        <v>54</v>
      </c>
      <c r="E54" s="9">
        <v>4657.5</v>
      </c>
      <c r="F54" s="9" t="s">
        <v>1127</v>
      </c>
      <c r="G54" s="10" t="s">
        <v>1249</v>
      </c>
      <c r="H54" s="9" t="s">
        <v>1250</v>
      </c>
      <c r="I54" s="9">
        <v>50</v>
      </c>
    </row>
    <row r="55" spans="1:9" x14ac:dyDescent="0.3">
      <c r="A55" s="9">
        <v>223</v>
      </c>
      <c r="B55" s="9">
        <v>2</v>
      </c>
      <c r="C55" s="9">
        <v>23</v>
      </c>
      <c r="D55" s="9" t="s">
        <v>83</v>
      </c>
      <c r="E55" s="9" t="s">
        <v>1212</v>
      </c>
      <c r="F55" s="9" t="s">
        <v>1147</v>
      </c>
      <c r="G55" s="10" t="s">
        <v>1157</v>
      </c>
      <c r="H55" s="9" t="s">
        <v>1251</v>
      </c>
      <c r="I55" s="9">
        <v>54</v>
      </c>
    </row>
    <row r="56" spans="1:9" x14ac:dyDescent="0.3">
      <c r="A56" s="9">
        <v>224</v>
      </c>
      <c r="B56" s="9">
        <v>2</v>
      </c>
      <c r="C56" s="9">
        <v>24</v>
      </c>
      <c r="D56" s="9" t="s">
        <v>63</v>
      </c>
      <c r="E56" s="9">
        <v>4729.3999999999996</v>
      </c>
      <c r="F56" s="9" t="s">
        <v>1210</v>
      </c>
      <c r="G56" s="10" t="s">
        <v>1252</v>
      </c>
      <c r="H56" s="9" t="s">
        <v>1253</v>
      </c>
      <c r="I56" s="9">
        <v>53</v>
      </c>
    </row>
    <row r="57" spans="1:9" x14ac:dyDescent="0.3">
      <c r="A57" s="9">
        <v>225</v>
      </c>
      <c r="B57" s="9">
        <v>2</v>
      </c>
      <c r="C57" s="9">
        <v>25</v>
      </c>
      <c r="D57" s="9" t="s">
        <v>1254</v>
      </c>
      <c r="E57" s="9">
        <v>4040.7</v>
      </c>
      <c r="F57" s="9" t="s">
        <v>1191</v>
      </c>
      <c r="G57" s="10" t="s">
        <v>1255</v>
      </c>
      <c r="H57" s="9" t="s">
        <v>1256</v>
      </c>
      <c r="I57" s="9">
        <v>43</v>
      </c>
    </row>
    <row r="58" spans="1:9" x14ac:dyDescent="0.3">
      <c r="A58" s="9">
        <v>226</v>
      </c>
      <c r="B58" s="9">
        <v>2</v>
      </c>
      <c r="C58" s="9">
        <v>26</v>
      </c>
      <c r="D58" s="9" t="s">
        <v>1257</v>
      </c>
      <c r="E58" s="9" t="s">
        <v>1212</v>
      </c>
      <c r="F58" s="9" t="s">
        <v>1127</v>
      </c>
      <c r="G58" s="10" t="s">
        <v>1258</v>
      </c>
      <c r="H58" s="9" t="s">
        <v>1259</v>
      </c>
      <c r="I58" s="9">
        <v>55</v>
      </c>
    </row>
    <row r="59" spans="1:9" x14ac:dyDescent="0.3">
      <c r="A59" s="9">
        <v>301</v>
      </c>
      <c r="B59" s="9">
        <v>3</v>
      </c>
      <c r="C59" s="9">
        <v>1</v>
      </c>
      <c r="D59" s="9" t="s">
        <v>85</v>
      </c>
      <c r="E59" s="9">
        <v>5431.4</v>
      </c>
      <c r="F59" s="9" t="s">
        <v>1127</v>
      </c>
      <c r="G59" s="10" t="s">
        <v>1260</v>
      </c>
      <c r="H59" s="9" t="s">
        <v>1261</v>
      </c>
      <c r="I59" s="9">
        <v>61</v>
      </c>
    </row>
    <row r="60" spans="1:9" x14ac:dyDescent="0.3">
      <c r="A60" s="9">
        <v>302</v>
      </c>
      <c r="B60" s="9">
        <v>3</v>
      </c>
      <c r="C60" s="9">
        <v>2</v>
      </c>
      <c r="D60" s="9" t="s">
        <v>106</v>
      </c>
      <c r="E60" s="9">
        <v>5027.3</v>
      </c>
      <c r="F60" s="9" t="s">
        <v>1210</v>
      </c>
      <c r="G60" s="10" t="s">
        <v>1180</v>
      </c>
      <c r="H60" s="9" t="s">
        <v>1262</v>
      </c>
      <c r="I60" s="9">
        <v>59</v>
      </c>
    </row>
    <row r="61" spans="1:9" x14ac:dyDescent="0.3">
      <c r="A61" s="9">
        <v>303</v>
      </c>
      <c r="B61" s="9">
        <v>3</v>
      </c>
      <c r="C61" s="9">
        <v>3</v>
      </c>
      <c r="D61" s="9" t="s">
        <v>86</v>
      </c>
      <c r="E61" s="9">
        <v>4842.6000000000004</v>
      </c>
      <c r="F61" s="9" t="s">
        <v>1263</v>
      </c>
      <c r="G61" s="10" t="s">
        <v>1235</v>
      </c>
      <c r="H61" s="9" t="s">
        <v>1264</v>
      </c>
      <c r="I61" s="9">
        <v>58</v>
      </c>
    </row>
    <row r="62" spans="1:9" x14ac:dyDescent="0.3">
      <c r="A62" s="9">
        <v>304</v>
      </c>
      <c r="B62" s="9">
        <v>3</v>
      </c>
      <c r="C62" s="9">
        <v>4</v>
      </c>
      <c r="D62" s="9" t="s">
        <v>1265</v>
      </c>
      <c r="E62" s="9">
        <v>5029.5</v>
      </c>
      <c r="F62" s="9" t="s">
        <v>1266</v>
      </c>
      <c r="G62" s="10" t="s">
        <v>1267</v>
      </c>
      <c r="H62" s="9" t="s">
        <v>1268</v>
      </c>
      <c r="I62" s="9">
        <v>60</v>
      </c>
    </row>
    <row r="63" spans="1:9" x14ac:dyDescent="0.3">
      <c r="A63" s="9">
        <v>305</v>
      </c>
      <c r="B63" s="9">
        <v>3</v>
      </c>
      <c r="C63" s="9">
        <v>5</v>
      </c>
      <c r="D63" s="9" t="s">
        <v>1269</v>
      </c>
      <c r="E63" s="9">
        <v>5630.7</v>
      </c>
      <c r="F63" s="9" t="s">
        <v>1191</v>
      </c>
      <c r="G63" s="10" t="s">
        <v>1270</v>
      </c>
      <c r="H63" s="9" t="s">
        <v>1271</v>
      </c>
      <c r="I63" s="9">
        <v>62</v>
      </c>
    </row>
    <row r="64" spans="1:9" x14ac:dyDescent="0.3">
      <c r="A64" s="9">
        <v>306</v>
      </c>
      <c r="B64" s="9">
        <v>3</v>
      </c>
      <c r="C64" s="9">
        <v>6</v>
      </c>
      <c r="D64" s="9" t="s">
        <v>1272</v>
      </c>
      <c r="E64" s="9">
        <v>4385.3</v>
      </c>
      <c r="F64" s="9" t="s">
        <v>1147</v>
      </c>
      <c r="G64" s="10" t="s">
        <v>1260</v>
      </c>
      <c r="H64" s="9" t="s">
        <v>1273</v>
      </c>
      <c r="I64" s="9">
        <v>56</v>
      </c>
    </row>
    <row r="65" spans="1:9" x14ac:dyDescent="0.3">
      <c r="A65" s="9">
        <v>307</v>
      </c>
      <c r="B65" s="9">
        <v>3</v>
      </c>
      <c r="C65" s="9">
        <v>7</v>
      </c>
      <c r="D65" s="9" t="s">
        <v>494</v>
      </c>
      <c r="E65" s="9">
        <v>5630.3</v>
      </c>
      <c r="F65" s="9" t="s">
        <v>1266</v>
      </c>
      <c r="G65" s="10" t="s">
        <v>1213</v>
      </c>
      <c r="H65" s="9" t="s">
        <v>1274</v>
      </c>
      <c r="I65" s="9">
        <v>66</v>
      </c>
    </row>
    <row r="66" spans="1:9" x14ac:dyDescent="0.3">
      <c r="A66" s="9">
        <v>308</v>
      </c>
      <c r="B66" s="9">
        <v>3</v>
      </c>
      <c r="C66" s="9">
        <v>8</v>
      </c>
      <c r="D66" s="9" t="s">
        <v>1275</v>
      </c>
      <c r="E66" s="9">
        <v>5476.3</v>
      </c>
      <c r="F66" s="9" t="s">
        <v>1276</v>
      </c>
      <c r="G66" s="10" t="s">
        <v>1277</v>
      </c>
      <c r="H66" s="9" t="s">
        <v>1278</v>
      </c>
      <c r="I66" s="9">
        <v>65</v>
      </c>
    </row>
    <row r="67" spans="1:9" x14ac:dyDescent="0.3">
      <c r="A67" s="9">
        <v>309</v>
      </c>
      <c r="B67" s="9">
        <v>3</v>
      </c>
      <c r="C67" s="9">
        <v>9</v>
      </c>
      <c r="D67" s="9" t="s">
        <v>90</v>
      </c>
      <c r="E67" s="9">
        <v>5693.2</v>
      </c>
      <c r="F67" s="9" t="s">
        <v>1279</v>
      </c>
      <c r="G67" s="10" t="s">
        <v>1280</v>
      </c>
      <c r="H67" s="9" t="s">
        <v>1281</v>
      </c>
      <c r="I67" s="9">
        <v>64</v>
      </c>
    </row>
    <row r="68" spans="1:9" x14ac:dyDescent="0.3">
      <c r="A68" s="9">
        <v>310</v>
      </c>
      <c r="B68" s="9">
        <v>3</v>
      </c>
      <c r="C68" s="9">
        <v>10</v>
      </c>
      <c r="D68" s="9" t="s">
        <v>91</v>
      </c>
      <c r="E68" s="9">
        <v>5784.2</v>
      </c>
      <c r="F68" s="9" t="s">
        <v>1282</v>
      </c>
      <c r="G68" s="10" t="s">
        <v>1283</v>
      </c>
      <c r="H68" s="9" t="s">
        <v>1284</v>
      </c>
      <c r="I68" s="9">
        <v>67</v>
      </c>
    </row>
    <row r="69" spans="1:9" x14ac:dyDescent="0.3">
      <c r="A69" s="9">
        <v>311</v>
      </c>
      <c r="B69" s="9">
        <v>3</v>
      </c>
      <c r="C69" s="9">
        <v>11</v>
      </c>
      <c r="D69" s="9" t="s">
        <v>1285</v>
      </c>
      <c r="E69" s="9">
        <v>5710.5</v>
      </c>
      <c r="F69" s="9" t="s">
        <v>1263</v>
      </c>
      <c r="G69" s="10" t="s">
        <v>1286</v>
      </c>
      <c r="H69" s="9" t="s">
        <v>1287</v>
      </c>
      <c r="I69" s="9">
        <v>68</v>
      </c>
    </row>
    <row r="70" spans="1:9" x14ac:dyDescent="0.3">
      <c r="A70" s="9">
        <v>312</v>
      </c>
      <c r="B70" s="9">
        <v>3</v>
      </c>
      <c r="C70" s="9">
        <v>12</v>
      </c>
      <c r="D70" s="9" t="s">
        <v>93</v>
      </c>
      <c r="E70" s="9">
        <v>5121.5</v>
      </c>
      <c r="F70" s="9" t="s">
        <v>1288</v>
      </c>
      <c r="G70" s="10" t="s">
        <v>1289</v>
      </c>
      <c r="H70" s="9" t="s">
        <v>1290</v>
      </c>
      <c r="I70" s="9">
        <v>63</v>
      </c>
    </row>
    <row r="71" spans="1:9" x14ac:dyDescent="0.3">
      <c r="A71" s="9">
        <v>313</v>
      </c>
      <c r="B71" s="9">
        <v>3</v>
      </c>
      <c r="C71" s="9">
        <v>13</v>
      </c>
      <c r="D71" s="9" t="s">
        <v>240</v>
      </c>
      <c r="E71" s="9">
        <v>4372.5</v>
      </c>
      <c r="F71" s="9" t="s">
        <v>1210</v>
      </c>
      <c r="G71" s="10" t="s">
        <v>1210</v>
      </c>
      <c r="H71" s="9" t="s">
        <v>1291</v>
      </c>
      <c r="I71" s="9">
        <v>57</v>
      </c>
    </row>
    <row r="72" spans="1:9" x14ac:dyDescent="0.3">
      <c r="A72" s="9">
        <v>314</v>
      </c>
      <c r="B72" s="9">
        <v>3</v>
      </c>
      <c r="C72" s="9">
        <v>14</v>
      </c>
      <c r="D72" s="9" t="s">
        <v>55</v>
      </c>
      <c r="E72" s="9">
        <v>5718.3</v>
      </c>
      <c r="F72" s="9" t="s">
        <v>1279</v>
      </c>
      <c r="G72" s="10" t="s">
        <v>1292</v>
      </c>
      <c r="H72" s="9" t="s">
        <v>1293</v>
      </c>
      <c r="I72" s="9">
        <v>71</v>
      </c>
    </row>
    <row r="73" spans="1:9" x14ac:dyDescent="0.3">
      <c r="A73" s="9">
        <v>315</v>
      </c>
      <c r="B73" s="9">
        <v>3</v>
      </c>
      <c r="C73" s="9">
        <v>15</v>
      </c>
      <c r="D73" s="9" t="s">
        <v>94</v>
      </c>
      <c r="E73" s="9">
        <v>5730.2</v>
      </c>
      <c r="F73" s="9" t="s">
        <v>1263</v>
      </c>
      <c r="G73" s="10" t="s">
        <v>1294</v>
      </c>
      <c r="H73" s="9" t="s">
        <v>1295</v>
      </c>
      <c r="I73" s="9">
        <v>70</v>
      </c>
    </row>
    <row r="74" spans="1:9" x14ac:dyDescent="0.3">
      <c r="A74" s="9">
        <v>316</v>
      </c>
      <c r="B74" s="9">
        <v>3</v>
      </c>
      <c r="C74" s="9">
        <v>16</v>
      </c>
      <c r="D74" s="9" t="s">
        <v>1296</v>
      </c>
      <c r="E74" s="9">
        <v>5423.4</v>
      </c>
      <c r="F74" s="9" t="s">
        <v>1263</v>
      </c>
      <c r="G74" s="10" t="s">
        <v>1297</v>
      </c>
      <c r="H74" s="9" t="s">
        <v>1298</v>
      </c>
      <c r="I74" s="9">
        <v>72</v>
      </c>
    </row>
    <row r="75" spans="1:9" x14ac:dyDescent="0.3">
      <c r="A75" s="9">
        <v>317</v>
      </c>
      <c r="B75" s="9">
        <v>3</v>
      </c>
      <c r="C75" s="9">
        <v>17</v>
      </c>
      <c r="D75" s="9" t="s">
        <v>95</v>
      </c>
      <c r="E75" s="9" t="s">
        <v>1212</v>
      </c>
      <c r="F75" s="9" t="s">
        <v>1279</v>
      </c>
      <c r="G75" s="10" t="s">
        <v>1299</v>
      </c>
      <c r="H75" s="9" t="s">
        <v>1300</v>
      </c>
      <c r="I75" s="9">
        <v>69</v>
      </c>
    </row>
    <row r="76" spans="1:9" x14ac:dyDescent="0.3">
      <c r="A76" s="9">
        <v>318</v>
      </c>
      <c r="B76" s="9">
        <v>3</v>
      </c>
      <c r="C76" s="9">
        <v>18</v>
      </c>
      <c r="D76" s="9" t="s">
        <v>1111</v>
      </c>
      <c r="E76" s="9">
        <v>5725.3</v>
      </c>
      <c r="F76" s="9" t="s">
        <v>1301</v>
      </c>
      <c r="G76" s="10" t="s">
        <v>1302</v>
      </c>
      <c r="H76" s="9" t="s">
        <v>1303</v>
      </c>
      <c r="I76" s="9">
        <v>73</v>
      </c>
    </row>
    <row r="77" spans="1:9" x14ac:dyDescent="0.3">
      <c r="A77" s="9">
        <v>319</v>
      </c>
      <c r="B77" s="9">
        <v>3</v>
      </c>
      <c r="C77" s="9">
        <v>19</v>
      </c>
      <c r="D77" s="9" t="s">
        <v>1304</v>
      </c>
      <c r="E77" s="9">
        <v>5843.7</v>
      </c>
      <c r="F77" s="9" t="s">
        <v>1305</v>
      </c>
      <c r="G77" s="10" t="s">
        <v>1213</v>
      </c>
      <c r="H77" s="9" t="s">
        <v>1306</v>
      </c>
      <c r="I77" s="9">
        <v>76</v>
      </c>
    </row>
    <row r="78" spans="1:9" x14ac:dyDescent="0.3">
      <c r="A78" s="9">
        <v>320</v>
      </c>
      <c r="B78" s="9">
        <v>3</v>
      </c>
      <c r="C78" s="9">
        <v>20</v>
      </c>
      <c r="D78" s="9" t="s">
        <v>1307</v>
      </c>
      <c r="E78" s="9">
        <v>5832.3</v>
      </c>
      <c r="F78" s="9" t="s">
        <v>1282</v>
      </c>
      <c r="G78" s="10" t="s">
        <v>1308</v>
      </c>
      <c r="H78" s="9" t="s">
        <v>1309</v>
      </c>
      <c r="I78" s="9">
        <v>75</v>
      </c>
    </row>
    <row r="79" spans="1:9" x14ac:dyDescent="0.3">
      <c r="A79" s="9">
        <v>321</v>
      </c>
      <c r="B79" s="9">
        <v>3</v>
      </c>
      <c r="C79" s="9">
        <v>21</v>
      </c>
      <c r="D79" s="9" t="s">
        <v>98</v>
      </c>
      <c r="E79" s="9">
        <v>5818.4</v>
      </c>
      <c r="F79" s="9" t="s">
        <v>1263</v>
      </c>
      <c r="G79" s="10" t="s">
        <v>1310</v>
      </c>
      <c r="H79" s="9" t="s">
        <v>1311</v>
      </c>
      <c r="I79" s="9">
        <v>74</v>
      </c>
    </row>
    <row r="80" spans="1:9" x14ac:dyDescent="0.3">
      <c r="A80" s="9">
        <v>322</v>
      </c>
      <c r="B80" s="9">
        <v>3</v>
      </c>
      <c r="C80" s="9">
        <v>22</v>
      </c>
      <c r="D80" s="9" t="s">
        <v>99</v>
      </c>
      <c r="E80" s="9">
        <v>5906.4</v>
      </c>
      <c r="F80" s="9" t="s">
        <v>1203</v>
      </c>
      <c r="G80" s="10" t="s">
        <v>1312</v>
      </c>
      <c r="H80" s="9" t="s">
        <v>1313</v>
      </c>
      <c r="I80" s="9">
        <v>77</v>
      </c>
    </row>
    <row r="81" spans="1:9" x14ac:dyDescent="0.3">
      <c r="A81" s="9">
        <v>323</v>
      </c>
      <c r="B81" s="9">
        <v>3</v>
      </c>
      <c r="C81" s="9">
        <v>23</v>
      </c>
      <c r="D81" s="9" t="s">
        <v>100</v>
      </c>
      <c r="E81" s="9">
        <v>5943.7</v>
      </c>
      <c r="F81" s="9" t="s">
        <v>1266</v>
      </c>
      <c r="G81" s="10" t="s">
        <v>1270</v>
      </c>
      <c r="H81" s="9" t="s">
        <v>1314</v>
      </c>
      <c r="I81" s="9">
        <v>78</v>
      </c>
    </row>
    <row r="82" spans="1:9" x14ac:dyDescent="0.3">
      <c r="A82" s="9">
        <v>324</v>
      </c>
      <c r="B82" s="9">
        <v>3</v>
      </c>
      <c r="C82" s="9">
        <v>24</v>
      </c>
      <c r="D82" s="9" t="s">
        <v>117</v>
      </c>
      <c r="E82" s="9">
        <v>5928.5</v>
      </c>
      <c r="F82" s="9" t="s">
        <v>1279</v>
      </c>
      <c r="G82" s="10" t="s">
        <v>1315</v>
      </c>
      <c r="H82" s="9" t="s">
        <v>1316</v>
      </c>
      <c r="I82" s="9">
        <v>79</v>
      </c>
    </row>
    <row r="83" spans="1:9" x14ac:dyDescent="0.3">
      <c r="A83" s="9">
        <v>999</v>
      </c>
      <c r="D83" s="9" t="s">
        <v>1320</v>
      </c>
    </row>
  </sheetData>
  <sortState ref="A2:I83">
    <sortCondition ref="A2:A8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9.109375" defaultRowHeight="12" x14ac:dyDescent="0.3"/>
  <cols>
    <col min="1" max="1" width="4.109375" bestFit="1" customWidth="1"/>
    <col min="2" max="2" width="12.6640625" bestFit="1" customWidth="1"/>
    <col min="3" max="3" width="11.6640625" bestFit="1" customWidth="1"/>
    <col min="4" max="5" width="14.77734375" bestFit="1" customWidth="1"/>
    <col min="6" max="6" width="14.6640625" bestFit="1" customWidth="1"/>
    <col min="7" max="7" width="16.109375" bestFit="1" customWidth="1"/>
    <col min="9" max="9" width="13" bestFit="1" customWidth="1"/>
    <col min="10" max="10" width="19.44140625" bestFit="1" customWidth="1"/>
    <col min="11" max="11" width="18.109375" bestFit="1" customWidth="1"/>
    <col min="12" max="12" width="9" bestFit="1" customWidth="1"/>
    <col min="13" max="13" width="13" bestFit="1" customWidth="1"/>
    <col min="14" max="14" width="14.6640625" bestFit="1" customWidth="1"/>
    <col min="15" max="15" width="19.109375" bestFit="1" customWidth="1"/>
    <col min="16" max="16" width="11.6640625" bestFit="1" customWidth="1"/>
    <col min="17" max="17" width="22.109375" bestFit="1" customWidth="1"/>
    <col min="18" max="18" width="12" bestFit="1" customWidth="1"/>
  </cols>
  <sheetData>
    <row r="1" spans="1:18" x14ac:dyDescent="0.3">
      <c r="B1" t="s">
        <v>2294</v>
      </c>
      <c r="C1" t="s">
        <v>2304</v>
      </c>
      <c r="D1" t="s">
        <v>48</v>
      </c>
      <c r="E1" t="s">
        <v>2296</v>
      </c>
      <c r="F1" t="s">
        <v>2292</v>
      </c>
      <c r="G1" t="s">
        <v>2299</v>
      </c>
      <c r="H1" t="s">
        <v>2301</v>
      </c>
      <c r="I1" t="s">
        <v>2303</v>
      </c>
      <c r="J1" t="s">
        <v>2302</v>
      </c>
      <c r="K1" t="s">
        <v>2290</v>
      </c>
      <c r="L1" t="s">
        <v>47</v>
      </c>
      <c r="M1" t="s">
        <v>2298</v>
      </c>
      <c r="N1" t="s">
        <v>2295</v>
      </c>
      <c r="O1" t="s">
        <v>2291</v>
      </c>
      <c r="P1" t="s">
        <v>2306</v>
      </c>
      <c r="Q1" t="s">
        <v>2307</v>
      </c>
      <c r="R1" t="s">
        <v>2300</v>
      </c>
    </row>
    <row r="2" spans="1:18" x14ac:dyDescent="0.3">
      <c r="A2">
        <v>101</v>
      </c>
    </row>
    <row r="3" spans="1:18" x14ac:dyDescent="0.3">
      <c r="A3">
        <v>102</v>
      </c>
    </row>
    <row r="4" spans="1:18" x14ac:dyDescent="0.3">
      <c r="A4">
        <v>103</v>
      </c>
    </row>
    <row r="5" spans="1:18" x14ac:dyDescent="0.3">
      <c r="A5">
        <v>104</v>
      </c>
    </row>
    <row r="6" spans="1:18" x14ac:dyDescent="0.3">
      <c r="A6">
        <v>105</v>
      </c>
    </row>
    <row r="7" spans="1:18" x14ac:dyDescent="0.3">
      <c r="A7">
        <v>106</v>
      </c>
    </row>
    <row r="8" spans="1:18" x14ac:dyDescent="0.3">
      <c r="A8">
        <v>107</v>
      </c>
    </row>
    <row r="9" spans="1:18" x14ac:dyDescent="0.3">
      <c r="A9">
        <v>108</v>
      </c>
    </row>
    <row r="10" spans="1:18" x14ac:dyDescent="0.3">
      <c r="A10">
        <v>109</v>
      </c>
    </row>
    <row r="11" spans="1:18" x14ac:dyDescent="0.3">
      <c r="A11">
        <v>110</v>
      </c>
    </row>
    <row r="12" spans="1:18" x14ac:dyDescent="0.3">
      <c r="A12">
        <v>111</v>
      </c>
    </row>
    <row r="13" spans="1:18" x14ac:dyDescent="0.3">
      <c r="A13">
        <v>112</v>
      </c>
    </row>
    <row r="14" spans="1:18" x14ac:dyDescent="0.3">
      <c r="A14">
        <v>113</v>
      </c>
    </row>
    <row r="15" spans="1:18" x14ac:dyDescent="0.3">
      <c r="A15">
        <v>114</v>
      </c>
    </row>
    <row r="16" spans="1:18" x14ac:dyDescent="0.3">
      <c r="A16">
        <v>115</v>
      </c>
    </row>
    <row r="17" spans="1:1" x14ac:dyDescent="0.3">
      <c r="A17">
        <v>116</v>
      </c>
    </row>
    <row r="18" spans="1:1" x14ac:dyDescent="0.3">
      <c r="A18">
        <v>117</v>
      </c>
    </row>
    <row r="19" spans="1:1" x14ac:dyDescent="0.3">
      <c r="A19">
        <v>118</v>
      </c>
    </row>
    <row r="20" spans="1:1" x14ac:dyDescent="0.3">
      <c r="A20">
        <v>119</v>
      </c>
    </row>
    <row r="21" spans="1:1" x14ac:dyDescent="0.3">
      <c r="A21">
        <v>120</v>
      </c>
    </row>
    <row r="22" spans="1:1" x14ac:dyDescent="0.3">
      <c r="A22">
        <v>121</v>
      </c>
    </row>
    <row r="23" spans="1:1" x14ac:dyDescent="0.3">
      <c r="A23">
        <v>122</v>
      </c>
    </row>
    <row r="24" spans="1:1" x14ac:dyDescent="0.3">
      <c r="A24">
        <v>123</v>
      </c>
    </row>
    <row r="25" spans="1:1" x14ac:dyDescent="0.3">
      <c r="A25">
        <v>124</v>
      </c>
    </row>
    <row r="26" spans="1:1" x14ac:dyDescent="0.3">
      <c r="A26">
        <v>125</v>
      </c>
    </row>
    <row r="27" spans="1:1" x14ac:dyDescent="0.3">
      <c r="A27">
        <v>126</v>
      </c>
    </row>
    <row r="28" spans="1:1" x14ac:dyDescent="0.3">
      <c r="A28">
        <v>127</v>
      </c>
    </row>
    <row r="29" spans="1:1" x14ac:dyDescent="0.3">
      <c r="A29">
        <v>128</v>
      </c>
    </row>
    <row r="30" spans="1:1" x14ac:dyDescent="0.3">
      <c r="A30">
        <v>129</v>
      </c>
    </row>
    <row r="31" spans="1:1" x14ac:dyDescent="0.3">
      <c r="A31">
        <v>201</v>
      </c>
    </row>
    <row r="32" spans="1:1" x14ac:dyDescent="0.3">
      <c r="A32">
        <v>202</v>
      </c>
    </row>
    <row r="33" spans="1:1" x14ac:dyDescent="0.3">
      <c r="A33">
        <v>203</v>
      </c>
    </row>
    <row r="34" spans="1:1" x14ac:dyDescent="0.3">
      <c r="A34">
        <v>204</v>
      </c>
    </row>
    <row r="35" spans="1:1" x14ac:dyDescent="0.3">
      <c r="A35">
        <v>205</v>
      </c>
    </row>
    <row r="36" spans="1:1" x14ac:dyDescent="0.3">
      <c r="A36">
        <v>206</v>
      </c>
    </row>
    <row r="37" spans="1:1" x14ac:dyDescent="0.3">
      <c r="A37">
        <v>207</v>
      </c>
    </row>
    <row r="38" spans="1:1" x14ac:dyDescent="0.3">
      <c r="A38">
        <v>208</v>
      </c>
    </row>
    <row r="39" spans="1:1" x14ac:dyDescent="0.3">
      <c r="A39">
        <v>209</v>
      </c>
    </row>
    <row r="40" spans="1:1" x14ac:dyDescent="0.3">
      <c r="A40">
        <v>210</v>
      </c>
    </row>
    <row r="41" spans="1:1" x14ac:dyDescent="0.3">
      <c r="A41">
        <v>211</v>
      </c>
    </row>
    <row r="42" spans="1:1" x14ac:dyDescent="0.3">
      <c r="A42">
        <v>212</v>
      </c>
    </row>
    <row r="43" spans="1:1" x14ac:dyDescent="0.3">
      <c r="A43">
        <v>213</v>
      </c>
    </row>
    <row r="44" spans="1:1" x14ac:dyDescent="0.3">
      <c r="A44">
        <v>214</v>
      </c>
    </row>
    <row r="45" spans="1:1" x14ac:dyDescent="0.3">
      <c r="A45">
        <v>215</v>
      </c>
    </row>
    <row r="46" spans="1:1" x14ac:dyDescent="0.3">
      <c r="A46">
        <v>216</v>
      </c>
    </row>
    <row r="47" spans="1:1" x14ac:dyDescent="0.3">
      <c r="A47">
        <v>217</v>
      </c>
    </row>
    <row r="48" spans="1:1" x14ac:dyDescent="0.3">
      <c r="A48">
        <v>218</v>
      </c>
    </row>
    <row r="49" spans="1:1" x14ac:dyDescent="0.3">
      <c r="A49">
        <v>219</v>
      </c>
    </row>
    <row r="50" spans="1:1" x14ac:dyDescent="0.3">
      <c r="A50">
        <v>220</v>
      </c>
    </row>
    <row r="51" spans="1:1" x14ac:dyDescent="0.3">
      <c r="A51">
        <v>221</v>
      </c>
    </row>
    <row r="52" spans="1:1" x14ac:dyDescent="0.3">
      <c r="A52">
        <v>222</v>
      </c>
    </row>
    <row r="53" spans="1:1" x14ac:dyDescent="0.3">
      <c r="A53">
        <v>223</v>
      </c>
    </row>
    <row r="54" spans="1:1" x14ac:dyDescent="0.3">
      <c r="A54">
        <v>224</v>
      </c>
    </row>
    <row r="55" spans="1:1" x14ac:dyDescent="0.3">
      <c r="A55">
        <v>301</v>
      </c>
    </row>
    <row r="56" spans="1:1" x14ac:dyDescent="0.3">
      <c r="A56">
        <v>302</v>
      </c>
    </row>
    <row r="57" spans="1:1" x14ac:dyDescent="0.3">
      <c r="A57">
        <v>303</v>
      </c>
    </row>
    <row r="58" spans="1:1" x14ac:dyDescent="0.3">
      <c r="A58">
        <v>304</v>
      </c>
    </row>
    <row r="59" spans="1:1" x14ac:dyDescent="0.3">
      <c r="A59">
        <v>305</v>
      </c>
    </row>
    <row r="60" spans="1:1" x14ac:dyDescent="0.3">
      <c r="A60">
        <v>306</v>
      </c>
    </row>
    <row r="61" spans="1:1" x14ac:dyDescent="0.3">
      <c r="A61">
        <v>307</v>
      </c>
    </row>
    <row r="62" spans="1:1" x14ac:dyDescent="0.3">
      <c r="A62">
        <v>308</v>
      </c>
    </row>
    <row r="63" spans="1:1" x14ac:dyDescent="0.3">
      <c r="A63">
        <v>309</v>
      </c>
    </row>
    <row r="64" spans="1:1" x14ac:dyDescent="0.3">
      <c r="A64">
        <v>310</v>
      </c>
    </row>
    <row r="65" spans="1:1" x14ac:dyDescent="0.3">
      <c r="A65">
        <v>311</v>
      </c>
    </row>
    <row r="66" spans="1:1" x14ac:dyDescent="0.3">
      <c r="A66">
        <v>312</v>
      </c>
    </row>
    <row r="67" spans="1:1" x14ac:dyDescent="0.3">
      <c r="A67">
        <v>313</v>
      </c>
    </row>
    <row r="68" spans="1:1" x14ac:dyDescent="0.3">
      <c r="A68">
        <v>314</v>
      </c>
    </row>
    <row r="69" spans="1:1" x14ac:dyDescent="0.3">
      <c r="A69">
        <v>315</v>
      </c>
    </row>
    <row r="70" spans="1:1" x14ac:dyDescent="0.3">
      <c r="A70">
        <v>316</v>
      </c>
    </row>
    <row r="71" spans="1:1" x14ac:dyDescent="0.3">
      <c r="A71">
        <v>317</v>
      </c>
    </row>
    <row r="72" spans="1:1" x14ac:dyDescent="0.3">
      <c r="A72">
        <v>318</v>
      </c>
    </row>
    <row r="73" spans="1:1" x14ac:dyDescent="0.3">
      <c r="A73">
        <v>319</v>
      </c>
    </row>
    <row r="74" spans="1:1" x14ac:dyDescent="0.3">
      <c r="A74">
        <v>320</v>
      </c>
    </row>
    <row r="75" spans="1:1" x14ac:dyDescent="0.3">
      <c r="A75">
        <v>321</v>
      </c>
    </row>
    <row r="76" spans="1:1" x14ac:dyDescent="0.3">
      <c r="A76">
        <v>322</v>
      </c>
    </row>
    <row r="77" spans="1:1" x14ac:dyDescent="0.3">
      <c r="A77">
        <v>323</v>
      </c>
    </row>
    <row r="78" spans="1:1" x14ac:dyDescent="0.3">
      <c r="A78">
        <v>324</v>
      </c>
    </row>
  </sheetData>
  <sortState ref="A2:A18">
    <sortCondition ref="A2:A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tropes</vt:lpstr>
      <vt:lpstr>deaths</vt:lpstr>
      <vt:lpstr>python searches</vt:lpstr>
      <vt:lpstr>episodes</vt:lpstr>
      <vt:lpstr>alert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greenpear</dc:creator>
  <cp:lastModifiedBy>Windows User</cp:lastModifiedBy>
  <dcterms:created xsi:type="dcterms:W3CDTF">2015-06-26T01:57:59Z</dcterms:created>
  <dcterms:modified xsi:type="dcterms:W3CDTF">2015-07-31T02:43:13Z</dcterms:modified>
</cp:coreProperties>
</file>