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ocuments/My ExoMy/My ExoMy_NXT/some documentation/"/>
    </mc:Choice>
  </mc:AlternateContent>
  <xr:revisionPtr revIDLastSave="0" documentId="13_ncr:1_{6FCA2BB4-9E1A-2C4E-9257-F1D08260973B}" xr6:coauthVersionLast="36" xr6:coauthVersionMax="36" xr10:uidLastSave="{00000000-0000-0000-0000-000000000000}"/>
  <bookViews>
    <workbookView xWindow="-6860" yWindow="-28060" windowWidth="44160" windowHeight="27600" xr2:uid="{4C5078EC-6AAD-7B46-84C7-B55D9243508D}"/>
  </bookViews>
  <sheets>
    <sheet name="command" sheetId="2" r:id="rId1"/>
    <sheet name="NXT output" sheetId="1" r:id="rId2"/>
    <sheet name="pilot output" sheetId="4" r:id="rId3"/>
    <sheet name="continuous turn" sheetId="5" r:id="rId4"/>
    <sheet name="reproducibiity" sheetId="6" r:id="rId5"/>
    <sheet name="revised pilot putput" sheetId="7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7" l="1"/>
  <c r="W19" i="7"/>
  <c r="W20" i="7"/>
  <c r="W21" i="7"/>
  <c r="W22" i="7"/>
  <c r="W23" i="7"/>
  <c r="W24" i="7"/>
  <c r="W25" i="7"/>
  <c r="W18" i="7"/>
  <c r="T25" i="7"/>
  <c r="P76" i="6"/>
  <c r="P75" i="6"/>
  <c r="P74" i="6"/>
  <c r="P73" i="6"/>
  <c r="P72" i="6"/>
  <c r="P71" i="6"/>
  <c r="P70" i="6"/>
  <c r="P69" i="6"/>
  <c r="L76" i="6"/>
  <c r="L75" i="6"/>
  <c r="L74" i="6"/>
  <c r="L73" i="6"/>
  <c r="L72" i="6"/>
  <c r="L71" i="6"/>
  <c r="L70" i="6"/>
  <c r="L69" i="6"/>
  <c r="I76" i="6"/>
  <c r="I74" i="6"/>
  <c r="I70" i="6"/>
  <c r="I71" i="6"/>
  <c r="I72" i="6"/>
  <c r="I73" i="6"/>
  <c r="I75" i="6"/>
  <c r="I69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6" i="6"/>
  <c r="L69" i="1"/>
  <c r="M69" i="1"/>
  <c r="N69" i="1"/>
  <c r="M63" i="1"/>
  <c r="N63" i="1"/>
  <c r="M64" i="1"/>
  <c r="N64" i="1"/>
  <c r="M65" i="1"/>
  <c r="N65" i="1"/>
  <c r="M66" i="1"/>
  <c r="N66" i="1"/>
  <c r="M67" i="1"/>
  <c r="N67" i="1"/>
  <c r="M68" i="1"/>
  <c r="N68" i="1"/>
  <c r="M62" i="1"/>
  <c r="N62" i="1"/>
  <c r="L63" i="1"/>
  <c r="L64" i="1"/>
  <c r="L65" i="1"/>
  <c r="L66" i="1"/>
  <c r="L67" i="1"/>
  <c r="L68" i="1"/>
  <c r="L62" i="1"/>
  <c r="W34" i="1"/>
  <c r="W37" i="1"/>
  <c r="W41" i="1"/>
  <c r="W43" i="1"/>
  <c r="W44" i="1"/>
  <c r="W45" i="1"/>
  <c r="W33" i="1"/>
  <c r="V44" i="1"/>
  <c r="V35" i="1"/>
  <c r="W35" i="1" s="1"/>
  <c r="V36" i="1"/>
  <c r="W36" i="1" s="1"/>
  <c r="V37" i="1"/>
  <c r="V38" i="1"/>
  <c r="W38" i="1" s="1"/>
  <c r="V39" i="1"/>
  <c r="W39" i="1" s="1"/>
  <c r="V40" i="1"/>
  <c r="W40" i="1" s="1"/>
  <c r="V41" i="1"/>
  <c r="V42" i="1"/>
  <c r="W42" i="1" s="1"/>
  <c r="V43" i="1"/>
  <c r="V45" i="1"/>
  <c r="V46" i="1"/>
  <c r="W46" i="1" s="1"/>
  <c r="V47" i="1"/>
  <c r="W47" i="1" s="1"/>
  <c r="V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34" i="1"/>
  <c r="V33" i="1"/>
  <c r="S74" i="5"/>
  <c r="T60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H16" i="5"/>
  <c r="F17" i="5"/>
  <c r="H17" i="5"/>
  <c r="F18" i="5"/>
  <c r="H18" i="5"/>
  <c r="F19" i="5"/>
  <c r="H19" i="5"/>
  <c r="F20" i="5"/>
  <c r="H20" i="5"/>
  <c r="F21" i="5"/>
  <c r="H21" i="5"/>
  <c r="F22" i="5"/>
  <c r="H22" i="5"/>
  <c r="F23" i="5"/>
  <c r="H23" i="5"/>
  <c r="F24" i="5"/>
  <c r="H24" i="5"/>
  <c r="F25" i="5"/>
  <c r="H25" i="5"/>
  <c r="F26" i="5"/>
  <c r="I26" i="5"/>
  <c r="F27" i="5"/>
  <c r="I27" i="5"/>
  <c r="F28" i="5"/>
  <c r="I28" i="5"/>
  <c r="F29" i="5"/>
  <c r="I29" i="5"/>
  <c r="F30" i="5"/>
  <c r="I30" i="5"/>
  <c r="F31" i="5"/>
  <c r="I31" i="5"/>
  <c r="F32" i="5"/>
  <c r="I32" i="5"/>
  <c r="F33" i="5"/>
  <c r="I33" i="5"/>
  <c r="F34" i="5"/>
  <c r="I34" i="5"/>
  <c r="F35" i="5"/>
  <c r="I35" i="5"/>
  <c r="F36" i="5"/>
  <c r="I36" i="5"/>
  <c r="F37" i="5"/>
  <c r="I37" i="5"/>
  <c r="F38" i="5"/>
  <c r="I38" i="5"/>
  <c r="F39" i="5"/>
  <c r="I39" i="5"/>
  <c r="F40" i="5"/>
  <c r="I40" i="5"/>
  <c r="F41" i="5"/>
  <c r="I41" i="5"/>
  <c r="F42" i="5"/>
  <c r="I42" i="5"/>
  <c r="F43" i="5"/>
  <c r="I43" i="5"/>
  <c r="F44" i="5"/>
  <c r="I44" i="5"/>
  <c r="F45" i="5"/>
  <c r="I45" i="5"/>
  <c r="F46" i="5"/>
  <c r="I46" i="5"/>
  <c r="F47" i="5"/>
  <c r="I47" i="5"/>
  <c r="F48" i="5"/>
  <c r="I48" i="5"/>
  <c r="F49" i="5"/>
  <c r="I49" i="5"/>
  <c r="F50" i="5"/>
  <c r="I50" i="5"/>
  <c r="F51" i="5"/>
  <c r="I51" i="5"/>
  <c r="F52" i="5"/>
  <c r="I52" i="5"/>
  <c r="F53" i="5"/>
  <c r="I53" i="5"/>
  <c r="F54" i="5"/>
  <c r="I54" i="5"/>
  <c r="F55" i="5"/>
  <c r="I55" i="5"/>
  <c r="F56" i="5"/>
  <c r="I56" i="5"/>
  <c r="F57" i="5"/>
  <c r="I57" i="5"/>
  <c r="F58" i="5"/>
  <c r="I58" i="5"/>
  <c r="F59" i="5"/>
  <c r="I59" i="5"/>
  <c r="F60" i="5"/>
  <c r="I60" i="5"/>
  <c r="F61" i="5"/>
  <c r="I61" i="5"/>
  <c r="F62" i="5"/>
  <c r="I62" i="5"/>
  <c r="F63" i="5"/>
  <c r="I63" i="5"/>
  <c r="F64" i="5"/>
  <c r="I64" i="5"/>
  <c r="F65" i="5"/>
  <c r="I65" i="5"/>
  <c r="F66" i="5"/>
  <c r="I66" i="5"/>
  <c r="F67" i="5"/>
  <c r="I67" i="5"/>
  <c r="F68" i="5"/>
  <c r="I68" i="5"/>
  <c r="F69" i="5"/>
  <c r="I69" i="5"/>
  <c r="F70" i="5"/>
  <c r="I70" i="5"/>
  <c r="F71" i="5"/>
  <c r="I71" i="5"/>
  <c r="F72" i="5"/>
  <c r="I72" i="5"/>
  <c r="F73" i="5"/>
  <c r="J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K120" i="5"/>
  <c r="F121" i="5"/>
  <c r="K121" i="5"/>
  <c r="F122" i="5"/>
  <c r="K122" i="5"/>
  <c r="F123" i="5"/>
  <c r="K123" i="5"/>
  <c r="F124" i="5"/>
  <c r="K124" i="5"/>
  <c r="F125" i="5"/>
  <c r="K125" i="5"/>
  <c r="F126" i="5"/>
  <c r="K126" i="5"/>
  <c r="F127" i="5"/>
  <c r="K127" i="5"/>
  <c r="F128" i="5"/>
  <c r="K128" i="5"/>
  <c r="F129" i="5"/>
  <c r="K129" i="5"/>
  <c r="F130" i="5"/>
  <c r="K130" i="5"/>
  <c r="F131" i="5"/>
  <c r="K131" i="5"/>
  <c r="F132" i="5"/>
  <c r="K132" i="5"/>
  <c r="F133" i="5"/>
  <c r="K133" i="5"/>
  <c r="F134" i="5"/>
  <c r="K134" i="5"/>
  <c r="F135" i="5"/>
  <c r="K135" i="5"/>
  <c r="F136" i="5"/>
  <c r="K136" i="5"/>
  <c r="F137" i="5"/>
  <c r="K137" i="5"/>
  <c r="F138" i="5"/>
  <c r="K138" i="5"/>
  <c r="F139" i="5"/>
  <c r="K139" i="5"/>
  <c r="F140" i="5"/>
  <c r="K140" i="5"/>
  <c r="F141" i="5"/>
  <c r="K141" i="5"/>
  <c r="F142" i="5"/>
  <c r="K142" i="5"/>
  <c r="F143" i="5"/>
  <c r="K143" i="5"/>
  <c r="F144" i="5"/>
  <c r="K144" i="5"/>
  <c r="F145" i="5"/>
  <c r="K145" i="5"/>
  <c r="F146" i="5"/>
  <c r="K146" i="5"/>
  <c r="F147" i="5"/>
  <c r="K147" i="5"/>
  <c r="F148" i="5"/>
  <c r="K148" i="5"/>
  <c r="F149" i="5"/>
  <c r="K149" i="5"/>
  <c r="F150" i="5"/>
  <c r="K150" i="5"/>
  <c r="F151" i="5"/>
  <c r="K151" i="5"/>
  <c r="F152" i="5"/>
  <c r="K152" i="5"/>
  <c r="F153" i="5"/>
  <c r="K153" i="5"/>
  <c r="F154" i="5"/>
  <c r="K154" i="5"/>
  <c r="F155" i="5"/>
  <c r="K155" i="5"/>
  <c r="F156" i="5"/>
  <c r="K156" i="5"/>
  <c r="F157" i="5"/>
  <c r="K157" i="5"/>
  <c r="F158" i="5"/>
  <c r="K158" i="5"/>
  <c r="F159" i="5"/>
  <c r="K159" i="5"/>
  <c r="F160" i="5"/>
  <c r="K160" i="5"/>
  <c r="F161" i="5"/>
  <c r="K161" i="5"/>
  <c r="F162" i="5"/>
  <c r="K162" i="5"/>
  <c r="G3" i="5"/>
  <c r="F3" i="5"/>
  <c r="K36" i="1"/>
  <c r="B4" i="1"/>
  <c r="B13" i="1"/>
  <c r="B22" i="1"/>
  <c r="B29" i="1"/>
  <c r="B37" i="1"/>
  <c r="B38" i="1"/>
  <c r="B45" i="1"/>
  <c r="B48" i="1"/>
  <c r="B53" i="1"/>
  <c r="B54" i="1"/>
  <c r="B60" i="1"/>
  <c r="B61" i="1"/>
  <c r="B66" i="1"/>
  <c r="B69" i="1"/>
  <c r="B74" i="1"/>
  <c r="B76" i="1"/>
  <c r="B81" i="1"/>
  <c r="B5" i="1"/>
  <c r="B3" i="1"/>
  <c r="B6" i="1" s="1"/>
  <c r="B80" i="1" l="1"/>
  <c r="B72" i="1"/>
  <c r="B65" i="1"/>
  <c r="B58" i="1"/>
  <c r="B50" i="1"/>
  <c r="B44" i="1"/>
  <c r="B34" i="1"/>
  <c r="B21" i="1"/>
  <c r="B77" i="1"/>
  <c r="B70" i="1"/>
  <c r="B64" i="1"/>
  <c r="B56" i="1"/>
  <c r="B49" i="1"/>
  <c r="B42" i="1"/>
  <c r="B30" i="1"/>
  <c r="B14" i="1"/>
  <c r="B26" i="1"/>
  <c r="B18" i="1"/>
  <c r="B10" i="1"/>
  <c r="B78" i="1"/>
  <c r="B73" i="1"/>
  <c r="B68" i="1"/>
  <c r="B62" i="1"/>
  <c r="B57" i="1"/>
  <c r="B52" i="1"/>
  <c r="B46" i="1"/>
  <c r="B41" i="1"/>
  <c r="B33" i="1"/>
  <c r="B25" i="1"/>
  <c r="B17" i="1"/>
  <c r="B9" i="1"/>
  <c r="B40" i="1"/>
  <c r="B36" i="1"/>
  <c r="B32" i="1"/>
  <c r="B28" i="1"/>
  <c r="B24" i="1"/>
  <c r="B20" i="1"/>
  <c r="B16" i="1"/>
  <c r="B12" i="1"/>
  <c r="B8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B11" i="1"/>
</calcChain>
</file>

<file path=xl/sharedStrings.xml><?xml version="1.0" encoding="utf-8"?>
<sst xmlns="http://schemas.openxmlformats.org/spreadsheetml/2006/main" count="1445" uniqueCount="1369">
  <si>
    <t>command issued = X  10 0 10</t>
  </si>
  <si>
    <t>command issued = X  20 0 10</t>
  </si>
  <si>
    <t>command issued = X  25 0 10</t>
  </si>
  <si>
    <t> delay is ON </t>
  </si>
  <si>
    <t>[INFO] [1616497270.894663]: NXTcmps: 338.0</t>
  </si>
  <si>
    <t>[INFO] [1616497270.896759]: NXTsonar: 255 </t>
  </si>
  <si>
    <t>[INFO] [1616497270.942711]: auto-pilot acquired sensor status after 8</t>
  </si>
  <si>
    <t>[INFO] [1616497271.390884]: NXTcmps: 338.0</t>
  </si>
  <si>
    <t>[INFO] [1616497271.393105]: NXTsonar: 255 </t>
  </si>
  <si>
    <t>[INFO] [1616497271.442712]: auto-pilot acquired 2nd sensor status after 10</t>
  </si>
  <si>
    <t>[INFO] [1616497271.876100]: NXTcmps: 338.0</t>
  </si>
  <si>
    <t>[INFO] [1616497271.878134]: NXTsonar: 255 </t>
  </si>
  <si>
    <t>[INFO] [1616497271.892611]: auto-pilot acquired 3rd sensor status after 9</t>
  </si>
  <si>
    <t>[INFO] [1616497271.900313]: Pilot goal has been sent X </t>
  </si>
  <si>
    <t>[INFO] [1616497271.908440]: Pilot goal vel 10</t>
  </si>
  <si>
    <t>[INFO] [1616497271.913459]: Pilot goal deg 0</t>
  </si>
  <si>
    <t>[INFO] [1616497271.918515]: Pilot goal dur 10</t>
  </si>
  <si>
    <t>[INFO] [1616497271.935914]: PilotExomy server processing goal 1</t>
  </si>
  <si>
    <t>[INFO] [1616497271.938809]: analysed feedback head: 338.0</t>
  </si>
  <si>
    <t>[INFO] [1616497271.950377]: analysed feedback dist: 0.0</t>
  </si>
  <si>
    <t>[INFO] [1616497271.988061]: analysed feedback head: 337.048</t>
  </si>
  <si>
    <t>[INFO] [1616497271.994654]: analysed feedback dist: 0.0</t>
  </si>
  <si>
    <t>[INFO] [1616497272.036568]: analysed feedback head: 336.096</t>
  </si>
  <si>
    <t>[INFO] [1616497272.040465]: analysed feedback dist: 0.0</t>
  </si>
  <si>
    <t>[INFO] [1616497272.085973]: analysed feedback head: 335.144</t>
  </si>
  <si>
    <t>[INFO] [1616497272.089938]: analysed feedback dist: 0.0</t>
  </si>
  <si>
    <t>[INFO] [1616497272.136818]: analysed feedback head: 334.192</t>
  </si>
  <si>
    <t>[INFO] [1616497272.141196]: analysed feedback dist: 0.0</t>
  </si>
  <si>
    <t>[INFO] [1616497272.186547]: analysed feedback head: 333.24</t>
  </si>
  <si>
    <t>[INFO] [1616497272.191450]: analysed feedback dist: 0.0</t>
  </si>
  <si>
    <t>[INFO] [1616497272.236676]: analysed feedback head: 332.288</t>
  </si>
  <si>
    <t>[INFO] [1616497272.241099]: analysed feedback dist: 0.0</t>
  </si>
  <si>
    <t>[INFO] [1616497272.286754]: analysed feedback head: 331.336</t>
  </si>
  <si>
    <t>[INFO] [1616497272.291196]: analysed feedback dist: 0.0</t>
  </si>
  <si>
    <t>[INFO] [1616497272.336601]: analysed feedback head: 330.384</t>
  </si>
  <si>
    <t>[INFO] [1616497272.341417]: analysed feedback dist: 0.0</t>
  </si>
  <si>
    <t>[INFO] [1616497272.368763]: NXTcmps: 338.0</t>
  </si>
  <si>
    <t>[INFO] [1616497272.370653]: NXTsonar: 255 </t>
  </si>
  <si>
    <t>[INFO] [1616497272.375560]: published dist 0.0 </t>
  </si>
  <si>
    <t>[INFO] [1616497272.383067]: published head 330.384 </t>
  </si>
  <si>
    <t>[INFO] [1616497272.386545]: analysed feedback head: 329.432</t>
  </si>
  <si>
    <t>[INFO] [1616497272.394884]: analysed feedback dist: 0.0</t>
  </si>
  <si>
    <t>[INFO] [1616497272.437038]: Action server has completed goal state: 3 </t>
  </si>
  <si>
    <t>[INFO] [1616497272.822125]: NXTcmps: 319.0</t>
  </si>
  <si>
    <t>[INFO] [1616497272.842375]: NXTsonar: 255 </t>
  </si>
  <si>
    <t>[INFO] [1616497272.844234]: auto-pilot acquired sensor status after 8</t>
  </si>
  <si>
    <t>[INFO] [1616497273.330290]: NXTcmps: 319.0</t>
  </si>
  <si>
    <t>[INFO] [1616497273.332472]: NXTsonar: 255 </t>
  </si>
  <si>
    <t>[INFO] [1616497273.342224]: auto-pilot acquired 2nd sensor status after 10</t>
  </si>
  <si>
    <t>[INFO] [1616497273.813007]: NXTcmps: 319.0</t>
  </si>
  <si>
    <t>[INFO] [1616497273.817345]: NXTsonar: 255 </t>
  </si>
  <si>
    <t>[INFO] [1616497273.842394]: auto-pilot acquired 3rd sensor status after 10</t>
  </si>
  <si>
    <t>[INFO] [1616497273.848609]: Pilot goal has been sent X </t>
  </si>
  <si>
    <t>[INFO] [1616497273.855053]: Pilot goal vel 10</t>
  </si>
  <si>
    <t>[INFO] [1616497273.860340]: analysed feedback head: 319.0</t>
  </si>
  <si>
    <t>[INFO] [1616497273.868841]: Pilot goal deg 0</t>
  </si>
  <si>
    <t>[INFO] [1616497273.873850]: analysed feedback dist: 0.0</t>
  </si>
  <si>
    <t>[INFO] [1616497273.882634]: Pilot goal dur 10</t>
  </si>
  <si>
    <t>[INFO] [1616497273.894445]: PilotExomy server processing goal 2</t>
  </si>
  <si>
    <t>[INFO] [1616497273.909362]: analysed feedback head: 318.048</t>
  </si>
  <si>
    <t>[INFO] [1616497273.913707]: analysed feedback dist: 0.0</t>
  </si>
  <si>
    <t>[INFO] [1616497273.959542]: analysed feedback head: 317.096</t>
  </si>
  <si>
    <t>[INFO] [1616497273.966248]: analysed feedback dist: 0.0</t>
  </si>
  <si>
    <t>[INFO] [1616497274.009444]: analysed feedback head: 316.144</t>
  </si>
  <si>
    <t>[INFO] [1616497274.014958]: analysed feedback dist: 0.0</t>
  </si>
  <si>
    <t>[INFO] [1616497274.059727]: analysed feedback head: 315.192</t>
  </si>
  <si>
    <t>[INFO] [1616497274.066109]: analysed feedback dist: 0.0</t>
  </si>
  <si>
    <t>[INFO] [1616497274.109348]: analysed feedback head: 314.24</t>
  </si>
  <si>
    <t>[INFO] [1616497274.114047]: analysed feedback dist: 0.0</t>
  </si>
  <si>
    <t>[INFO] [1616497274.159600]: analysed feedback head: 313.288</t>
  </si>
  <si>
    <t>[INFO] [1616497274.164926]: analysed feedback dist: 0.0</t>
  </si>
  <si>
    <t>[INFO] [1616497274.209431]: analysed feedback head: 312.336</t>
  </si>
  <si>
    <t>[INFO] [1616497274.214130]: analysed feedback dist: 0.0</t>
  </si>
  <si>
    <t>[INFO] [1616497274.259623]: analysed feedback head: 311.384</t>
  </si>
  <si>
    <t>[INFO] [1616497274.264898]: analysed feedback dist: 0.0</t>
  </si>
  <si>
    <t>[INFO] [1616497274.288845]: NXTcmps: 319.0</t>
  </si>
  <si>
    <t>[INFO] [1616497274.290476]: NXTsonar: 255 </t>
  </si>
  <si>
    <t>[INFO] [1616497274.295104]: published dist 0.0 </t>
  </si>
  <si>
    <t>[INFO] [1616497274.303721]: published head 311.384 </t>
  </si>
  <si>
    <t>[INFO] [1616497274.310237]: analysed feedback head: 310.432</t>
  </si>
  <si>
    <t>[INFO] [1616497274.315368]: analysed feedback dist: 0.0</t>
  </si>
  <si>
    <t>[INFO] [1616497274.360036]: Action server has completed goal state: 3 </t>
  </si>
  <si>
    <t>[INFO] [1616497274.781589]: NXTsonar: 255 </t>
  </si>
  <si>
    <t>[INFO] [1616497274.783369]: NXTcmps: 299.0</t>
  </si>
  <si>
    <t>[INFO] [1616497274.795482]: published dist 0.0 </t>
  </si>
  <si>
    <t>[INFO] [1616497274.800824]: published head 310.432 </t>
  </si>
  <si>
    <t>[INFO] [1616497274.816449]: auto-pilot acquired sensor status after 9</t>
  </si>
  <si>
    <t>[INFO] [1616497275.250755]: NXTcmps: 296.0</t>
  </si>
  <si>
    <t>[INFO] [1616497275.253050]: NXTsonar: 255 </t>
  </si>
  <si>
    <t>[INFO] [1616497275.266522]: auto-pilot acquired 2nd sensor status after 9</t>
  </si>
  <si>
    <t>[INFO] [1616497275.749573]: NXTcmps: 296.0</t>
  </si>
  <si>
    <t>[INFO] [1616497275.751195]: NXTsonar: 255 </t>
  </si>
  <si>
    <t>[INFO] [1616497275.766518]: auto-pilot acquired 3rd sensor status after 10</t>
  </si>
  <si>
    <t>[INFO] [1616497275.772890]: Pilot goal has been sent X </t>
  </si>
  <si>
    <t>[INFO] [1616497275.778564]: Pilot goal vel 10</t>
  </si>
  <si>
    <t>[INFO] [1616497275.784788]: analysed feedback head: 296.0</t>
  </si>
  <si>
    <t>[INFO] [1616497275.788243]: Pilot goal deg 0</t>
  </si>
  <si>
    <t>[INFO] [1616497275.794816]: analysed feedback dist: 0.0</t>
  </si>
  <si>
    <t>[INFO] [1616497275.802549]: Pilot goal dur 10</t>
  </si>
  <si>
    <t>[INFO] [1616497275.813642]: PilotExomy server processing goal 3</t>
  </si>
  <si>
    <t>[INFO] [1616497275.834121]: analysed feedback head: 295.048</t>
  </si>
  <si>
    <t>[INFO] [1616497275.838848]: analysed feedback dist: 0.0</t>
  </si>
  <si>
    <t>[INFO] [1616497275.884134]: analysed feedback head: 294.096</t>
  </si>
  <si>
    <t>[INFO] [1616497275.888749]: analysed feedback dist: 0.0</t>
  </si>
  <si>
    <t>[INFO] [1616497275.934017]: analysed feedback head: 293.144</t>
  </si>
  <si>
    <t>[INFO] [1616497275.938378]: analysed feedback dist: 0.0</t>
  </si>
  <si>
    <t>[INFO] [1616497275.984050]: analysed feedback head: 292.192</t>
  </si>
  <si>
    <t>[INFO] [1616497275.988350]: analysed feedback dist: 0.0</t>
  </si>
  <si>
    <t>[INFO] [1616497276.034377]: analysed feedback head: 291.24</t>
  </si>
  <si>
    <t>[INFO] [1616497276.039543]: analysed feedback dist: 0.0</t>
  </si>
  <si>
    <t>[INFO] [1616497276.084604]: analysed feedback head: 290.288</t>
  </si>
  <si>
    <t>[INFO] [1616497276.089995]: analysed feedback dist: 0.0</t>
  </si>
  <si>
    <t>[INFO] [1616497276.134253]: analysed feedback head: 289.336</t>
  </si>
  <si>
    <t>[INFO] [1616497276.139242]: analysed feedback dist: 0.0</t>
  </si>
  <si>
    <t>[INFO] [1616497276.184244]: analysed feedback head: 288.384</t>
  </si>
  <si>
    <t>[INFO] [1616497276.189595]: analysed feedback dist: 0.0</t>
  </si>
  <si>
    <t>[INFO] [1616497276.210176]: NXTsonar: 255 </t>
  </si>
  <si>
    <t>[INFO] [1616497276.210514]: NXTcmps: 296.0</t>
  </si>
  <si>
    <t>[INFO] [1616497276.219761]: published dist 0.0 </t>
  </si>
  <si>
    <t>[INFO] [1616497276.226186]: published head 288.384 </t>
  </si>
  <si>
    <t>[INFO] [1616497276.234281]: analysed feedback head: 287.432</t>
  </si>
  <si>
    <t>[INFO] [1616497276.239417]: analysed feedback dist: 0.0</t>
  </si>
  <si>
    <t>[INFO] [1616497276.285741]: Action server has completed goal state: 3 </t>
  </si>
  <si>
    <t>[INFO] [1616497276.681422]: NXTcmps: 276.0</t>
  </si>
  <si>
    <t>[INFO] [1616497276.683577]: NXTsonar: 255 </t>
  </si>
  <si>
    <t>[INFO] [1616497276.691028]: auto-pilot acquired sensor status after 8</t>
  </si>
  <si>
    <t>[INFO] [1616497277.170639]: NXTcmps: 273.0</t>
  </si>
  <si>
    <t>[INFO] [1616497277.190631]: NXTsonar: 255 </t>
  </si>
  <si>
    <t>[INFO] [1616497277.192434]: auto-pilot acquired 2nd sensor status after 10</t>
  </si>
  <si>
    <t>[INFO] [1616497277.692623]: NXTcmps: 273.0</t>
  </si>
  <si>
    <t>[INFO] [1616497277.693872]: NXTsonar: 255 </t>
  </si>
  <si>
    <t>[INFO] [1616497277.742052]: auto-pilot acquired 3rd sensor status after 11</t>
  </si>
  <si>
    <t>[INFO] [1616497277.749255]: Pilot goal has been sent X </t>
  </si>
  <si>
    <t>[INFO] [1616497277.757303]: Pilot goal vel 10</t>
  </si>
  <si>
    <t>[INFO] [1616497277.763650]: analysed feedback head: 273.0</t>
  </si>
  <si>
    <t>[INFO] [1616497277.770660]: analysed feedback dist: 0.0</t>
  </si>
  <si>
    <t>[INFO] [1616497277.777997]: Pilot goal deg 0</t>
  </si>
  <si>
    <t>[INFO] [1616497277.789579]: Pilot goal dur 10</t>
  </si>
  <si>
    <t>[INFO] [1616497277.800033]: PilotExomy server processing goal 4</t>
  </si>
  <si>
    <t>[INFO] [1616497277.807661]: analysed feedback head: 272.048</t>
  </si>
  <si>
    <t>[INFO] [1616497277.813356]: analysed feedback dist: 0.0</t>
  </si>
  <si>
    <t>[INFO] [1616497277.855645]: analysed feedback head: 271.096</t>
  </si>
  <si>
    <t>[INFO] [1616497277.861711]: analysed feedback dist: 0.0</t>
  </si>
  <si>
    <t>[INFO] [1616497277.905409]: analysed feedback head: 270.144</t>
  </si>
  <si>
    <t>[INFO] [1616497277.909966]: analysed feedback dist: 0.0</t>
  </si>
  <si>
    <t>[INFO] [1616497277.956041]: analysed feedback head: 269.192</t>
  </si>
  <si>
    <t>[INFO] [1616497277.962052]: analysed feedback dist: 0.0</t>
  </si>
  <si>
    <t>[INFO] [1616497278.005889]: analysed feedback head: 268.24</t>
  </si>
  <si>
    <t>[INFO] [1616497278.011138]: analysed feedback dist: 0.0</t>
  </si>
  <si>
    <t>[INFO] [1616497278.056352]: analysed feedback head: 267.288</t>
  </si>
  <si>
    <t>[INFO] [1616497278.062164]: analysed feedback dist: 0.0</t>
  </si>
  <si>
    <t>[INFO] [1616497278.105865]: analysed feedback head: 266.336</t>
  </si>
  <si>
    <t>[INFO] [1616497278.110608]: analysed feedback dist: 0.0</t>
  </si>
  <si>
    <t>[INFO] [1616497278.157406]: analysed feedback head: 265.384</t>
  </si>
  <si>
    <t>[INFO] [1616497278.162934]: analysed feedback dist: 0.0</t>
  </si>
  <si>
    <t>[INFO] [1616497278.194946]: NXTcmps: 273.0</t>
  </si>
  <si>
    <t>[INFO] [1616497278.197643]: NXTsonar: 255 </t>
  </si>
  <si>
    <t>[INFO] [1616497278.202536]: published dist 0.0 </t>
  </si>
  <si>
    <t>[INFO] [1616497278.206873]: analysed feedback head: 264.432</t>
  </si>
  <si>
    <t>[INFO] [1616497278.212584]: published head 265.384 </t>
  </si>
  <si>
    <t>[INFO] [1616497278.217401]: analysed feedback dist: 0.0</t>
  </si>
  <si>
    <t>[INFO] [1616497278.258739]: Action server has completed goal state: 3 </t>
  </si>
  <si>
    <t>[INFO] [1616497278.664515]: NXTcmps: 255.0</t>
  </si>
  <si>
    <t>[INFO] [1616497278.666193]: NXTsonar: 255 </t>
  </si>
  <si>
    <t>[INFO] [1616497278.715984]: auto-pilot acquired sensor status after 9</t>
  </si>
  <si>
    <t>[INFO] [1616497279.129803]: NXTcmps: 254.0</t>
  </si>
  <si>
    <t>[INFO] [1616497279.132000]: NXTsonar: 255 </t>
  </si>
  <si>
    <t>[INFO] [1616497279.165990]: auto-pilot acquired 2nd sensor status after 9</t>
  </si>
  <si>
    <t>[INFO] [1616497279.622455]: NXTcmps: 254.0</t>
  </si>
  <si>
    <t>[INFO] [1616497279.624552]: NXTsonar: 255 </t>
  </si>
  <si>
    <t>[INFO] [1616497279.666054]: auto-pilot acquired 3rd sensor status after 10</t>
  </si>
  <si>
    <t>[INFO] [1616497279.672003]: Pilot goal has been sent X </t>
  </si>
  <si>
    <t>[INFO] [1616497279.678000]: Pilot goal vel 10</t>
  </si>
  <si>
    <t>[INFO] [1616497279.681073]: analysed feedback head: 254.0</t>
  </si>
  <si>
    <t>[INFO] [1616497279.686504]: Pilot goal deg 0</t>
  </si>
  <si>
    <t>[INFO] [1616497279.690244]: analysed feedback dist: 0.0</t>
  </si>
  <si>
    <t>[INFO] [1616497279.697505]: Pilot goal dur 10</t>
  </si>
  <si>
    <t>[INFO] [1616497279.709342]: PilotExomy server processing goal 5</t>
  </si>
  <si>
    <t>[INFO] [1616497279.729757]: analysed feedback head: 253.048</t>
  </si>
  <si>
    <t>[INFO] [1616497279.734186]: analysed feedback dist: 0.0</t>
  </si>
  <si>
    <t>[INFO] [1616497279.779365]: analysed feedback head: 252.096</t>
  </si>
  <si>
    <t>[INFO] [1616497279.785251]: analysed feedback dist: 0.0</t>
  </si>
  <si>
    <t>[INFO] [1616497279.829427]: analysed feedback head: 251.144</t>
  </si>
  <si>
    <t>[INFO] [1616497279.834447]: analysed feedback dist: 0.0</t>
  </si>
  <si>
    <t>[INFO] [1616497279.879318]: analysed feedback head: 250.192</t>
  </si>
  <si>
    <t>[INFO] [1616497279.885137]: analysed feedback dist: 0.0</t>
  </si>
  <si>
    <t>[INFO] [1616497279.929233]: analysed feedback head: 249.24</t>
  </si>
  <si>
    <t>[INFO] [1616497279.934953]: analysed feedback dist: 0.0</t>
  </si>
  <si>
    <t>[INFO] [1616497279.979193]: analysed feedback head: 248.288</t>
  </si>
  <si>
    <t>[INFO] [1616497279.984790]: analysed feedback dist: 0.0</t>
  </si>
  <si>
    <t>[INFO] [1616497280.029276]: analysed feedback head: 247.336</t>
  </si>
  <si>
    <t>[INFO] [1616497280.035322]: analysed feedback dist: 0.0</t>
  </si>
  <si>
    <t>[INFO] [1616497280.079242]: analysed feedback head: 246.384</t>
  </si>
  <si>
    <t>[INFO] [1616497280.084513]: analysed feedback dist: 0.0</t>
  </si>
  <si>
    <t>[INFO] [1616497280.109646]: NXTcmps: 255.0</t>
  </si>
  <si>
    <t>[INFO] [1616497280.111463]: NXTsonar: 255 </t>
  </si>
  <si>
    <t>[INFO] [1616497280.118307]: published dist 0.0 </t>
  </si>
  <si>
    <t>[INFO] [1616497280.125476]: published head 246.384 </t>
  </si>
  <si>
    <t>[INFO] [1616497280.131134]: analysed feedback head: 245.432</t>
  </si>
  <si>
    <t>[INFO] [1616497280.136797]: analysed feedback dist: 0.0</t>
  </si>
  <si>
    <t>[INFO] [1616497280.180719]: Action server has completed goal state: 3 </t>
  </si>
  <si>
    <t>[INFO] [1616497280.611066]: NXTcmps: 238.0</t>
  </si>
  <si>
    <t>[INFO] [1616497280.616497]: NXTsonar: 255 </t>
  </si>
  <si>
    <t>[INFO] [1616497280.635811]: auto-pilot acquired sensor status after 9</t>
  </si>
  <si>
    <t>[INFO] [1616497281.092852]: NXTcmps: 237.0</t>
  </si>
  <si>
    <t>[INFO] [1616497281.094916]: NXTsonar: 255 </t>
  </si>
  <si>
    <t>[INFO] [1616497281.135912]: auto-pilot acquired 2nd sensor status after 10</t>
  </si>
  <si>
    <t>[INFO] [1616497281.574808]: NXTcmps: 237.0</t>
  </si>
  <si>
    <t>[INFO] [1616497281.577745]: NXTsonar: 255 </t>
  </si>
  <si>
    <t>[INFO] [1616497281.586208]: auto-pilot acquired 3rd sensor status after 9</t>
  </si>
  <si>
    <t>[INFO] [1616497281.593089]: Pilot goal has been sent X </t>
  </si>
  <si>
    <t>[INFO] [1616497281.598356]: Pilot goal vel 20</t>
  </si>
  <si>
    <t>[INFO] [1616497281.603166]: analysed feedback head: 237.0</t>
  </si>
  <si>
    <t>[INFO] [1616497281.608205]: Pilot goal deg 0</t>
  </si>
  <si>
    <t>[INFO] [1616497281.612885]: analysed feedback dist: 0.0</t>
  </si>
  <si>
    <t>[INFO] [1616497281.618555]: Pilot goal dur 10</t>
  </si>
  <si>
    <t>[INFO] [1616497281.630173]: PilotExomy server processing goal 6</t>
  </si>
  <si>
    <t>[INFO] [1616497281.652866]: analysed feedback head: 235.096</t>
  </si>
  <si>
    <t>[INFO] [1616497281.660514]: analysed feedback dist: 0.0</t>
  </si>
  <si>
    <t>[INFO] [1616497281.704153]: analysed feedback head: 233.192</t>
  </si>
  <si>
    <t>[INFO] [1616497281.708749]: analysed feedback dist: 0.0</t>
  </si>
  <si>
    <t>[INFO] [1616497281.753093]: analysed feedback head: 231.288</t>
  </si>
  <si>
    <t>[INFO] [1616497281.758799]: analysed feedback dist: 0.0</t>
  </si>
  <si>
    <t>[INFO] [1616497281.803330]: analysed feedback head: 229.384</t>
  </si>
  <si>
    <t>[INFO] [1616497281.808121]: analysed feedback dist: 0.0</t>
  </si>
  <si>
    <t>[INFO] [1616497281.853403]: analysed feedback head: 227.48</t>
  </si>
  <si>
    <t>[INFO] [1616497281.858647]: analysed feedback dist: 0.0</t>
  </si>
  <si>
    <t>[INFO] [1616497281.904128]: analysed feedback head: 225.576</t>
  </si>
  <si>
    <t>[INFO] [1616497281.908945]: analysed feedback dist: 0.0</t>
  </si>
  <si>
    <t>[INFO] [1616497281.953095]: analysed feedback head: 223.672</t>
  </si>
  <si>
    <t>[INFO] [1616497281.958332]: analysed feedback dist: 0.0</t>
  </si>
  <si>
    <t>[INFO] [1616497282.003257]: analysed feedback head: 221.768</t>
  </si>
  <si>
    <t>[INFO] [1616497282.008937]: analysed feedback dist: 0.0</t>
  </si>
  <si>
    <t>[INFO] [1616497282.033560]: NXTcmps: 237.0</t>
  </si>
  <si>
    <t>[INFO] [1616497282.035384]: NXTsonar: 255 </t>
  </si>
  <si>
    <t>[INFO] [1616497282.041188]: published dist 0.0 </t>
  </si>
  <si>
    <t>[INFO] [1616497282.049340]: published head 221.768 </t>
  </si>
  <si>
    <t>[INFO] [1616497282.053492]: analysed feedback head: 219.864</t>
  </si>
  <si>
    <t>[INFO] [1616497282.061200]: analysed feedback dist: 0.0</t>
  </si>
  <si>
    <t>[INFO] [1616497282.105410]: Action server has completed goal state: 3 </t>
  </si>
  <si>
    <t>[INFO] [1616497282.500339]: NXTsonar: 255 </t>
  </si>
  <si>
    <t>[INFO] [1616497282.501534]: NXTcmps: 207.0</t>
  </si>
  <si>
    <t>[INFO] [1616497282.511952]: auto-pilot acquired sensor status after 8</t>
  </si>
  <si>
    <t>[INFO] [1616497282.514003]: published dist 0.0 </t>
  </si>
  <si>
    <t>[INFO] [1616497282.523828]: published head 219.864 </t>
  </si>
  <si>
    <t>[INFO] [1616497282.562158]: auto-pilot acquired 2nd sensor status after 1</t>
  </si>
  <si>
    <t>[INFO] [1616497282.971544]: NXTsonar: 255 </t>
  </si>
  <si>
    <t>[INFO] [1616497282.973046]: NXTcmps: 204.0</t>
  </si>
  <si>
    <t>[INFO] [1616497282.985195]: published dist 0.0 </t>
  </si>
  <si>
    <t>[INFO] [1616497282.990773]: published head 219.864 </t>
  </si>
  <si>
    <t>[INFO] [1616497283.011807]: auto-pilot acquired 3rd sensor status after 9</t>
  </si>
  <si>
    <t>[INFO] [1616497283.018125]: Pilot goal has been sent X </t>
  </si>
  <si>
    <t>[INFO] [1616497283.027405]: analysed feedback head: 204.0</t>
  </si>
  <si>
    <t>[INFO] [1616497283.028659]: Pilot goal vel 20</t>
  </si>
  <si>
    <t>[INFO] [1616497283.034971]: analysed feedback dist: 0.0</t>
  </si>
  <si>
    <t>[INFO] [1616497283.047656]: Pilot goal deg 0</t>
  </si>
  <si>
    <t>[INFO] [1616497283.056700]: Pilot goal dur 10</t>
  </si>
  <si>
    <t>[INFO] [1616497283.063929]: PilotExomy server processing goal 7</t>
  </si>
  <si>
    <t>[INFO] [1616497283.076184]: analysed feedback head: 202.096</t>
  </si>
  <si>
    <t>[INFO] [1616497283.080789]: analysed feedback dist: 0.0</t>
  </si>
  <si>
    <t>[INFO] [1616497283.125519]: analysed feedback head: 200.192</t>
  </si>
  <si>
    <t>[INFO] [1616497283.129942]: analysed feedback dist: 0.0</t>
  </si>
  <si>
    <t>[INFO] [1616497283.176643]: analysed feedback head: 198.288</t>
  </si>
  <si>
    <t>[INFO] [1616497283.181401]: analysed feedback dist: 0.0</t>
  </si>
  <si>
    <t>[INFO] [1616497283.226196]: analysed feedback head: 196.384</t>
  </si>
  <si>
    <t>[INFO] [1616497283.231253]: analysed feedback dist: 0.0</t>
  </si>
  <si>
    <t>[INFO] [1616497283.276064]: analysed feedback head: 194.48</t>
  </si>
  <si>
    <t>[INFO] [1616497283.281174]: analysed feedback dist: 0.0</t>
  </si>
  <si>
    <t>[INFO] [1616497283.326558]: analysed feedback head: 192.576</t>
  </si>
  <si>
    <t>[INFO] [1616497283.331276]: analysed feedback dist: 0.0</t>
  </si>
  <si>
    <t>[INFO] [1616497283.375859]: analysed feedback head: 190.672</t>
  </si>
  <si>
    <t>[INFO] [1616497283.380679]: analysed feedback dist: 0.0</t>
  </si>
  <si>
    <t>[INFO] [1616497283.427535]: analysed feedback head: 188.768</t>
  </si>
  <si>
    <t>[INFO] [1616497283.432190]: analysed feedback dist: 0.0</t>
  </si>
  <si>
    <t>[INFO] [1616497283.464296]: NXTcmps: 204.0</t>
  </si>
  <si>
    <t>[INFO] [1616497283.466319]: NXTsonar: 255 </t>
  </si>
  <si>
    <t>[INFO] [1616497283.470136]: published dist 0.0 </t>
  </si>
  <si>
    <t>[INFO] [1616497283.476785]: analysed feedback head: 186.864</t>
  </si>
  <si>
    <t>[INFO] [1616497283.481733]: published head 188.768 </t>
  </si>
  <si>
    <t>[INFO] [1616497283.487071]: analysed feedback dist: 0.0</t>
  </si>
  <si>
    <t>[INFO] [1616497283.527464]: Action server has completed goal state: 3 </t>
  </si>
  <si>
    <t>[INFO] [1616497283.940722]: NXTcmps: 175.0</t>
  </si>
  <si>
    <t>[INFO] [1616497283.942243]: NXTsonar: 255 </t>
  </si>
  <si>
    <t>[INFO] [1616497283.984532]: auto-pilot acquired sensor status after 9</t>
  </si>
  <si>
    <t>[INFO] [1616497284.388154]: NXTcmps: 172.0</t>
  </si>
  <si>
    <t>[INFO] [1616497284.390286]: NXTsonar: 255 </t>
  </si>
  <si>
    <t>[INFO] [1616497284.434470]: auto-pilot acquired 2nd sensor status after 9</t>
  </si>
  <si>
    <t>[INFO] [1616497284.868030]: NXTcmps: 172.0</t>
  </si>
  <si>
    <t>[INFO] [1616497284.870301]: NXTsonar: 255 </t>
  </si>
  <si>
    <t>[INFO] [1616497284.884414]: auto-pilot acquired 3rd sensor status after 9</t>
  </si>
  <si>
    <t>[INFO] [1616497284.891054]: Pilot goal has been sent X </t>
  </si>
  <si>
    <t>[INFO] [1616497284.897988]: Pilot goal vel 20</t>
  </si>
  <si>
    <t>[INFO] [1616497284.903734]: Pilot goal deg 0</t>
  </si>
  <si>
    <t>[INFO] [1616497284.909544]: Pilot goal dur 10</t>
  </si>
  <si>
    <t>[INFO] [1616497284.932860]: PilotExomy server processing goal 8</t>
  </si>
  <si>
    <t>[INFO] [1616497284.935144]: analysed feedback head: 172.0</t>
  </si>
  <si>
    <t>[INFO] [1616497284.944461]: analysed feedback dist: 0.0</t>
  </si>
  <si>
    <t>[INFO] [1616497284.983151]: analysed feedback head: 170.096</t>
  </si>
  <si>
    <t>[INFO] [1616497284.987207]: analysed feedback dist: 0.0</t>
  </si>
  <si>
    <t>[INFO] [1616497285.033344]: analysed feedback head: 168.192</t>
  </si>
  <si>
    <t>[INFO] [1616497285.037370]: analysed feedback dist: 0.0</t>
  </si>
  <si>
    <t>[INFO] [1616497285.083904]: analysed feedback head: 166.288</t>
  </si>
  <si>
    <t>[INFO] [1616497285.089666]: analysed feedback dist: 0.0</t>
  </si>
  <si>
    <t>[INFO] [1616497285.133165]: analysed feedback head: 164.384</t>
  </si>
  <si>
    <t>[INFO] [1616497285.138334]: analysed feedback dist: 0.0</t>
  </si>
  <si>
    <t>[INFO] [1616497285.183187]: analysed feedback head: 162.48</t>
  </si>
  <si>
    <t>[INFO] [1616497285.188632]: analysed feedback dist: 0.0</t>
  </si>
  <si>
    <t>[INFO] [1616497285.233423]: analysed feedback head: 160.576</t>
  </si>
  <si>
    <t>[INFO] [1616497285.238375]: analysed feedback dist: 0.0</t>
  </si>
  <si>
    <t>[INFO] [1616497285.283757]: analysed feedback head: 158.672</t>
  </si>
  <si>
    <t>[INFO] [1616497285.288907]: analysed feedback dist: 0.0</t>
  </si>
  <si>
    <t>[INFO] [1616497285.333172]: analysed feedback head: 156.768</t>
  </si>
  <si>
    <t>[INFO] [1616497285.338192]: analysed feedback dist: 0.0</t>
  </si>
  <si>
    <t>[INFO] [1616497285.363400]: NXTcmps: 170.0</t>
  </si>
  <si>
    <t>[INFO] [1616497285.368596]: NXTsonar: 255 </t>
  </si>
  <si>
    <t>[INFO] [1616497285.371513]: published dist 0.0 </t>
  </si>
  <si>
    <t>[INFO] [1616497285.379043]: published head 156.768 </t>
  </si>
  <si>
    <t>[INFO] [1616497285.385094]: analysed feedback head: 154.864</t>
  </si>
  <si>
    <t>[INFO] [1616497285.391221]: analysed feedback dist: 0.0</t>
  </si>
  <si>
    <t>[INFO] [1616497285.434276]: Action server has completed goal state: 3 </t>
  </si>
  <si>
    <t>[INFO] [1616497285.840445]: NXTcmps: 139.0</t>
  </si>
  <si>
    <t>[INFO] [1616497285.842558]: NXTsonar: 255 </t>
  </si>
  <si>
    <t>[INFO] [1616497285.890793]: auto-pilot acquired sensor status after 9</t>
  </si>
  <si>
    <t>[INFO] [1616497286.301774]: NXTcmps: 136.0</t>
  </si>
  <si>
    <t>[INFO] [1616497286.303603]: NXTsonar: 255 </t>
  </si>
  <si>
    <t>[INFO] [1616497286.340937]: auto-pilot acquired 2nd sensor status after 9</t>
  </si>
  <si>
    <t>[INFO] [1616497286.770918]: NXTcmps: 136.0</t>
  </si>
  <si>
    <t>[INFO] [1616497286.772732]: NXTsonar: 255 </t>
  </si>
  <si>
    <t>[INFO] [1616497286.791469]: auto-pilot acquired 3rd sensor status after 9</t>
  </si>
  <si>
    <t>[INFO] [1616497286.798368]: Pilot goal has been sent X </t>
  </si>
  <si>
    <t>[INFO] [1616497286.806434]: analysed feedback head: 136.0</t>
  </si>
  <si>
    <t>[INFO] [1616497286.809995]: Pilot goal vel 20</t>
  </si>
  <si>
    <t>[INFO] [1616497286.813210]: analysed feedback dist: 0.0</t>
  </si>
  <si>
    <t>[INFO] [1616497286.819908]: Pilot goal deg 0</t>
  </si>
  <si>
    <t>[INFO] [1616497286.827805]: Pilot goal dur 10</t>
  </si>
  <si>
    <t>[INFO] [1616497286.837015]: PilotExomy server processing goal 9</t>
  </si>
  <si>
    <t>[INFO] [1616497286.854742]: analysed feedback head: 134.096</t>
  </si>
  <si>
    <t>[INFO] [1616497286.862010]: analysed feedback dist: 0.0</t>
  </si>
  <si>
    <t>[INFO] [1616497286.904450]: analysed feedback head: 132.192</t>
  </si>
  <si>
    <t>[INFO] [1616497286.909371]: analysed feedback dist: 0.0</t>
  </si>
  <si>
    <t>[INFO] [1616497286.954449]: analysed feedback head: 130.288</t>
  </si>
  <si>
    <t>[INFO] [1616497286.960363]: analysed feedback dist: 0.0</t>
  </si>
  <si>
    <t>[INFO] [1616497287.005602]: analysed feedback head: 128.384</t>
  </si>
  <si>
    <t>[INFO] [1616497287.010657]: analysed feedback dist: 0.0</t>
  </si>
  <si>
    <t>[INFO] [1616497287.054989]: analysed feedback head: 126.48</t>
  </si>
  <si>
    <t>[INFO] [1616497287.060630]: analysed feedback dist: 0.0</t>
  </si>
  <si>
    <t>[INFO] [1616497287.104592]: analysed feedback head: 124.576</t>
  </si>
  <si>
    <t>[INFO] [1616497287.109599]: analysed feedback dist: 0.0</t>
  </si>
  <si>
    <t>[INFO] [1616497287.154854]: analysed feedback head: 122.672</t>
  </si>
  <si>
    <t>[INFO] [1616497287.160900]: analysed feedback dist: 0.0</t>
  </si>
  <si>
    <t>[INFO] [1616497287.205119]: analysed feedback head: 120.768</t>
  </si>
  <si>
    <t>[INFO] [1616497287.210122]: analysed feedback dist: 0.0</t>
  </si>
  <si>
    <t>[INFO] [1616497287.255687]: analysed feedback head: 118.864</t>
  </si>
  <si>
    <t>[INFO] [1616497287.260966]: analysed feedback dist: 0.0</t>
  </si>
  <si>
    <t>[INFO] [1616497287.268355]: NXTcmps: 136.0</t>
  </si>
  <si>
    <t>[INFO] [1616497287.269857]: NXTsonar: 255 </t>
  </si>
  <si>
    <t>[INFO] [1616497287.274521]: published dist 0.0 </t>
  </si>
  <si>
    <t>[INFO] [1616497287.284532]: published head 118.864 </t>
  </si>
  <si>
    <t>[INFO] [1616497287.304344]: Action server has completed goal state: 3 </t>
  </si>
  <si>
    <t>[INFO] [1616497287.727018]: NXTcmps: 101.0</t>
  </si>
  <si>
    <t>[INFO] [1616497287.728819]: NXTsonar: 255 </t>
  </si>
  <si>
    <t>[INFO] [1616497287.758922]: auto-pilot acquired sensor status after 9</t>
  </si>
  <si>
    <t>[INFO] [1616497288.201426]: NXTcmps: 100.0</t>
  </si>
  <si>
    <t>[INFO] [1616497288.209060]: auto-pilot acquired 2nd sensor status after 9</t>
  </si>
  <si>
    <t>[INFO] [1616497288.399300]: NXTsonar: 255 </t>
  </si>
  <si>
    <t>[INFO] [1616497288.408876]: auto-pilot acquired 3rd sensor status after 4</t>
  </si>
  <si>
    <t>[INFO] [1616497288.415766]: Pilot goal has been sent X </t>
  </si>
  <si>
    <t>[INFO] [1616497288.422878]: analysed feedback head: 100.0</t>
  </si>
  <si>
    <t>[INFO] [1616497288.428900]: Pilot goal vel 20</t>
  </si>
  <si>
    <t>[INFO] [1616497288.430378]: analysed feedback dist: 0.0</t>
  </si>
  <si>
    <t>[INFO] [1616497288.438870]: Pilot goal deg 0</t>
  </si>
  <si>
    <t>[INFO] [1616497288.447438]: Pilot goal dur 10</t>
  </si>
  <si>
    <t>[INFO] [1616497288.458724]: PilotExomy server processing goal 10</t>
  </si>
  <si>
    <t>[INFO] [1616497288.471348]: analysed feedback head: 98.096</t>
  </si>
  <si>
    <t>[INFO] [1616497288.477315]: analysed feedback dist: 0.0</t>
  </si>
  <si>
    <t>[INFO] [1616497288.520402]: analysed feedback head: 96.192</t>
  </si>
  <si>
    <t>[INFO] [1616497288.524511]: analysed feedback dist: 0.0</t>
  </si>
  <si>
    <t>[INFO] [1616497288.570111]: analysed feedback head: 94.288</t>
  </si>
  <si>
    <t>[INFO] [1616497288.573950]: analysed feedback dist: 0.0</t>
  </si>
  <si>
    <t>[INFO] [1616497288.620449]: analysed feedback head: 92.384</t>
  </si>
  <si>
    <t>[INFO] [1616497288.625340]: analysed feedback dist: 0.0</t>
  </si>
  <si>
    <t>[INFO] [1616497288.670486]: analysed feedback head: 90.48</t>
  </si>
  <si>
    <t>[INFO] [1616497288.675381]: analysed feedback dist: 0.0</t>
  </si>
  <si>
    <t>[INFO] [1616497288.689940]: NXTcmps: 100.0</t>
  </si>
  <si>
    <t>[INFO] [1616497288.692579]: NXTsonar: 255 </t>
  </si>
  <si>
    <t>[INFO] [1616497288.696046]: published dist 0.0 </t>
  </si>
  <si>
    <t>[INFO] [1616497288.704616]: published head 90.48 </t>
  </si>
  <si>
    <t>[INFO] [1616497288.721039]: analysed feedback head: 88.576</t>
  </si>
  <si>
    <t>[INFO] [1616497288.726176]: analysed feedback dist: 0.0</t>
  </si>
  <si>
    <t>[INFO] [1616497288.770537]: analysed feedback head: 86.672</t>
  </si>
  <si>
    <t>[INFO] [1616497288.775365]: analysed feedback dist: 0.0</t>
  </si>
  <si>
    <t>[INFO] [1616497288.820520]: analysed feedback head: 84.768</t>
  </si>
  <si>
    <t>[INFO] [1616497288.825488]: analysed feedback dist: 0.0</t>
  </si>
  <si>
    <t>[INFO] [1616497288.870456]: analysed feedback head: 82.864</t>
  </si>
  <si>
    <t>[INFO] [1616497288.875525]: analysed feedback dist: 0.0</t>
  </si>
  <si>
    <t>[INFO] [1616497288.921970]: Action server has completed goal state: 3 </t>
  </si>
  <si>
    <t>[INFO] [1616497289.148693]: NXTcmps: 80.0</t>
  </si>
  <si>
    <t>[INFO] [1616497289.157168]: NXTsonar: 255 </t>
  </si>
  <si>
    <t>[INFO] [1616497289.178037]: auto-pilot acquired sensor status after 5</t>
  </si>
  <si>
    <t>[INFO] [1616497289.618416]: NXTcmps: 67.0</t>
  </si>
  <si>
    <t>[INFO] [1616497289.620680]: NXTsonar: 255 </t>
  </si>
  <si>
    <t>[INFO] [1616497289.630385]: auto-pilot acquired 2nd sensor status after 9</t>
  </si>
  <si>
    <t>[INFO] [1616497290.100823]: NXTcmps: 69.0</t>
  </si>
  <si>
    <t>[INFO] [1616497290.103703]: NXTsonar: 255 </t>
  </si>
  <si>
    <t>[INFO] [1616497290.128070]: auto-pilot acquired 3rd sensor status after 10</t>
  </si>
  <si>
    <t>[INFO] [1616497290.135659]: Pilot goal has been sent X </t>
  </si>
  <si>
    <t>[INFO] [1616497290.142134]: Pilot goal vel 25</t>
  </si>
  <si>
    <t>[INFO] [1616497290.144539]: analysed feedback head: 69.0</t>
  </si>
  <si>
    <t>[INFO] [1616497290.152007]: Pilot goal deg 0</t>
  </si>
  <si>
    <t>[INFO] [1616497290.158897]: analysed feedback dist: 0.0</t>
  </si>
  <si>
    <t>[INFO] [1616497290.164777]: Pilot goal dur 10</t>
  </si>
  <si>
    <t>[INFO] [1616497290.179513]: PilotExomy server processing goal 11</t>
  </si>
  <si>
    <t>[INFO] [1616497290.193883]: analysed feedback head: 66.62</t>
  </si>
  <si>
    <t>[INFO] [1616497290.199533]: analysed feedback dist: 0.0</t>
  </si>
  <si>
    <t>[INFO] [1616497290.243300]: analysed feedback head: 64.24</t>
  </si>
  <si>
    <t>[INFO] [1616497290.247419]: analysed feedback dist: 0.0</t>
  </si>
  <si>
    <t>[INFO] [1616497290.293281]: analysed feedback head: 61.86</t>
  </si>
  <si>
    <t>[INFO] [1616497290.297950]: analysed feedback dist: 0.0</t>
  </si>
  <si>
    <t>[INFO] [1616497290.343586]: analysed feedback head: 59.48</t>
  </si>
  <si>
    <t>[INFO] [1616497290.349287]: analysed feedback dist: 0.0</t>
  </si>
  <si>
    <t>[INFO] [1616497290.393648]: analysed feedback head: 57.1</t>
  </si>
  <si>
    <t>[INFO] [1616497290.398658]: analysed feedback dist: 0.0</t>
  </si>
  <si>
    <t>[INFO] [1616497290.443685]: analysed feedback head: 54.72</t>
  </si>
  <si>
    <t>[INFO] [1616497290.449136]: analysed feedback dist: 0.0</t>
  </si>
  <si>
    <t>[INFO] [1616497290.493678]: analysed feedback head: 52.34</t>
  </si>
  <si>
    <t>[INFO] [1616497290.498922]: analysed feedback dist: 0.0</t>
  </si>
  <si>
    <t>[INFO] [1616497290.543667]: analysed feedback head: 49.96</t>
  </si>
  <si>
    <t>[INFO] [1616497290.548833]: analysed feedback dist: 0.0</t>
  </si>
  <si>
    <t>[INFO] [1616497290.594006]: analysed feedback head: 47.58</t>
  </si>
  <si>
    <t>[INFO] [1616497290.599145]: analysed feedback dist: 0.0</t>
  </si>
  <si>
    <t>[INFO] [1616497290.608616]: NXTcmps: 69.0</t>
  </si>
  <si>
    <t>[INFO] [1616497290.610396]: NXTsonar: 255 </t>
  </si>
  <si>
    <t>[INFO] [1616497290.614849]: published dist 0.0 </t>
  </si>
  <si>
    <t>[INFO] [1616497290.623352]: published head 47.58 </t>
  </si>
  <si>
    <t>[INFO] [1616497290.645203]: Action server has completed goal state: 3 </t>
  </si>
  <si>
    <t>[INFO] [1616497291.082534]: NXTcmps: 35.0</t>
  </si>
  <si>
    <t>[INFO] [1616497291.084926]: NXTsonar: 255 </t>
  </si>
  <si>
    <t>[INFO] [1616497291.101355]: auto-pilot acquired sensor status after 9</t>
  </si>
  <si>
    <t>[INFO] [1616497291.551624]: NXTsonar: 255 </t>
  </si>
  <si>
    <t>[INFO] [1616497291.552958]: NXTcmps: 35.0</t>
  </si>
  <si>
    <t>[INFO] [1616497291.566519]: published dist 0.0 </t>
  </si>
  <si>
    <t>[INFO] [1616497291.572341]: published head 47.58 </t>
  </si>
  <si>
    <t>[INFO] [1616497291.601186]: auto-pilot acquired 2nd sensor status after 10</t>
  </si>
  <si>
    <t>[INFO] [1616497292.023492]: NXTcmps: 35.0</t>
  </si>
  <si>
    <t>[INFO] [1616497292.030198]: NXTsonar: 255 </t>
  </si>
  <si>
    <t>[INFO] [1616497292.051154]: auto-pilot acquired 3rd sensor status after 9</t>
  </si>
  <si>
    <t>[INFO] [1616497292.058096]: Pilot goal has been sent X </t>
  </si>
  <si>
    <t>[INFO] [1616497292.063723]: Pilot goal vel 25</t>
  </si>
  <si>
    <t>[INFO] [1616497292.068249]: analysed feedback head: 35.0</t>
  </si>
  <si>
    <t>[INFO] [1616497292.072989]: Pilot goal deg 0</t>
  </si>
  <si>
    <t>[INFO] [1616497292.077966]: analysed feedback dist: 0.0</t>
  </si>
  <si>
    <t>[INFO] [1616497292.084424]: Pilot goal dur 10</t>
  </si>
  <si>
    <t>[INFO] [1616497292.096391]: PilotExomy server processing goal 12</t>
  </si>
  <si>
    <t>[INFO] [1616497292.117878]: analysed feedback head: 32.62</t>
  </si>
  <si>
    <t>[INFO] [1616497292.121923]: analysed feedback dist: 0.0</t>
  </si>
  <si>
    <t>[INFO] [1616497292.167794]: analysed feedback head: 30.24</t>
  </si>
  <si>
    <t>[INFO] [1616497292.172060]: analysed feedback dist: 0.0</t>
  </si>
  <si>
    <t>[INFO] [1616497292.218209]: analysed feedback head: 27.86</t>
  </si>
  <si>
    <t>[INFO] [1616497292.223858]: analysed feedback dist: 0.0</t>
  </si>
  <si>
    <t>[INFO] [1616497292.268273]: analysed feedback head: 25.48</t>
  </si>
  <si>
    <t>[INFO] [1616497292.273499]: analysed feedback dist: 0.0</t>
  </si>
  <si>
    <t>[INFO] [1616497292.318553]: analysed feedback head: 23.1</t>
  </si>
  <si>
    <t>[INFO] [1616497292.323526]: analysed feedback dist: 0.0</t>
  </si>
  <si>
    <t>[INFO] [1616497292.368401]: analysed feedback head: 20.72</t>
  </si>
  <si>
    <t>[INFO] [1616497292.373449]: analysed feedback dist: 0.0</t>
  </si>
  <si>
    <t>[INFO] [1616497292.418143]: analysed feedback head: 18.34</t>
  </si>
  <si>
    <t>[INFO] [1616497292.423454]: analysed feedback dist: 0.0</t>
  </si>
  <si>
    <t>[INFO] [1616497292.468242]: analysed feedback head: 15.96</t>
  </si>
  <si>
    <t>[INFO] [1616497292.473450]: analysed feedback dist: 0.0</t>
  </si>
  <si>
    <t>[INFO] [1616497292.518045]: analysed feedback head: 13.58</t>
  </si>
  <si>
    <t>[INFO] [1616497292.523015]: analysed feedback dist: 0.0</t>
  </si>
  <si>
    <t>[INFO] [1616497292.529041]: NXTcmps: 35.0</t>
  </si>
  <si>
    <t>[INFO] [1616497292.530614]: NXTsonar: 255 </t>
  </si>
  <si>
    <t>[INFO] [1616497292.539882]: published dist 0.0 </t>
  </si>
  <si>
    <t>[INFO] [1616497292.548205]: published head 13.58 </t>
  </si>
  <si>
    <t>[INFO] [1616497292.569103]: Action server has completed goal state: 3 </t>
  </si>
  <si>
    <t>[INFO] [1616497293.026329]: NXTcmps: 357.0</t>
  </si>
  <si>
    <t>[INFO] [1616497293.029619]: NXTsonar: 255 </t>
  </si>
  <si>
    <t>[INFO] [1616497293.077551]: auto-pilot acquired sensor status after 10</t>
  </si>
  <si>
    <t>[INFO] [1616497293.485180]: NXTcmps: 358.0</t>
  </si>
  <si>
    <t>[INFO] [1616497293.487722]: NXTsonar: 255 </t>
  </si>
  <si>
    <t>[INFO] [1616497293.527534]: auto-pilot acquired 2nd sensor status after 9</t>
  </si>
  <si>
    <t>[INFO] [1616497293.980439]: NXTcmps: 358.0</t>
  </si>
  <si>
    <t>[INFO] [1616497293.981906]: NXTsonar: 255 </t>
  </si>
  <si>
    <t>[INFO] [1616497294.027503]: auto-pilot acquired 3rd sensor status after 10</t>
  </si>
  <si>
    <t>[INFO] [1616497294.033285]: Pilot goal has been sent X </t>
  </si>
  <si>
    <t>[INFO] [1616497294.040028]: Pilot goal vel 25</t>
  </si>
  <si>
    <t>[INFO] [1616497294.044040]: analysed feedback head: 358.0</t>
  </si>
  <si>
    <t>[INFO] [1616497294.050069]: Pilot goal deg 0</t>
  </si>
  <si>
    <t>[INFO] [1616497294.055449]: analysed feedback dist: 0.0</t>
  </si>
  <si>
    <t>[INFO] [1616497294.059802]: Pilot goal dur 10</t>
  </si>
  <si>
    <t>[INFO] [1616497294.073438]: PilotExomy server processing goal 13</t>
  </si>
  <si>
    <t>[INFO] [1616497294.093927]: analysed feedback head: 355.62</t>
  </si>
  <si>
    <t>[INFO] [1616497294.100559]: analysed feedback dist: 0.0</t>
  </si>
  <si>
    <t>[INFO] [1616497294.144029]: analysed feedback head: 353.24</t>
  </si>
  <si>
    <t>[INFO] [1616497294.148345]: analysed feedback dist: 0.0</t>
  </si>
  <si>
    <t>[INFO] [1616497294.193202]: analysed feedback head: 350.86</t>
  </si>
  <si>
    <t>[INFO] [1616497294.197525]: analysed feedback dist: 0.0</t>
  </si>
  <si>
    <t>[INFO] [1616497294.243616]: analysed feedback head: 348.48</t>
  </si>
  <si>
    <t>[INFO] [1616497294.248749]: analysed feedback dist: 0.0</t>
  </si>
  <si>
    <t>[INFO] [1616497294.294301]: analysed feedback head: 346.1</t>
  </si>
  <si>
    <t>[INFO] [1616497294.300930]: analysed feedback dist: 0.0</t>
  </si>
  <si>
    <t>[INFO] [1616497294.343520]: analysed feedback head: 343.72</t>
  </si>
  <si>
    <t>[INFO] [1616497294.350428]: analysed feedback dist: 0.0</t>
  </si>
  <si>
    <t>[INFO] [1616497294.393478]: analysed feedback head: 341.34</t>
  </si>
  <si>
    <t>[INFO] [1616497294.400217]: analysed feedback dist: 0.0</t>
  </si>
  <si>
    <t>[INFO] [1616497294.443449]: analysed feedback head: 338.96</t>
  </si>
  <si>
    <t>[INFO] [1616497294.448158]: NXTcmps: 0.0</t>
  </si>
  <si>
    <t>[INFO] [1616497294.452099]: analysed feedback dist: 0.0</t>
  </si>
  <si>
    <t>[INFO] [1616497294.455810]: published dist 0.0 </t>
  </si>
  <si>
    <t>[INFO] [1616497294.466806]: published head 338.96 </t>
  </si>
  <si>
    <t>[INFO] [1616497294.493885]: analysed feedback head: 336.58</t>
  </si>
  <si>
    <t>[INFO] [1616497294.498906]: analysed feedback dist: 0.0</t>
  </si>
  <si>
    <t>[INFO] [1616497294.544331]: Action server has completed goal state: 3 </t>
  </si>
  <si>
    <t>[INFO] [1616497294.625320]: NXTsonar: 255 </t>
  </si>
  <si>
    <t>[INFO] [1616497294.650245]: auto-pilot acquired sensor status after 2</t>
  </si>
  <si>
    <t>[INFO] [1616497294.951392]: NXTcmps: 321.0</t>
  </si>
  <si>
    <t>[INFO] [1616497294.953072]: NXTsonar: 255 </t>
  </si>
  <si>
    <t>[INFO] [1616497295.000276]: auto-pilot acquired 2nd sensor status after 7</t>
  </si>
  <si>
    <t>[INFO] [1616497295.419200]: NXTcmps: 316.0</t>
  </si>
  <si>
    <t>[INFO] [1616497295.420781]: NXTsonar: 255 </t>
  </si>
  <si>
    <t>[INFO] [1616497295.450279]: auto-pilot acquired 3rd sensor status after 9</t>
  </si>
  <si>
    <t>[INFO] [1616497295.456585]: Pilot goal has been sent X </t>
  </si>
  <si>
    <t>[INFO] [1616497295.463273]: Pilot goal vel 25</t>
  </si>
  <si>
    <t>[INFO] [1616497295.466033]: analysed feedback head: 316.0</t>
  </si>
  <si>
    <t>[INFO] [1616497295.472820]: Pilot goal deg 0</t>
  </si>
  <si>
    <t>[INFO] [1616497295.477026]: analysed feedback dist: 0.0</t>
  </si>
  <si>
    <t>[INFO] [1616497295.483929]: Pilot goal dur 10</t>
  </si>
  <si>
    <t>[INFO] [1616497295.494109]: PilotExomy server processing goal 14</t>
  </si>
  <si>
    <t>[INFO] [1616497295.514807]: analysed feedback head: 313.62</t>
  </si>
  <si>
    <t>[INFO] [1616497295.518690]: analysed feedback dist: 0.0</t>
  </si>
  <si>
    <t>[INFO] [1616497295.564754]: analysed feedback head: 311.24</t>
  </si>
  <si>
    <t>[INFO] [1616497295.568636]: analysed feedback dist: 0.0</t>
  </si>
  <si>
    <t>[INFO] [1616497295.615161]: analysed feedback head: 308.86</t>
  </si>
  <si>
    <t>[INFO] [1616497295.619759]: analysed feedback dist: 0.0</t>
  </si>
  <si>
    <t>[INFO] [1616497295.665177]: analysed feedback head: 306.48</t>
  </si>
  <si>
    <t>[INFO] [1616497295.670083]: analysed feedback dist: 0.0</t>
  </si>
  <si>
    <t>[INFO] [1616497295.715059]: analysed feedback head: 304.1</t>
  </si>
  <si>
    <t>[INFO] [1616497295.719617]: analysed feedback dist: 0.0</t>
  </si>
  <si>
    <t>[INFO] [1616497295.765134]: analysed feedback head: 301.72</t>
  </si>
  <si>
    <t>[INFO] [1616497295.769907]: analysed feedback dist: 0.0</t>
  </si>
  <si>
    <t>[INFO] [1616497295.815141]: analysed feedback head: 299.34</t>
  </si>
  <si>
    <t>[INFO] [1616497295.819927]: analysed feedback dist: 0.0</t>
  </si>
  <si>
    <t>[INFO] [1616497295.865190]: analysed feedback head: 296.96</t>
  </si>
  <si>
    <t>[INFO] [1616497295.870059]: analysed feedback dist: 0.0</t>
  </si>
  <si>
    <t>[INFO] [1616497295.875302]: NXTcmps: 316.0</t>
  </si>
  <si>
    <t>[INFO] [1616497295.876937]: NXTsonar: 255 </t>
  </si>
  <si>
    <t>[INFO] [1616497295.886597]: published dist 0.0 </t>
  </si>
  <si>
    <t>[INFO] [1616497295.891263]: published head 296.96 </t>
  </si>
  <si>
    <t>[INFO] [1616497295.914808]: analysed feedback head: 294.58</t>
  </si>
  <si>
    <t>[INFO] [1616497295.918658]: analysed feedback dist: 0.0</t>
  </si>
  <si>
    <t>[INFO] [1616497295.965467]: Action server has completed goal state: 3 </t>
  </si>
  <si>
    <t>[INFO] [1616497296.342718]: NXTcmps: 278.0</t>
  </si>
  <si>
    <t>[INFO] [1616497296.349189]: NXTsonar: 255 </t>
  </si>
  <si>
    <t>[INFO] [1616497296.371471]: auto-pilot acquired sensor status after 8</t>
  </si>
  <si>
    <t>[INFO] [1616497296.833252]: NXTsonar: 255 </t>
  </si>
  <si>
    <t>[INFO] [1616497296.835062]: NXTcmps: 269.0</t>
  </si>
  <si>
    <t>[INFO] [1616497296.846132]: published dist 0.0 </t>
  </si>
  <si>
    <t>[INFO] [1616497296.851751]: published head 294.58 </t>
  </si>
  <si>
    <t>[INFO] [1616497296.871470]: auto-pilot acquired 2nd sensor status after 10</t>
  </si>
  <si>
    <t>[INFO] [1616497297.312541]: NXTcmps: 269.0</t>
  </si>
  <si>
    <t>[INFO] [1616497297.313968]: NXTsonar: 255 </t>
  </si>
  <si>
    <t>[INFO] [1616497297.321432]: auto-pilot acquired 3rd sensor status after 9</t>
  </si>
  <si>
    <t>[INFO] [1616497297.330500]: Pilot goal has been sent X </t>
  </si>
  <si>
    <t>[INFO] [1616497297.338557]: analysed feedback head: 269.0</t>
  </si>
  <si>
    <t>[INFO] [1616497297.340140]: Pilot goal vel 25</t>
  </si>
  <si>
    <t>[INFO] [1616497297.345909]: analysed feedback dist: 0.0</t>
  </si>
  <si>
    <t>[INFO] [1616497297.353738]: Pilot goal deg 0</t>
  </si>
  <si>
    <t>[INFO] [1616497297.365220]: Pilot goal dur 10</t>
  </si>
  <si>
    <t>[INFO] [1616497297.373201]: PilotExomy server processing goal 15</t>
  </si>
  <si>
    <t>[INFO] [1616497297.387600]: analysed feedback head: 266.62</t>
  </si>
  <si>
    <t>[INFO] [1616497297.393100]: analysed feedback dist: 0.0</t>
  </si>
  <si>
    <t>[INFO] [1616497297.437275]: analysed feedback head: 264.24</t>
  </si>
  <si>
    <t>[INFO] [1616497297.441281]: analysed feedback dist: 0.0</t>
  </si>
  <si>
    <t>[INFO] [1616497297.486840]: analysed feedback head: 261.86</t>
  </si>
  <si>
    <t>[INFO] [1616497297.491538]: analysed feedback dist: 0.0</t>
  </si>
  <si>
    <t>[INFO] [1616497297.537377]: analysed feedback head: 259.48</t>
  </si>
  <si>
    <t>[INFO] [1616497297.542574]: analysed feedback dist: 0.0</t>
  </si>
  <si>
    <t>[INFO] [1616497297.587468]: analysed feedback head: 257.1</t>
  </si>
  <si>
    <t>[INFO] [1616497297.592145]: analysed feedback dist: 0.0</t>
  </si>
  <si>
    <t>[INFO] [1616497297.637855]: analysed feedback head: 254.72</t>
  </si>
  <si>
    <t>[INFO] [1616497297.642890]: analysed feedback dist: 0.0</t>
  </si>
  <si>
    <t>[INFO] [1616497297.687680]: analysed feedback head: 252.34</t>
  </si>
  <si>
    <t>[INFO] [1616497297.692373]: analysed feedback dist: 0.0</t>
  </si>
  <si>
    <t>[INFO] [1616497297.737958]: analysed feedback head: 249.96</t>
  </si>
  <si>
    <t>[INFO] [1616497297.742586]: analysed feedback dist: 0.0</t>
  </si>
  <si>
    <t>[INFO] [1616497297.787565]: analysed feedback head: 247.58</t>
  </si>
  <si>
    <t>[INFO] [1616497297.796626]: analysed feedback dist: 0.0</t>
  </si>
  <si>
    <t>[INFO] [1616497297.799525]: NXTcmps: 269.0</t>
  </si>
  <si>
    <t>[INFO] [1616497297.800788]: NXTsonar: 255 </t>
  </si>
  <si>
    <t>[INFO] [1616497297.809293]: published dist 0.0 </t>
  </si>
  <si>
    <t>[INFO] [1616497297.818643]: published head 247.58 </t>
  </si>
  <si>
    <t>[INFO] [1616497297.839335]: Action server has completed goal state: 3 </t>
  </si>
  <si>
    <t>[INFO] [1616497298.309796]: NXTcmps: 230.0</t>
  </si>
  <si>
    <t>[INFO] [1616497298.312610]: NXTsonar: 255 </t>
  </si>
  <si>
    <t>[INFO] [1616497298.317968]: published dist 0.0 </t>
  </si>
  <si>
    <t>[INFO] [1616497298.327795]: published head 247.58 </t>
  </si>
  <si>
    <t>[INFO] [1616497298.782112]: NXTcmps: 231.0</t>
  </si>
  <si>
    <t>[INFO] [1616497298.789135]: NXTsonar: 255 </t>
  </si>
  <si>
    <t>[INFO] [1616497298.790342]: published dist 0.0 </t>
  </si>
  <si>
    <t>[INFO] [1616497298.800034]: published head 247.58 </t>
  </si>
  <si>
    <t>[INFO] [1616497299.249589]: NXTcmps: 231.0</t>
  </si>
  <si>
    <t>[INFO] [1616497299.253595]: NXTsonar: 255 </t>
  </si>
  <si>
    <t>[INFO] [1616497299.257859]: published dist 0.0 </t>
  </si>
  <si>
    <t>[INFO] [1616497299.269704]: published head 247.58 </t>
  </si>
  <si>
    <t>[INFO] [1616497299.702309]: NXTcmps: 231.0</t>
  </si>
  <si>
    <t>[INFO] [1616497299.708505]: published dist 0.0 </t>
  </si>
  <si>
    <t>[INFO] [1616497299.713562]: published head 247.58 </t>
  </si>
  <si>
    <t>[INFO] [1616497299.722428]: NXTsonar: 255 </t>
  </si>
  <si>
    <t>[INFO] [1616497300.187517]: NXTcmps: 231.0</t>
  </si>
  <si>
    <t>[INFO] [1616497300.193180]: published dist 0.0 </t>
  </si>
  <si>
    <t>[INFO] [1616497300.198359]: published head 247.58 </t>
  </si>
  <si>
    <t>[INFO] [1616497300.368142]: NXTsonar: 255 </t>
  </si>
  <si>
    <t>[INFO] [1616497300.679732]: NXTcmps: 231.0</t>
  </si>
  <si>
    <t>[INFO] [1616497300.681746]: NXTsonar: 255 </t>
  </si>
  <si>
    <t>[INFO] [1616497300.686813]: published dist 0.0 </t>
  </si>
  <si>
    <t>[INFO] [1616497300.695501]: published head 247.58 </t>
  </si>
  <si>
    <t>[INFO] [1616497301.151005]: NXTsonar: 255 </t>
  </si>
  <si>
    <t>[INFO] [1616497301.153489]: NXTcmps: 231.0</t>
  </si>
  <si>
    <t>[INFO] [1616497301.162937]: published dist 0.0 </t>
  </si>
  <si>
    <t>[INFO] [1616497301.168790]: published head 247.58 </t>
  </si>
  <si>
    <t>[INFO] [1616497301.615829]: NXTcmps: 231.0</t>
  </si>
  <si>
    <t>[INFO] [1616497301.616228]: NXTsonar: 255 </t>
  </si>
  <si>
    <t>[INFO] [1616497301.623725]: published dist 0.0 </t>
  </si>
  <si>
    <t>[INFO] [1616497301.632296]: published head 247.58 </t>
  </si>
  <si>
    <t>[INFO] [1616497302.108204]: NXTcmps: 231.0</t>
  </si>
  <si>
    <t>[INFO] [1616497302.110338]: NXTsonar: 255 </t>
  </si>
  <si>
    <t>[INFO] [1616497302.115738]: published dist 0.0 </t>
  </si>
  <si>
    <t>[INFO] [1616497302.123921]: published head 247.58 </t>
  </si>
  <si>
    <t>[INFO] [1616497302.593645]: NXTcmps: 231.0</t>
  </si>
  <si>
    <t>[INFO] [1616497302.596296]: NXTsonar: 255 </t>
  </si>
  <si>
    <t>[INFO] [1616497302.600805]: published dist 0.0 </t>
  </si>
  <si>
    <t>[INFO] [1616497302.608981]: published head 247.58 </t>
  </si>
  <si>
    <t>[INFO] [1616497303.059703]: NXTcmps: 231.0</t>
  </si>
  <si>
    <t>[INFO] [1616497303.061216]: NXTsonar: 255 </t>
  </si>
  <si>
    <t>[INFO] [1616497303.073766]: published dist 0.0 </t>
  </si>
  <si>
    <t>[INFO] [1616497303.081489]: published head 247.58 </t>
  </si>
  <si>
    <t>[INFO] [1616497303.544300]: NXTcmps: 231.0</t>
  </si>
  <si>
    <t>[INFO] [1616497303.546986]: NXTsonar: 255 </t>
  </si>
  <si>
    <t>[INFO] [1616497303.553099]: published dist 0.0 </t>
  </si>
  <si>
    <t>[INFO] [1616497303.564723]: published head 247.58 </t>
  </si>
  <si>
    <t>[INFO] [1616497304.051881]: NXTcmps: 231.0</t>
  </si>
  <si>
    <t>[INFO] [1616497304.054200]: NXTsonar: 255 </t>
  </si>
  <si>
    <t>[INFO] [1616497304.059553]: published dist 0.0 </t>
  </si>
  <si>
    <t>starts cmps</t>
  </si>
  <si>
    <t>end cmps</t>
  </si>
  <si>
    <t>covers</t>
  </si>
  <si>
    <t>616501275.7157612 05899 02200 00255</t>
  </si>
  <si>
    <t>1616501276.2023346 05885 02130 00255</t>
  </si>
  <si>
    <t>1616501276.711921 05885 02060 00255</t>
  </si>
  <si>
    <t>1616501277.1883826 05885 01990 00255</t>
  </si>
  <si>
    <t>1616501277.6333585 05871 01920 00255</t>
  </si>
  <si>
    <t>1616501278.1008945 05871 01840 00255</t>
  </si>
  <si>
    <t>1616501278.5617118 05843 01770 00255</t>
  </si>
  <si>
    <t>1616501279.0421515 05871 01700 00255</t>
  </si>
  <si>
    <t>1616501279.5119643 05843 01620 00255</t>
  </si>
  <si>
    <t>1616501279.9884129 05816 01530 00255</t>
  </si>
  <si>
    <t>1616501280.4683037 05843 01450 00255</t>
  </si>
  <si>
    <t>1616501280.9298632 05843 01360 00255</t>
  </si>
  <si>
    <t>1616501281.409443 05816 01280 00255</t>
  </si>
  <si>
    <t>1616501281.876876 05802 01200 00255</t>
  </si>
  <si>
    <t>1616501282.3308885 05829 01120 00255</t>
  </si>
  <si>
    <t>1616501282.8183315 05816 01050 00255</t>
  </si>
  <si>
    <t>1616501283.2884324 05788 00970 00255</t>
  </si>
  <si>
    <t>1616501283.7881458 05802 00880 00255</t>
  </si>
  <si>
    <t>1616501284.278094 05802 00810 00255</t>
  </si>
  <si>
    <t>1616501284.7609673 05802 00740 00255</t>
  </si>
  <si>
    <t>1616501285.2478294 05774 00700 00255</t>
  </si>
  <si>
    <t>1616501285.7470357 05774 00700 00255</t>
  </si>
  <si>
    <t>1616501286.213377 05788 00700 00255</t>
  </si>
  <si>
    <t>1616501286.7009053 05774 00700 00255</t>
  </si>
  <si>
    <t>time</t>
  </si>
  <si>
    <t>part 1</t>
  </si>
  <si>
    <t>part 2</t>
  </si>
  <si>
    <t>part 3</t>
  </si>
  <si>
    <t>part 4</t>
  </si>
  <si>
    <t>part 5</t>
  </si>
  <si>
    <t>gradient for velocity 5</t>
  </si>
  <si>
    <t>degrees/sec</t>
  </si>
  <si>
    <t>Command sequence:</t>
  </si>
  <si>
    <t xml:space="preserve">    … until …</t>
  </si>
  <si>
    <t>degrees</t>
  </si>
  <si>
    <t>jump from</t>
  </si>
  <si>
    <t>to</t>
  </si>
  <si>
    <t>delta</t>
  </si>
  <si>
    <t>per cycle</t>
  </si>
  <si>
    <t>velocity</t>
  </si>
  <si>
    <t>from continuous turn calibration</t>
  </si>
  <si>
    <t>time since start</t>
  </si>
  <si>
    <t>mV Battery</t>
  </si>
  <si>
    <t>cmps</t>
  </si>
  <si>
    <t>sonar</t>
  </si>
  <si>
    <t>high</t>
  </si>
  <si>
    <t>low</t>
  </si>
  <si>
    <t>intercept</t>
  </si>
  <si>
    <t>turn degrees</t>
  </si>
  <si>
    <t>at vel=5</t>
  </si>
  <si>
    <t>at vel=10</t>
  </si>
  <si>
    <t>at vel=20</t>
  </si>
  <si>
    <t>some useful projection values:</t>
  </si>
  <si>
    <t xml:space="preserve"> -0.1655  * velocity ]</t>
  </si>
  <si>
    <t xml:space="preserve">    desired degrees  / [</t>
  </si>
  <si>
    <t xml:space="preserve">cycles  = </t>
  </si>
  <si>
    <t>Given the findings - how good is reproducibility to achieve navigation?</t>
  </si>
  <si>
    <t>left turn of 3 * 30 degrees</t>
  </si>
  <si>
    <t>X</t>
  </si>
  <si>
    <t>right turn of 4 * 45 degrees</t>
  </si>
  <si>
    <t xml:space="preserve">X </t>
  </si>
  <si>
    <t>left turn of 1* 90 degrees</t>
  </si>
  <si>
    <t>with new factor 0.1655</t>
  </si>
  <si>
    <t>old factor 4.76 /50</t>
  </si>
  <si>
    <t>[INFO] [1616513793.161907]: NXTsonar: 255 </t>
  </si>
  <si>
    <t>[INFO] [1616513793.162973]: NXTcmps: 340.0</t>
  </si>
  <si>
    <t>[INFO] [1616513793.184790]: auto-pilot acquired sensor status after 6</t>
  </si>
  <si>
    <t>[INFO] [1616513793.615287]: NXTsonar: 255 </t>
  </si>
  <si>
    <t>[INFO] [1616513793.617687]: NXTcmps: 340.0</t>
  </si>
  <si>
    <t>[INFO] [1616513793.635064]: auto-pilot acquired 2nd sensor status after 9</t>
  </si>
  <si>
    <t>[INFO] [1616513794.062699]: NXTcmps: 340.0</t>
  </si>
  <si>
    <t>[INFO] [1616513794.065566]: NXTsonar: 255 </t>
  </si>
  <si>
    <t>[INFO] [1616513794.085095]: auto-pilot acquired 3rd sensor status after 9</t>
  </si>
  <si>
    <t>[INFO] [1616513794.092117]: Pilot goal has been sent X </t>
  </si>
  <si>
    <t>[INFO] [1616513794.098345]: PilotExomy server processing goal 0</t>
  </si>
  <si>
    <t>[INFO] [1616513794.101151]: analysed feedback head: 340.0</t>
  </si>
  <si>
    <t>[INFO] [1616513794.110369]: Pilot goal vel 10</t>
  </si>
  <si>
    <t>[INFO] [1616513794.114386]: analysed feedback dist: 0.0</t>
  </si>
  <si>
    <t>[INFO] [1616513794.119943]: Pilot goal deg 0</t>
  </si>
  <si>
    <t>[INFO] [1616513794.129239]: Pilot goal dur 18</t>
  </si>
  <si>
    <t>[INFO] [1616513794.149655]: analysed feedback head: 338.345</t>
  </si>
  <si>
    <t>[INFO] [1616513794.153866]: analysed feedback dist: 0.0</t>
  </si>
  <si>
    <t>[INFO] [1616513794.199243]: analysed feedback head: 336.69</t>
  </si>
  <si>
    <t>[INFO] [1616513794.203707]: analysed feedback dist: 0.0</t>
  </si>
  <si>
    <t>[INFO] [1616513794.249225]: analysed feedback head: 335.035</t>
  </si>
  <si>
    <t>[INFO] [1616513794.253978]: analysed feedback dist: 0.0</t>
  </si>
  <si>
    <t>[INFO] [1616513794.299169]: analysed feedback head: 333.38</t>
  </si>
  <si>
    <t>[INFO] [1616513794.304134]: analysed feedback dist: 0.0</t>
  </si>
  <si>
    <t>[INFO] [1616513794.349598]: analysed feedback head: 331.725</t>
  </si>
  <si>
    <t>[INFO] [1616513794.355267]: analysed feedback dist: 0.0</t>
  </si>
  <si>
    <t>[INFO] [1616513794.400013]: analysed feedback head: 330.07</t>
  </si>
  <si>
    <t>[INFO] [1616513794.405547]: analysed feedback dist: 0.0</t>
  </si>
  <si>
    <t>[INFO] [1616513794.449551]: analysed feedback head: 328.415</t>
  </si>
  <si>
    <t>[INFO] [1616513794.454597]: analysed feedback dist: 0.0</t>
  </si>
  <si>
    <t>[INFO] [1616513794.499947]: analysed feedback head: 326.76</t>
  </si>
  <si>
    <t>[INFO] [1616513794.505070]: analysed feedback dist: 0.0</t>
  </si>
  <si>
    <t>[INFO] [1616513794.527643]: NXTsonar: 255 </t>
  </si>
  <si>
    <t>[INFO] [1616513794.529600]: NXTcmps: 340.0</t>
  </si>
  <si>
    <t>[INFO] [1616513794.539219]: published dist 0.0 </t>
  </si>
  <si>
    <t>[INFO] [1616513794.543840]: published head 326.76 </t>
  </si>
  <si>
    <t>[INFO] [1616513794.549566]: analysed feedback head: 325.105</t>
  </si>
  <si>
    <t>[INFO] [1616513794.555160]: analysed feedback dist: 0.0</t>
  </si>
  <si>
    <t>[INFO] [1616513794.599235]: analysed feedback head: 323.45</t>
  </si>
  <si>
    <t>[INFO] [1616513794.605530]: analysed feedback dist: 0.0</t>
  </si>
  <si>
    <t>[INFO] [1616513794.651741]: analysed feedback head: 321.795</t>
  </si>
  <si>
    <t>[INFO] [1616513794.656698]: analysed feedback dist: 0.0</t>
  </si>
  <si>
    <t>[INFO] [1616513794.699793]: analysed feedback head: 320.14</t>
  </si>
  <si>
    <t>[INFO] [1616513794.706104]: analysed feedback dist: 0.0</t>
  </si>
  <si>
    <t>[INFO] [1616513794.749616]: analysed feedback head: 318.485</t>
  </si>
  <si>
    <t>[INFO] [1616513794.754910]: analysed feedback dist: 0.0</t>
  </si>
  <si>
    <t>[INFO] [1616513794.799481]: analysed feedback head: 316.83</t>
  </si>
  <si>
    <t>[INFO] [1616513794.805798]: analysed feedback dist: 0.0</t>
  </si>
  <si>
    <t>[INFO] [1616513794.849269]: analysed feedback head: 315.175</t>
  </si>
  <si>
    <t>[INFO] [1616513794.853949]: analysed feedback dist: 0.0</t>
  </si>
  <si>
    <t>[INFO] [1616513794.899169]: analysed feedback head: 313.52</t>
  </si>
  <si>
    <t>[INFO] [1616513794.905194]: analysed feedback dist: 0.0</t>
  </si>
  <si>
    <t>[INFO] [1616513794.949165]: analysed feedback head: 311.865</t>
  </si>
  <si>
    <t>[INFO] [1616513794.953926]: analysed feedback dist: 0.0</t>
  </si>
  <si>
    <t>[INFO] [1616513795.000386]: Action server has completed goal state: 3 </t>
  </si>
  <si>
    <t>[INFO] [1616513795.006759]: NXTcmps: 320.0</t>
  </si>
  <si>
    <t>[INFO] [1616513795.011552]: NXTsonar: 255 </t>
  </si>
  <si>
    <t>[INFO] [1616513795.061499]: auto-pilot acquired sensor status after 1</t>
  </si>
  <si>
    <t>[INFO] [1616513795.460333]: NXTcmps: 297.0</t>
  </si>
  <si>
    <t>[INFO] [1616513795.462406]: NXTsonar: 255 </t>
  </si>
  <si>
    <t>[INFO] [1616513795.511873]: auto-pilot acquired 2nd sensor status after 9</t>
  </si>
  <si>
    <t>[INFO] [1616513795.941424]: NXTcmps: 299.0</t>
  </si>
  <si>
    <t>[INFO] [1616513795.943323]: NXTsonar: 255 </t>
  </si>
  <si>
    <t>[INFO] [1616513795.961428]: auto-pilot acquired 3rd sensor status after 9</t>
  </si>
  <si>
    <t>[INFO] [1616513795.968639]: Pilot goal has been sent X </t>
  </si>
  <si>
    <t>[INFO] [1616513795.974712]: Pilot goal vel 10</t>
  </si>
  <si>
    <t>[INFO] [1616513795.981142]: Pilot goal deg 0</t>
  </si>
  <si>
    <t>[INFO] [1616513795.987148]: Pilot goal dur 18</t>
  </si>
  <si>
    <t>[INFO] [1616513796.005318]: PilotExomy server processing goal 2</t>
  </si>
  <si>
    <t>[INFO] [1616513796.012294]: analysed feedback head: 299.0</t>
  </si>
  <si>
    <t>[INFO] [1616513796.019450]: analysed feedback dist: 0.0</t>
  </si>
  <si>
    <t>[INFO] [1616513796.059213]: analysed feedback head: 297.345</t>
  </si>
  <si>
    <t>[INFO] [1616513796.063430]: analysed feedback dist: 0.0</t>
  </si>
  <si>
    <t>[INFO] [1616513796.109395]: analysed feedback head: 295.69</t>
  </si>
  <si>
    <t>[INFO] [1616513796.114824]: analysed feedback dist: 0.0</t>
  </si>
  <si>
    <t>[INFO] [1616513796.159416]: analysed feedback head: 294.035</t>
  </si>
  <si>
    <t>[INFO] [1616513796.164548]: analysed feedback dist: 0.0</t>
  </si>
  <si>
    <t>[INFO] [1616513796.210391]: analysed feedback head: 292.38</t>
  </si>
  <si>
    <t>[INFO] [1616513796.215816]: analysed feedback dist: 0.0</t>
  </si>
  <si>
    <t>[INFO] [1616513796.259446]: analysed feedback head: 290.725</t>
  </si>
  <si>
    <t>[INFO] [1616513796.265130]: analysed feedback dist: 0.0</t>
  </si>
  <si>
    <t>[INFO] [1616513796.309770]: analysed feedback head: 289.07</t>
  </si>
  <si>
    <t>[INFO] [1616513796.315247]: analysed feedback dist: 0.0</t>
  </si>
  <si>
    <t>[INFO] [1616513796.359267]: analysed feedback head: 287.415</t>
  </si>
  <si>
    <t>[INFO] [1616513796.364837]: analysed feedback dist: 0.0</t>
  </si>
  <si>
    <t>[INFO] [1616513796.409656]: analysed feedback head: 285.76</t>
  </si>
  <si>
    <t>[INFO] [1616513796.414543]: analysed feedback dist: 0.0</t>
  </si>
  <si>
    <t>[INFO] [1616513796.429277]: NXTsonar: 255 </t>
  </si>
  <si>
    <t>[INFO] [1616513796.430877]: NXTcmps: 299.0</t>
  </si>
  <si>
    <t>[INFO] [1616513796.439124]: published dist 0.0 </t>
  </si>
  <si>
    <t>[INFO] [1616513796.444612]: published head 285.76 </t>
  </si>
  <si>
    <t>[INFO] [1616513796.459456]: analysed feedback head: 284.105</t>
  </si>
  <si>
    <t>[INFO] [1616513796.465244]: analysed feedback dist: 0.0</t>
  </si>
  <si>
    <t>[INFO] [1616513796.510250]: analysed feedback head: 282.45</t>
  </si>
  <si>
    <t>[INFO] [1616513796.515475]: analysed feedback dist: 0.0</t>
  </si>
  <si>
    <t>[INFO] [1616513796.559294]: analysed feedback head: 280.795</t>
  </si>
  <si>
    <t>[INFO] [1616513796.564684]: analysed feedback dist: 0.0</t>
  </si>
  <si>
    <t>[INFO] [1616513796.610034]: analysed feedback head: 279.14</t>
  </si>
  <si>
    <t>[INFO] [1616513796.615069]: analysed feedback dist: 0.0</t>
  </si>
  <si>
    <t>[INFO] [1616513796.659666]: analysed feedback head: 277.485</t>
  </si>
  <si>
    <t>[INFO] [1616513796.664567]: analysed feedback dist: 0.0</t>
  </si>
  <si>
    <t>[INFO] [1616513796.709893]: analysed feedback head: 275.83</t>
  </si>
  <si>
    <t>[INFO] [1616513796.715225]: analysed feedback dist: 0.0</t>
  </si>
  <si>
    <t>[INFO] [1616513796.759730]: analysed feedback head: 274.175</t>
  </si>
  <si>
    <t>[INFO] [1616513796.764632]: analysed feedback dist: 0.0</t>
  </si>
  <si>
    <t>[INFO] [1616513796.809622]: analysed feedback head: 272.52</t>
  </si>
  <si>
    <t>[INFO] [1616513796.814935]: analysed feedback dist: 0.0</t>
  </si>
  <si>
    <t>[INFO] [1616513796.859327]: analysed feedback head: 270.865</t>
  </si>
  <si>
    <t>[INFO] [1616513796.864702]: analysed feedback dist: 0.0</t>
  </si>
  <si>
    <t>[INFO] [1616513796.902332]: NXTsonar: 255 </t>
  </si>
  <si>
    <t>[INFO] [1616513796.904034]: NXTcmps: 279.0</t>
  </si>
  <si>
    <t>[INFO] [1616513796.911984]: Action server has completed goal state: 3 </t>
  </si>
  <si>
    <t>[INFO] [1616513796.917090]: published dist 0.0 </t>
  </si>
  <si>
    <t>[INFO] [1616513796.925595]: published head 270.865 </t>
  </si>
  <si>
    <t>[INFO] [1616513796.971319]: auto-pilot acquired sensor status after 1</t>
  </si>
  <si>
    <t>[INFO] [1616513797.353206]: NXTcmps: 259.0</t>
  </si>
  <si>
    <t>[INFO] [1616513797.354739]: NXTsonar: 255 </t>
  </si>
  <si>
    <t>[INFO] [1616513797.371363]: auto-pilot acquired 2nd sensor status after 8</t>
  </si>
  <si>
    <t>[INFO] [1616513797.815847]: NXTcmps: 259.0</t>
  </si>
  <si>
    <t>[INFO] [1616513797.817662]: NXTsonar: 255 </t>
  </si>
  <si>
    <t>[INFO] [1616513797.871398]: auto-pilot acquired 3rd sensor status after 10</t>
  </si>
  <si>
    <t>[INFO] [1616513797.878674]: Pilot goal has been sent X </t>
  </si>
  <si>
    <t>[INFO] [1616513797.884549]: Pilot goal vel 10</t>
  </si>
  <si>
    <t>[INFO] [1616513797.890928]: Pilot goal deg 0</t>
  </si>
  <si>
    <t>[INFO] [1616513797.897002]: Pilot goal dur 18</t>
  </si>
  <si>
    <t>[INFO] [1616513797.916904]: PilotExomy server processing goal 3</t>
  </si>
  <si>
    <t>[INFO] [1616513797.919388]: analysed feedback head: 259.0</t>
  </si>
  <si>
    <t>[INFO] [1616513797.928619]: analysed feedback dist: 0.0</t>
  </si>
  <si>
    <t>[INFO] [1616513797.967450]: analysed feedback head: 257.345</t>
  </si>
  <si>
    <t>[INFO] [1616513797.972762]: analysed feedback dist: 0.0</t>
  </si>
  <si>
    <t>[INFO] [1616513798.017117]: analysed feedback head: 255.69</t>
  </si>
  <si>
    <t>[INFO] [1616513798.021530]: analysed feedback dist: 0.0</t>
  </si>
  <si>
    <t>[INFO] [1616513798.067575]: analysed feedback head: 254.035</t>
  </si>
  <si>
    <t>[INFO] [1616513798.072803]: analysed feedback dist: 0.0</t>
  </si>
  <si>
    <t>[INFO] [1616513798.117465]: analysed feedback head: 252.38</t>
  </si>
  <si>
    <t>[INFO] [1616513798.122489]: analysed feedback dist: 0.0</t>
  </si>
  <si>
    <t>[INFO] [1616513798.167363]: analysed feedback head: 250.725</t>
  </si>
  <si>
    <t>[INFO] [1616513798.172693]: analysed feedback dist: 0.0</t>
  </si>
  <si>
    <t>[INFO] [1616513798.217703]: analysed feedback head: 249.07</t>
  </si>
  <si>
    <t>[INFO] [1616513798.222974]: analysed feedback dist: 0.0</t>
  </si>
  <si>
    <t>[INFO] [1616513798.267417]: analysed feedback head: 247.415</t>
  </si>
  <si>
    <t>[INFO] [1616513798.274634]: NXTcmps: 259.0</t>
  </si>
  <si>
    <t>[INFO] [1616513798.275794]: NXTsonar: 255 </t>
  </si>
  <si>
    <t>[INFO] [1616513798.278783]: analysed feedback dist: 0.0</t>
  </si>
  <si>
    <t>[INFO] [1616513798.285260]: published dist 0.0 </t>
  </si>
  <si>
    <t>[INFO] [1616513798.297664]: published head 247.415 </t>
  </si>
  <si>
    <t>[INFO] [1616513798.317782]: analysed feedback head: 245.76</t>
  </si>
  <si>
    <t>[INFO] [1616513798.322694]: analysed feedback dist: 0.0</t>
  </si>
  <si>
    <t>[INFO] [1616513798.367612]: analysed feedback head: 244.105</t>
  </si>
  <si>
    <t>[INFO] [1616513798.372187]: analysed feedback dist: 0.0</t>
  </si>
  <si>
    <t>[INFO] [1616513798.417566]: analysed feedback head: 242.45</t>
  </si>
  <si>
    <t>[INFO] [1616513798.421976]: analysed feedback dist: 0.0</t>
  </si>
  <si>
    <t>[INFO] [1616513798.467737]: analysed feedback head: 240.795</t>
  </si>
  <si>
    <t>[INFO] [1616513798.472666]: analysed feedback dist: 0.0</t>
  </si>
  <si>
    <t>[INFO] [1616513798.517615]: analysed feedback head: 239.14</t>
  </si>
  <si>
    <t>[INFO] [1616513798.522978]: analysed feedback dist: 0.0</t>
  </si>
  <si>
    <t>[INFO] [1616513798.567676]: analysed feedback head: 237.485</t>
  </si>
  <si>
    <t>[INFO] [1616513798.572533]: analysed feedback dist: 0.0</t>
  </si>
  <si>
    <t>[INFO] [1616513798.618133]: analysed feedback head: 235.83</t>
  </si>
  <si>
    <t>[INFO] [1616513798.623317]: analysed feedback dist: 0.0</t>
  </si>
  <si>
    <t>[INFO] [1616513798.667497]: analysed feedback head: 234.175</t>
  </si>
  <si>
    <t>[INFO] [1616513798.674192]: analysed feedback dist: 0.0</t>
  </si>
  <si>
    <t>[INFO] [1616513798.717447]: analysed feedback head: 232.52</t>
  </si>
  <si>
    <t>[INFO] [1616513798.722833]: analysed feedback dist: 0.0</t>
  </si>
  <si>
    <t>[INFO] [1616513798.750127]: NXTsonar: 255 </t>
  </si>
  <si>
    <t>[INFO] [1616513798.751548]: NXTcmps: 244.0</t>
  </si>
  <si>
    <t>[INFO] [1616513798.762828]: published dist 0.0 </t>
  </si>
  <si>
    <t>[INFO] [1616513798.767502]: analysed feedback head: 230.865</t>
  </si>
  <si>
    <t>[INFO] [1616513798.770746]: published head 232.52 </t>
  </si>
  <si>
    <t>[INFO] [1616513798.775791]: analysed feedback dist: 0.0</t>
  </si>
  <si>
    <t>[INFO] [1616513798.818501]: Action server has completed goal state: 3 </t>
  </si>
  <si>
    <t>[INFO] [1616513799.218506]: NXTcmps: 227.0</t>
  </si>
  <si>
    <t>[INFO] [1616513799.224853]: auto-pilot acquired sensor status after 8</t>
  </si>
  <si>
    <t>[INFO] [1616513799.392869]: NXTsonar: 255 </t>
  </si>
  <si>
    <t>[INFO] [1616513799.424852]: auto-pilot acquired 2nd sensor status after 4</t>
  </si>
  <si>
    <t>[INFO] [1616513799.691833]: NXTcmps: 227.0</t>
  </si>
  <si>
    <t>[INFO] [1616513799.696201]: NXTsonar: 255 </t>
  </si>
  <si>
    <t>[INFO] [1616513799.724819]: auto-pilot acquired 3rd sensor status after 6</t>
  </si>
  <si>
    <t>[INFO] [1616513799.731058]: Pilot goal has been sent X </t>
  </si>
  <si>
    <t>[INFO] [1616513799.736707]: Pilot goal vel -10</t>
  </si>
  <si>
    <t>[INFO] [1616513799.742600]: analysed feedback head: 227.0</t>
  </si>
  <si>
    <t>[INFO] [1616513799.746267]: Pilot goal deg 0</t>
  </si>
  <si>
    <t>[INFO] [1616513799.750944]: analysed feedback dist: 0.0</t>
  </si>
  <si>
    <t>[INFO] [1616513799.756992]: Pilot goal dur 27</t>
  </si>
  <si>
    <t>[INFO] [1616513799.767364]: PilotExomy server processing goal 4</t>
  </si>
  <si>
    <t>[INFO] [1616513799.792389]: analysed feedback head: 228.655</t>
  </si>
  <si>
    <t>[INFO] [1616513799.797719]: analysed feedback dist: 0.0</t>
  </si>
  <si>
    <t>[INFO] [1616513799.842313]: analysed feedback head: 230.31</t>
  </si>
  <si>
    <t>[INFO] [1616513799.846707]: analysed feedback dist: 0.0</t>
  </si>
  <si>
    <t>[INFO] [1616513799.891791]: analysed feedback head: 231.965</t>
  </si>
  <si>
    <t>[INFO] [1616513799.897895]: analysed feedback dist: 0.0</t>
  </si>
  <si>
    <t>[INFO] [1616513799.941909]: analysed feedback head: 233.62</t>
  </si>
  <si>
    <t>[INFO] [1616513799.946755]: analysed feedback dist: 0.0</t>
  </si>
  <si>
    <t>[INFO] [1616513799.991816]: analysed feedback head: 235.275</t>
  </si>
  <si>
    <t>[INFO] [1616513799.997086]: analysed feedback dist: 0.0</t>
  </si>
  <si>
    <t>[INFO] [1616513800.042050]: analysed feedback head: 236.93</t>
  </si>
  <si>
    <t>[INFO] [1616513800.046910]: analysed feedback dist: 0.0</t>
  </si>
  <si>
    <t>[INFO] [1616513800.092272]: analysed feedback head: 238.585</t>
  </si>
  <si>
    <t>[INFO] [1616513800.098485]: analysed feedback dist: 0.0</t>
  </si>
  <si>
    <t>[INFO] [1616513800.141804]: analysed feedback head: 240.24</t>
  </si>
  <si>
    <t>[INFO] [1616513800.146813]: analysed feedback dist: 0.0</t>
  </si>
  <si>
    <t>[INFO] [1616513800.163075]: NXTcmps: 227.0</t>
  </si>
  <si>
    <t>[INFO] [1616513800.165550]: NXTsonar: 255 </t>
  </si>
  <si>
    <t>[INFO] [1616513800.169615]: published dist 0.0 </t>
  </si>
  <si>
    <t>[INFO] [1616513800.179583]: published head 240.24 </t>
  </si>
  <si>
    <t>[INFO] [1616513800.191951]: analysed feedback head: 241.895</t>
  </si>
  <si>
    <t>[INFO] [1616513800.197439]: analysed feedback dist: 0.0</t>
  </si>
  <si>
    <t>[INFO] [1616513800.242350]: analysed feedback head: 243.55</t>
  </si>
  <si>
    <t>[INFO] [1616513800.246796]: analysed feedback dist: 0.0</t>
  </si>
  <si>
    <t>[INFO] [1616513800.292097]: analysed feedback head: 245.205</t>
  </si>
  <si>
    <t>[INFO] [1616513800.296947]: analysed feedback dist: 0.0</t>
  </si>
  <si>
    <t>[INFO] [1616513800.342585]: analysed feedback head: 246.86</t>
  </si>
  <si>
    <t>[INFO] [1616513800.347542]: analysed feedback dist: 0.0</t>
  </si>
  <si>
    <t>[INFO] [1616513800.391989]: analysed feedback head: 248.515</t>
  </si>
  <si>
    <t>[INFO] [1616513800.398121]: analysed feedback dist: 0.0</t>
  </si>
  <si>
    <t>[INFO] [1616513800.442077]: analysed feedback head: 250.17</t>
  </si>
  <si>
    <t>[INFO] [1616513800.446920]: analysed feedback dist: 0.0</t>
  </si>
  <si>
    <t>[INFO] [1616513800.491977]: analysed feedback head: 251.825</t>
  </si>
  <si>
    <t>[INFO] [1616513800.496867]: analysed feedback dist: 0.0</t>
  </si>
  <si>
    <t>[INFO] [1616513800.541970]: analysed feedback head: 253.48</t>
  </si>
  <si>
    <t>[INFO] [1616513800.546527]: analysed feedback dist: 0.0</t>
  </si>
  <si>
    <t>[INFO] [1616513800.592067]: analysed feedback head: 255.135</t>
  </si>
  <si>
    <t>[INFO] [1616513800.596897]: analysed feedback dist: 0.0</t>
  </si>
  <si>
    <t>[INFO] [1616513800.644368]: analysed feedback head: 256.79</t>
  </si>
  <si>
    <t>[INFO] [1616513800.647072]: NXTcmps: 242.0</t>
  </si>
  <si>
    <t>[INFO] [1616513800.647610]: NXTsonar: 255 </t>
  </si>
  <si>
    <t>[INFO] [1616513800.652123]: analysed feedback dist: 0.0</t>
  </si>
  <si>
    <t>[INFO] [1616513800.657571]: published dist 0.0 </t>
  </si>
  <si>
    <t>[INFO] [1616513800.670632]: published head 256.79 </t>
  </si>
  <si>
    <t>[INFO] [1616513800.692116]: analysed feedback head: 258.445</t>
  </si>
  <si>
    <t>[INFO] [1616513800.697163]: analysed feedback dist: 0.0</t>
  </si>
  <si>
    <t>[INFO] [1616513800.742024]: analysed feedback head: 260.1</t>
  </si>
  <si>
    <t>[INFO] [1616513800.746610]: analysed feedback dist: 0.0</t>
  </si>
  <si>
    <t>[INFO] [1616513800.791804]: analysed feedback head: 261.755</t>
  </si>
  <si>
    <t>[INFO] [1616513800.796558]: analysed feedback dist: 0.0</t>
  </si>
  <si>
    <t>[INFO] [1616513800.841853]: analysed feedback head: 263.41</t>
  </si>
  <si>
    <t>[INFO] [1616513800.846837]: analysed feedback dist: 0.0</t>
  </si>
  <si>
    <t>[INFO] [1616513800.891896]: analysed feedback head: 265.065</t>
  </si>
  <si>
    <t>[INFO] [1616513800.897314]: analysed feedback dist: 0.0</t>
  </si>
  <si>
    <t>[INFO] [1616513800.941970]: analysed feedback head: 266.72</t>
  </si>
  <si>
    <t>[INFO] [1616513800.946792]: analysed feedback dist: 0.0</t>
  </si>
  <si>
    <t>[INFO] [1616513800.992023]: analysed feedback head: 268.375</t>
  </si>
  <si>
    <t>[INFO] [1616513800.997220]: analysed feedback dist: 0.0</t>
  </si>
  <si>
    <t>[INFO] [1616513801.042202]: analysed feedback head: 270.03</t>
  </si>
  <si>
    <t>[INFO] [1616513801.047290]: analysed feedback dist: 0.0</t>
  </si>
  <si>
    <t>[INFO] [1616513801.093113]: Action server has completed goal state: 3 </t>
  </si>
  <si>
    <t>[INFO] [1616513801.121372]: NXTcmps: 261.0</t>
  </si>
  <si>
    <t>[INFO] [1616513801.124461]: NXTsonar: 255 </t>
  </si>
  <si>
    <t>[INFO] [1616513801.149642]: auto-pilot acquired sensor status after 1</t>
  </si>
  <si>
    <t>[INFO] [1616513801.567946]: NXTcmps: 276.0</t>
  </si>
  <si>
    <t>[INFO] [1616513801.569937]: NXTsonar: 255 </t>
  </si>
  <si>
    <t>[INFO] [1616513801.599807]: auto-pilot acquired 2nd sensor status after 9</t>
  </si>
  <si>
    <t>[INFO] [1616513802.054558]: NXTcmps: 275.0</t>
  </si>
  <si>
    <t>[INFO] [1616513802.056381]: NXTsonar: 255 </t>
  </si>
  <si>
    <t>[INFO] [1616513802.101167]: auto-pilot acquired 3rd sensor status after 10</t>
  </si>
  <si>
    <t>[INFO] [1616513802.106593]: Pilot goal has been sent X </t>
  </si>
  <si>
    <t>[INFO] [1616513802.113692]: Pilot goal vel -10</t>
  </si>
  <si>
    <t>[INFO] [1616513802.116963]: analysed feedback head: 275.0</t>
  </si>
  <si>
    <t>[INFO] [1616513802.122189]: Pilot goal deg 0</t>
  </si>
  <si>
    <t>[INFO] [1616513802.126959]: analysed feedback dist: 0.0</t>
  </si>
  <si>
    <t>[INFO] [1616513802.131005]: Pilot goal dur 27</t>
  </si>
  <si>
    <t>[INFO] [1616513802.143885]: PilotExomy server processing goal 5</t>
  </si>
  <si>
    <t>[INFO] [1616513802.164093]: analysed feedback head: 276.655</t>
  </si>
  <si>
    <t>[INFO] [1616513802.168429]: analysed feedback dist: 0.0</t>
  </si>
  <si>
    <t>[INFO] [1616513802.214303]: analysed feedback head: 278.31</t>
  </si>
  <si>
    <t>[INFO] [1616513802.218762]: analysed feedback dist: 0.0</t>
  </si>
  <si>
    <t>[INFO] [1616513802.264421]: analysed feedback head: 279.965</t>
  </si>
  <si>
    <t>[INFO] [1616513802.269392]: analysed feedback dist: 0.0</t>
  </si>
  <si>
    <t>[INFO] [1616513802.314664]: analysed feedback head: 281.62</t>
  </si>
  <si>
    <t>[INFO] [1616513802.320904]: analysed feedback dist: 0.0</t>
  </si>
  <si>
    <t>[INFO] [1616513802.364334]: analysed feedback head: 283.275</t>
  </si>
  <si>
    <t>[INFO] [1616513802.369480]: analysed feedback dist: 0.0</t>
  </si>
  <si>
    <t>[INFO] [1616513802.414354]: analysed feedback head: 284.93</t>
  </si>
  <si>
    <t>[INFO] [1616513802.419329]: analysed feedback dist: 0.0</t>
  </si>
  <si>
    <t>[INFO] [1616513802.464326]: analysed feedback head: 286.585</t>
  </si>
  <si>
    <t>[INFO] [1616513802.469912]: analysed feedback dist: 0.0</t>
  </si>
  <si>
    <t>[INFO] [1616513802.514353]: analysed feedback head: 288.24</t>
  </si>
  <si>
    <t>[INFO] [1616513802.521489]: NXTcmps: 275.0</t>
  </si>
  <si>
    <t>[INFO] [1616513802.524492]: NXTsonar: 255 </t>
  </si>
  <si>
    <t>[INFO] [1616513802.525493]: analysed feedback dist: 0.0</t>
  </si>
  <si>
    <t>[INFO] [1616513802.529300]: published dist 0.0 </t>
  </si>
  <si>
    <t>[INFO] [1616513802.543795]: published head 288.24 </t>
  </si>
  <si>
    <t>[INFO] [1616513802.564209]: analysed feedback head: 289.895</t>
  </si>
  <si>
    <t>[INFO] [1616513802.568621]: analysed feedback dist: 0.0</t>
  </si>
  <si>
    <t>[INFO] [1616513802.613975]: analysed feedback head: 291.55</t>
  </si>
  <si>
    <t>[INFO] [1616513802.618621]: analysed feedback dist: 0.0</t>
  </si>
  <si>
    <t>[INFO] [1616513802.664257]: analysed feedback head: 293.205</t>
  </si>
  <si>
    <t>[INFO] [1616513802.668894]: analysed feedback dist: 0.0</t>
  </si>
  <si>
    <t>[INFO] [1616513802.714277]: analysed feedback head: 294.86</t>
  </si>
  <si>
    <t>[INFO] [1616513802.719216]: analysed feedback dist: 0.0</t>
  </si>
  <si>
    <t>[INFO] [1616513802.764291]: analysed feedback head: 296.515</t>
  </si>
  <si>
    <t>[INFO] [1616513802.769164]: analysed feedback dist: 0.0</t>
  </si>
  <si>
    <t>[INFO] [1616513802.814308]: analysed feedback head: 298.17</t>
  </si>
  <si>
    <t>[INFO] [1616513802.819142]: analysed feedback dist: 0.0</t>
  </si>
  <si>
    <t>[INFO] [1616513802.864314]: analysed feedback head: 299.825</t>
  </si>
  <si>
    <t>[INFO] [1616513802.869557]: analysed feedback dist: 0.0</t>
  </si>
  <si>
    <t>[INFO] [1616513802.914319]: analysed feedback head: 301.48</t>
  </si>
  <si>
    <t>[INFO] [1616513802.919325]: analysed feedback dist: 0.0</t>
  </si>
  <si>
    <t>[INFO] [1616513802.964287]: analysed feedback head: 303.135</t>
  </si>
  <si>
    <t>[INFO] [1616513802.969046]: analysed feedback dist: 0.0</t>
  </si>
  <si>
    <t>[INFO] [1616513802.982001]: NXTcmps: 295.0</t>
  </si>
  <si>
    <t>[INFO] [1616513802.986957]: published dist 0.0 </t>
  </si>
  <si>
    <t>[INFO] [1616513802.991624]: published head 303.135 </t>
  </si>
  <si>
    <t>[INFO] [1616513803.002761]: NXTsonar: 255 </t>
  </si>
  <si>
    <t>[INFO] [1616513803.014192]: analysed feedback head: 304.79</t>
  </si>
  <si>
    <t>[INFO] [1616513803.019223]: analysed feedback dist: 0.0</t>
  </si>
  <si>
    <t>[INFO] [1616513803.064271]: analysed feedback head: 306.445</t>
  </si>
  <si>
    <t>[INFO] [1616513803.070359]: analysed feedback dist: 0.0</t>
  </si>
  <si>
    <t>[INFO] [1616513803.114626]: analysed feedback head: 308.1</t>
  </si>
  <si>
    <t>[INFO] [1616513803.119466]: analysed feedback dist: 0.0</t>
  </si>
  <si>
    <t>[INFO] [1616513803.164245]: analysed feedback head: 309.755</t>
  </si>
  <si>
    <t>[INFO] [1616513803.169085]: analysed feedback dist: 0.0</t>
  </si>
  <si>
    <t>[INFO] [1616513803.214308]: analysed feedback head: 311.41</t>
  </si>
  <si>
    <t>[INFO] [1616513803.219240]: analysed feedback dist: 0.0</t>
  </si>
  <si>
    <t>[INFO] [1616513803.264243]: analysed feedback head: 313.065</t>
  </si>
  <si>
    <t>[INFO] [1616513803.271023]: analysed feedback dist: 0.0</t>
  </si>
  <si>
    <t>[INFO] [1616513803.314763]: analysed feedback head: 314.72</t>
  </si>
  <si>
    <t>[INFO] [1616513803.320026]: analysed feedback dist: 0.0</t>
  </si>
  <si>
    <t>[INFO] [1616513803.364370]: analysed feedback head: 316.375</t>
  </si>
  <si>
    <t>[INFO] [1616513803.369763]: analysed feedback dist: 0.0</t>
  </si>
  <si>
    <t>[INFO] [1616513803.414785]: analysed feedback head: 318.03</t>
  </si>
  <si>
    <t>[INFO] [1616513803.420242]: analysed feedback dist: 0.0</t>
  </si>
  <si>
    <t>[INFO] [1616513803.465059]: Action server has completed goal state: 3 </t>
  </si>
  <si>
    <t>[INFO] [1616513803.494481]: NXTcmps: 314.0</t>
  </si>
  <si>
    <t>[INFO] [1616513803.498001]: NXTsonar: 255 </t>
  </si>
  <si>
    <t>[INFO] [1616513803.521173]: auto-pilot acquired sensor status after 1</t>
  </si>
  <si>
    <t>[INFO] [1616513803.976973]: NXTcmps: 334.0</t>
  </si>
  <si>
    <t>[INFO] [1616513803.978857]: NXTsonar: 255 </t>
  </si>
  <si>
    <t>[INFO] [1616513804.021213]: auto-pilot acquired 2nd sensor status after 10</t>
  </si>
  <si>
    <t>[INFO] [1616513804.437894]: NXTcmps: 333.0</t>
  </si>
  <si>
    <t>[INFO] [1616513804.440909]: NXTsonar: 255 </t>
  </si>
  <si>
    <t>[INFO] [1616513804.471185]: auto-pilot acquired 3rd sensor status after 9</t>
  </si>
  <si>
    <t>[INFO] [1616513804.477135]: Pilot goal has been sent X </t>
  </si>
  <si>
    <t>[INFO] [1616513804.486090]: Pilot goal vel -10</t>
  </si>
  <si>
    <t>[INFO] [1616513804.487979]: analysed feedback head: 333.0</t>
  </si>
  <si>
    <t>[INFO] [1616513804.496785]: Pilot goal deg 0</t>
  </si>
  <si>
    <t>[INFO] [1616513804.502878]: analysed feedback dist: 0.0</t>
  </si>
  <si>
    <t>[INFO] [1616513804.508194]: Pilot goal dur 27</t>
  </si>
  <si>
    <t>[INFO] [1616513804.522737]: PilotExomy server processing goal 6</t>
  </si>
  <si>
    <t>[INFO] [1616513804.537246]: analysed feedback head: 334.655</t>
  </si>
  <si>
    <t>[INFO] [1616513804.543597]: analysed feedback dist: 0.0</t>
  </si>
  <si>
    <t>[INFO] [1616513804.586598]: analysed feedback head: 336.31</t>
  </si>
  <si>
    <t>[INFO] [1616513804.590741]: analysed feedback dist: 0.0</t>
  </si>
  <si>
    <t>[INFO] [1616513804.636388]: analysed feedback head: 337.965</t>
  </si>
  <si>
    <t>[INFO] [1616513804.640673]: analysed feedback dist: 0.0</t>
  </si>
  <si>
    <t>[INFO] [1616513804.686854]: analysed feedback head: 339.62</t>
  </si>
  <si>
    <t>[INFO] [1616513804.692110]: analysed feedback dist: 0.0</t>
  </si>
  <si>
    <t>[INFO] [1616513804.736926]: analysed feedback head: 341.275</t>
  </si>
  <si>
    <t>[INFO] [1616513804.741911]: analysed feedback dist: 0.0</t>
  </si>
  <si>
    <t>[INFO] [1616513804.786604]: analysed feedback head: 342.93</t>
  </si>
  <si>
    <t>[INFO] [1616513804.791647]: analysed feedback dist: 0.0</t>
  </si>
  <si>
    <t>[INFO] [1616513804.836596]: analysed feedback head: 344.585</t>
  </si>
  <si>
    <t>[INFO] [1616513804.841531]: analysed feedback dist: 0.0</t>
  </si>
  <si>
    <t>[INFO] [1616513804.886526]: analysed feedback head: 346.24</t>
  </si>
  <si>
    <t>[INFO] [1616513804.891461]: analysed feedback dist: 0.0</t>
  </si>
  <si>
    <t>[INFO] [1616513804.937748]: NXTcmps: 333.0</t>
  </si>
  <si>
    <t>[INFO] [1616513804.940595]: analysed feedback head: 347.895</t>
  </si>
  <si>
    <t>[INFO] [1616513804.940940]: NXTsonar: 255 </t>
  </si>
  <si>
    <t>[INFO] [1616513804.949110]: published dist 0.0 </t>
  </si>
  <si>
    <t>[INFO] [1616513804.950164]: analysed feedback dist: 0.0</t>
  </si>
  <si>
    <t>[INFO] [1616513804.957842]: published head 346.24 </t>
  </si>
  <si>
    <t>[INFO] [1616513804.987191]: analysed feedback head: 349.55</t>
  </si>
  <si>
    <t>[INFO] [1616513804.992107]: analysed feedback dist: 0.0</t>
  </si>
  <si>
    <t>[INFO] [1616513805.036540]: analysed feedback head: 351.205</t>
  </si>
  <si>
    <t>[INFO] [1616513805.041126]: analysed feedback dist: 0.0</t>
  </si>
  <si>
    <t>[INFO] [1616513805.086906]: analysed feedback head: 352.86</t>
  </si>
  <si>
    <t>[INFO] [1616513805.091967]: analysed feedback dist: 0.0</t>
  </si>
  <si>
    <t>[INFO] [1616513805.137254]: analysed feedback head: 354.515</t>
  </si>
  <si>
    <t>[INFO] [1616513805.142444]: analysed feedback dist: 0.0</t>
  </si>
  <si>
    <t>[INFO] [1616513805.186677]: analysed feedback head: 356.17</t>
  </si>
  <si>
    <t>[INFO] [1616513805.191918]: analysed feedback dist: 0.0</t>
  </si>
  <si>
    <t>[INFO] [1616513805.236556]: analysed feedback head: 357.825</t>
  </si>
  <si>
    <t>[INFO] [1616513805.241389]: analysed feedback dist: 0.0</t>
  </si>
  <si>
    <t>[INFO] [1616513805.286711]: analysed feedback head: 359.48</t>
  </si>
  <si>
    <t>[INFO] [1616513805.291449]: analysed feedback dist: 0.0</t>
  </si>
  <si>
    <t>[INFO] [1616513805.336674]: analysed feedback head: 361.135</t>
  </si>
  <si>
    <t>[INFO] [1616513805.341888]: analysed feedback dist: 0.0</t>
  </si>
  <si>
    <t>[INFO] [1616513805.386759]: analysed feedback head: 362.79</t>
  </si>
  <si>
    <t>[INFO] [1616513805.391900]: analysed feedback dist: 0.0</t>
  </si>
  <si>
    <t>[INFO] [1616513805.429030]: NXTcmps: 351.0</t>
  </si>
  <si>
    <t>[INFO] [1616513805.431270]: NXTsonar: 255 </t>
  </si>
  <si>
    <t>[INFO] [1616513805.436376]: published dist 0.0 </t>
  </si>
  <si>
    <t>[INFO] [1616513805.437838]: analysed feedback head: 364.445</t>
  </si>
  <si>
    <t>[INFO] [1616513805.446245]: published head 362.79 </t>
  </si>
  <si>
    <t>[INFO] [1616513805.451924]: analysed feedback dist: 0.0</t>
  </si>
  <si>
    <t>[INFO] [1616513805.486967]: analysed feedback head: 366.1</t>
  </si>
  <si>
    <t>[INFO] [1616513805.491805]: analysed feedback dist: 0.0</t>
  </si>
  <si>
    <t>[INFO] [1616513805.536952]: analysed feedback head: 367.755</t>
  </si>
  <si>
    <t>[INFO] [1616513805.541374]: analysed feedback dist: 0.0</t>
  </si>
  <si>
    <t>[INFO] [1616513805.586752]: analysed feedback head: 369.41</t>
  </si>
  <si>
    <t>[INFO] [1616513805.592679]: analysed feedback dist: 0.0</t>
  </si>
  <si>
    <t>[INFO] [1616513805.636891]: analysed feedback head: 371.065</t>
  </si>
  <si>
    <t>[INFO] [1616513805.641857]: analysed feedback dist: 0.0</t>
  </si>
  <si>
    <t>[INFO] [1616513805.686588]: analysed feedback head: 372.72</t>
  </si>
  <si>
    <t>[INFO] [1616513805.691183]: analysed feedback dist: 0.0</t>
  </si>
  <si>
    <t>[INFO] [1616513805.736524]: analysed feedback head: 374.375</t>
  </si>
  <si>
    <t>[INFO] [1616513805.740945]: analysed feedback dist: 0.0</t>
  </si>
  <si>
    <t>[INFO] [1616513805.786815]: analysed feedback head: 376.03</t>
  </si>
  <si>
    <t>[INFO] [1616513805.791761]: analysed feedback dist: 0.0</t>
  </si>
  <si>
    <t>[INFO] [1616513805.838346]: Action server has completed goal state: 3 </t>
  </si>
  <si>
    <t>[INFO] [1616513805.899372]: NXTcmps: 9.0</t>
  </si>
  <si>
    <t>[INFO] [1616513805.901374]: NXTsonar: 255 </t>
  </si>
  <si>
    <t>[INFO] [1616513805.944112]: auto-pilot acquired sensor status after 2</t>
  </si>
  <si>
    <t>[INFO] [1616513806.386295]: NXTcmps: 22.0</t>
  </si>
  <si>
    <t>[INFO] [1616513806.388553]: NXTsonar: 255 </t>
  </si>
  <si>
    <t>[INFO] [1616513806.444207]: auto-pilot acquired 2nd sensor status after 10</t>
  </si>
  <si>
    <t>[INFO] [1616513806.886309]: NXTcmps: 22.0</t>
  </si>
  <si>
    <t>[INFO] [1616513806.888740]: NXTsonar: 255 </t>
  </si>
  <si>
    <t>[INFO] [1616513806.944216]: auto-pilot acquired 3rd sensor status after 10</t>
  </si>
  <si>
    <t>[INFO] [1616513806.951056]: Pilot goal has been sent X </t>
  </si>
  <si>
    <t>[INFO] [1616513806.956249]: Pilot goal vel -10</t>
  </si>
  <si>
    <t>[INFO] [1616513806.960946]: analysed feedback head: 22.0</t>
  </si>
  <si>
    <t>[INFO] [1616513806.965664]: Pilot goal deg 0</t>
  </si>
  <si>
    <t>[INFO] [1616513806.970142]: analysed feedback dist: 0.0</t>
  </si>
  <si>
    <t>[INFO] [1616513806.975877]: Pilot goal dur 27</t>
  </si>
  <si>
    <t>[INFO] [1616513806.985959]: PilotExomy server processing goal 7</t>
  </si>
  <si>
    <t>[INFO] [1616513807.011019]: analysed feedback head: 23.655</t>
  </si>
  <si>
    <t>[INFO] [1616513807.015801]: analysed feedback dist: 0.0</t>
  </si>
  <si>
    <t>[INFO] [1616513807.061032]: analysed feedback head: 25.31</t>
  </si>
  <si>
    <t>[INFO] [1616513807.065713]: analysed feedback dist: 0.0</t>
  </si>
  <si>
    <t>[INFO] [1616513807.111089]: analysed feedback head: 26.965</t>
  </si>
  <si>
    <t>[INFO] [1616513807.116566]: analysed feedback dist: 0.0</t>
  </si>
  <si>
    <t>[INFO] [1616513807.160343]: analysed feedback head: 28.62</t>
  </si>
  <si>
    <t>[INFO] [1616513807.165241]: analysed feedback dist: 0.0</t>
  </si>
  <si>
    <t>[INFO] [1616513807.210960]: analysed feedback head: 30.275</t>
  </si>
  <si>
    <t>[INFO] [1616513807.216084]: analysed feedback dist: 0.0</t>
  </si>
  <si>
    <t>[INFO] [1616513807.260302]: analysed feedback head: 31.93</t>
  </si>
  <si>
    <t>[INFO] [1616513807.265466]: analysed feedback dist: 0.0</t>
  </si>
  <si>
    <t>[INFO] [1616513807.311094]: analysed feedback head: 33.585</t>
  </si>
  <si>
    <t>[INFO] [1616513807.316362]: analysed feedback dist: 0.0</t>
  </si>
  <si>
    <t>[INFO] [1616513807.359878]: analysed feedback head: 35.24</t>
  </si>
  <si>
    <t>[INFO] [1616513807.366444]: analysed feedback dist: 0.0</t>
  </si>
  <si>
    <t>[INFO] [1616513807.392952]: NXTcmps: 22.0</t>
  </si>
  <si>
    <t>[INFO] [1616513807.394627]: NXTsonar: 255 </t>
  </si>
  <si>
    <t>[INFO] [1616513807.399329]: published dist 0.0 </t>
  </si>
  <si>
    <t>[INFO] [1616513807.410992]: analysed feedback head: 36.895</t>
  </si>
  <si>
    <t>[INFO] [1616513807.417984]: published head 35.24 </t>
  </si>
  <si>
    <t>[INFO] [1616513807.419797]: analysed feedback dist: 0.0</t>
  </si>
  <si>
    <t>[INFO] [1616513807.459935]: analysed feedback head: 38.55</t>
  </si>
  <si>
    <t>[INFO] [1616513807.464636]: analysed feedback dist: 0.0</t>
  </si>
  <si>
    <t>[INFO] [1616513807.510407]: analysed feedback head: 40.205</t>
  </si>
  <si>
    <t>[INFO] [1616513807.514558]: analysed feedback dist: 0.0</t>
  </si>
  <si>
    <t>[INFO] [1616513807.559714]: analysed feedback head: 41.86</t>
  </si>
  <si>
    <t>[INFO] [1616513807.564102]: analysed feedback dist: 0.0</t>
  </si>
  <si>
    <t>[INFO] [1616513807.610633]: analysed feedback head: 43.515</t>
  </si>
  <si>
    <t>[INFO] [1616513807.615211]: analysed feedback dist: 0.0</t>
  </si>
  <si>
    <t>[INFO] [1616513807.660076]: analysed feedback head: 45.17</t>
  </si>
  <si>
    <t>[INFO] [1616513807.664816]: analysed feedback dist: 0.0</t>
  </si>
  <si>
    <t>[INFO] [1616513807.711005]: analysed feedback head: 46.825</t>
  </si>
  <si>
    <t>[INFO] [1616513807.716230]: analysed feedback dist: 0.0</t>
  </si>
  <si>
    <t>[INFO] [1616513807.760251]: analysed feedback head: 48.48</t>
  </si>
  <si>
    <t>[INFO] [1616513807.765716]: analysed feedback dist: 0.0</t>
  </si>
  <si>
    <t>[INFO] [1616513807.810682]: analysed feedback head: 50.135</t>
  </si>
  <si>
    <t>[INFO] [1616513807.815752]: analysed feedback dist: 0.0</t>
  </si>
  <si>
    <t>[INFO] [1616513807.859484]: NXTcmps: 36.0</t>
  </si>
  <si>
    <t>[INFO] [1616513807.861275]: analysed feedback head: 51.79</t>
  </si>
  <si>
    <t>[INFO] [1616513807.861962]: NXTsonar: 255 </t>
  </si>
  <si>
    <t>[INFO] [1616513807.866776]: published dist 0.0 </t>
  </si>
  <si>
    <t>[INFO] [1616513807.871140]: analysed feedback dist: 0.0</t>
  </si>
  <si>
    <t>[INFO] [1616513807.882308]: published head 50.135 </t>
  </si>
  <si>
    <t>[INFO] [1616513807.912600]: analysed feedback head: 53.445</t>
  </si>
  <si>
    <t>[INFO] [1616513807.919213]: analysed feedback dist: 0.0</t>
  </si>
  <si>
    <t>[INFO] [1616513807.960059]: analysed feedback head: 55.1</t>
  </si>
  <si>
    <t>[INFO] [1616513807.966500]: analysed feedback dist: 0.0</t>
  </si>
  <si>
    <t>[INFO] [1616513808.010480]: analysed feedback head: 56.755</t>
  </si>
  <si>
    <t>[INFO] [1616513808.015275]: analysed feedback dist: 0.0</t>
  </si>
  <si>
    <t>[INFO] [1616513808.060434]: analysed feedback head: 58.41</t>
  </si>
  <si>
    <t>[INFO] [1616513808.065091]: analysed feedback dist: 0.0</t>
  </si>
  <si>
    <t>[INFO] [1616513808.110666]: analysed feedback head: 60.065</t>
  </si>
  <si>
    <t>[INFO] [1616513808.116048]: analysed feedback dist: 0.0</t>
  </si>
  <si>
    <t>[INFO] [1616513808.160176]: analysed feedback head: 61.72</t>
  </si>
  <si>
    <t>[INFO] [1616513808.165847]: analysed feedback dist: 0.0</t>
  </si>
  <si>
    <t>[INFO] [1616513808.210707]: analysed feedback head: 63.375</t>
  </si>
  <si>
    <t>[INFO] [1616513808.216003]: analysed feedback dist: 0.0</t>
  </si>
  <si>
    <t>[INFO] [1616513808.260068]: analysed feedback head: 65.03</t>
  </si>
  <si>
    <t>[INFO] [1616513808.265346]: analysed feedback dist: 0.0</t>
  </si>
  <si>
    <t>[INFO] [1616513808.311581]: Action server has completed goal state: 3 </t>
  </si>
  <si>
    <t>[INFO] [1616513808.347903]: NXTcmps: 50.0</t>
  </si>
  <si>
    <t>[INFO] [1616513808.350176]: NXTsonar: 255 </t>
  </si>
  <si>
    <t>[INFO] [1616513808.367919]: auto-pilot acquired sensor status after 1</t>
  </si>
  <si>
    <t>[INFO] [1616513808.821764]: NXTcmps: 64.0</t>
  </si>
  <si>
    <t>[INFO] [1616513808.824175]: NXTsonar: 255 </t>
  </si>
  <si>
    <t>[INFO] [1616513808.867996]: auto-pilot acquired 2nd sensor status after 10</t>
  </si>
  <si>
    <t>[INFO] [1616513809.266581]: NXTcmps: 64.0</t>
  </si>
  <si>
    <t>[INFO] [1616513809.318035]: auto-pilot acquired 3rd sensor status after 9</t>
  </si>
  <si>
    <t>[INFO] [1616513809.323989]: Pilot goal has been sent X </t>
  </si>
  <si>
    <t>[INFO] [1616513809.329369]: Pilot goal vel 20</t>
  </si>
  <si>
    <t>[INFO] [1616513809.335960]: analysed feedback head: 64.0</t>
  </si>
  <si>
    <t>[INFO] [1616513809.341683]: Pilot goal deg 0</t>
  </si>
  <si>
    <t>[INFO] [1616513809.343493]: analysed feedback dist: 0.0</t>
  </si>
  <si>
    <t>[INFO] [1616513809.348892]: Pilot goal dur 27</t>
  </si>
  <si>
    <t>[INFO] [1616513809.360454]: PilotExomy server processing goal 8</t>
  </si>
  <si>
    <t>[INFO] [1616513809.384198]: analysed feedback head: 60.69</t>
  </si>
  <si>
    <t>[INFO] [1616513809.389223]: analysed feedback dist: 0.0</t>
  </si>
  <si>
    <t>[INFO] [1616513809.433713]: analysed feedback head: 57.38</t>
  </si>
  <si>
    <t>[INFO] [1616513809.438144]: analysed feedback dist: 0.0</t>
  </si>
  <si>
    <t>[INFO] [1616513809.443222]: NXTsonar: 255 </t>
  </si>
  <si>
    <t>[INFO] [1616513809.483534]: analysed feedback head: 54.07</t>
  </si>
  <si>
    <t>[INFO] [1616513809.488152]: analysed feedback dist: 0.0</t>
  </si>
  <si>
    <t>[INFO] [1616513809.533390]: analysed feedback head: 50.76</t>
  </si>
  <si>
    <t>[INFO] [1616513809.538277]: analysed feedback dist: 0.0</t>
  </si>
  <si>
    <t>[INFO] [1616513809.583788]: analysed feedback head: 47.45</t>
  </si>
  <si>
    <t>[INFO] [1616513809.588200]: analysed feedback dist: 0.0</t>
  </si>
  <si>
    <t>[INFO] [1616513809.633648]: analysed feedback head: 44.14</t>
  </si>
  <si>
    <t>[INFO] [1616513809.638140]: analysed feedback dist: 0.0</t>
  </si>
  <si>
    <t>[INFO] [1616513809.683832]: analysed feedback head: 40.83</t>
  </si>
  <si>
    <t>[INFO] [1616513809.688415]: analysed feedback dist: 0.0</t>
  </si>
  <si>
    <t>[INFO] [1616513809.727925]: NXTcmps: 63.0</t>
  </si>
  <si>
    <t>[INFO] [1616513809.730013]: NXTsonar: 255 </t>
  </si>
  <si>
    <t>[INFO] [1616513809.733944]: analysed feedback head: 37.52</t>
  </si>
  <si>
    <t>[INFO] [1616513809.736234]: published dist 0.0 </t>
  </si>
  <si>
    <t>[INFO] [1616513809.744579]: analysed feedback dist: 0.0</t>
  </si>
  <si>
    <t>[INFO] [1616513809.750457]: published head 40.83 </t>
  </si>
  <si>
    <t>[INFO] [1616513809.783919]: analysed feedback head: 34.21</t>
  </si>
  <si>
    <t>[INFO] [1616513809.789080]: analysed feedback dist: 0.0</t>
  </si>
  <si>
    <t>[INFO] [1616513809.833832]: analysed feedback head: 30.9</t>
  </si>
  <si>
    <t>[INFO] [1616513809.838487]: analysed feedback dist: 0.0</t>
  </si>
  <si>
    <t>[INFO] [1616513809.883825]: analysed feedback head: 27.59</t>
  </si>
  <si>
    <t>[INFO] [1616513809.888517]: analysed feedback dist: 0.0</t>
  </si>
  <si>
    <t>[INFO] [1616513809.933938]: analysed feedback head: 24.28</t>
  </si>
  <si>
    <t>[INFO] [1616513809.938995]: analysed feedback dist: 0.0</t>
  </si>
  <si>
    <t>[INFO] [1616513809.984213]: analysed feedback head: 20.97</t>
  </si>
  <si>
    <t>[INFO] [1616513809.989468]: analysed feedback dist: 0.0</t>
  </si>
  <si>
    <t>[INFO] [1616513810.034018]: analysed feedback head: 17.66</t>
  </si>
  <si>
    <t>[INFO] [1616513810.039156]: analysed feedback dist: 0.0</t>
  </si>
  <si>
    <t>[INFO] [1616513810.084233]: analysed feedback head: 14.35</t>
  </si>
  <si>
    <t>[INFO] [1616513810.089545]: analysed feedback dist: 0.0</t>
  </si>
  <si>
    <t>[INFO] [1616513810.133684]: analysed feedback head: 11.04</t>
  </si>
  <si>
    <t>[INFO] [1616513810.138649]: analysed feedback dist: 0.0</t>
  </si>
  <si>
    <t>[INFO] [1616513810.172830]: NXTcmps: 39.0</t>
  </si>
  <si>
    <t>[INFO] [1616513810.174761]: NXTsonar: 255 </t>
  </si>
  <si>
    <t>[INFO] [1616513810.179117]: published dist 0.0 </t>
  </si>
  <si>
    <t>[INFO] [1616513810.184713]: analysed feedback head: 7.73</t>
  </si>
  <si>
    <t>[INFO] [1616513810.190137]: published head 11.04 </t>
  </si>
  <si>
    <t>[INFO] [1616513810.194357]: analysed feedback dist: 0.0</t>
  </si>
  <si>
    <t>[INFO] [1616513810.234340]: analysed feedback head: 4.42</t>
  </si>
  <si>
    <t>[INFO] [1616513810.239364]: analysed feedback dist: 0.0</t>
  </si>
  <si>
    <t>[INFO] [1616513810.284054]: analysed feedback head: 1.11</t>
  </si>
  <si>
    <t>[INFO] [1616513810.289075]: analysed feedback dist: 0.0</t>
  </si>
  <si>
    <t>[INFO] [1616513810.334252]: analysed feedback head: -2.2</t>
  </si>
  <si>
    <t>[INFO] [1616513810.339230]: analysed feedback dist: 0.0</t>
  </si>
  <si>
    <t>[INFO] [1616513810.384130]: analysed feedback head: -5.51</t>
  </si>
  <si>
    <t>[INFO] [1616513810.389070]: analysed feedback dist: 0.0</t>
  </si>
  <si>
    <t>[INFO] [1616513810.433824]: analysed feedback head: -8.82</t>
  </si>
  <si>
    <t>[INFO] [1616513810.439493]: analysed feedback dist: 0.0</t>
  </si>
  <si>
    <t>[INFO] [1616513810.484049]: analysed feedback head: -12.13</t>
  </si>
  <si>
    <t>[INFO] [1616513810.488922]: analysed feedback dist: 0.0</t>
  </si>
  <si>
    <t>[INFO] [1616513810.533698]: analysed feedback head: -15.44</t>
  </si>
  <si>
    <t>[INFO] [1616513810.539818]: analysed feedback dist: 0.0</t>
  </si>
  <si>
    <t>[INFO] [1616513810.584139]: analysed feedback head: -18.75</t>
  </si>
  <si>
    <t>[INFO] [1616513810.588998]: analysed feedback dist: 0.0</t>
  </si>
  <si>
    <t>[INFO] [1616513810.634725]: analysed feedback head: -22.06</t>
  </si>
  <si>
    <t>[INFO] [1616513810.636414]: NXTcmps: 9.0</t>
  </si>
  <si>
    <t>[INFO] [1616513810.637456]: NXTsonar: 255 </t>
  </si>
  <si>
    <t>[INFO] [1616513810.642884]: published dist 0.0 </t>
  </si>
  <si>
    <t>[INFO] [1616513810.647539]: analysed feedback dist: 0.0</t>
  </si>
  <si>
    <t>[INFO] [1616513810.656391]: published head -18.75 </t>
  </si>
  <si>
    <t>[INFO] [1616513810.684713]: Action server has completed goal state: 3 </t>
  </si>
  <si>
    <t>[INFO] [1616513811.099248]: NXTcmps: 336.0</t>
  </si>
  <si>
    <t>[INFO] [1616513811.105704]: NXTsonar: 255 </t>
  </si>
  <si>
    <t>[INFO] [1616513811.107809]: published dist 0.0 </t>
  </si>
  <si>
    <t>[INFO] [1616513811.119071]: published head -22.06 </t>
  </si>
  <si>
    <t>[INFO] [1616513811.580105]: NXTcmps: 333.0</t>
  </si>
  <si>
    <t>[INFO] [1616513811.582657]: NXTsonar: 255 </t>
  </si>
  <si>
    <t>[INFO] [1616513811.587816]: published dist 0.0 </t>
  </si>
  <si>
    <t>[INFO] [1616513811.597686]: published head -22.06 </t>
  </si>
  <si>
    <t>[INFO] [1616513812.056193]: NXTcmps: 333.0</t>
  </si>
  <si>
    <t>[INFO] [1616513812.058227]: NXTsonar: 255 </t>
  </si>
  <si>
    <t>[INFO] [1616513812.065238]: published dist 0.0 </t>
  </si>
  <si>
    <t>[INFO] [1616513812.074370]: published head -22.06 </t>
  </si>
  <si>
    <t>[INFO] [1616513812.515671]: NXTsonar: 255 </t>
  </si>
  <si>
    <t>[INFO] [1616513812.516871]: NXTcmps: 333.0</t>
  </si>
  <si>
    <t>[INFO] [1616513812.527325]: published dist 0.0 </t>
  </si>
  <si>
    <t>[INFO] [1616513812.532417]: published head -22.06 </t>
  </si>
  <si>
    <t>[INFO] [1616513813.005908]: NXTsonar: 255 </t>
  </si>
  <si>
    <t>[INFO] [1616513813.006809]: NXTcmps: 333.0</t>
  </si>
  <si>
    <t>[INFO] [1616513813.019681]: published dist 0.0 </t>
  </si>
  <si>
    <t>[INFO] [1616513813.024901]: published head -22.06 </t>
  </si>
  <si>
    <t>[INFO] [1616513813.499075]: NXTcmps: 333.0</t>
  </si>
  <si>
    <t>[INFO] [1616513813.501133]: NXTsonar: 255 </t>
  </si>
  <si>
    <t>[INFO] [1616513813.507246]: published dist 0.0 </t>
  </si>
  <si>
    <t>[INFO] [1616513813.517114]: published head -22.06 </t>
  </si>
  <si>
    <t>Series 1</t>
  </si>
  <si>
    <t>Series 2</t>
  </si>
  <si>
    <t>Series 3</t>
  </si>
  <si>
    <t>desired</t>
  </si>
  <si>
    <t xml:space="preserve">command file </t>
  </si>
  <si>
    <t>Analysis</t>
  </si>
  <si>
    <t>POINT_TURN_CALIB2.TXT</t>
  </si>
  <si>
    <t xml:space="preserve">Calibration using auto_pilot with task file </t>
  </si>
  <si>
    <t>POINT_TURN_CALIB.TXT</t>
  </si>
  <si>
    <t>18th cycle</t>
  </si>
  <si>
    <t>actual heading, but  not yet stabilised</t>
  </si>
  <si>
    <t>actual heading - now to be used</t>
  </si>
  <si>
    <t>as from Compass</t>
  </si>
  <si>
    <t>actual compass value to be used</t>
  </si>
  <si>
    <t>still stabilising</t>
  </si>
  <si>
    <t>start</t>
  </si>
  <si>
    <t>NXT</t>
  </si>
  <si>
    <t>end</t>
  </si>
  <si>
    <t>calculated</t>
  </si>
  <si>
    <t>command lines</t>
  </si>
  <si>
    <t>error</t>
  </si>
  <si>
    <t>prediction</t>
  </si>
  <si>
    <t>reported value from NXT is potentially up to 300 ms delayed,so  not used while rover is running</t>
  </si>
  <si>
    <t>1616513790.750194 07823 03400 00255</t>
  </si>
  <si>
    <t>1616513791.2166085 07823 03400 00255</t>
  </si>
  <si>
    <t>1616513791.7154357 07837 03400 00255</t>
  </si>
  <si>
    <t>1616513792.169295 07823 03400 00255</t>
  </si>
  <si>
    <t>1616513792.6735182 07823 03400 00255</t>
  </si>
  <si>
    <t>1616513793.1597102 07823 03400 00255</t>
  </si>
  <si>
    <t>1616513793.6103034 07823 03400 00255</t>
  </si>
  <si>
    <t>1616513794.0602942 07837 03400 00255</t>
  </si>
  <si>
    <t>1616513794.5244126 07837 03400 00255</t>
  </si>
  <si>
    <t>1616513795.0019617 07823 03200 00255</t>
  </si>
  <si>
    <t>1616513795.456478 07837 02970 00255</t>
  </si>
  <si>
    <t>1616513795.9378326 07837 02990 00255</t>
  </si>
  <si>
    <t>1616513796.4263153 07810 02990 00255</t>
  </si>
  <si>
    <t>1616513796.8990216 07810 02790 00255</t>
  </si>
  <si>
    <t>1616513797.3499508 07837 02590 00255</t>
  </si>
  <si>
    <t>1616513797.8126926 07837 02590 00255</t>
  </si>
  <si>
    <t>1616513798.2715933 07823 02590 00255</t>
  </si>
  <si>
    <t>1616513798.746512 07810 02440 00255</t>
  </si>
  <si>
    <t>1616513799.2165115 07823 02270 00255</t>
  </si>
  <si>
    <t>1616513799.6892834 07823 02270 00255</t>
  </si>
  <si>
    <t>1616513800.1603997 07796 02270 00255</t>
  </si>
  <si>
    <t>1616513800.643496 07810 02420 00255</t>
  </si>
  <si>
    <t>1616513801.119154 07837 02610 00255</t>
  </si>
  <si>
    <t>1616513801.5656016 07837 02760 00255</t>
  </si>
  <si>
    <t>1616513802.0507638 07837 02750 00255</t>
  </si>
  <si>
    <t>1616513802.5181203 07837 02750 00255</t>
  </si>
  <si>
    <t>1616513802.9995728 07823 02950 00255</t>
  </si>
  <si>
    <t>1616513803.491901 07851 03140 00255</t>
  </si>
  <si>
    <t>1616513803.9743106 07823 03340 00255</t>
  </si>
  <si>
    <t>1616513804.4355714 07810 03330 00255</t>
  </si>
  <si>
    <t>1616513804.935552 07823 03330 00255</t>
  </si>
  <si>
    <t>1616513805.42676 07810 03510 00255</t>
  </si>
  <si>
    <t>1616513805.896812 07823 00090 00255</t>
  </si>
  <si>
    <t>1616513806.3835273 07823 00220 00255</t>
  </si>
  <si>
    <t>1616513806.8834572 07823 00220 00255</t>
  </si>
  <si>
    <t>1616513807.390764 07837 00220 00255</t>
  </si>
  <si>
    <t>1616513807.8579366 07837 00360 00255</t>
  </si>
  <si>
    <t>1616513808.3442986 07810 00500 00255</t>
  </si>
  <si>
    <t>1616513808.819461 07810 00640 00255</t>
  </si>
  <si>
    <t>1616513809.264317 07810 00640 00255</t>
  </si>
  <si>
    <t>1616513809.725687 07810 00630 00255</t>
  </si>
  <si>
    <t>1616513810.1706624 07823 00390 00255</t>
  </si>
  <si>
    <t>1616513810.6318266 07810 00090 00255</t>
  </si>
  <si>
    <t>1616513811.0957627 07810 03360 00255</t>
  </si>
  <si>
    <t>1616513811.5770264 07796 03330 00255</t>
  </si>
  <si>
    <t>1616513812.052024 07823 03330 00255</t>
  </si>
  <si>
    <t>1616513812.5111585 07837 03330 00255</t>
  </si>
  <si>
    <t>1616513813.0020738 07810 03330 00255</t>
  </si>
  <si>
    <t>1616513813.4933891 07823 03330 00255</t>
  </si>
  <si>
    <t>reported value some 20ms delayed plus delay in receipt by auto_pilot</t>
  </si>
  <si>
    <t>NXT reports sensors to Raspi</t>
  </si>
  <si>
    <t>ms between reports</t>
  </si>
  <si>
    <t>use "rosservice call /autojoy -- X -5 0 2000"  to check continuous motion reported by Compass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</si>
</sst>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00"/>
    <numFmt numFmtId="167" formatCode="0.0"/>
  </numFmts>
  <fonts count="14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ndale Mono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70C0"/>
      <name val="Andale Mono"/>
      <family val="2"/>
    </font>
    <font>
      <b/>
      <sz val="18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6"/>
      <color theme="1"/>
      <name val="Andale Mono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wrapText="1"/>
    </xf>
    <xf numFmtId="167" fontId="0" fillId="0" borderId="1" xfId="0" applyNumberFormat="1" applyBorder="1"/>
    <xf numFmtId="167" fontId="9" fillId="0" borderId="1" xfId="0" applyNumberFormat="1" applyFont="1" applyBorder="1"/>
    <xf numFmtId="167" fontId="0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6" fillId="0" borderId="0" xfId="0" applyFon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/>
    <xf numFmtId="0" fontId="0" fillId="0" borderId="0" xfId="0" applyFont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11" fillId="0" borderId="11" xfId="0" applyFont="1" applyBorder="1"/>
    <xf numFmtId="0" fontId="11" fillId="0" borderId="12" xfId="0" applyFont="1" applyBorder="1"/>
    <xf numFmtId="0" fontId="11" fillId="0" borderId="13" xfId="0" applyFont="1" applyBorder="1"/>
    <xf numFmtId="0" fontId="3" fillId="4" borderId="0" xfId="0" applyFont="1" applyFill="1"/>
    <xf numFmtId="0" fontId="0" fillId="4" borderId="0" xfId="0" applyFont="1" applyFill="1"/>
    <xf numFmtId="0" fontId="0" fillId="4" borderId="0" xfId="0" applyFill="1"/>
    <xf numFmtId="0" fontId="1" fillId="0" borderId="0" xfId="0" applyFont="1"/>
    <xf numFmtId="0" fontId="12" fillId="0" borderId="0" xfId="0" applyFont="1"/>
    <xf numFmtId="0" fontId="3" fillId="5" borderId="0" xfId="0" applyFont="1" applyFill="1"/>
    <xf numFmtId="0" fontId="0" fillId="5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6" borderId="0" xfId="0" applyFill="1"/>
    <xf numFmtId="0" fontId="3" fillId="6" borderId="0" xfId="0" applyFont="1" applyFill="1"/>
    <xf numFmtId="0" fontId="3" fillId="2" borderId="0" xfId="0" applyFont="1" applyFill="1"/>
    <xf numFmtId="0" fontId="0" fillId="2" borderId="0" xfId="0" applyFill="1"/>
    <xf numFmtId="0" fontId="0" fillId="7" borderId="0" xfId="0" applyFill="1"/>
    <xf numFmtId="0" fontId="3" fillId="7" borderId="0" xfId="0" applyFont="1" applyFill="1"/>
    <xf numFmtId="0" fontId="0" fillId="0" borderId="0" xfId="0" applyFill="1"/>
    <xf numFmtId="0" fontId="13" fillId="0" borderId="0" xfId="0" applyFont="1"/>
    <xf numFmtId="165" fontId="1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Compass degrees(x10)  for command sequence "point_turn_calib"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'NXT output'!$B$9:$B$81</c:f>
              <c:numCache>
                <c:formatCode>0.00</c:formatCode>
                <c:ptCount val="73"/>
                <c:pt idx="0">
                  <c:v>40.353219985961914</c:v>
                </c:pt>
                <c:pt idx="1">
                  <c:v>40.847010135650635</c:v>
                </c:pt>
                <c:pt idx="2">
                  <c:v>41.331940174102783</c:v>
                </c:pt>
                <c:pt idx="3">
                  <c:v>41.825829982757568</c:v>
                </c:pt>
                <c:pt idx="4">
                  <c:v>42.299690008163452</c:v>
                </c:pt>
                <c:pt idx="5">
                  <c:v>42.787590026855469</c:v>
                </c:pt>
                <c:pt idx="6">
                  <c:v>43.27455997467041</c:v>
                </c:pt>
                <c:pt idx="7">
                  <c:v>43.745820045471191</c:v>
                </c:pt>
                <c:pt idx="8">
                  <c:v>44.238219976425171</c:v>
                </c:pt>
                <c:pt idx="9">
                  <c:v>44.708530187606812</c:v>
                </c:pt>
                <c:pt idx="10">
                  <c:v>45.205900192260742</c:v>
                </c:pt>
                <c:pt idx="11">
                  <c:v>45.667080163955688</c:v>
                </c:pt>
                <c:pt idx="12">
                  <c:v>46.139440059661865</c:v>
                </c:pt>
                <c:pt idx="13">
                  <c:v>46.64835000038147</c:v>
                </c:pt>
                <c:pt idx="14">
                  <c:v>47.149440050125122</c:v>
                </c:pt>
                <c:pt idx="15">
                  <c:v>47.653280019760132</c:v>
                </c:pt>
                <c:pt idx="16">
                  <c:v>48.12086009979248</c:v>
                </c:pt>
                <c:pt idx="17">
                  <c:v>48.588620185852051</c:v>
                </c:pt>
                <c:pt idx="18">
                  <c:v>49.080900192260742</c:v>
                </c:pt>
                <c:pt idx="19">
                  <c:v>49.566699981689453</c:v>
                </c:pt>
                <c:pt idx="20">
                  <c:v>50.069660186767578</c:v>
                </c:pt>
                <c:pt idx="21">
                  <c:v>50.550950050354004</c:v>
                </c:pt>
                <c:pt idx="22">
                  <c:v>51.033090114593506</c:v>
                </c:pt>
                <c:pt idx="23">
                  <c:v>51.492160081863403</c:v>
                </c:pt>
                <c:pt idx="24">
                  <c:v>51.957070112228394</c:v>
                </c:pt>
                <c:pt idx="25">
                  <c:v>52.428270101547241</c:v>
                </c:pt>
                <c:pt idx="26">
                  <c:v>52.922500133514404</c:v>
                </c:pt>
                <c:pt idx="27">
                  <c:v>53.397310018539429</c:v>
                </c:pt>
                <c:pt idx="28">
                  <c:v>53.845880031585693</c:v>
                </c:pt>
                <c:pt idx="29">
                  <c:v>54.326110124588013</c:v>
                </c:pt>
                <c:pt idx="30">
                  <c:v>54.822270154953003</c:v>
                </c:pt>
                <c:pt idx="31">
                  <c:v>55.296980142593384</c:v>
                </c:pt>
                <c:pt idx="32">
                  <c:v>55.758400201797485</c:v>
                </c:pt>
                <c:pt idx="33">
                  <c:v>56.228559970855713</c:v>
                </c:pt>
                <c:pt idx="34">
                  <c:v>56.725330114364624</c:v>
                </c:pt>
                <c:pt idx="35">
                  <c:v>57.184780120849609</c:v>
                </c:pt>
                <c:pt idx="36">
                  <c:v>57.659579992294312</c:v>
                </c:pt>
                <c:pt idx="37">
                  <c:v>58.148460149765015</c:v>
                </c:pt>
                <c:pt idx="38">
                  <c:v>58.61227011680603</c:v>
                </c:pt>
                <c:pt idx="39">
                  <c:v>59.076050043106079</c:v>
                </c:pt>
                <c:pt idx="40">
                  <c:v>59.558680057525635</c:v>
                </c:pt>
                <c:pt idx="41">
                  <c:v>60.067260026931763</c:v>
                </c:pt>
                <c:pt idx="42">
                  <c:v>60.539690017700195</c:v>
                </c:pt>
                <c:pt idx="43">
                  <c:v>61.00747013092041</c:v>
                </c:pt>
                <c:pt idx="44">
                  <c:v>61.486129999160767</c:v>
                </c:pt>
                <c:pt idx="45">
                  <c:v>61.985939979553223</c:v>
                </c:pt>
                <c:pt idx="46">
                  <c:v>62.485000133514404</c:v>
                </c:pt>
                <c:pt idx="47">
                  <c:v>62.943809986114502</c:v>
                </c:pt>
                <c:pt idx="48">
                  <c:v>63.437410116195679</c:v>
                </c:pt>
                <c:pt idx="49">
                  <c:v>63.906130075454712</c:v>
                </c:pt>
                <c:pt idx="50">
                  <c:v>64.409720182418823</c:v>
                </c:pt>
                <c:pt idx="51">
                  <c:v>64.877660036087036</c:v>
                </c:pt>
                <c:pt idx="52">
                  <c:v>65.332440137863159</c:v>
                </c:pt>
                <c:pt idx="53">
                  <c:v>65.801220178604126</c:v>
                </c:pt>
                <c:pt idx="54">
                  <c:v>66.289930105209351</c:v>
                </c:pt>
                <c:pt idx="55">
                  <c:v>66.769710063934326</c:v>
                </c:pt>
                <c:pt idx="56">
                  <c:v>67.256080150604248</c:v>
                </c:pt>
                <c:pt idx="57">
                  <c:v>67.767470121383667</c:v>
                </c:pt>
                <c:pt idx="58">
                  <c:v>68.244850158691406</c:v>
                </c:pt>
                <c:pt idx="59">
                  <c:v>68.708140134811401</c:v>
                </c:pt>
                <c:pt idx="60">
                  <c:v>69.179960012435913</c:v>
                </c:pt>
                <c:pt idx="61">
                  <c:v>69.646080017089844</c:v>
                </c:pt>
                <c:pt idx="62">
                  <c:v>70.138920068740845</c:v>
                </c:pt>
                <c:pt idx="63">
                  <c:v>70.607580184936523</c:v>
                </c:pt>
                <c:pt idx="64">
                  <c:v>71.072650194168091</c:v>
                </c:pt>
                <c:pt idx="65">
                  <c:v>71.566410064697266</c:v>
                </c:pt>
                <c:pt idx="66">
                  <c:v>72.052670001983643</c:v>
                </c:pt>
                <c:pt idx="67">
                  <c:v>72.516020059585571</c:v>
                </c:pt>
                <c:pt idx="68">
                  <c:v>73.002430200576782</c:v>
                </c:pt>
                <c:pt idx="69">
                  <c:v>73.510179996490479</c:v>
                </c:pt>
                <c:pt idx="70">
                  <c:v>73.996469974517822</c:v>
                </c:pt>
                <c:pt idx="71">
                  <c:v>74.460230112075806</c:v>
                </c:pt>
                <c:pt idx="72">
                  <c:v>74.938719987869263</c:v>
                </c:pt>
              </c:numCache>
            </c:numRef>
          </c:xVal>
          <c:yVal>
            <c:numRef>
              <c:f>'NXT output'!$D$9:$D$81</c:f>
              <c:numCache>
                <c:formatCode>General</c:formatCode>
                <c:ptCount val="73"/>
                <c:pt idx="0">
                  <c:v>3380</c:v>
                </c:pt>
                <c:pt idx="1">
                  <c:v>3380</c:v>
                </c:pt>
                <c:pt idx="2">
                  <c:v>3380</c:v>
                </c:pt>
                <c:pt idx="3">
                  <c:v>3380</c:v>
                </c:pt>
                <c:pt idx="4">
                  <c:v>3190</c:v>
                </c:pt>
                <c:pt idx="5">
                  <c:v>3190</c:v>
                </c:pt>
                <c:pt idx="6">
                  <c:v>3190</c:v>
                </c:pt>
                <c:pt idx="7">
                  <c:v>3190</c:v>
                </c:pt>
                <c:pt idx="8">
                  <c:v>2990</c:v>
                </c:pt>
                <c:pt idx="9">
                  <c:v>2960</c:v>
                </c:pt>
                <c:pt idx="10">
                  <c:v>2960</c:v>
                </c:pt>
                <c:pt idx="11">
                  <c:v>2960</c:v>
                </c:pt>
                <c:pt idx="12">
                  <c:v>2760</c:v>
                </c:pt>
                <c:pt idx="13">
                  <c:v>2730</c:v>
                </c:pt>
                <c:pt idx="14">
                  <c:v>2730</c:v>
                </c:pt>
                <c:pt idx="15">
                  <c:v>2730</c:v>
                </c:pt>
                <c:pt idx="16">
                  <c:v>2550</c:v>
                </c:pt>
                <c:pt idx="17">
                  <c:v>2540</c:v>
                </c:pt>
                <c:pt idx="18">
                  <c:v>2540</c:v>
                </c:pt>
                <c:pt idx="19">
                  <c:v>2550</c:v>
                </c:pt>
                <c:pt idx="20">
                  <c:v>2380</c:v>
                </c:pt>
                <c:pt idx="21">
                  <c:v>2370</c:v>
                </c:pt>
                <c:pt idx="22">
                  <c:v>2370</c:v>
                </c:pt>
                <c:pt idx="23">
                  <c:v>2370</c:v>
                </c:pt>
                <c:pt idx="24">
                  <c:v>2070</c:v>
                </c:pt>
                <c:pt idx="25">
                  <c:v>2040</c:v>
                </c:pt>
                <c:pt idx="26">
                  <c:v>2040</c:v>
                </c:pt>
                <c:pt idx="27">
                  <c:v>1750</c:v>
                </c:pt>
                <c:pt idx="28">
                  <c:v>1720</c:v>
                </c:pt>
                <c:pt idx="29">
                  <c:v>1720</c:v>
                </c:pt>
                <c:pt idx="30">
                  <c:v>1700</c:v>
                </c:pt>
                <c:pt idx="31">
                  <c:v>1390</c:v>
                </c:pt>
                <c:pt idx="32">
                  <c:v>1360</c:v>
                </c:pt>
                <c:pt idx="33">
                  <c:v>1360</c:v>
                </c:pt>
                <c:pt idx="34">
                  <c:v>1360</c:v>
                </c:pt>
                <c:pt idx="35">
                  <c:v>1010</c:v>
                </c:pt>
                <c:pt idx="36">
                  <c:v>1000</c:v>
                </c:pt>
                <c:pt idx="37">
                  <c:v>1000</c:v>
                </c:pt>
                <c:pt idx="38">
                  <c:v>800</c:v>
                </c:pt>
                <c:pt idx="39">
                  <c:v>670</c:v>
                </c:pt>
                <c:pt idx="40">
                  <c:v>690</c:v>
                </c:pt>
                <c:pt idx="41">
                  <c:v>690</c:v>
                </c:pt>
                <c:pt idx="42">
                  <c:v>350</c:v>
                </c:pt>
                <c:pt idx="43">
                  <c:v>350</c:v>
                </c:pt>
                <c:pt idx="44">
                  <c:v>350</c:v>
                </c:pt>
                <c:pt idx="45">
                  <c:v>350</c:v>
                </c:pt>
                <c:pt idx="46">
                  <c:v>3570</c:v>
                </c:pt>
                <c:pt idx="47">
                  <c:v>3580</c:v>
                </c:pt>
                <c:pt idx="48">
                  <c:v>3580</c:v>
                </c:pt>
                <c:pt idx="49">
                  <c:v>3600</c:v>
                </c:pt>
                <c:pt idx="50">
                  <c:v>3210</c:v>
                </c:pt>
                <c:pt idx="51">
                  <c:v>3160</c:v>
                </c:pt>
                <c:pt idx="52">
                  <c:v>3160</c:v>
                </c:pt>
                <c:pt idx="53">
                  <c:v>2780</c:v>
                </c:pt>
                <c:pt idx="54">
                  <c:v>2690</c:v>
                </c:pt>
                <c:pt idx="55">
                  <c:v>2690</c:v>
                </c:pt>
                <c:pt idx="56">
                  <c:v>2690</c:v>
                </c:pt>
                <c:pt idx="57">
                  <c:v>2300</c:v>
                </c:pt>
                <c:pt idx="58">
                  <c:v>2310</c:v>
                </c:pt>
                <c:pt idx="59">
                  <c:v>2310</c:v>
                </c:pt>
                <c:pt idx="60">
                  <c:v>2310</c:v>
                </c:pt>
                <c:pt idx="61">
                  <c:v>2310</c:v>
                </c:pt>
                <c:pt idx="62">
                  <c:v>2310</c:v>
                </c:pt>
                <c:pt idx="63">
                  <c:v>2310</c:v>
                </c:pt>
                <c:pt idx="64">
                  <c:v>2310</c:v>
                </c:pt>
                <c:pt idx="65">
                  <c:v>2310</c:v>
                </c:pt>
                <c:pt idx="66">
                  <c:v>2310</c:v>
                </c:pt>
                <c:pt idx="67">
                  <c:v>2310</c:v>
                </c:pt>
                <c:pt idx="68">
                  <c:v>2310</c:v>
                </c:pt>
                <c:pt idx="69">
                  <c:v>2310</c:v>
                </c:pt>
                <c:pt idx="70">
                  <c:v>2310</c:v>
                </c:pt>
                <c:pt idx="71">
                  <c:v>2310</c:v>
                </c:pt>
                <c:pt idx="72">
                  <c:v>2310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6-E74A-9FF7-2654397FA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06559"/>
        <c:axId val="2038742079"/>
      </c:scatterChart>
      <c:valAx>
        <c:axId val="2022106559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42079"/>
        <c:crosses val="autoZero"/>
        <c:crossBetween val="midCat"/>
      </c:valAx>
      <c:valAx>
        <c:axId val="20387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0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degrees per cycle vs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'NXT output'!$W$32</c:f>
              <c:strCache>
                <c:ptCount val="1"/>
                <c:pt idx="0">
                  <c:v>per cycle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9513195742618508"/>
                  <c:y val="4.12923208542594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'NXT output'!$S$33:$S$53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'NXT output'!$W$33:$W$53</c:f>
              <c:numCache>
                <c:formatCode>General</c:formatCode>
                <c:ptCount val="21"/>
                <c:pt idx="0">
                  <c:v>-1.9</c:v>
                </c:pt>
                <c:pt idx="1">
                  <c:v>-2.2999999999999998</c:v>
                </c:pt>
                <c:pt idx="2">
                  <c:v>-2.2999999999999998</c:v>
                </c:pt>
                <c:pt idx="3">
                  <c:v>-1.9</c:v>
                </c:pt>
                <c:pt idx="4">
                  <c:v>-1.7</c:v>
                </c:pt>
                <c:pt idx="5">
                  <c:v>-3.3</c:v>
                </c:pt>
                <c:pt idx="6">
                  <c:v>-3.2</c:v>
                </c:pt>
                <c:pt idx="7">
                  <c:v>-3.6</c:v>
                </c:pt>
                <c:pt idx="8">
                  <c:v>-3.6</c:v>
                </c:pt>
                <c:pt idx="9">
                  <c:v>-3.1</c:v>
                </c:pt>
                <c:pt idx="10">
                  <c:v>-3.4</c:v>
                </c:pt>
                <c:pt idx="11">
                  <c:v>-3.7</c:v>
                </c:pt>
                <c:pt idx="12">
                  <c:v>-4.2</c:v>
                </c:pt>
                <c:pt idx="13">
                  <c:v>-4.7</c:v>
                </c:pt>
                <c:pt idx="14">
                  <c:v>-3.8</c:v>
                </c:pt>
                <c:pt idx="15">
                  <c:v>-0.79449999999999998</c:v>
                </c:pt>
                <c:pt idx="16">
                  <c:v>-0.71599999999999997</c:v>
                </c:pt>
                <c:pt idx="17">
                  <c:v>-0.79700000000000004</c:v>
                </c:pt>
                <c:pt idx="18">
                  <c:v>-0.78700000000000003</c:v>
                </c:pt>
                <c:pt idx="19">
                  <c:v>-0.8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0-264A-9B7B-071E119EB173}"/>
            </c:ext>
          </c:extLst>
        </c:ser>
        <c:ser>
          <c:idx val="1"/>
          <c:order val="1"/>
          <c:tx>
            <c:strRef>
              <c:f>'NXT output'!$X$32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979204038344129"/>
                  <c:y val="1.43760198989210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'NXT output'!$S$33:$S$53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'NXT output'!$X$33:$X$53</c:f>
              <c:numCache>
                <c:formatCode>General</c:formatCode>
                <c:ptCount val="21"/>
                <c:pt idx="13">
                  <c:v>-4.7</c:v>
                </c:pt>
                <c:pt idx="2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40-264A-9B7B-071E119EB173}"/>
            </c:ext>
          </c:extLst>
        </c:ser>
        <c:ser>
          <c:idx val="2"/>
          <c:order val="2"/>
          <c:tx>
            <c:strRef>
              <c:f>'NXT output'!$Y$32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9.6762526986284986E-2"/>
                  <c:y val="-2.84451591438394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'NXT output'!$S$33:$S$53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'NXT output'!$Y$33:$Y$53</c:f>
              <c:numCache>
                <c:formatCode>General</c:formatCode>
                <c:ptCount val="21"/>
                <c:pt idx="10">
                  <c:v>-3.4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40-264A-9B7B-071E119EB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694063"/>
        <c:axId val="1642923247"/>
      </c:scatterChart>
      <c:valAx>
        <c:axId val="164069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23247"/>
        <c:crosses val="autoZero"/>
        <c:crossBetween val="midCat"/>
      </c:valAx>
      <c:valAx>
        <c:axId val="16429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69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Compass as function of time @ velocity</a:t>
            </a:r>
            <a:r>
              <a:rPr lang="en-US" sz="2400" baseline="0"/>
              <a:t> 5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106483428660558E-2"/>
          <c:y val="5.2163395421224459E-2"/>
          <c:w val="0.94973828061730181"/>
          <c:h val="0.923026618126156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'continuous turn'!$G$2</c:f>
              <c:strCache>
                <c:ptCount val="1"/>
                <c:pt idx="0">
                  <c:v>part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'continuous turn'!$F$3:$F$162</c:f>
              <c:numCache>
                <c:formatCode>0.000</c:formatCode>
                <c:ptCount val="160"/>
                <c:pt idx="0">
                  <c:v>0.79972004890441895</c:v>
                </c:pt>
                <c:pt idx="1">
                  <c:v>1.2634999752044678</c:v>
                </c:pt>
                <c:pt idx="2">
                  <c:v>1.7173700332641602</c:v>
                </c:pt>
                <c:pt idx="3">
                  <c:v>2.1894900798797607</c:v>
                </c:pt>
                <c:pt idx="4">
                  <c:v>2.6473801136016846</c:v>
                </c:pt>
                <c:pt idx="5">
                  <c:v>3.1408801078796387</c:v>
                </c:pt>
                <c:pt idx="6">
                  <c:v>3.6324000358581543</c:v>
                </c:pt>
                <c:pt idx="7">
                  <c:v>4.1087100505828857</c:v>
                </c:pt>
                <c:pt idx="8">
                  <c:v>4.5762300491333008</c:v>
                </c:pt>
                <c:pt idx="9">
                  <c:v>5.047260046005249</c:v>
                </c:pt>
                <c:pt idx="10">
                  <c:v>5.5384900569915771</c:v>
                </c:pt>
                <c:pt idx="11">
                  <c:v>6.0043699741363525</c:v>
                </c:pt>
                <c:pt idx="12">
                  <c:v>6.4942800998687744</c:v>
                </c:pt>
                <c:pt idx="13">
                  <c:v>6.9780600070953369</c:v>
                </c:pt>
                <c:pt idx="14">
                  <c:v>7.453510046005249</c:v>
                </c:pt>
                <c:pt idx="15">
                  <c:v>7.9284400939941406</c:v>
                </c:pt>
                <c:pt idx="16">
                  <c:v>8.3934099674224854</c:v>
                </c:pt>
                <c:pt idx="17">
                  <c:v>8.878849983215332</c:v>
                </c:pt>
                <c:pt idx="18">
                  <c:v>9.3427300453186035</c:v>
                </c:pt>
                <c:pt idx="19">
                  <c:v>9.8024799823760986</c:v>
                </c:pt>
                <c:pt idx="20">
                  <c:v>10.309819936752319</c:v>
                </c:pt>
                <c:pt idx="21">
                  <c:v>10.819859981536865</c:v>
                </c:pt>
                <c:pt idx="22">
                  <c:v>11.291280031204224</c:v>
                </c:pt>
                <c:pt idx="23">
                  <c:v>11.797290086746216</c:v>
                </c:pt>
                <c:pt idx="24">
                  <c:v>12.277209997177124</c:v>
                </c:pt>
                <c:pt idx="25">
                  <c:v>12.736310005187988</c:v>
                </c:pt>
                <c:pt idx="26">
                  <c:v>13.192509889602661</c:v>
                </c:pt>
                <c:pt idx="27">
                  <c:v>13.646630048751831</c:v>
                </c:pt>
                <c:pt idx="28">
                  <c:v>14.10998010635376</c:v>
                </c:pt>
                <c:pt idx="29">
                  <c:v>14.588599920272827</c:v>
                </c:pt>
                <c:pt idx="30">
                  <c:v>15.054440021514893</c:v>
                </c:pt>
                <c:pt idx="31">
                  <c:v>15.541460037231445</c:v>
                </c:pt>
                <c:pt idx="32">
                  <c:v>16.029839992523193</c:v>
                </c:pt>
                <c:pt idx="33">
                  <c:v>16.502399921417236</c:v>
                </c:pt>
                <c:pt idx="34">
                  <c:v>16.974720001220703</c:v>
                </c:pt>
                <c:pt idx="35">
                  <c:v>17.44035005569458</c:v>
                </c:pt>
                <c:pt idx="36">
                  <c:v>17.929120063781738</c:v>
                </c:pt>
                <c:pt idx="37">
                  <c:v>18.400019884109497</c:v>
                </c:pt>
                <c:pt idx="38">
                  <c:v>18.883440017700195</c:v>
                </c:pt>
                <c:pt idx="39">
                  <c:v>19.338710069656372</c:v>
                </c:pt>
                <c:pt idx="40">
                  <c:v>19.822459936141968</c:v>
                </c:pt>
                <c:pt idx="41">
                  <c:v>20.278860092163086</c:v>
                </c:pt>
                <c:pt idx="42">
                  <c:v>20.772569894790649</c:v>
                </c:pt>
                <c:pt idx="43">
                  <c:v>21.23363995552063</c:v>
                </c:pt>
                <c:pt idx="44">
                  <c:v>21.701179981231689</c:v>
                </c:pt>
                <c:pt idx="45">
                  <c:v>22.177390098571777</c:v>
                </c:pt>
                <c:pt idx="46">
                  <c:v>22.656140089035034</c:v>
                </c:pt>
                <c:pt idx="47">
                  <c:v>23.136199951171875</c:v>
                </c:pt>
                <c:pt idx="48">
                  <c:v>23.607270002365112</c:v>
                </c:pt>
                <c:pt idx="49">
                  <c:v>24.118730068206787</c:v>
                </c:pt>
                <c:pt idx="50">
                  <c:v>24.572299957275391</c:v>
                </c:pt>
                <c:pt idx="51">
                  <c:v>25.033570051193237</c:v>
                </c:pt>
                <c:pt idx="52">
                  <c:v>25.514679908752441</c:v>
                </c:pt>
                <c:pt idx="53">
                  <c:v>25.986030101776123</c:v>
                </c:pt>
                <c:pt idx="54">
                  <c:v>26.443490028381348</c:v>
                </c:pt>
                <c:pt idx="55">
                  <c:v>26.949579954147339</c:v>
                </c:pt>
                <c:pt idx="56">
                  <c:v>27.449879884719849</c:v>
                </c:pt>
                <c:pt idx="57">
                  <c:v>27.956029891967773</c:v>
                </c:pt>
                <c:pt idx="58">
                  <c:v>28.428679943084717</c:v>
                </c:pt>
                <c:pt idx="59">
                  <c:v>28.916320085525513</c:v>
                </c:pt>
                <c:pt idx="60">
                  <c:v>29.40706992149353</c:v>
                </c:pt>
                <c:pt idx="61">
                  <c:v>29.900949954986572</c:v>
                </c:pt>
                <c:pt idx="62">
                  <c:v>30.391109943389893</c:v>
                </c:pt>
                <c:pt idx="63">
                  <c:v>30.858680009841919</c:v>
                </c:pt>
                <c:pt idx="64">
                  <c:v>31.344249963760376</c:v>
                </c:pt>
                <c:pt idx="65">
                  <c:v>31.798559904098511</c:v>
                </c:pt>
                <c:pt idx="66">
                  <c:v>32.267240047454834</c:v>
                </c:pt>
                <c:pt idx="67">
                  <c:v>32.73235011100769</c:v>
                </c:pt>
                <c:pt idx="68">
                  <c:v>33.207429885864258</c:v>
                </c:pt>
                <c:pt idx="69">
                  <c:v>33.714879989624023</c:v>
                </c:pt>
                <c:pt idx="70">
                  <c:v>34.164890050888062</c:v>
                </c:pt>
                <c:pt idx="71">
                  <c:v>34.632410049438477</c:v>
                </c:pt>
                <c:pt idx="72">
                  <c:v>35.146780014038086</c:v>
                </c:pt>
                <c:pt idx="73">
                  <c:v>35.619920015335083</c:v>
                </c:pt>
                <c:pt idx="74">
                  <c:v>36.117399930953979</c:v>
                </c:pt>
                <c:pt idx="75">
                  <c:v>36.594860076904297</c:v>
                </c:pt>
                <c:pt idx="76">
                  <c:v>37.061130046844482</c:v>
                </c:pt>
                <c:pt idx="77">
                  <c:v>37.536449909210205</c:v>
                </c:pt>
                <c:pt idx="78">
                  <c:v>38.006200075149536</c:v>
                </c:pt>
                <c:pt idx="79">
                  <c:v>38.474999904632568</c:v>
                </c:pt>
                <c:pt idx="80">
                  <c:v>38.982470035552979</c:v>
                </c:pt>
                <c:pt idx="81">
                  <c:v>39.475159883499146</c:v>
                </c:pt>
                <c:pt idx="82">
                  <c:v>39.947520017623901</c:v>
                </c:pt>
                <c:pt idx="83">
                  <c:v>40.433559894561768</c:v>
                </c:pt>
                <c:pt idx="84">
                  <c:v>40.900170087814331</c:v>
                </c:pt>
                <c:pt idx="85">
                  <c:v>41.396490097045898</c:v>
                </c:pt>
                <c:pt idx="86">
                  <c:v>41.890850067138672</c:v>
                </c:pt>
                <c:pt idx="87">
                  <c:v>42.377409934997559</c:v>
                </c:pt>
                <c:pt idx="88">
                  <c:v>42.847480058670044</c:v>
                </c:pt>
                <c:pt idx="89">
                  <c:v>43.347389936447144</c:v>
                </c:pt>
                <c:pt idx="90">
                  <c:v>43.812510013580322</c:v>
                </c:pt>
                <c:pt idx="91">
                  <c:v>44.277299880981445</c:v>
                </c:pt>
                <c:pt idx="92">
                  <c:v>44.746969938278198</c:v>
                </c:pt>
                <c:pt idx="93">
                  <c:v>45.223570108413696</c:v>
                </c:pt>
                <c:pt idx="94">
                  <c:v>45.711250066757202</c:v>
                </c:pt>
                <c:pt idx="95">
                  <c:v>46.200069904327393</c:v>
                </c:pt>
                <c:pt idx="96">
                  <c:v>46.658050060272217</c:v>
                </c:pt>
                <c:pt idx="97">
                  <c:v>47.156519889831543</c:v>
                </c:pt>
                <c:pt idx="98">
                  <c:v>47.608750104904175</c:v>
                </c:pt>
                <c:pt idx="99">
                  <c:v>48.075010061264038</c:v>
                </c:pt>
                <c:pt idx="100">
                  <c:v>48.56633996963501</c:v>
                </c:pt>
                <c:pt idx="101">
                  <c:v>49.036410093307495</c:v>
                </c:pt>
                <c:pt idx="102">
                  <c:v>49.503750085830688</c:v>
                </c:pt>
                <c:pt idx="103">
                  <c:v>49.97108006477356</c:v>
                </c:pt>
                <c:pt idx="104">
                  <c:v>50.48363995552063</c:v>
                </c:pt>
                <c:pt idx="105">
                  <c:v>50.980959892272949</c:v>
                </c:pt>
                <c:pt idx="106">
                  <c:v>51.460930109024048</c:v>
                </c:pt>
                <c:pt idx="107">
                  <c:v>51.960050106048584</c:v>
                </c:pt>
                <c:pt idx="108">
                  <c:v>52.448559999465942</c:v>
                </c:pt>
                <c:pt idx="109">
                  <c:v>52.924989938735962</c:v>
                </c:pt>
                <c:pt idx="110">
                  <c:v>53.404599905014038</c:v>
                </c:pt>
                <c:pt idx="111">
                  <c:v>53.876359939575195</c:v>
                </c:pt>
                <c:pt idx="112">
                  <c:v>54.347100019454956</c:v>
                </c:pt>
                <c:pt idx="113">
                  <c:v>54.796410083770752</c:v>
                </c:pt>
                <c:pt idx="114">
                  <c:v>55.288820028305054</c:v>
                </c:pt>
                <c:pt idx="115">
                  <c:v>55.754960060119629</c:v>
                </c:pt>
                <c:pt idx="116">
                  <c:v>56.250400066375732</c:v>
                </c:pt>
                <c:pt idx="117">
                  <c:v>56.739140033721924</c:v>
                </c:pt>
                <c:pt idx="118">
                  <c:v>57.207580089569092</c:v>
                </c:pt>
                <c:pt idx="119">
                  <c:v>57.676340103149414</c:v>
                </c:pt>
                <c:pt idx="120">
                  <c:v>58.166579961776733</c:v>
                </c:pt>
                <c:pt idx="121">
                  <c:v>58.65366005897522</c:v>
                </c:pt>
                <c:pt idx="122">
                  <c:v>59.147619962692261</c:v>
                </c:pt>
                <c:pt idx="123">
                  <c:v>59.615040063858032</c:v>
                </c:pt>
                <c:pt idx="124">
                  <c:v>60.092309951782227</c:v>
                </c:pt>
                <c:pt idx="125">
                  <c:v>60.612590074539185</c:v>
                </c:pt>
                <c:pt idx="126">
                  <c:v>61.068739891052246</c:v>
                </c:pt>
                <c:pt idx="127">
                  <c:v>61.558789968490601</c:v>
                </c:pt>
                <c:pt idx="128">
                  <c:v>62.033979892730713</c:v>
                </c:pt>
                <c:pt idx="129">
                  <c:v>62.518909931182861</c:v>
                </c:pt>
                <c:pt idx="130">
                  <c:v>62.983659982681274</c:v>
                </c:pt>
                <c:pt idx="131">
                  <c:v>63.456330060958862</c:v>
                </c:pt>
                <c:pt idx="132">
                  <c:v>63.942409992218018</c:v>
                </c:pt>
                <c:pt idx="133">
                  <c:v>64.436480045318604</c:v>
                </c:pt>
                <c:pt idx="134">
                  <c:v>64.907550096511841</c:v>
                </c:pt>
                <c:pt idx="135">
                  <c:v>65.394979953765869</c:v>
                </c:pt>
                <c:pt idx="136">
                  <c:v>65.846610069274902</c:v>
                </c:pt>
                <c:pt idx="137">
                  <c:v>66.331239938735962</c:v>
                </c:pt>
                <c:pt idx="138">
                  <c:v>66.802690029144287</c:v>
                </c:pt>
                <c:pt idx="139">
                  <c:v>67.270410060882568</c:v>
                </c:pt>
                <c:pt idx="140">
                  <c:v>67.754940032958984</c:v>
                </c:pt>
                <c:pt idx="141">
                  <c:v>68.228780031204224</c:v>
                </c:pt>
                <c:pt idx="142">
                  <c:v>68.681430101394653</c:v>
                </c:pt>
                <c:pt idx="143">
                  <c:v>69.163969993591309</c:v>
                </c:pt>
                <c:pt idx="144">
                  <c:v>69.668930053710938</c:v>
                </c:pt>
                <c:pt idx="145">
                  <c:v>70.142719984054565</c:v>
                </c:pt>
                <c:pt idx="146">
                  <c:v>70.627729892730713</c:v>
                </c:pt>
                <c:pt idx="147">
                  <c:v>71.110130071640015</c:v>
                </c:pt>
                <c:pt idx="148">
                  <c:v>71.5869300365448</c:v>
                </c:pt>
                <c:pt idx="149">
                  <c:v>72.058969974517822</c:v>
                </c:pt>
                <c:pt idx="150">
                  <c:v>72.517549991607666</c:v>
                </c:pt>
                <c:pt idx="151">
                  <c:v>73.010780096054077</c:v>
                </c:pt>
                <c:pt idx="152">
                  <c:v>73.473959922790527</c:v>
                </c:pt>
                <c:pt idx="153">
                  <c:v>73.919100046157837</c:v>
                </c:pt>
                <c:pt idx="154">
                  <c:v>74.377949953079224</c:v>
                </c:pt>
                <c:pt idx="155">
                  <c:v>74.82898998260498</c:v>
                </c:pt>
                <c:pt idx="156">
                  <c:v>75.302750110626221</c:v>
                </c:pt>
                <c:pt idx="157">
                  <c:v>75.767659902572632</c:v>
                </c:pt>
                <c:pt idx="158">
                  <c:v>76.248990058898926</c:v>
                </c:pt>
                <c:pt idx="159">
                  <c:v>76.723839998245239</c:v>
                </c:pt>
              </c:numCache>
            </c:numRef>
          </c:xVal>
          <c:yVal>
            <c:numRef>
              <c:f>'continuous turn'!$G$3:$G$162</c:f>
              <c:numCache>
                <c:formatCode>General</c:formatCode>
                <c:ptCount val="16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5-634D-830D-AAE6CB9A30CC}"/>
            </c:ext>
          </c:extLst>
        </c:ser>
        <c:ser>
          <c:idx val="1"/>
          <c:order val="1"/>
          <c:tx>
            <c:strRef>
              <c:f>'continuous turn'!$H$2</c:f>
              <c:strCache>
                <c:ptCount val="1"/>
                <c:pt idx="0">
                  <c:v>part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242665361826009"/>
                  <c:y val="-6.7333288705211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'continuous turn'!$F$3:$F$162</c:f>
              <c:numCache>
                <c:formatCode>0.000</c:formatCode>
                <c:ptCount val="160"/>
                <c:pt idx="0">
                  <c:v>0.79972004890441895</c:v>
                </c:pt>
                <c:pt idx="1">
                  <c:v>1.2634999752044678</c:v>
                </c:pt>
                <c:pt idx="2">
                  <c:v>1.7173700332641602</c:v>
                </c:pt>
                <c:pt idx="3">
                  <c:v>2.1894900798797607</c:v>
                </c:pt>
                <c:pt idx="4">
                  <c:v>2.6473801136016846</c:v>
                </c:pt>
                <c:pt idx="5">
                  <c:v>3.1408801078796387</c:v>
                </c:pt>
                <c:pt idx="6">
                  <c:v>3.6324000358581543</c:v>
                </c:pt>
                <c:pt idx="7">
                  <c:v>4.1087100505828857</c:v>
                </c:pt>
                <c:pt idx="8">
                  <c:v>4.5762300491333008</c:v>
                </c:pt>
                <c:pt idx="9">
                  <c:v>5.047260046005249</c:v>
                </c:pt>
                <c:pt idx="10">
                  <c:v>5.5384900569915771</c:v>
                </c:pt>
                <c:pt idx="11">
                  <c:v>6.0043699741363525</c:v>
                </c:pt>
                <c:pt idx="12">
                  <c:v>6.4942800998687744</c:v>
                </c:pt>
                <c:pt idx="13">
                  <c:v>6.9780600070953369</c:v>
                </c:pt>
                <c:pt idx="14">
                  <c:v>7.453510046005249</c:v>
                </c:pt>
                <c:pt idx="15">
                  <c:v>7.9284400939941406</c:v>
                </c:pt>
                <c:pt idx="16">
                  <c:v>8.3934099674224854</c:v>
                </c:pt>
                <c:pt idx="17">
                  <c:v>8.878849983215332</c:v>
                </c:pt>
                <c:pt idx="18">
                  <c:v>9.3427300453186035</c:v>
                </c:pt>
                <c:pt idx="19">
                  <c:v>9.8024799823760986</c:v>
                </c:pt>
                <c:pt idx="20">
                  <c:v>10.309819936752319</c:v>
                </c:pt>
                <c:pt idx="21">
                  <c:v>10.819859981536865</c:v>
                </c:pt>
                <c:pt idx="22">
                  <c:v>11.291280031204224</c:v>
                </c:pt>
                <c:pt idx="23">
                  <c:v>11.797290086746216</c:v>
                </c:pt>
                <c:pt idx="24">
                  <c:v>12.277209997177124</c:v>
                </c:pt>
                <c:pt idx="25">
                  <c:v>12.736310005187988</c:v>
                </c:pt>
                <c:pt idx="26">
                  <c:v>13.192509889602661</c:v>
                </c:pt>
                <c:pt idx="27">
                  <c:v>13.646630048751831</c:v>
                </c:pt>
                <c:pt idx="28">
                  <c:v>14.10998010635376</c:v>
                </c:pt>
                <c:pt idx="29">
                  <c:v>14.588599920272827</c:v>
                </c:pt>
                <c:pt idx="30">
                  <c:v>15.054440021514893</c:v>
                </c:pt>
                <c:pt idx="31">
                  <c:v>15.541460037231445</c:v>
                </c:pt>
                <c:pt idx="32">
                  <c:v>16.029839992523193</c:v>
                </c:pt>
                <c:pt idx="33">
                  <c:v>16.502399921417236</c:v>
                </c:pt>
                <c:pt idx="34">
                  <c:v>16.974720001220703</c:v>
                </c:pt>
                <c:pt idx="35">
                  <c:v>17.44035005569458</c:v>
                </c:pt>
                <c:pt idx="36">
                  <c:v>17.929120063781738</c:v>
                </c:pt>
                <c:pt idx="37">
                  <c:v>18.400019884109497</c:v>
                </c:pt>
                <c:pt idx="38">
                  <c:v>18.883440017700195</c:v>
                </c:pt>
                <c:pt idx="39">
                  <c:v>19.338710069656372</c:v>
                </c:pt>
                <c:pt idx="40">
                  <c:v>19.822459936141968</c:v>
                </c:pt>
                <c:pt idx="41">
                  <c:v>20.278860092163086</c:v>
                </c:pt>
                <c:pt idx="42">
                  <c:v>20.772569894790649</c:v>
                </c:pt>
                <c:pt idx="43">
                  <c:v>21.23363995552063</c:v>
                </c:pt>
                <c:pt idx="44">
                  <c:v>21.701179981231689</c:v>
                </c:pt>
                <c:pt idx="45">
                  <c:v>22.177390098571777</c:v>
                </c:pt>
                <c:pt idx="46">
                  <c:v>22.656140089035034</c:v>
                </c:pt>
                <c:pt idx="47">
                  <c:v>23.136199951171875</c:v>
                </c:pt>
                <c:pt idx="48">
                  <c:v>23.607270002365112</c:v>
                </c:pt>
                <c:pt idx="49">
                  <c:v>24.118730068206787</c:v>
                </c:pt>
                <c:pt idx="50">
                  <c:v>24.572299957275391</c:v>
                </c:pt>
                <c:pt idx="51">
                  <c:v>25.033570051193237</c:v>
                </c:pt>
                <c:pt idx="52">
                  <c:v>25.514679908752441</c:v>
                </c:pt>
                <c:pt idx="53">
                  <c:v>25.986030101776123</c:v>
                </c:pt>
                <c:pt idx="54">
                  <c:v>26.443490028381348</c:v>
                </c:pt>
                <c:pt idx="55">
                  <c:v>26.949579954147339</c:v>
                </c:pt>
                <c:pt idx="56">
                  <c:v>27.449879884719849</c:v>
                </c:pt>
                <c:pt idx="57">
                  <c:v>27.956029891967773</c:v>
                </c:pt>
                <c:pt idx="58">
                  <c:v>28.428679943084717</c:v>
                </c:pt>
                <c:pt idx="59">
                  <c:v>28.916320085525513</c:v>
                </c:pt>
                <c:pt idx="60">
                  <c:v>29.40706992149353</c:v>
                </c:pt>
                <c:pt idx="61">
                  <c:v>29.900949954986572</c:v>
                </c:pt>
                <c:pt idx="62">
                  <c:v>30.391109943389893</c:v>
                </c:pt>
                <c:pt idx="63">
                  <c:v>30.858680009841919</c:v>
                </c:pt>
                <c:pt idx="64">
                  <c:v>31.344249963760376</c:v>
                </c:pt>
                <c:pt idx="65">
                  <c:v>31.798559904098511</c:v>
                </c:pt>
                <c:pt idx="66">
                  <c:v>32.267240047454834</c:v>
                </c:pt>
                <c:pt idx="67">
                  <c:v>32.73235011100769</c:v>
                </c:pt>
                <c:pt idx="68">
                  <c:v>33.207429885864258</c:v>
                </c:pt>
                <c:pt idx="69">
                  <c:v>33.714879989624023</c:v>
                </c:pt>
                <c:pt idx="70">
                  <c:v>34.164890050888062</c:v>
                </c:pt>
                <c:pt idx="71">
                  <c:v>34.632410049438477</c:v>
                </c:pt>
                <c:pt idx="72">
                  <c:v>35.146780014038086</c:v>
                </c:pt>
                <c:pt idx="73">
                  <c:v>35.619920015335083</c:v>
                </c:pt>
                <c:pt idx="74">
                  <c:v>36.117399930953979</c:v>
                </c:pt>
                <c:pt idx="75">
                  <c:v>36.594860076904297</c:v>
                </c:pt>
                <c:pt idx="76">
                  <c:v>37.061130046844482</c:v>
                </c:pt>
                <c:pt idx="77">
                  <c:v>37.536449909210205</c:v>
                </c:pt>
                <c:pt idx="78">
                  <c:v>38.006200075149536</c:v>
                </c:pt>
                <c:pt idx="79">
                  <c:v>38.474999904632568</c:v>
                </c:pt>
                <c:pt idx="80">
                  <c:v>38.982470035552979</c:v>
                </c:pt>
                <c:pt idx="81">
                  <c:v>39.475159883499146</c:v>
                </c:pt>
                <c:pt idx="82">
                  <c:v>39.947520017623901</c:v>
                </c:pt>
                <c:pt idx="83">
                  <c:v>40.433559894561768</c:v>
                </c:pt>
                <c:pt idx="84">
                  <c:v>40.900170087814331</c:v>
                </c:pt>
                <c:pt idx="85">
                  <c:v>41.396490097045898</c:v>
                </c:pt>
                <c:pt idx="86">
                  <c:v>41.890850067138672</c:v>
                </c:pt>
                <c:pt idx="87">
                  <c:v>42.377409934997559</c:v>
                </c:pt>
                <c:pt idx="88">
                  <c:v>42.847480058670044</c:v>
                </c:pt>
                <c:pt idx="89">
                  <c:v>43.347389936447144</c:v>
                </c:pt>
                <c:pt idx="90">
                  <c:v>43.812510013580322</c:v>
                </c:pt>
                <c:pt idx="91">
                  <c:v>44.277299880981445</c:v>
                </c:pt>
                <c:pt idx="92">
                  <c:v>44.746969938278198</c:v>
                </c:pt>
                <c:pt idx="93">
                  <c:v>45.223570108413696</c:v>
                </c:pt>
                <c:pt idx="94">
                  <c:v>45.711250066757202</c:v>
                </c:pt>
                <c:pt idx="95">
                  <c:v>46.200069904327393</c:v>
                </c:pt>
                <c:pt idx="96">
                  <c:v>46.658050060272217</c:v>
                </c:pt>
                <c:pt idx="97">
                  <c:v>47.156519889831543</c:v>
                </c:pt>
                <c:pt idx="98">
                  <c:v>47.608750104904175</c:v>
                </c:pt>
                <c:pt idx="99">
                  <c:v>48.075010061264038</c:v>
                </c:pt>
                <c:pt idx="100">
                  <c:v>48.56633996963501</c:v>
                </c:pt>
                <c:pt idx="101">
                  <c:v>49.036410093307495</c:v>
                </c:pt>
                <c:pt idx="102">
                  <c:v>49.503750085830688</c:v>
                </c:pt>
                <c:pt idx="103">
                  <c:v>49.97108006477356</c:v>
                </c:pt>
                <c:pt idx="104">
                  <c:v>50.48363995552063</c:v>
                </c:pt>
                <c:pt idx="105">
                  <c:v>50.980959892272949</c:v>
                </c:pt>
                <c:pt idx="106">
                  <c:v>51.460930109024048</c:v>
                </c:pt>
                <c:pt idx="107">
                  <c:v>51.960050106048584</c:v>
                </c:pt>
                <c:pt idx="108">
                  <c:v>52.448559999465942</c:v>
                </c:pt>
                <c:pt idx="109">
                  <c:v>52.924989938735962</c:v>
                </c:pt>
                <c:pt idx="110">
                  <c:v>53.404599905014038</c:v>
                </c:pt>
                <c:pt idx="111">
                  <c:v>53.876359939575195</c:v>
                </c:pt>
                <c:pt idx="112">
                  <c:v>54.347100019454956</c:v>
                </c:pt>
                <c:pt idx="113">
                  <c:v>54.796410083770752</c:v>
                </c:pt>
                <c:pt idx="114">
                  <c:v>55.288820028305054</c:v>
                </c:pt>
                <c:pt idx="115">
                  <c:v>55.754960060119629</c:v>
                </c:pt>
                <c:pt idx="116">
                  <c:v>56.250400066375732</c:v>
                </c:pt>
                <c:pt idx="117">
                  <c:v>56.739140033721924</c:v>
                </c:pt>
                <c:pt idx="118">
                  <c:v>57.207580089569092</c:v>
                </c:pt>
                <c:pt idx="119">
                  <c:v>57.676340103149414</c:v>
                </c:pt>
                <c:pt idx="120">
                  <c:v>58.166579961776733</c:v>
                </c:pt>
                <c:pt idx="121">
                  <c:v>58.65366005897522</c:v>
                </c:pt>
                <c:pt idx="122">
                  <c:v>59.147619962692261</c:v>
                </c:pt>
                <c:pt idx="123">
                  <c:v>59.615040063858032</c:v>
                </c:pt>
                <c:pt idx="124">
                  <c:v>60.092309951782227</c:v>
                </c:pt>
                <c:pt idx="125">
                  <c:v>60.612590074539185</c:v>
                </c:pt>
                <c:pt idx="126">
                  <c:v>61.068739891052246</c:v>
                </c:pt>
                <c:pt idx="127">
                  <c:v>61.558789968490601</c:v>
                </c:pt>
                <c:pt idx="128">
                  <c:v>62.033979892730713</c:v>
                </c:pt>
                <c:pt idx="129">
                  <c:v>62.518909931182861</c:v>
                </c:pt>
                <c:pt idx="130">
                  <c:v>62.983659982681274</c:v>
                </c:pt>
                <c:pt idx="131">
                  <c:v>63.456330060958862</c:v>
                </c:pt>
                <c:pt idx="132">
                  <c:v>63.942409992218018</c:v>
                </c:pt>
                <c:pt idx="133">
                  <c:v>64.436480045318604</c:v>
                </c:pt>
                <c:pt idx="134">
                  <c:v>64.907550096511841</c:v>
                </c:pt>
                <c:pt idx="135">
                  <c:v>65.394979953765869</c:v>
                </c:pt>
                <c:pt idx="136">
                  <c:v>65.846610069274902</c:v>
                </c:pt>
                <c:pt idx="137">
                  <c:v>66.331239938735962</c:v>
                </c:pt>
                <c:pt idx="138">
                  <c:v>66.802690029144287</c:v>
                </c:pt>
                <c:pt idx="139">
                  <c:v>67.270410060882568</c:v>
                </c:pt>
                <c:pt idx="140">
                  <c:v>67.754940032958984</c:v>
                </c:pt>
                <c:pt idx="141">
                  <c:v>68.228780031204224</c:v>
                </c:pt>
                <c:pt idx="142">
                  <c:v>68.681430101394653</c:v>
                </c:pt>
                <c:pt idx="143">
                  <c:v>69.163969993591309</c:v>
                </c:pt>
                <c:pt idx="144">
                  <c:v>69.668930053710938</c:v>
                </c:pt>
                <c:pt idx="145">
                  <c:v>70.142719984054565</c:v>
                </c:pt>
                <c:pt idx="146">
                  <c:v>70.627729892730713</c:v>
                </c:pt>
                <c:pt idx="147">
                  <c:v>71.110130071640015</c:v>
                </c:pt>
                <c:pt idx="148">
                  <c:v>71.5869300365448</c:v>
                </c:pt>
                <c:pt idx="149">
                  <c:v>72.058969974517822</c:v>
                </c:pt>
                <c:pt idx="150">
                  <c:v>72.517549991607666</c:v>
                </c:pt>
                <c:pt idx="151">
                  <c:v>73.010780096054077</c:v>
                </c:pt>
                <c:pt idx="152">
                  <c:v>73.473959922790527</c:v>
                </c:pt>
                <c:pt idx="153">
                  <c:v>73.919100046157837</c:v>
                </c:pt>
                <c:pt idx="154">
                  <c:v>74.377949953079224</c:v>
                </c:pt>
                <c:pt idx="155">
                  <c:v>74.82898998260498</c:v>
                </c:pt>
                <c:pt idx="156">
                  <c:v>75.302750110626221</c:v>
                </c:pt>
                <c:pt idx="157">
                  <c:v>75.767659902572632</c:v>
                </c:pt>
                <c:pt idx="158">
                  <c:v>76.248990058898926</c:v>
                </c:pt>
                <c:pt idx="159">
                  <c:v>76.723839998245239</c:v>
                </c:pt>
              </c:numCache>
            </c:numRef>
          </c:xVal>
          <c:yVal>
            <c:numRef>
              <c:f>'continuous turn'!$H$3:$H$162</c:f>
              <c:numCache>
                <c:formatCode>General</c:formatCode>
                <c:ptCount val="160"/>
                <c:pt idx="13">
                  <c:v>66</c:v>
                </c:pt>
                <c:pt idx="14">
                  <c:v>59</c:v>
                </c:pt>
                <c:pt idx="15">
                  <c:v>53</c:v>
                </c:pt>
                <c:pt idx="16">
                  <c:v>46</c:v>
                </c:pt>
                <c:pt idx="17">
                  <c:v>40</c:v>
                </c:pt>
                <c:pt idx="18">
                  <c:v>33</c:v>
                </c:pt>
                <c:pt idx="19">
                  <c:v>26</c:v>
                </c:pt>
                <c:pt idx="20">
                  <c:v>19</c:v>
                </c:pt>
                <c:pt idx="21">
                  <c:v>11</c:v>
                </c:pt>
                <c:pt idx="2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5-634D-830D-AAE6CB9A30CC}"/>
            </c:ext>
          </c:extLst>
        </c:ser>
        <c:ser>
          <c:idx val="2"/>
          <c:order val="2"/>
          <c:tx>
            <c:strRef>
              <c:f>'continuous turn'!$I$2</c:f>
              <c:strCache>
                <c:ptCount val="1"/>
                <c:pt idx="0">
                  <c:v>part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51535425134246"/>
                  <c:y val="-0.30714418335589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'continuous turn'!$F$3:$F$162</c:f>
              <c:numCache>
                <c:formatCode>0.000</c:formatCode>
                <c:ptCount val="160"/>
                <c:pt idx="0">
                  <c:v>0.79972004890441895</c:v>
                </c:pt>
                <c:pt idx="1">
                  <c:v>1.2634999752044678</c:v>
                </c:pt>
                <c:pt idx="2">
                  <c:v>1.7173700332641602</c:v>
                </c:pt>
                <c:pt idx="3">
                  <c:v>2.1894900798797607</c:v>
                </c:pt>
                <c:pt idx="4">
                  <c:v>2.6473801136016846</c:v>
                </c:pt>
                <c:pt idx="5">
                  <c:v>3.1408801078796387</c:v>
                </c:pt>
                <c:pt idx="6">
                  <c:v>3.6324000358581543</c:v>
                </c:pt>
                <c:pt idx="7">
                  <c:v>4.1087100505828857</c:v>
                </c:pt>
                <c:pt idx="8">
                  <c:v>4.5762300491333008</c:v>
                </c:pt>
                <c:pt idx="9">
                  <c:v>5.047260046005249</c:v>
                </c:pt>
                <c:pt idx="10">
                  <c:v>5.5384900569915771</c:v>
                </c:pt>
                <c:pt idx="11">
                  <c:v>6.0043699741363525</c:v>
                </c:pt>
                <c:pt idx="12">
                  <c:v>6.4942800998687744</c:v>
                </c:pt>
                <c:pt idx="13">
                  <c:v>6.9780600070953369</c:v>
                </c:pt>
                <c:pt idx="14">
                  <c:v>7.453510046005249</c:v>
                </c:pt>
                <c:pt idx="15">
                  <c:v>7.9284400939941406</c:v>
                </c:pt>
                <c:pt idx="16">
                  <c:v>8.3934099674224854</c:v>
                </c:pt>
                <c:pt idx="17">
                  <c:v>8.878849983215332</c:v>
                </c:pt>
                <c:pt idx="18">
                  <c:v>9.3427300453186035</c:v>
                </c:pt>
                <c:pt idx="19">
                  <c:v>9.8024799823760986</c:v>
                </c:pt>
                <c:pt idx="20">
                  <c:v>10.309819936752319</c:v>
                </c:pt>
                <c:pt idx="21">
                  <c:v>10.819859981536865</c:v>
                </c:pt>
                <c:pt idx="22">
                  <c:v>11.291280031204224</c:v>
                </c:pt>
                <c:pt idx="23">
                  <c:v>11.797290086746216</c:v>
                </c:pt>
                <c:pt idx="24">
                  <c:v>12.277209997177124</c:v>
                </c:pt>
                <c:pt idx="25">
                  <c:v>12.736310005187988</c:v>
                </c:pt>
                <c:pt idx="26">
                  <c:v>13.192509889602661</c:v>
                </c:pt>
                <c:pt idx="27">
                  <c:v>13.646630048751831</c:v>
                </c:pt>
                <c:pt idx="28">
                  <c:v>14.10998010635376</c:v>
                </c:pt>
                <c:pt idx="29">
                  <c:v>14.588599920272827</c:v>
                </c:pt>
                <c:pt idx="30">
                  <c:v>15.054440021514893</c:v>
                </c:pt>
                <c:pt idx="31">
                  <c:v>15.541460037231445</c:v>
                </c:pt>
                <c:pt idx="32">
                  <c:v>16.029839992523193</c:v>
                </c:pt>
                <c:pt idx="33">
                  <c:v>16.502399921417236</c:v>
                </c:pt>
                <c:pt idx="34">
                  <c:v>16.974720001220703</c:v>
                </c:pt>
                <c:pt idx="35">
                  <c:v>17.44035005569458</c:v>
                </c:pt>
                <c:pt idx="36">
                  <c:v>17.929120063781738</c:v>
                </c:pt>
                <c:pt idx="37">
                  <c:v>18.400019884109497</c:v>
                </c:pt>
                <c:pt idx="38">
                  <c:v>18.883440017700195</c:v>
                </c:pt>
                <c:pt idx="39">
                  <c:v>19.338710069656372</c:v>
                </c:pt>
                <c:pt idx="40">
                  <c:v>19.822459936141968</c:v>
                </c:pt>
                <c:pt idx="41">
                  <c:v>20.278860092163086</c:v>
                </c:pt>
                <c:pt idx="42">
                  <c:v>20.772569894790649</c:v>
                </c:pt>
                <c:pt idx="43">
                  <c:v>21.23363995552063</c:v>
                </c:pt>
                <c:pt idx="44">
                  <c:v>21.701179981231689</c:v>
                </c:pt>
                <c:pt idx="45">
                  <c:v>22.177390098571777</c:v>
                </c:pt>
                <c:pt idx="46">
                  <c:v>22.656140089035034</c:v>
                </c:pt>
                <c:pt idx="47">
                  <c:v>23.136199951171875</c:v>
                </c:pt>
                <c:pt idx="48">
                  <c:v>23.607270002365112</c:v>
                </c:pt>
                <c:pt idx="49">
                  <c:v>24.118730068206787</c:v>
                </c:pt>
                <c:pt idx="50">
                  <c:v>24.572299957275391</c:v>
                </c:pt>
                <c:pt idx="51">
                  <c:v>25.033570051193237</c:v>
                </c:pt>
                <c:pt idx="52">
                  <c:v>25.514679908752441</c:v>
                </c:pt>
                <c:pt idx="53">
                  <c:v>25.986030101776123</c:v>
                </c:pt>
                <c:pt idx="54">
                  <c:v>26.443490028381348</c:v>
                </c:pt>
                <c:pt idx="55">
                  <c:v>26.949579954147339</c:v>
                </c:pt>
                <c:pt idx="56">
                  <c:v>27.449879884719849</c:v>
                </c:pt>
                <c:pt idx="57">
                  <c:v>27.956029891967773</c:v>
                </c:pt>
                <c:pt idx="58">
                  <c:v>28.428679943084717</c:v>
                </c:pt>
                <c:pt idx="59">
                  <c:v>28.916320085525513</c:v>
                </c:pt>
                <c:pt idx="60">
                  <c:v>29.40706992149353</c:v>
                </c:pt>
                <c:pt idx="61">
                  <c:v>29.900949954986572</c:v>
                </c:pt>
                <c:pt idx="62">
                  <c:v>30.391109943389893</c:v>
                </c:pt>
                <c:pt idx="63">
                  <c:v>30.858680009841919</c:v>
                </c:pt>
                <c:pt idx="64">
                  <c:v>31.344249963760376</c:v>
                </c:pt>
                <c:pt idx="65">
                  <c:v>31.798559904098511</c:v>
                </c:pt>
                <c:pt idx="66">
                  <c:v>32.267240047454834</c:v>
                </c:pt>
                <c:pt idx="67">
                  <c:v>32.73235011100769</c:v>
                </c:pt>
                <c:pt idx="68">
                  <c:v>33.207429885864258</c:v>
                </c:pt>
                <c:pt idx="69">
                  <c:v>33.714879989624023</c:v>
                </c:pt>
                <c:pt idx="70">
                  <c:v>34.164890050888062</c:v>
                </c:pt>
                <c:pt idx="71">
                  <c:v>34.632410049438477</c:v>
                </c:pt>
                <c:pt idx="72">
                  <c:v>35.146780014038086</c:v>
                </c:pt>
                <c:pt idx="73">
                  <c:v>35.619920015335083</c:v>
                </c:pt>
                <c:pt idx="74">
                  <c:v>36.117399930953979</c:v>
                </c:pt>
                <c:pt idx="75">
                  <c:v>36.594860076904297</c:v>
                </c:pt>
                <c:pt idx="76">
                  <c:v>37.061130046844482</c:v>
                </c:pt>
                <c:pt idx="77">
                  <c:v>37.536449909210205</c:v>
                </c:pt>
                <c:pt idx="78">
                  <c:v>38.006200075149536</c:v>
                </c:pt>
                <c:pt idx="79">
                  <c:v>38.474999904632568</c:v>
                </c:pt>
                <c:pt idx="80">
                  <c:v>38.982470035552979</c:v>
                </c:pt>
                <c:pt idx="81">
                  <c:v>39.475159883499146</c:v>
                </c:pt>
                <c:pt idx="82">
                  <c:v>39.947520017623901</c:v>
                </c:pt>
                <c:pt idx="83">
                  <c:v>40.433559894561768</c:v>
                </c:pt>
                <c:pt idx="84">
                  <c:v>40.900170087814331</c:v>
                </c:pt>
                <c:pt idx="85">
                  <c:v>41.396490097045898</c:v>
                </c:pt>
                <c:pt idx="86">
                  <c:v>41.890850067138672</c:v>
                </c:pt>
                <c:pt idx="87">
                  <c:v>42.377409934997559</c:v>
                </c:pt>
                <c:pt idx="88">
                  <c:v>42.847480058670044</c:v>
                </c:pt>
                <c:pt idx="89">
                  <c:v>43.347389936447144</c:v>
                </c:pt>
                <c:pt idx="90">
                  <c:v>43.812510013580322</c:v>
                </c:pt>
                <c:pt idx="91">
                  <c:v>44.277299880981445</c:v>
                </c:pt>
                <c:pt idx="92">
                  <c:v>44.746969938278198</c:v>
                </c:pt>
                <c:pt idx="93">
                  <c:v>45.223570108413696</c:v>
                </c:pt>
                <c:pt idx="94">
                  <c:v>45.711250066757202</c:v>
                </c:pt>
                <c:pt idx="95">
                  <c:v>46.200069904327393</c:v>
                </c:pt>
                <c:pt idx="96">
                  <c:v>46.658050060272217</c:v>
                </c:pt>
                <c:pt idx="97">
                  <c:v>47.156519889831543</c:v>
                </c:pt>
                <c:pt idx="98">
                  <c:v>47.608750104904175</c:v>
                </c:pt>
                <c:pt idx="99">
                  <c:v>48.075010061264038</c:v>
                </c:pt>
                <c:pt idx="100">
                  <c:v>48.56633996963501</c:v>
                </c:pt>
                <c:pt idx="101">
                  <c:v>49.036410093307495</c:v>
                </c:pt>
                <c:pt idx="102">
                  <c:v>49.503750085830688</c:v>
                </c:pt>
                <c:pt idx="103">
                  <c:v>49.97108006477356</c:v>
                </c:pt>
                <c:pt idx="104">
                  <c:v>50.48363995552063</c:v>
                </c:pt>
                <c:pt idx="105">
                  <c:v>50.980959892272949</c:v>
                </c:pt>
                <c:pt idx="106">
                  <c:v>51.460930109024048</c:v>
                </c:pt>
                <c:pt idx="107">
                  <c:v>51.960050106048584</c:v>
                </c:pt>
                <c:pt idx="108">
                  <c:v>52.448559999465942</c:v>
                </c:pt>
                <c:pt idx="109">
                  <c:v>52.924989938735962</c:v>
                </c:pt>
                <c:pt idx="110">
                  <c:v>53.404599905014038</c:v>
                </c:pt>
                <c:pt idx="111">
                  <c:v>53.876359939575195</c:v>
                </c:pt>
                <c:pt idx="112">
                  <c:v>54.347100019454956</c:v>
                </c:pt>
                <c:pt idx="113">
                  <c:v>54.796410083770752</c:v>
                </c:pt>
                <c:pt idx="114">
                  <c:v>55.288820028305054</c:v>
                </c:pt>
                <c:pt idx="115">
                  <c:v>55.754960060119629</c:v>
                </c:pt>
                <c:pt idx="116">
                  <c:v>56.250400066375732</c:v>
                </c:pt>
                <c:pt idx="117">
                  <c:v>56.739140033721924</c:v>
                </c:pt>
                <c:pt idx="118">
                  <c:v>57.207580089569092</c:v>
                </c:pt>
                <c:pt idx="119">
                  <c:v>57.676340103149414</c:v>
                </c:pt>
                <c:pt idx="120">
                  <c:v>58.166579961776733</c:v>
                </c:pt>
                <c:pt idx="121">
                  <c:v>58.65366005897522</c:v>
                </c:pt>
                <c:pt idx="122">
                  <c:v>59.147619962692261</c:v>
                </c:pt>
                <c:pt idx="123">
                  <c:v>59.615040063858032</c:v>
                </c:pt>
                <c:pt idx="124">
                  <c:v>60.092309951782227</c:v>
                </c:pt>
                <c:pt idx="125">
                  <c:v>60.612590074539185</c:v>
                </c:pt>
                <c:pt idx="126">
                  <c:v>61.068739891052246</c:v>
                </c:pt>
                <c:pt idx="127">
                  <c:v>61.558789968490601</c:v>
                </c:pt>
                <c:pt idx="128">
                  <c:v>62.033979892730713</c:v>
                </c:pt>
                <c:pt idx="129">
                  <c:v>62.518909931182861</c:v>
                </c:pt>
                <c:pt idx="130">
                  <c:v>62.983659982681274</c:v>
                </c:pt>
                <c:pt idx="131">
                  <c:v>63.456330060958862</c:v>
                </c:pt>
                <c:pt idx="132">
                  <c:v>63.942409992218018</c:v>
                </c:pt>
                <c:pt idx="133">
                  <c:v>64.436480045318604</c:v>
                </c:pt>
                <c:pt idx="134">
                  <c:v>64.907550096511841</c:v>
                </c:pt>
                <c:pt idx="135">
                  <c:v>65.394979953765869</c:v>
                </c:pt>
                <c:pt idx="136">
                  <c:v>65.846610069274902</c:v>
                </c:pt>
                <c:pt idx="137">
                  <c:v>66.331239938735962</c:v>
                </c:pt>
                <c:pt idx="138">
                  <c:v>66.802690029144287</c:v>
                </c:pt>
                <c:pt idx="139">
                  <c:v>67.270410060882568</c:v>
                </c:pt>
                <c:pt idx="140">
                  <c:v>67.754940032958984</c:v>
                </c:pt>
                <c:pt idx="141">
                  <c:v>68.228780031204224</c:v>
                </c:pt>
                <c:pt idx="142">
                  <c:v>68.681430101394653</c:v>
                </c:pt>
                <c:pt idx="143">
                  <c:v>69.163969993591309</c:v>
                </c:pt>
                <c:pt idx="144">
                  <c:v>69.668930053710938</c:v>
                </c:pt>
                <c:pt idx="145">
                  <c:v>70.142719984054565</c:v>
                </c:pt>
                <c:pt idx="146">
                  <c:v>70.627729892730713</c:v>
                </c:pt>
                <c:pt idx="147">
                  <c:v>71.110130071640015</c:v>
                </c:pt>
                <c:pt idx="148">
                  <c:v>71.5869300365448</c:v>
                </c:pt>
                <c:pt idx="149">
                  <c:v>72.058969974517822</c:v>
                </c:pt>
                <c:pt idx="150">
                  <c:v>72.517549991607666</c:v>
                </c:pt>
                <c:pt idx="151">
                  <c:v>73.010780096054077</c:v>
                </c:pt>
                <c:pt idx="152">
                  <c:v>73.473959922790527</c:v>
                </c:pt>
                <c:pt idx="153">
                  <c:v>73.919100046157837</c:v>
                </c:pt>
                <c:pt idx="154">
                  <c:v>74.377949953079224</c:v>
                </c:pt>
                <c:pt idx="155">
                  <c:v>74.82898998260498</c:v>
                </c:pt>
                <c:pt idx="156">
                  <c:v>75.302750110626221</c:v>
                </c:pt>
                <c:pt idx="157">
                  <c:v>75.767659902572632</c:v>
                </c:pt>
                <c:pt idx="158">
                  <c:v>76.248990058898926</c:v>
                </c:pt>
                <c:pt idx="159">
                  <c:v>76.723839998245239</c:v>
                </c:pt>
              </c:numCache>
            </c:numRef>
          </c:xVal>
          <c:yVal>
            <c:numRef>
              <c:f>'continuous turn'!$I$3:$I$162</c:f>
              <c:numCache>
                <c:formatCode>General</c:formatCode>
                <c:ptCount val="160"/>
                <c:pt idx="23">
                  <c:v>355</c:v>
                </c:pt>
                <c:pt idx="24">
                  <c:v>348</c:v>
                </c:pt>
                <c:pt idx="25">
                  <c:v>338</c:v>
                </c:pt>
                <c:pt idx="26">
                  <c:v>330</c:v>
                </c:pt>
                <c:pt idx="27">
                  <c:v>321</c:v>
                </c:pt>
                <c:pt idx="28">
                  <c:v>312</c:v>
                </c:pt>
                <c:pt idx="29">
                  <c:v>303</c:v>
                </c:pt>
                <c:pt idx="30">
                  <c:v>293</c:v>
                </c:pt>
                <c:pt idx="31">
                  <c:v>285</c:v>
                </c:pt>
                <c:pt idx="32">
                  <c:v>275</c:v>
                </c:pt>
                <c:pt idx="33">
                  <c:v>268</c:v>
                </c:pt>
                <c:pt idx="34">
                  <c:v>259</c:v>
                </c:pt>
                <c:pt idx="35">
                  <c:v>251</c:v>
                </c:pt>
                <c:pt idx="36">
                  <c:v>244</c:v>
                </c:pt>
                <c:pt idx="37">
                  <c:v>237</c:v>
                </c:pt>
                <c:pt idx="38">
                  <c:v>230</c:v>
                </c:pt>
                <c:pt idx="39">
                  <c:v>221</c:v>
                </c:pt>
                <c:pt idx="40">
                  <c:v>216</c:v>
                </c:pt>
                <c:pt idx="41">
                  <c:v>207</c:v>
                </c:pt>
                <c:pt idx="42">
                  <c:v>201</c:v>
                </c:pt>
                <c:pt idx="43">
                  <c:v>194</c:v>
                </c:pt>
                <c:pt idx="44">
                  <c:v>187</c:v>
                </c:pt>
                <c:pt idx="45">
                  <c:v>180</c:v>
                </c:pt>
                <c:pt idx="46">
                  <c:v>173</c:v>
                </c:pt>
                <c:pt idx="47">
                  <c:v>165</c:v>
                </c:pt>
                <c:pt idx="48">
                  <c:v>156</c:v>
                </c:pt>
                <c:pt idx="49">
                  <c:v>149</c:v>
                </c:pt>
                <c:pt idx="50">
                  <c:v>139</c:v>
                </c:pt>
                <c:pt idx="51">
                  <c:v>132</c:v>
                </c:pt>
                <c:pt idx="52">
                  <c:v>124</c:v>
                </c:pt>
                <c:pt idx="53">
                  <c:v>115</c:v>
                </c:pt>
                <c:pt idx="54">
                  <c:v>108</c:v>
                </c:pt>
                <c:pt idx="55">
                  <c:v>100</c:v>
                </c:pt>
                <c:pt idx="56">
                  <c:v>91</c:v>
                </c:pt>
                <c:pt idx="57">
                  <c:v>84</c:v>
                </c:pt>
                <c:pt idx="58">
                  <c:v>79</c:v>
                </c:pt>
                <c:pt idx="59">
                  <c:v>72</c:v>
                </c:pt>
                <c:pt idx="60">
                  <c:v>64</c:v>
                </c:pt>
                <c:pt idx="61">
                  <c:v>59</c:v>
                </c:pt>
                <c:pt idx="62">
                  <c:v>52</c:v>
                </c:pt>
                <c:pt idx="63">
                  <c:v>45</c:v>
                </c:pt>
                <c:pt idx="64">
                  <c:v>38</c:v>
                </c:pt>
                <c:pt idx="65">
                  <c:v>32</c:v>
                </c:pt>
                <c:pt idx="66">
                  <c:v>25</c:v>
                </c:pt>
                <c:pt idx="67">
                  <c:v>18</c:v>
                </c:pt>
                <c:pt idx="68">
                  <c:v>11</c:v>
                </c:pt>
                <c:pt idx="6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45-634D-830D-AAE6CB9A30CC}"/>
            </c:ext>
          </c:extLst>
        </c:ser>
        <c:ser>
          <c:idx val="3"/>
          <c:order val="3"/>
          <c:tx>
            <c:strRef>
              <c:f>'continuous turn'!$J$2</c:f>
              <c:strCache>
                <c:ptCount val="1"/>
                <c:pt idx="0">
                  <c:v>part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58185712450924"/>
                  <c:y val="-0.528508086110381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'continuous turn'!$F$3:$F$162</c:f>
              <c:numCache>
                <c:formatCode>0.000</c:formatCode>
                <c:ptCount val="160"/>
                <c:pt idx="0">
                  <c:v>0.79972004890441895</c:v>
                </c:pt>
                <c:pt idx="1">
                  <c:v>1.2634999752044678</c:v>
                </c:pt>
                <c:pt idx="2">
                  <c:v>1.7173700332641602</c:v>
                </c:pt>
                <c:pt idx="3">
                  <c:v>2.1894900798797607</c:v>
                </c:pt>
                <c:pt idx="4">
                  <c:v>2.6473801136016846</c:v>
                </c:pt>
                <c:pt idx="5">
                  <c:v>3.1408801078796387</c:v>
                </c:pt>
                <c:pt idx="6">
                  <c:v>3.6324000358581543</c:v>
                </c:pt>
                <c:pt idx="7">
                  <c:v>4.1087100505828857</c:v>
                </c:pt>
                <c:pt idx="8">
                  <c:v>4.5762300491333008</c:v>
                </c:pt>
                <c:pt idx="9">
                  <c:v>5.047260046005249</c:v>
                </c:pt>
                <c:pt idx="10">
                  <c:v>5.5384900569915771</c:v>
                </c:pt>
                <c:pt idx="11">
                  <c:v>6.0043699741363525</c:v>
                </c:pt>
                <c:pt idx="12">
                  <c:v>6.4942800998687744</c:v>
                </c:pt>
                <c:pt idx="13">
                  <c:v>6.9780600070953369</c:v>
                </c:pt>
                <c:pt idx="14">
                  <c:v>7.453510046005249</c:v>
                </c:pt>
                <c:pt idx="15">
                  <c:v>7.9284400939941406</c:v>
                </c:pt>
                <c:pt idx="16">
                  <c:v>8.3934099674224854</c:v>
                </c:pt>
                <c:pt idx="17">
                  <c:v>8.878849983215332</c:v>
                </c:pt>
                <c:pt idx="18">
                  <c:v>9.3427300453186035</c:v>
                </c:pt>
                <c:pt idx="19">
                  <c:v>9.8024799823760986</c:v>
                </c:pt>
                <c:pt idx="20">
                  <c:v>10.309819936752319</c:v>
                </c:pt>
                <c:pt idx="21">
                  <c:v>10.819859981536865</c:v>
                </c:pt>
                <c:pt idx="22">
                  <c:v>11.291280031204224</c:v>
                </c:pt>
                <c:pt idx="23">
                  <c:v>11.797290086746216</c:v>
                </c:pt>
                <c:pt idx="24">
                  <c:v>12.277209997177124</c:v>
                </c:pt>
                <c:pt idx="25">
                  <c:v>12.736310005187988</c:v>
                </c:pt>
                <c:pt idx="26">
                  <c:v>13.192509889602661</c:v>
                </c:pt>
                <c:pt idx="27">
                  <c:v>13.646630048751831</c:v>
                </c:pt>
                <c:pt idx="28">
                  <c:v>14.10998010635376</c:v>
                </c:pt>
                <c:pt idx="29">
                  <c:v>14.588599920272827</c:v>
                </c:pt>
                <c:pt idx="30">
                  <c:v>15.054440021514893</c:v>
                </c:pt>
                <c:pt idx="31">
                  <c:v>15.541460037231445</c:v>
                </c:pt>
                <c:pt idx="32">
                  <c:v>16.029839992523193</c:v>
                </c:pt>
                <c:pt idx="33">
                  <c:v>16.502399921417236</c:v>
                </c:pt>
                <c:pt idx="34">
                  <c:v>16.974720001220703</c:v>
                </c:pt>
                <c:pt idx="35">
                  <c:v>17.44035005569458</c:v>
                </c:pt>
                <c:pt idx="36">
                  <c:v>17.929120063781738</c:v>
                </c:pt>
                <c:pt idx="37">
                  <c:v>18.400019884109497</c:v>
                </c:pt>
                <c:pt idx="38">
                  <c:v>18.883440017700195</c:v>
                </c:pt>
                <c:pt idx="39">
                  <c:v>19.338710069656372</c:v>
                </c:pt>
                <c:pt idx="40">
                  <c:v>19.822459936141968</c:v>
                </c:pt>
                <c:pt idx="41">
                  <c:v>20.278860092163086</c:v>
                </c:pt>
                <c:pt idx="42">
                  <c:v>20.772569894790649</c:v>
                </c:pt>
                <c:pt idx="43">
                  <c:v>21.23363995552063</c:v>
                </c:pt>
                <c:pt idx="44">
                  <c:v>21.701179981231689</c:v>
                </c:pt>
                <c:pt idx="45">
                  <c:v>22.177390098571777</c:v>
                </c:pt>
                <c:pt idx="46">
                  <c:v>22.656140089035034</c:v>
                </c:pt>
                <c:pt idx="47">
                  <c:v>23.136199951171875</c:v>
                </c:pt>
                <c:pt idx="48">
                  <c:v>23.607270002365112</c:v>
                </c:pt>
                <c:pt idx="49">
                  <c:v>24.118730068206787</c:v>
                </c:pt>
                <c:pt idx="50">
                  <c:v>24.572299957275391</c:v>
                </c:pt>
                <c:pt idx="51">
                  <c:v>25.033570051193237</c:v>
                </c:pt>
                <c:pt idx="52">
                  <c:v>25.514679908752441</c:v>
                </c:pt>
                <c:pt idx="53">
                  <c:v>25.986030101776123</c:v>
                </c:pt>
                <c:pt idx="54">
                  <c:v>26.443490028381348</c:v>
                </c:pt>
                <c:pt idx="55">
                  <c:v>26.949579954147339</c:v>
                </c:pt>
                <c:pt idx="56">
                  <c:v>27.449879884719849</c:v>
                </c:pt>
                <c:pt idx="57">
                  <c:v>27.956029891967773</c:v>
                </c:pt>
                <c:pt idx="58">
                  <c:v>28.428679943084717</c:v>
                </c:pt>
                <c:pt idx="59">
                  <c:v>28.916320085525513</c:v>
                </c:pt>
                <c:pt idx="60">
                  <c:v>29.40706992149353</c:v>
                </c:pt>
                <c:pt idx="61">
                  <c:v>29.900949954986572</c:v>
                </c:pt>
                <c:pt idx="62">
                  <c:v>30.391109943389893</c:v>
                </c:pt>
                <c:pt idx="63">
                  <c:v>30.858680009841919</c:v>
                </c:pt>
                <c:pt idx="64">
                  <c:v>31.344249963760376</c:v>
                </c:pt>
                <c:pt idx="65">
                  <c:v>31.798559904098511</c:v>
                </c:pt>
                <c:pt idx="66">
                  <c:v>32.267240047454834</c:v>
                </c:pt>
                <c:pt idx="67">
                  <c:v>32.73235011100769</c:v>
                </c:pt>
                <c:pt idx="68">
                  <c:v>33.207429885864258</c:v>
                </c:pt>
                <c:pt idx="69">
                  <c:v>33.714879989624023</c:v>
                </c:pt>
                <c:pt idx="70">
                  <c:v>34.164890050888062</c:v>
                </c:pt>
                <c:pt idx="71">
                  <c:v>34.632410049438477</c:v>
                </c:pt>
                <c:pt idx="72">
                  <c:v>35.146780014038086</c:v>
                </c:pt>
                <c:pt idx="73">
                  <c:v>35.619920015335083</c:v>
                </c:pt>
                <c:pt idx="74">
                  <c:v>36.117399930953979</c:v>
                </c:pt>
                <c:pt idx="75">
                  <c:v>36.594860076904297</c:v>
                </c:pt>
                <c:pt idx="76">
                  <c:v>37.061130046844482</c:v>
                </c:pt>
                <c:pt idx="77">
                  <c:v>37.536449909210205</c:v>
                </c:pt>
                <c:pt idx="78">
                  <c:v>38.006200075149536</c:v>
                </c:pt>
                <c:pt idx="79">
                  <c:v>38.474999904632568</c:v>
                </c:pt>
                <c:pt idx="80">
                  <c:v>38.982470035552979</c:v>
                </c:pt>
                <c:pt idx="81">
                  <c:v>39.475159883499146</c:v>
                </c:pt>
                <c:pt idx="82">
                  <c:v>39.947520017623901</c:v>
                </c:pt>
                <c:pt idx="83">
                  <c:v>40.433559894561768</c:v>
                </c:pt>
                <c:pt idx="84">
                  <c:v>40.900170087814331</c:v>
                </c:pt>
                <c:pt idx="85">
                  <c:v>41.396490097045898</c:v>
                </c:pt>
                <c:pt idx="86">
                  <c:v>41.890850067138672</c:v>
                </c:pt>
                <c:pt idx="87">
                  <c:v>42.377409934997559</c:v>
                </c:pt>
                <c:pt idx="88">
                  <c:v>42.847480058670044</c:v>
                </c:pt>
                <c:pt idx="89">
                  <c:v>43.347389936447144</c:v>
                </c:pt>
                <c:pt idx="90">
                  <c:v>43.812510013580322</c:v>
                </c:pt>
                <c:pt idx="91">
                  <c:v>44.277299880981445</c:v>
                </c:pt>
                <c:pt idx="92">
                  <c:v>44.746969938278198</c:v>
                </c:pt>
                <c:pt idx="93">
                  <c:v>45.223570108413696</c:v>
                </c:pt>
                <c:pt idx="94">
                  <c:v>45.711250066757202</c:v>
                </c:pt>
                <c:pt idx="95">
                  <c:v>46.200069904327393</c:v>
                </c:pt>
                <c:pt idx="96">
                  <c:v>46.658050060272217</c:v>
                </c:pt>
                <c:pt idx="97">
                  <c:v>47.156519889831543</c:v>
                </c:pt>
                <c:pt idx="98">
                  <c:v>47.608750104904175</c:v>
                </c:pt>
                <c:pt idx="99">
                  <c:v>48.075010061264038</c:v>
                </c:pt>
                <c:pt idx="100">
                  <c:v>48.56633996963501</c:v>
                </c:pt>
                <c:pt idx="101">
                  <c:v>49.036410093307495</c:v>
                </c:pt>
                <c:pt idx="102">
                  <c:v>49.503750085830688</c:v>
                </c:pt>
                <c:pt idx="103">
                  <c:v>49.97108006477356</c:v>
                </c:pt>
                <c:pt idx="104">
                  <c:v>50.48363995552063</c:v>
                </c:pt>
                <c:pt idx="105">
                  <c:v>50.980959892272949</c:v>
                </c:pt>
                <c:pt idx="106">
                  <c:v>51.460930109024048</c:v>
                </c:pt>
                <c:pt idx="107">
                  <c:v>51.960050106048584</c:v>
                </c:pt>
                <c:pt idx="108">
                  <c:v>52.448559999465942</c:v>
                </c:pt>
                <c:pt idx="109">
                  <c:v>52.924989938735962</c:v>
                </c:pt>
                <c:pt idx="110">
                  <c:v>53.404599905014038</c:v>
                </c:pt>
                <c:pt idx="111">
                  <c:v>53.876359939575195</c:v>
                </c:pt>
                <c:pt idx="112">
                  <c:v>54.347100019454956</c:v>
                </c:pt>
                <c:pt idx="113">
                  <c:v>54.796410083770752</c:v>
                </c:pt>
                <c:pt idx="114">
                  <c:v>55.288820028305054</c:v>
                </c:pt>
                <c:pt idx="115">
                  <c:v>55.754960060119629</c:v>
                </c:pt>
                <c:pt idx="116">
                  <c:v>56.250400066375732</c:v>
                </c:pt>
                <c:pt idx="117">
                  <c:v>56.739140033721924</c:v>
                </c:pt>
                <c:pt idx="118">
                  <c:v>57.207580089569092</c:v>
                </c:pt>
                <c:pt idx="119">
                  <c:v>57.676340103149414</c:v>
                </c:pt>
                <c:pt idx="120">
                  <c:v>58.166579961776733</c:v>
                </c:pt>
                <c:pt idx="121">
                  <c:v>58.65366005897522</c:v>
                </c:pt>
                <c:pt idx="122">
                  <c:v>59.147619962692261</c:v>
                </c:pt>
                <c:pt idx="123">
                  <c:v>59.615040063858032</c:v>
                </c:pt>
                <c:pt idx="124">
                  <c:v>60.092309951782227</c:v>
                </c:pt>
                <c:pt idx="125">
                  <c:v>60.612590074539185</c:v>
                </c:pt>
                <c:pt idx="126">
                  <c:v>61.068739891052246</c:v>
                </c:pt>
                <c:pt idx="127">
                  <c:v>61.558789968490601</c:v>
                </c:pt>
                <c:pt idx="128">
                  <c:v>62.033979892730713</c:v>
                </c:pt>
                <c:pt idx="129">
                  <c:v>62.518909931182861</c:v>
                </c:pt>
                <c:pt idx="130">
                  <c:v>62.983659982681274</c:v>
                </c:pt>
                <c:pt idx="131">
                  <c:v>63.456330060958862</c:v>
                </c:pt>
                <c:pt idx="132">
                  <c:v>63.942409992218018</c:v>
                </c:pt>
                <c:pt idx="133">
                  <c:v>64.436480045318604</c:v>
                </c:pt>
                <c:pt idx="134">
                  <c:v>64.907550096511841</c:v>
                </c:pt>
                <c:pt idx="135">
                  <c:v>65.394979953765869</c:v>
                </c:pt>
                <c:pt idx="136">
                  <c:v>65.846610069274902</c:v>
                </c:pt>
                <c:pt idx="137">
                  <c:v>66.331239938735962</c:v>
                </c:pt>
                <c:pt idx="138">
                  <c:v>66.802690029144287</c:v>
                </c:pt>
                <c:pt idx="139">
                  <c:v>67.270410060882568</c:v>
                </c:pt>
                <c:pt idx="140">
                  <c:v>67.754940032958984</c:v>
                </c:pt>
                <c:pt idx="141">
                  <c:v>68.228780031204224</c:v>
                </c:pt>
                <c:pt idx="142">
                  <c:v>68.681430101394653</c:v>
                </c:pt>
                <c:pt idx="143">
                  <c:v>69.163969993591309</c:v>
                </c:pt>
                <c:pt idx="144">
                  <c:v>69.668930053710938</c:v>
                </c:pt>
                <c:pt idx="145">
                  <c:v>70.142719984054565</c:v>
                </c:pt>
                <c:pt idx="146">
                  <c:v>70.627729892730713</c:v>
                </c:pt>
                <c:pt idx="147">
                  <c:v>71.110130071640015</c:v>
                </c:pt>
                <c:pt idx="148">
                  <c:v>71.5869300365448</c:v>
                </c:pt>
                <c:pt idx="149">
                  <c:v>72.058969974517822</c:v>
                </c:pt>
                <c:pt idx="150">
                  <c:v>72.517549991607666</c:v>
                </c:pt>
                <c:pt idx="151">
                  <c:v>73.010780096054077</c:v>
                </c:pt>
                <c:pt idx="152">
                  <c:v>73.473959922790527</c:v>
                </c:pt>
                <c:pt idx="153">
                  <c:v>73.919100046157837</c:v>
                </c:pt>
                <c:pt idx="154">
                  <c:v>74.377949953079224</c:v>
                </c:pt>
                <c:pt idx="155">
                  <c:v>74.82898998260498</c:v>
                </c:pt>
                <c:pt idx="156">
                  <c:v>75.302750110626221</c:v>
                </c:pt>
                <c:pt idx="157">
                  <c:v>75.767659902572632</c:v>
                </c:pt>
                <c:pt idx="158">
                  <c:v>76.248990058898926</c:v>
                </c:pt>
                <c:pt idx="159">
                  <c:v>76.723839998245239</c:v>
                </c:pt>
              </c:numCache>
            </c:numRef>
          </c:xVal>
          <c:yVal>
            <c:numRef>
              <c:f>'continuous turn'!$J$3:$J$162</c:f>
              <c:numCache>
                <c:formatCode>General</c:formatCode>
                <c:ptCount val="160"/>
                <c:pt idx="70">
                  <c:v>354</c:v>
                </c:pt>
                <c:pt idx="71">
                  <c:v>348</c:v>
                </c:pt>
                <c:pt idx="72">
                  <c:v>338</c:v>
                </c:pt>
                <c:pt idx="73">
                  <c:v>328</c:v>
                </c:pt>
                <c:pt idx="74">
                  <c:v>320</c:v>
                </c:pt>
                <c:pt idx="75">
                  <c:v>310</c:v>
                </c:pt>
                <c:pt idx="76">
                  <c:v>302</c:v>
                </c:pt>
                <c:pt idx="77">
                  <c:v>293</c:v>
                </c:pt>
                <c:pt idx="78">
                  <c:v>285</c:v>
                </c:pt>
                <c:pt idx="79">
                  <c:v>275</c:v>
                </c:pt>
                <c:pt idx="80">
                  <c:v>266</c:v>
                </c:pt>
                <c:pt idx="81">
                  <c:v>259</c:v>
                </c:pt>
                <c:pt idx="82">
                  <c:v>251</c:v>
                </c:pt>
                <c:pt idx="83">
                  <c:v>244</c:v>
                </c:pt>
                <c:pt idx="84">
                  <c:v>237</c:v>
                </c:pt>
                <c:pt idx="85">
                  <c:v>230</c:v>
                </c:pt>
                <c:pt idx="86">
                  <c:v>223</c:v>
                </c:pt>
                <c:pt idx="87">
                  <c:v>216</c:v>
                </c:pt>
                <c:pt idx="88">
                  <c:v>208</c:v>
                </c:pt>
                <c:pt idx="89">
                  <c:v>200</c:v>
                </c:pt>
                <c:pt idx="90">
                  <c:v>194</c:v>
                </c:pt>
                <c:pt idx="91">
                  <c:v>187</c:v>
                </c:pt>
                <c:pt idx="92">
                  <c:v>180</c:v>
                </c:pt>
                <c:pt idx="93">
                  <c:v>173</c:v>
                </c:pt>
                <c:pt idx="94">
                  <c:v>166</c:v>
                </c:pt>
                <c:pt idx="95">
                  <c:v>158</c:v>
                </c:pt>
                <c:pt idx="96">
                  <c:v>149</c:v>
                </c:pt>
                <c:pt idx="97">
                  <c:v>141</c:v>
                </c:pt>
                <c:pt idx="98">
                  <c:v>132</c:v>
                </c:pt>
                <c:pt idx="99">
                  <c:v>125</c:v>
                </c:pt>
                <c:pt idx="100">
                  <c:v>117</c:v>
                </c:pt>
                <c:pt idx="101">
                  <c:v>110</c:v>
                </c:pt>
                <c:pt idx="102">
                  <c:v>103</c:v>
                </c:pt>
                <c:pt idx="103">
                  <c:v>93</c:v>
                </c:pt>
                <c:pt idx="104">
                  <c:v>86</c:v>
                </c:pt>
                <c:pt idx="105">
                  <c:v>79</c:v>
                </c:pt>
                <c:pt idx="106">
                  <c:v>72</c:v>
                </c:pt>
                <c:pt idx="107">
                  <c:v>64</c:v>
                </c:pt>
                <c:pt idx="108">
                  <c:v>59</c:v>
                </c:pt>
                <c:pt idx="109">
                  <c:v>53</c:v>
                </c:pt>
                <c:pt idx="110">
                  <c:v>46</c:v>
                </c:pt>
                <c:pt idx="111">
                  <c:v>40</c:v>
                </c:pt>
                <c:pt idx="112">
                  <c:v>33</c:v>
                </c:pt>
                <c:pt idx="113">
                  <c:v>26</c:v>
                </c:pt>
                <c:pt idx="114">
                  <c:v>19</c:v>
                </c:pt>
                <c:pt idx="115">
                  <c:v>12</c:v>
                </c:pt>
                <c:pt idx="11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45-634D-830D-AAE6CB9A30CC}"/>
            </c:ext>
          </c:extLst>
        </c:ser>
        <c:ser>
          <c:idx val="4"/>
          <c:order val="4"/>
          <c:tx>
            <c:strRef>
              <c:f>'continuous turn'!$K$2</c:f>
              <c:strCache>
                <c:ptCount val="1"/>
                <c:pt idx="0">
                  <c:v>part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638502238330082E-2"/>
                  <c:y val="-0.76339652001697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'continuous turn'!$F$3:$F$162</c:f>
              <c:numCache>
                <c:formatCode>0.000</c:formatCode>
                <c:ptCount val="160"/>
                <c:pt idx="0">
                  <c:v>0.79972004890441895</c:v>
                </c:pt>
                <c:pt idx="1">
                  <c:v>1.2634999752044678</c:v>
                </c:pt>
                <c:pt idx="2">
                  <c:v>1.7173700332641602</c:v>
                </c:pt>
                <c:pt idx="3">
                  <c:v>2.1894900798797607</c:v>
                </c:pt>
                <c:pt idx="4">
                  <c:v>2.6473801136016846</c:v>
                </c:pt>
                <c:pt idx="5">
                  <c:v>3.1408801078796387</c:v>
                </c:pt>
                <c:pt idx="6">
                  <c:v>3.6324000358581543</c:v>
                </c:pt>
                <c:pt idx="7">
                  <c:v>4.1087100505828857</c:v>
                </c:pt>
                <c:pt idx="8">
                  <c:v>4.5762300491333008</c:v>
                </c:pt>
                <c:pt idx="9">
                  <c:v>5.047260046005249</c:v>
                </c:pt>
                <c:pt idx="10">
                  <c:v>5.5384900569915771</c:v>
                </c:pt>
                <c:pt idx="11">
                  <c:v>6.0043699741363525</c:v>
                </c:pt>
                <c:pt idx="12">
                  <c:v>6.4942800998687744</c:v>
                </c:pt>
                <c:pt idx="13">
                  <c:v>6.9780600070953369</c:v>
                </c:pt>
                <c:pt idx="14">
                  <c:v>7.453510046005249</c:v>
                </c:pt>
                <c:pt idx="15">
                  <c:v>7.9284400939941406</c:v>
                </c:pt>
                <c:pt idx="16">
                  <c:v>8.3934099674224854</c:v>
                </c:pt>
                <c:pt idx="17">
                  <c:v>8.878849983215332</c:v>
                </c:pt>
                <c:pt idx="18">
                  <c:v>9.3427300453186035</c:v>
                </c:pt>
                <c:pt idx="19">
                  <c:v>9.8024799823760986</c:v>
                </c:pt>
                <c:pt idx="20">
                  <c:v>10.309819936752319</c:v>
                </c:pt>
                <c:pt idx="21">
                  <c:v>10.819859981536865</c:v>
                </c:pt>
                <c:pt idx="22">
                  <c:v>11.291280031204224</c:v>
                </c:pt>
                <c:pt idx="23">
                  <c:v>11.797290086746216</c:v>
                </c:pt>
                <c:pt idx="24">
                  <c:v>12.277209997177124</c:v>
                </c:pt>
                <c:pt idx="25">
                  <c:v>12.736310005187988</c:v>
                </c:pt>
                <c:pt idx="26">
                  <c:v>13.192509889602661</c:v>
                </c:pt>
                <c:pt idx="27">
                  <c:v>13.646630048751831</c:v>
                </c:pt>
                <c:pt idx="28">
                  <c:v>14.10998010635376</c:v>
                </c:pt>
                <c:pt idx="29">
                  <c:v>14.588599920272827</c:v>
                </c:pt>
                <c:pt idx="30">
                  <c:v>15.054440021514893</c:v>
                </c:pt>
                <c:pt idx="31">
                  <c:v>15.541460037231445</c:v>
                </c:pt>
                <c:pt idx="32">
                  <c:v>16.029839992523193</c:v>
                </c:pt>
                <c:pt idx="33">
                  <c:v>16.502399921417236</c:v>
                </c:pt>
                <c:pt idx="34">
                  <c:v>16.974720001220703</c:v>
                </c:pt>
                <c:pt idx="35">
                  <c:v>17.44035005569458</c:v>
                </c:pt>
                <c:pt idx="36">
                  <c:v>17.929120063781738</c:v>
                </c:pt>
                <c:pt idx="37">
                  <c:v>18.400019884109497</c:v>
                </c:pt>
                <c:pt idx="38">
                  <c:v>18.883440017700195</c:v>
                </c:pt>
                <c:pt idx="39">
                  <c:v>19.338710069656372</c:v>
                </c:pt>
                <c:pt idx="40">
                  <c:v>19.822459936141968</c:v>
                </c:pt>
                <c:pt idx="41">
                  <c:v>20.278860092163086</c:v>
                </c:pt>
                <c:pt idx="42">
                  <c:v>20.772569894790649</c:v>
                </c:pt>
                <c:pt idx="43">
                  <c:v>21.23363995552063</c:v>
                </c:pt>
                <c:pt idx="44">
                  <c:v>21.701179981231689</c:v>
                </c:pt>
                <c:pt idx="45">
                  <c:v>22.177390098571777</c:v>
                </c:pt>
                <c:pt idx="46">
                  <c:v>22.656140089035034</c:v>
                </c:pt>
                <c:pt idx="47">
                  <c:v>23.136199951171875</c:v>
                </c:pt>
                <c:pt idx="48">
                  <c:v>23.607270002365112</c:v>
                </c:pt>
                <c:pt idx="49">
                  <c:v>24.118730068206787</c:v>
                </c:pt>
                <c:pt idx="50">
                  <c:v>24.572299957275391</c:v>
                </c:pt>
                <c:pt idx="51">
                  <c:v>25.033570051193237</c:v>
                </c:pt>
                <c:pt idx="52">
                  <c:v>25.514679908752441</c:v>
                </c:pt>
                <c:pt idx="53">
                  <c:v>25.986030101776123</c:v>
                </c:pt>
                <c:pt idx="54">
                  <c:v>26.443490028381348</c:v>
                </c:pt>
                <c:pt idx="55">
                  <c:v>26.949579954147339</c:v>
                </c:pt>
                <c:pt idx="56">
                  <c:v>27.449879884719849</c:v>
                </c:pt>
                <c:pt idx="57">
                  <c:v>27.956029891967773</c:v>
                </c:pt>
                <c:pt idx="58">
                  <c:v>28.428679943084717</c:v>
                </c:pt>
                <c:pt idx="59">
                  <c:v>28.916320085525513</c:v>
                </c:pt>
                <c:pt idx="60">
                  <c:v>29.40706992149353</c:v>
                </c:pt>
                <c:pt idx="61">
                  <c:v>29.900949954986572</c:v>
                </c:pt>
                <c:pt idx="62">
                  <c:v>30.391109943389893</c:v>
                </c:pt>
                <c:pt idx="63">
                  <c:v>30.858680009841919</c:v>
                </c:pt>
                <c:pt idx="64">
                  <c:v>31.344249963760376</c:v>
                </c:pt>
                <c:pt idx="65">
                  <c:v>31.798559904098511</c:v>
                </c:pt>
                <c:pt idx="66">
                  <c:v>32.267240047454834</c:v>
                </c:pt>
                <c:pt idx="67">
                  <c:v>32.73235011100769</c:v>
                </c:pt>
                <c:pt idx="68">
                  <c:v>33.207429885864258</c:v>
                </c:pt>
                <c:pt idx="69">
                  <c:v>33.714879989624023</c:v>
                </c:pt>
                <c:pt idx="70">
                  <c:v>34.164890050888062</c:v>
                </c:pt>
                <c:pt idx="71">
                  <c:v>34.632410049438477</c:v>
                </c:pt>
                <c:pt idx="72">
                  <c:v>35.146780014038086</c:v>
                </c:pt>
                <c:pt idx="73">
                  <c:v>35.619920015335083</c:v>
                </c:pt>
                <c:pt idx="74">
                  <c:v>36.117399930953979</c:v>
                </c:pt>
                <c:pt idx="75">
                  <c:v>36.594860076904297</c:v>
                </c:pt>
                <c:pt idx="76">
                  <c:v>37.061130046844482</c:v>
                </c:pt>
                <c:pt idx="77">
                  <c:v>37.536449909210205</c:v>
                </c:pt>
                <c:pt idx="78">
                  <c:v>38.006200075149536</c:v>
                </c:pt>
                <c:pt idx="79">
                  <c:v>38.474999904632568</c:v>
                </c:pt>
                <c:pt idx="80">
                  <c:v>38.982470035552979</c:v>
                </c:pt>
                <c:pt idx="81">
                  <c:v>39.475159883499146</c:v>
                </c:pt>
                <c:pt idx="82">
                  <c:v>39.947520017623901</c:v>
                </c:pt>
                <c:pt idx="83">
                  <c:v>40.433559894561768</c:v>
                </c:pt>
                <c:pt idx="84">
                  <c:v>40.900170087814331</c:v>
                </c:pt>
                <c:pt idx="85">
                  <c:v>41.396490097045898</c:v>
                </c:pt>
                <c:pt idx="86">
                  <c:v>41.890850067138672</c:v>
                </c:pt>
                <c:pt idx="87">
                  <c:v>42.377409934997559</c:v>
                </c:pt>
                <c:pt idx="88">
                  <c:v>42.847480058670044</c:v>
                </c:pt>
                <c:pt idx="89">
                  <c:v>43.347389936447144</c:v>
                </c:pt>
                <c:pt idx="90">
                  <c:v>43.812510013580322</c:v>
                </c:pt>
                <c:pt idx="91">
                  <c:v>44.277299880981445</c:v>
                </c:pt>
                <c:pt idx="92">
                  <c:v>44.746969938278198</c:v>
                </c:pt>
                <c:pt idx="93">
                  <c:v>45.223570108413696</c:v>
                </c:pt>
                <c:pt idx="94">
                  <c:v>45.711250066757202</c:v>
                </c:pt>
                <c:pt idx="95">
                  <c:v>46.200069904327393</c:v>
                </c:pt>
                <c:pt idx="96">
                  <c:v>46.658050060272217</c:v>
                </c:pt>
                <c:pt idx="97">
                  <c:v>47.156519889831543</c:v>
                </c:pt>
                <c:pt idx="98">
                  <c:v>47.608750104904175</c:v>
                </c:pt>
                <c:pt idx="99">
                  <c:v>48.075010061264038</c:v>
                </c:pt>
                <c:pt idx="100">
                  <c:v>48.56633996963501</c:v>
                </c:pt>
                <c:pt idx="101">
                  <c:v>49.036410093307495</c:v>
                </c:pt>
                <c:pt idx="102">
                  <c:v>49.503750085830688</c:v>
                </c:pt>
                <c:pt idx="103">
                  <c:v>49.97108006477356</c:v>
                </c:pt>
                <c:pt idx="104">
                  <c:v>50.48363995552063</c:v>
                </c:pt>
                <c:pt idx="105">
                  <c:v>50.980959892272949</c:v>
                </c:pt>
                <c:pt idx="106">
                  <c:v>51.460930109024048</c:v>
                </c:pt>
                <c:pt idx="107">
                  <c:v>51.960050106048584</c:v>
                </c:pt>
                <c:pt idx="108">
                  <c:v>52.448559999465942</c:v>
                </c:pt>
                <c:pt idx="109">
                  <c:v>52.924989938735962</c:v>
                </c:pt>
                <c:pt idx="110">
                  <c:v>53.404599905014038</c:v>
                </c:pt>
                <c:pt idx="111">
                  <c:v>53.876359939575195</c:v>
                </c:pt>
                <c:pt idx="112">
                  <c:v>54.347100019454956</c:v>
                </c:pt>
                <c:pt idx="113">
                  <c:v>54.796410083770752</c:v>
                </c:pt>
                <c:pt idx="114">
                  <c:v>55.288820028305054</c:v>
                </c:pt>
                <c:pt idx="115">
                  <c:v>55.754960060119629</c:v>
                </c:pt>
                <c:pt idx="116">
                  <c:v>56.250400066375732</c:v>
                </c:pt>
                <c:pt idx="117">
                  <c:v>56.739140033721924</c:v>
                </c:pt>
                <c:pt idx="118">
                  <c:v>57.207580089569092</c:v>
                </c:pt>
                <c:pt idx="119">
                  <c:v>57.676340103149414</c:v>
                </c:pt>
                <c:pt idx="120">
                  <c:v>58.166579961776733</c:v>
                </c:pt>
                <c:pt idx="121">
                  <c:v>58.65366005897522</c:v>
                </c:pt>
                <c:pt idx="122">
                  <c:v>59.147619962692261</c:v>
                </c:pt>
                <c:pt idx="123">
                  <c:v>59.615040063858032</c:v>
                </c:pt>
                <c:pt idx="124">
                  <c:v>60.092309951782227</c:v>
                </c:pt>
                <c:pt idx="125">
                  <c:v>60.612590074539185</c:v>
                </c:pt>
                <c:pt idx="126">
                  <c:v>61.068739891052246</c:v>
                </c:pt>
                <c:pt idx="127">
                  <c:v>61.558789968490601</c:v>
                </c:pt>
                <c:pt idx="128">
                  <c:v>62.033979892730713</c:v>
                </c:pt>
                <c:pt idx="129">
                  <c:v>62.518909931182861</c:v>
                </c:pt>
                <c:pt idx="130">
                  <c:v>62.983659982681274</c:v>
                </c:pt>
                <c:pt idx="131">
                  <c:v>63.456330060958862</c:v>
                </c:pt>
                <c:pt idx="132">
                  <c:v>63.942409992218018</c:v>
                </c:pt>
                <c:pt idx="133">
                  <c:v>64.436480045318604</c:v>
                </c:pt>
                <c:pt idx="134">
                  <c:v>64.907550096511841</c:v>
                </c:pt>
                <c:pt idx="135">
                  <c:v>65.394979953765869</c:v>
                </c:pt>
                <c:pt idx="136">
                  <c:v>65.846610069274902</c:v>
                </c:pt>
                <c:pt idx="137">
                  <c:v>66.331239938735962</c:v>
                </c:pt>
                <c:pt idx="138">
                  <c:v>66.802690029144287</c:v>
                </c:pt>
                <c:pt idx="139">
                  <c:v>67.270410060882568</c:v>
                </c:pt>
                <c:pt idx="140">
                  <c:v>67.754940032958984</c:v>
                </c:pt>
                <c:pt idx="141">
                  <c:v>68.228780031204224</c:v>
                </c:pt>
                <c:pt idx="142">
                  <c:v>68.681430101394653</c:v>
                </c:pt>
                <c:pt idx="143">
                  <c:v>69.163969993591309</c:v>
                </c:pt>
                <c:pt idx="144">
                  <c:v>69.668930053710938</c:v>
                </c:pt>
                <c:pt idx="145">
                  <c:v>70.142719984054565</c:v>
                </c:pt>
                <c:pt idx="146">
                  <c:v>70.627729892730713</c:v>
                </c:pt>
                <c:pt idx="147">
                  <c:v>71.110130071640015</c:v>
                </c:pt>
                <c:pt idx="148">
                  <c:v>71.5869300365448</c:v>
                </c:pt>
                <c:pt idx="149">
                  <c:v>72.058969974517822</c:v>
                </c:pt>
                <c:pt idx="150">
                  <c:v>72.517549991607666</c:v>
                </c:pt>
                <c:pt idx="151">
                  <c:v>73.010780096054077</c:v>
                </c:pt>
                <c:pt idx="152">
                  <c:v>73.473959922790527</c:v>
                </c:pt>
                <c:pt idx="153">
                  <c:v>73.919100046157837</c:v>
                </c:pt>
                <c:pt idx="154">
                  <c:v>74.377949953079224</c:v>
                </c:pt>
                <c:pt idx="155">
                  <c:v>74.82898998260498</c:v>
                </c:pt>
                <c:pt idx="156">
                  <c:v>75.302750110626221</c:v>
                </c:pt>
                <c:pt idx="157">
                  <c:v>75.767659902572632</c:v>
                </c:pt>
                <c:pt idx="158">
                  <c:v>76.248990058898926</c:v>
                </c:pt>
                <c:pt idx="159">
                  <c:v>76.723839998245239</c:v>
                </c:pt>
              </c:numCache>
            </c:numRef>
          </c:xVal>
          <c:yVal>
            <c:numRef>
              <c:f>'continuous turn'!$K$3:$K$162</c:f>
              <c:numCache>
                <c:formatCode>General</c:formatCode>
                <c:ptCount val="160"/>
                <c:pt idx="117">
                  <c:v>357</c:v>
                </c:pt>
                <c:pt idx="118">
                  <c:v>348</c:v>
                </c:pt>
                <c:pt idx="119">
                  <c:v>340</c:v>
                </c:pt>
                <c:pt idx="120">
                  <c:v>331</c:v>
                </c:pt>
                <c:pt idx="121">
                  <c:v>321</c:v>
                </c:pt>
                <c:pt idx="122">
                  <c:v>313</c:v>
                </c:pt>
                <c:pt idx="123">
                  <c:v>303</c:v>
                </c:pt>
                <c:pt idx="124">
                  <c:v>295</c:v>
                </c:pt>
                <c:pt idx="125">
                  <c:v>285</c:v>
                </c:pt>
                <c:pt idx="126">
                  <c:v>276</c:v>
                </c:pt>
                <c:pt idx="127">
                  <c:v>268</c:v>
                </c:pt>
                <c:pt idx="128">
                  <c:v>259</c:v>
                </c:pt>
                <c:pt idx="129">
                  <c:v>251</c:v>
                </c:pt>
                <c:pt idx="130">
                  <c:v>244</c:v>
                </c:pt>
                <c:pt idx="131">
                  <c:v>237</c:v>
                </c:pt>
                <c:pt idx="132">
                  <c:v>230</c:v>
                </c:pt>
                <c:pt idx="133">
                  <c:v>223</c:v>
                </c:pt>
                <c:pt idx="134">
                  <c:v>216</c:v>
                </c:pt>
                <c:pt idx="135">
                  <c:v>208</c:v>
                </c:pt>
                <c:pt idx="136">
                  <c:v>201</c:v>
                </c:pt>
                <c:pt idx="137">
                  <c:v>194</c:v>
                </c:pt>
                <c:pt idx="138">
                  <c:v>187</c:v>
                </c:pt>
                <c:pt idx="139">
                  <c:v>180</c:v>
                </c:pt>
                <c:pt idx="140">
                  <c:v>173</c:v>
                </c:pt>
                <c:pt idx="141">
                  <c:v>166</c:v>
                </c:pt>
                <c:pt idx="142">
                  <c:v>159</c:v>
                </c:pt>
                <c:pt idx="143">
                  <c:v>151</c:v>
                </c:pt>
                <c:pt idx="144">
                  <c:v>142</c:v>
                </c:pt>
                <c:pt idx="145">
                  <c:v>134</c:v>
                </c:pt>
                <c:pt idx="146">
                  <c:v>125</c:v>
                </c:pt>
                <c:pt idx="147">
                  <c:v>117</c:v>
                </c:pt>
                <c:pt idx="148">
                  <c:v>110</c:v>
                </c:pt>
                <c:pt idx="149">
                  <c:v>100</c:v>
                </c:pt>
                <c:pt idx="150">
                  <c:v>94</c:v>
                </c:pt>
                <c:pt idx="151">
                  <c:v>86</c:v>
                </c:pt>
                <c:pt idx="152">
                  <c:v>80</c:v>
                </c:pt>
                <c:pt idx="153">
                  <c:v>73</c:v>
                </c:pt>
                <c:pt idx="154">
                  <c:v>67</c:v>
                </c:pt>
                <c:pt idx="155">
                  <c:v>62</c:v>
                </c:pt>
                <c:pt idx="156">
                  <c:v>55</c:v>
                </c:pt>
                <c:pt idx="157">
                  <c:v>49</c:v>
                </c:pt>
                <c:pt idx="158">
                  <c:v>42</c:v>
                </c:pt>
                <c:pt idx="15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45-634D-830D-AAE6CB9A3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267519"/>
        <c:axId val="1969037791"/>
      </c:scatterChart>
      <c:valAx>
        <c:axId val="204026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037791"/>
        <c:crosses val="autoZero"/>
        <c:crossBetween val="midCat"/>
      </c:valAx>
      <c:valAx>
        <c:axId val="1969037791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6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 reported back 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681713640643226E-2"/>
          <c:y val="6.2072329454393421E-2"/>
          <c:w val="0.96631771489598894"/>
          <c:h val="0.9110987619910343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reproducibiity!$K$8:$K$46</c:f>
              <c:numCache>
                <c:formatCode>0.000</c:formatCode>
                <c:ptCount val="39"/>
                <c:pt idx="0">
                  <c:v>1.3183000087738037</c:v>
                </c:pt>
                <c:pt idx="1">
                  <c:v>1.7984001636505127</c:v>
                </c:pt>
                <c:pt idx="2">
                  <c:v>2.2893800735473633</c:v>
                </c:pt>
                <c:pt idx="3">
                  <c:v>2.7831499576568604</c:v>
                </c:pt>
                <c:pt idx="4">
                  <c:v>3.2348101139068604</c:v>
                </c:pt>
                <c:pt idx="5">
                  <c:v>3.7170701026916504</c:v>
                </c:pt>
                <c:pt idx="6">
                  <c:v>4.2125401496887207</c:v>
                </c:pt>
                <c:pt idx="7">
                  <c:v>4.6976799964904785</c:v>
                </c:pt>
                <c:pt idx="8">
                  <c:v>5.1587300300598145</c:v>
                </c:pt>
                <c:pt idx="9">
                  <c:v>5.6353299617767334</c:v>
                </c:pt>
                <c:pt idx="10">
                  <c:v>6.1027400493621826</c:v>
                </c:pt>
                <c:pt idx="11">
                  <c:v>6.5891101360321045</c:v>
                </c:pt>
                <c:pt idx="12">
                  <c:v>7.0714800357818604</c:v>
                </c:pt>
                <c:pt idx="13">
                  <c:v>7.5365900993347168</c:v>
                </c:pt>
                <c:pt idx="14">
                  <c:v>8.0028600692749023</c:v>
                </c:pt>
                <c:pt idx="15">
                  <c:v>8.4876101016998291</c:v>
                </c:pt>
                <c:pt idx="16">
                  <c:v>8.9556400775909424</c:v>
                </c:pt>
                <c:pt idx="17">
                  <c:v>9.4369699954986572</c:v>
                </c:pt>
                <c:pt idx="18">
                  <c:v>9.9182801246643066</c:v>
                </c:pt>
                <c:pt idx="19">
                  <c:v>10.407170057296753</c:v>
                </c:pt>
                <c:pt idx="20">
                  <c:v>10.900850057601929</c:v>
                </c:pt>
                <c:pt idx="21">
                  <c:v>11.357120037078857</c:v>
                </c:pt>
                <c:pt idx="22">
                  <c:v>11.860990047454834</c:v>
                </c:pt>
                <c:pt idx="23">
                  <c:v>12.366039991378784</c:v>
                </c:pt>
                <c:pt idx="24">
                  <c:v>12.841050148010254</c:v>
                </c:pt>
                <c:pt idx="25">
                  <c:v>13.298759937286377</c:v>
                </c:pt>
                <c:pt idx="26">
                  <c:v>13.757709980010986</c:v>
                </c:pt>
                <c:pt idx="27">
                  <c:v>14.216330051422119</c:v>
                </c:pt>
                <c:pt idx="28">
                  <c:v>14.705049991607666</c:v>
                </c:pt>
                <c:pt idx="29">
                  <c:v>15.196429967880249</c:v>
                </c:pt>
                <c:pt idx="30">
                  <c:v>15.682889938354492</c:v>
                </c:pt>
                <c:pt idx="31">
                  <c:v>16.180609941482544</c:v>
                </c:pt>
                <c:pt idx="32">
                  <c:v>16.676650047302246</c:v>
                </c:pt>
                <c:pt idx="33">
                  <c:v>17.181620121002197</c:v>
                </c:pt>
                <c:pt idx="34">
                  <c:v>17.691699981689453</c:v>
                </c:pt>
                <c:pt idx="35">
                  <c:v>18.160920143127441</c:v>
                </c:pt>
                <c:pt idx="36">
                  <c:v>18.633180141448975</c:v>
                </c:pt>
                <c:pt idx="37">
                  <c:v>19.120680093765259</c:v>
                </c:pt>
                <c:pt idx="38">
                  <c:v>19.590919971466064</c:v>
                </c:pt>
              </c:numCache>
            </c:numRef>
          </c:xVal>
          <c:yVal>
            <c:numRef>
              <c:f>reproducibiity!$M$8:$M$46</c:f>
              <c:numCache>
                <c:formatCode>General</c:formatCode>
                <c:ptCount val="39"/>
                <c:pt idx="0">
                  <c:v>3430</c:v>
                </c:pt>
                <c:pt idx="1">
                  <c:v>3230</c:v>
                </c:pt>
                <c:pt idx="2">
                  <c:v>3230</c:v>
                </c:pt>
                <c:pt idx="3">
                  <c:v>3230</c:v>
                </c:pt>
                <c:pt idx="4">
                  <c:v>3020</c:v>
                </c:pt>
                <c:pt idx="5">
                  <c:v>2800</c:v>
                </c:pt>
                <c:pt idx="6">
                  <c:v>2800</c:v>
                </c:pt>
                <c:pt idx="7">
                  <c:v>2800</c:v>
                </c:pt>
                <c:pt idx="8">
                  <c:v>2800</c:v>
                </c:pt>
                <c:pt idx="9">
                  <c:v>2640</c:v>
                </c:pt>
                <c:pt idx="10">
                  <c:v>2450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2640</c:v>
                </c:pt>
                <c:pt idx="15">
                  <c:v>2830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3210</c:v>
                </c:pt>
                <c:pt idx="20">
                  <c:v>3410</c:v>
                </c:pt>
                <c:pt idx="21">
                  <c:v>3550</c:v>
                </c:pt>
                <c:pt idx="22">
                  <c:v>3550</c:v>
                </c:pt>
                <c:pt idx="23">
                  <c:v>70</c:v>
                </c:pt>
                <c:pt idx="24">
                  <c:v>240</c:v>
                </c:pt>
                <c:pt idx="25">
                  <c:v>390</c:v>
                </c:pt>
                <c:pt idx="26">
                  <c:v>420</c:v>
                </c:pt>
                <c:pt idx="27">
                  <c:v>420</c:v>
                </c:pt>
                <c:pt idx="28">
                  <c:v>420</c:v>
                </c:pt>
                <c:pt idx="29">
                  <c:v>560</c:v>
                </c:pt>
                <c:pt idx="30">
                  <c:v>730</c:v>
                </c:pt>
                <c:pt idx="31">
                  <c:v>860</c:v>
                </c:pt>
                <c:pt idx="32">
                  <c:v>840</c:v>
                </c:pt>
                <c:pt idx="33">
                  <c:v>840</c:v>
                </c:pt>
                <c:pt idx="34">
                  <c:v>550</c:v>
                </c:pt>
                <c:pt idx="35">
                  <c:v>240</c:v>
                </c:pt>
                <c:pt idx="36">
                  <c:v>3550</c:v>
                </c:pt>
                <c:pt idx="37">
                  <c:v>3550</c:v>
                </c:pt>
                <c:pt idx="38">
                  <c:v>3550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C-9F45-AC1D-22D0F6A07B0B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reproducibiity!$K$8:$K$46</c:f>
              <c:numCache>
                <c:formatCode>0.000</c:formatCode>
                <c:ptCount val="39"/>
                <c:pt idx="0">
                  <c:v>1.3183000087738037</c:v>
                </c:pt>
                <c:pt idx="1">
                  <c:v>1.7984001636505127</c:v>
                </c:pt>
                <c:pt idx="2">
                  <c:v>2.2893800735473633</c:v>
                </c:pt>
                <c:pt idx="3">
                  <c:v>2.7831499576568604</c:v>
                </c:pt>
                <c:pt idx="4">
                  <c:v>3.2348101139068604</c:v>
                </c:pt>
                <c:pt idx="5">
                  <c:v>3.7170701026916504</c:v>
                </c:pt>
                <c:pt idx="6">
                  <c:v>4.2125401496887207</c:v>
                </c:pt>
                <c:pt idx="7">
                  <c:v>4.6976799964904785</c:v>
                </c:pt>
                <c:pt idx="8">
                  <c:v>5.1587300300598145</c:v>
                </c:pt>
                <c:pt idx="9">
                  <c:v>5.6353299617767334</c:v>
                </c:pt>
                <c:pt idx="10">
                  <c:v>6.1027400493621826</c:v>
                </c:pt>
                <c:pt idx="11">
                  <c:v>6.5891101360321045</c:v>
                </c:pt>
                <c:pt idx="12">
                  <c:v>7.0714800357818604</c:v>
                </c:pt>
                <c:pt idx="13">
                  <c:v>7.5365900993347168</c:v>
                </c:pt>
                <c:pt idx="14">
                  <c:v>8.0028600692749023</c:v>
                </c:pt>
                <c:pt idx="15">
                  <c:v>8.4876101016998291</c:v>
                </c:pt>
                <c:pt idx="16">
                  <c:v>8.9556400775909424</c:v>
                </c:pt>
                <c:pt idx="17">
                  <c:v>9.4369699954986572</c:v>
                </c:pt>
                <c:pt idx="18">
                  <c:v>9.9182801246643066</c:v>
                </c:pt>
                <c:pt idx="19">
                  <c:v>10.407170057296753</c:v>
                </c:pt>
                <c:pt idx="20">
                  <c:v>10.900850057601929</c:v>
                </c:pt>
                <c:pt idx="21">
                  <c:v>11.357120037078857</c:v>
                </c:pt>
                <c:pt idx="22">
                  <c:v>11.860990047454834</c:v>
                </c:pt>
                <c:pt idx="23">
                  <c:v>12.366039991378784</c:v>
                </c:pt>
                <c:pt idx="24">
                  <c:v>12.841050148010254</c:v>
                </c:pt>
                <c:pt idx="25">
                  <c:v>13.298759937286377</c:v>
                </c:pt>
                <c:pt idx="26">
                  <c:v>13.757709980010986</c:v>
                </c:pt>
                <c:pt idx="27">
                  <c:v>14.216330051422119</c:v>
                </c:pt>
                <c:pt idx="28">
                  <c:v>14.705049991607666</c:v>
                </c:pt>
                <c:pt idx="29">
                  <c:v>15.196429967880249</c:v>
                </c:pt>
                <c:pt idx="30">
                  <c:v>15.682889938354492</c:v>
                </c:pt>
                <c:pt idx="31">
                  <c:v>16.180609941482544</c:v>
                </c:pt>
                <c:pt idx="32">
                  <c:v>16.676650047302246</c:v>
                </c:pt>
                <c:pt idx="33">
                  <c:v>17.181620121002197</c:v>
                </c:pt>
                <c:pt idx="34">
                  <c:v>17.691699981689453</c:v>
                </c:pt>
                <c:pt idx="35">
                  <c:v>18.160920143127441</c:v>
                </c:pt>
                <c:pt idx="36">
                  <c:v>18.633180141448975</c:v>
                </c:pt>
                <c:pt idx="37">
                  <c:v>19.120680093765259</c:v>
                </c:pt>
                <c:pt idx="38">
                  <c:v>19.590919971466064</c:v>
                </c:pt>
              </c:numCache>
            </c:numRef>
          </c:xVal>
          <c:yVal>
            <c:numRef>
              <c:f>reproducibiity!$Y$6:$Y$53</c:f>
              <c:numCache>
                <c:formatCode>General</c:formatCode>
                <c:ptCount val="48"/>
                <c:pt idx="0">
                  <c:v>3370</c:v>
                </c:pt>
                <c:pt idx="1">
                  <c:v>3160</c:v>
                </c:pt>
                <c:pt idx="2">
                  <c:v>3170</c:v>
                </c:pt>
                <c:pt idx="3">
                  <c:v>3170</c:v>
                </c:pt>
                <c:pt idx="4">
                  <c:v>3170</c:v>
                </c:pt>
                <c:pt idx="5">
                  <c:v>2930</c:v>
                </c:pt>
                <c:pt idx="6">
                  <c:v>2730</c:v>
                </c:pt>
                <c:pt idx="7">
                  <c:v>2750</c:v>
                </c:pt>
                <c:pt idx="8">
                  <c:v>2750</c:v>
                </c:pt>
                <c:pt idx="9">
                  <c:v>2560</c:v>
                </c:pt>
                <c:pt idx="10">
                  <c:v>2400</c:v>
                </c:pt>
                <c:pt idx="11">
                  <c:v>2400</c:v>
                </c:pt>
                <c:pt idx="12">
                  <c:v>2560</c:v>
                </c:pt>
                <c:pt idx="13">
                  <c:v>2750</c:v>
                </c:pt>
                <c:pt idx="14">
                  <c:v>2950</c:v>
                </c:pt>
                <c:pt idx="15">
                  <c:v>2930</c:v>
                </c:pt>
                <c:pt idx="16">
                  <c:v>2930</c:v>
                </c:pt>
                <c:pt idx="17">
                  <c:v>3160</c:v>
                </c:pt>
                <c:pt idx="18">
                  <c:v>3360</c:v>
                </c:pt>
                <c:pt idx="19">
                  <c:v>3500</c:v>
                </c:pt>
                <c:pt idx="20">
                  <c:v>3500</c:v>
                </c:pt>
                <c:pt idx="21">
                  <c:v>3500</c:v>
                </c:pt>
                <c:pt idx="22">
                  <c:v>80</c:v>
                </c:pt>
                <c:pt idx="23">
                  <c:v>240</c:v>
                </c:pt>
                <c:pt idx="24">
                  <c:v>380</c:v>
                </c:pt>
                <c:pt idx="25">
                  <c:v>360</c:v>
                </c:pt>
                <c:pt idx="26">
                  <c:v>360</c:v>
                </c:pt>
                <c:pt idx="27">
                  <c:v>500</c:v>
                </c:pt>
                <c:pt idx="28">
                  <c:v>660</c:v>
                </c:pt>
                <c:pt idx="29">
                  <c:v>800</c:v>
                </c:pt>
                <c:pt idx="30">
                  <c:v>790</c:v>
                </c:pt>
                <c:pt idx="31">
                  <c:v>530</c:v>
                </c:pt>
                <c:pt idx="32">
                  <c:v>220</c:v>
                </c:pt>
                <c:pt idx="33">
                  <c:v>3500</c:v>
                </c:pt>
                <c:pt idx="34">
                  <c:v>3500</c:v>
                </c:pt>
                <c:pt idx="35">
                  <c:v>3500</c:v>
                </c:pt>
                <c:pt idx="36">
                  <c:v>3500</c:v>
                </c:pt>
                <c:pt idx="37">
                  <c:v>3500</c:v>
                </c:pt>
                <c:pt idx="38">
                  <c:v>3500</c:v>
                </c:pt>
                <c:pt idx="39">
                  <c:v>3500</c:v>
                </c:pt>
                <c:pt idx="40">
                  <c:v>3500</c:v>
                </c:pt>
                <c:pt idx="41">
                  <c:v>3500</c:v>
                </c:pt>
                <c:pt idx="42">
                  <c:v>3500</c:v>
                </c:pt>
                <c:pt idx="43">
                  <c:v>3500</c:v>
                </c:pt>
                <c:pt idx="44">
                  <c:v>3500</c:v>
                </c:pt>
                <c:pt idx="45">
                  <c:v>3500</c:v>
                </c:pt>
                <c:pt idx="46">
                  <c:v>3500</c:v>
                </c:pt>
                <c:pt idx="47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1C-9F45-AC1D-22D0F6A07B0B}"/>
            </c:ext>
          </c:extLst>
        </c:ser>
        <c:ser>
          <c:idx val="4"/>
          <c:order val="2"/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reproducibiity!$K$8:$K$46</c:f>
              <c:numCache>
                <c:formatCode>0.000</c:formatCode>
                <c:ptCount val="39"/>
                <c:pt idx="0">
                  <c:v>1.3183000087738037</c:v>
                </c:pt>
                <c:pt idx="1">
                  <c:v>1.7984001636505127</c:v>
                </c:pt>
                <c:pt idx="2">
                  <c:v>2.2893800735473633</c:v>
                </c:pt>
                <c:pt idx="3">
                  <c:v>2.7831499576568604</c:v>
                </c:pt>
                <c:pt idx="4">
                  <c:v>3.2348101139068604</c:v>
                </c:pt>
                <c:pt idx="5">
                  <c:v>3.7170701026916504</c:v>
                </c:pt>
                <c:pt idx="6">
                  <c:v>4.2125401496887207</c:v>
                </c:pt>
                <c:pt idx="7">
                  <c:v>4.6976799964904785</c:v>
                </c:pt>
                <c:pt idx="8">
                  <c:v>5.1587300300598145</c:v>
                </c:pt>
                <c:pt idx="9">
                  <c:v>5.6353299617767334</c:v>
                </c:pt>
                <c:pt idx="10">
                  <c:v>6.1027400493621826</c:v>
                </c:pt>
                <c:pt idx="11">
                  <c:v>6.5891101360321045</c:v>
                </c:pt>
                <c:pt idx="12">
                  <c:v>7.0714800357818604</c:v>
                </c:pt>
                <c:pt idx="13">
                  <c:v>7.5365900993347168</c:v>
                </c:pt>
                <c:pt idx="14">
                  <c:v>8.0028600692749023</c:v>
                </c:pt>
                <c:pt idx="15">
                  <c:v>8.4876101016998291</c:v>
                </c:pt>
                <c:pt idx="16">
                  <c:v>8.9556400775909424</c:v>
                </c:pt>
                <c:pt idx="17">
                  <c:v>9.4369699954986572</c:v>
                </c:pt>
                <c:pt idx="18">
                  <c:v>9.9182801246643066</c:v>
                </c:pt>
                <c:pt idx="19">
                  <c:v>10.407170057296753</c:v>
                </c:pt>
                <c:pt idx="20">
                  <c:v>10.900850057601929</c:v>
                </c:pt>
                <c:pt idx="21">
                  <c:v>11.357120037078857</c:v>
                </c:pt>
                <c:pt idx="22">
                  <c:v>11.860990047454834</c:v>
                </c:pt>
                <c:pt idx="23">
                  <c:v>12.366039991378784</c:v>
                </c:pt>
                <c:pt idx="24">
                  <c:v>12.841050148010254</c:v>
                </c:pt>
                <c:pt idx="25">
                  <c:v>13.298759937286377</c:v>
                </c:pt>
                <c:pt idx="26">
                  <c:v>13.757709980010986</c:v>
                </c:pt>
                <c:pt idx="27">
                  <c:v>14.216330051422119</c:v>
                </c:pt>
                <c:pt idx="28">
                  <c:v>14.705049991607666</c:v>
                </c:pt>
                <c:pt idx="29">
                  <c:v>15.196429967880249</c:v>
                </c:pt>
                <c:pt idx="30">
                  <c:v>15.682889938354492</c:v>
                </c:pt>
                <c:pt idx="31">
                  <c:v>16.180609941482544</c:v>
                </c:pt>
                <c:pt idx="32">
                  <c:v>16.676650047302246</c:v>
                </c:pt>
                <c:pt idx="33">
                  <c:v>17.181620121002197</c:v>
                </c:pt>
                <c:pt idx="34">
                  <c:v>17.691699981689453</c:v>
                </c:pt>
                <c:pt idx="35">
                  <c:v>18.160920143127441</c:v>
                </c:pt>
                <c:pt idx="36">
                  <c:v>18.633180141448975</c:v>
                </c:pt>
                <c:pt idx="37">
                  <c:v>19.120680093765259</c:v>
                </c:pt>
                <c:pt idx="38">
                  <c:v>19.590919971466064</c:v>
                </c:pt>
              </c:numCache>
            </c:numRef>
          </c:xVal>
          <c:yVal>
            <c:numRef>
              <c:f>reproducibiity!$AJ$16:$AJ$56</c:f>
              <c:numCache>
                <c:formatCode>General</c:formatCode>
                <c:ptCount val="41"/>
                <c:pt idx="0">
                  <c:v>3500</c:v>
                </c:pt>
                <c:pt idx="1">
                  <c:v>3300</c:v>
                </c:pt>
                <c:pt idx="2">
                  <c:v>3090</c:v>
                </c:pt>
                <c:pt idx="3">
                  <c:v>3100</c:v>
                </c:pt>
                <c:pt idx="4">
                  <c:v>3100</c:v>
                </c:pt>
                <c:pt idx="5">
                  <c:v>2890</c:v>
                </c:pt>
                <c:pt idx="6">
                  <c:v>2680</c:v>
                </c:pt>
                <c:pt idx="7">
                  <c:v>2690</c:v>
                </c:pt>
                <c:pt idx="8">
                  <c:v>2690</c:v>
                </c:pt>
                <c:pt idx="9">
                  <c:v>2520</c:v>
                </c:pt>
                <c:pt idx="10">
                  <c:v>2340</c:v>
                </c:pt>
                <c:pt idx="11">
                  <c:v>2340</c:v>
                </c:pt>
                <c:pt idx="12">
                  <c:v>2340</c:v>
                </c:pt>
                <c:pt idx="13">
                  <c:v>2490</c:v>
                </c:pt>
                <c:pt idx="14">
                  <c:v>2650</c:v>
                </c:pt>
                <c:pt idx="15">
                  <c:v>2860</c:v>
                </c:pt>
                <c:pt idx="16">
                  <c:v>2850</c:v>
                </c:pt>
                <c:pt idx="17">
                  <c:v>2850</c:v>
                </c:pt>
                <c:pt idx="18">
                  <c:v>2850</c:v>
                </c:pt>
                <c:pt idx="19">
                  <c:v>3060</c:v>
                </c:pt>
                <c:pt idx="20">
                  <c:v>3280</c:v>
                </c:pt>
                <c:pt idx="21">
                  <c:v>3410</c:v>
                </c:pt>
                <c:pt idx="22">
                  <c:v>3410</c:v>
                </c:pt>
                <c:pt idx="23">
                  <c:v>3410</c:v>
                </c:pt>
                <c:pt idx="24">
                  <c:v>3580</c:v>
                </c:pt>
                <c:pt idx="25">
                  <c:v>160</c:v>
                </c:pt>
                <c:pt idx="26">
                  <c:v>310</c:v>
                </c:pt>
                <c:pt idx="27">
                  <c:v>290</c:v>
                </c:pt>
                <c:pt idx="28">
                  <c:v>290</c:v>
                </c:pt>
                <c:pt idx="29">
                  <c:v>430</c:v>
                </c:pt>
                <c:pt idx="30">
                  <c:v>570</c:v>
                </c:pt>
                <c:pt idx="31">
                  <c:v>720</c:v>
                </c:pt>
                <c:pt idx="32">
                  <c:v>700</c:v>
                </c:pt>
                <c:pt idx="33">
                  <c:v>420</c:v>
                </c:pt>
                <c:pt idx="34">
                  <c:v>120</c:v>
                </c:pt>
                <c:pt idx="35">
                  <c:v>3370</c:v>
                </c:pt>
                <c:pt idx="36">
                  <c:v>3400</c:v>
                </c:pt>
                <c:pt idx="37">
                  <c:v>3400</c:v>
                </c:pt>
                <c:pt idx="38">
                  <c:v>3400</c:v>
                </c:pt>
                <c:pt idx="39">
                  <c:v>3400</c:v>
                </c:pt>
                <c:pt idx="40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1C-9F45-AC1D-22D0F6A0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145631"/>
        <c:axId val="2066147311"/>
      </c:scatterChart>
      <c:valAx>
        <c:axId val="206614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47311"/>
        <c:crosses val="autoZero"/>
        <c:crossBetween val="midCat"/>
      </c:valAx>
      <c:valAx>
        <c:axId val="20661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4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desired with 3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654473153167414E-2"/>
          <c:y val="6.2950478297650811E-2"/>
          <c:w val="0.9503455268468326"/>
          <c:h val="0.882718552742890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reproducibiity!$C$67</c:f>
              <c:strCache>
                <c:ptCount val="1"/>
                <c:pt idx="0">
                  <c:v>desired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reproducibiity!$C$68:$C$76</c:f>
              <c:numCache>
                <c:formatCode>General</c:formatCode>
                <c:ptCount val="9"/>
                <c:pt idx="0">
                  <c:v>0</c:v>
                </c:pt>
                <c:pt idx="1">
                  <c:v>-30</c:v>
                </c:pt>
                <c:pt idx="2">
                  <c:v>-30</c:v>
                </c:pt>
                <c:pt idx="3">
                  <c:v>-30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7-6646-9E6F-81418EF02D9B}"/>
            </c:ext>
          </c:extLst>
        </c:ser>
        <c:ser>
          <c:idx val="1"/>
          <c:order val="1"/>
          <c:tx>
            <c:strRef>
              <c:f>reproducibiity!$I$67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reproducibiity!$I$68:$I$76</c:f>
              <c:numCache>
                <c:formatCode>General</c:formatCode>
                <c:ptCount val="9"/>
                <c:pt idx="0">
                  <c:v>0</c:v>
                </c:pt>
                <c:pt idx="1">
                  <c:v>-37</c:v>
                </c:pt>
                <c:pt idx="2">
                  <c:v>-43</c:v>
                </c:pt>
                <c:pt idx="3">
                  <c:v>-35</c:v>
                </c:pt>
                <c:pt idx="4">
                  <c:v>55</c:v>
                </c:pt>
                <c:pt idx="5">
                  <c:v>55</c:v>
                </c:pt>
                <c:pt idx="6">
                  <c:v>47</c:v>
                </c:pt>
                <c:pt idx="7">
                  <c:v>42</c:v>
                </c:pt>
                <c:pt idx="8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7-6646-9E6F-81418EF02D9B}"/>
            </c:ext>
          </c:extLst>
        </c:ser>
        <c:ser>
          <c:idx val="2"/>
          <c:order val="2"/>
          <c:tx>
            <c:strRef>
              <c:f>reproducibiity!$L$67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reproducibiity!$L$68:$L$76</c:f>
              <c:numCache>
                <c:formatCode>General</c:formatCode>
                <c:ptCount val="9"/>
                <c:pt idx="0">
                  <c:v>0</c:v>
                </c:pt>
                <c:pt idx="1">
                  <c:v>-38</c:v>
                </c:pt>
                <c:pt idx="2">
                  <c:v>-42</c:v>
                </c:pt>
                <c:pt idx="3">
                  <c:v>-35</c:v>
                </c:pt>
                <c:pt idx="4">
                  <c:v>53</c:v>
                </c:pt>
                <c:pt idx="5">
                  <c:v>57</c:v>
                </c:pt>
                <c:pt idx="6">
                  <c:v>46</c:v>
                </c:pt>
                <c:pt idx="7">
                  <c:v>43</c:v>
                </c:pt>
                <c:pt idx="8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A7-6646-9E6F-81418EF02D9B}"/>
            </c:ext>
          </c:extLst>
        </c:ser>
        <c:ser>
          <c:idx val="3"/>
          <c:order val="3"/>
          <c:tx>
            <c:strRef>
              <c:f>reproducibiity!$P$67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reproducibiity!$P$68:$P$76</c:f>
              <c:numCache>
                <c:formatCode>General</c:formatCode>
                <c:ptCount val="9"/>
                <c:pt idx="0">
                  <c:v>0</c:v>
                </c:pt>
                <c:pt idx="1">
                  <c:v>-40</c:v>
                </c:pt>
                <c:pt idx="2">
                  <c:v>-41</c:v>
                </c:pt>
                <c:pt idx="3">
                  <c:v>-35</c:v>
                </c:pt>
                <c:pt idx="4">
                  <c:v>51</c:v>
                </c:pt>
                <c:pt idx="5">
                  <c:v>56</c:v>
                </c:pt>
                <c:pt idx="6">
                  <c:v>48</c:v>
                </c:pt>
                <c:pt idx="7">
                  <c:v>41</c:v>
                </c:pt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A7-6646-9E6F-81418EF02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343055"/>
        <c:axId val="2039818991"/>
      </c:barChart>
      <c:catAx>
        <c:axId val="1655343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18991"/>
        <c:crosses val="autoZero"/>
        <c:auto val="1"/>
        <c:lblAlgn val="ctr"/>
        <c:lblOffset val="100"/>
        <c:noMultiLvlLbl val="0"/>
      </c:catAx>
      <c:valAx>
        <c:axId val="20398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3430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2</xdr:row>
      <xdr:rowOff>12700</xdr:rowOff>
    </xdr:from>
    <xdr:to>
      <xdr:col>21</xdr:col>
      <xdr:colOff>457200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CE2CB-5CA5-2C43-A822-D8B76DDDD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95250</xdr:colOff>
      <xdr:row>25</xdr:row>
      <xdr:rowOff>203200</xdr:rowOff>
    </xdr:from>
    <xdr:to>
      <xdr:col>34</xdr:col>
      <xdr:colOff>609600</xdr:colOff>
      <xdr:row>53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ABE9C4-9FC7-2F42-AFA4-7F53AD8B7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127000</xdr:colOff>
      <xdr:row>3</xdr:row>
      <xdr:rowOff>215900</xdr:rowOff>
    </xdr:from>
    <xdr:to>
      <xdr:col>20</xdr:col>
      <xdr:colOff>101600</xdr:colOff>
      <xdr:row>13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8CB5A1-8EA9-4644-913C-598FB38D0C4D}"/>
            </a:ext>
          </a:extLst>
        </xdr:cNvPr>
        <xdr:cNvSpPr txBox="1"/>
      </xdr:nvSpPr>
      <xdr:spPr>
        <a:xfrm>
          <a:off x="10033000" y="901700"/>
          <a:ext cx="6578600" cy="212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OLD conversion factor 4.76 deg/cycle of 50ms</a:t>
          </a:r>
          <a:r>
            <a:rPr lang="en-US" sz="1800" b="1" baseline="0"/>
            <a:t>  and velocity 50</a:t>
          </a:r>
        </a:p>
        <a:p>
          <a:endParaRPr lang="en-US" sz="1800" b="1" baseline="0"/>
        </a:p>
        <a:p>
          <a:r>
            <a:rPr lang="en-US" sz="1800" b="0" baseline="0"/>
            <a:t>timing is here of interest:</a:t>
          </a:r>
        </a:p>
        <a:p>
          <a:r>
            <a:rPr lang="en-US" sz="1800" b="0" baseline="0"/>
            <a:t>- new heading published is corrected after each command run with next CMPS value</a:t>
          </a:r>
        </a:p>
        <a:p>
          <a:r>
            <a:rPr lang="en-US" sz="1800" b="0" baseline="0"/>
            <a:t>- no correction of path taken, so error accumulate</a:t>
          </a:r>
        </a:p>
        <a:p>
          <a:r>
            <a:rPr lang="en-US" sz="1800" b="0" baseline="0"/>
            <a:t>- sonar distance only or sensing obstacles</a:t>
          </a:r>
          <a:endParaRPr lang="en-US" sz="18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618290</xdr:colOff>
      <xdr:row>7</xdr:row>
      <xdr:rowOff>190835</xdr:rowOff>
    </xdr:from>
    <xdr:to>
      <xdr:col>33</xdr:col>
      <xdr:colOff>100263</xdr:colOff>
      <xdr:row>75</xdr:row>
      <xdr:rowOff>83552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587D6A-9024-1A48-9DA5-3F8197FC7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568156</xdr:colOff>
      <xdr:row>27</xdr:row>
      <xdr:rowOff>50131</xdr:rowOff>
    </xdr:from>
    <xdr:to>
      <xdr:col>30</xdr:col>
      <xdr:colOff>116973</xdr:colOff>
      <xdr:row>33</xdr:row>
      <xdr:rowOff>50132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EDC0DE4-B031-284A-84B0-4E55B854C06E}"/>
            </a:ext>
          </a:extLst>
        </xdr:cNvPr>
        <xdr:cNvSpPr txBox="1"/>
      </xdr:nvSpPr>
      <xdr:spPr>
        <a:xfrm>
          <a:off x="21890788" y="6299868"/>
          <a:ext cx="4461711" cy="14036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Average motion  15.89 degrees/sec</a:t>
          </a:r>
        </a:p>
        <a:p>
          <a:r>
            <a:rPr lang="en-US" sz="2400"/>
            <a:t>taking 3 curves over full range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15</xdr:row>
      <xdr:rowOff>38100</xdr:rowOff>
    </xdr:from>
    <xdr:to>
      <xdr:col>27</xdr:col>
      <xdr:colOff>698500</xdr:colOff>
      <xdr:row>52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6E419-4EFC-EF40-8ACC-85A43DCD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101600</xdr:colOff>
      <xdr:row>57</xdr:row>
      <xdr:rowOff>177800</xdr:rowOff>
    </xdr:from>
    <xdr:to>
      <xdr:col>27</xdr:col>
      <xdr:colOff>406400</xdr:colOff>
      <xdr:row>94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410E3F-6531-F346-BFB6-0B9F4B661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XTcompass%20point_turn_calib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ollcted"/>
      <sheetName val="NXT report"/>
      <sheetName val="command"/>
    </sheetNames>
    <sheetDataSet>
      <sheetData sheetId="0" refreshError="1"/>
      <sheetData sheetId="1" refreshError="1"/>
      <sheetData sheetId="2">
        <row r="1">
          <cell r="A1" t="str">
            <v xml:space="preserve">Calibration using auto_pilot with task file </v>
          </cell>
          <cell r="G1" t="str">
            <v>POINT_TURN_CALIB11.TXT</v>
          </cell>
          <cell r="J1" t="str">
            <v>Not in this Excel file!</v>
          </cell>
        </row>
        <row r="3">
          <cell r="A3" t="str">
            <v>X  10  0   10</v>
          </cell>
        </row>
        <row r="4">
          <cell r="A4" t="str">
            <v>X  10  0   10</v>
          </cell>
        </row>
        <row r="5">
          <cell r="A5" t="str">
            <v>X  10  0   10</v>
          </cell>
        </row>
        <row r="6">
          <cell r="A6" t="str">
            <v>X  10  0   10</v>
          </cell>
        </row>
        <row r="7">
          <cell r="A7" t="str">
            <v>X  10  0   10</v>
          </cell>
        </row>
        <row r="8">
          <cell r="A8" t="str">
            <v>X  20  0   10</v>
          </cell>
        </row>
        <row r="9">
          <cell r="A9" t="str">
            <v>X  20  0   10</v>
          </cell>
        </row>
        <row r="10">
          <cell r="A10" t="str">
            <v>X  20  0   10</v>
          </cell>
        </row>
        <row r="11">
          <cell r="A11" t="str">
            <v>X  20  0   10</v>
          </cell>
        </row>
        <row r="12">
          <cell r="A12" t="str">
            <v>X  20  0   10</v>
          </cell>
        </row>
        <row r="13">
          <cell r="A13" t="str">
            <v>X  25  0   10</v>
          </cell>
        </row>
        <row r="14">
          <cell r="A14" t="str">
            <v>X  25  0   10</v>
          </cell>
        </row>
        <row r="15">
          <cell r="A15" t="str">
            <v>X  25  0   10</v>
          </cell>
        </row>
        <row r="16">
          <cell r="A16" t="str">
            <v>X  25  0   10</v>
          </cell>
        </row>
        <row r="17">
          <cell r="A17" t="str">
            <v>X  25  0   10</v>
          </cell>
        </row>
        <row r="18">
          <cell r="A18" t="str">
            <v>X  30  0   10</v>
          </cell>
        </row>
        <row r="19">
          <cell r="A19" t="str">
            <v>X  30  0   10</v>
          </cell>
        </row>
        <row r="20">
          <cell r="A20" t="str">
            <v>X  30  0   10</v>
          </cell>
        </row>
        <row r="21">
          <cell r="A21" t="str">
            <v>X  30  0   10</v>
          </cell>
        </row>
        <row r="22">
          <cell r="A22" t="str">
            <v>X  35  0   10</v>
          </cell>
        </row>
        <row r="23">
          <cell r="A23" t="str">
            <v>X  35  0   10</v>
          </cell>
        </row>
        <row r="24">
          <cell r="A24" t="str">
            <v>X  35  0   10</v>
          </cell>
        </row>
        <row r="25">
          <cell r="A25" t="str">
            <v>X  35  0   10</v>
          </cell>
        </row>
        <row r="26">
          <cell r="A26" t="str">
            <v>X  35  0   10</v>
          </cell>
        </row>
        <row r="27">
          <cell r="A27" t="str">
            <v>X  40  0   10</v>
          </cell>
        </row>
        <row r="28">
          <cell r="A28" t="str">
            <v>X  40  0   10</v>
          </cell>
        </row>
        <row r="29">
          <cell r="A29" t="str">
            <v>X  40  0   10</v>
          </cell>
        </row>
        <row r="30">
          <cell r="A30" t="str">
            <v>X  40  0   10</v>
          </cell>
        </row>
        <row r="31">
          <cell r="A31" t="str">
            <v>X  40  0   10</v>
          </cell>
        </row>
        <row r="32">
          <cell r="A32" t="str">
            <v>X  50  0   10</v>
          </cell>
        </row>
        <row r="33">
          <cell r="A33" t="str">
            <v>X  50  0   10</v>
          </cell>
        </row>
        <row r="34">
          <cell r="A34" t="str">
            <v>X  50  0   10</v>
          </cell>
        </row>
        <row r="35">
          <cell r="A35" t="str">
            <v>X -50  0   10</v>
          </cell>
        </row>
        <row r="36">
          <cell r="A36" t="str">
            <v>X -50  0   10</v>
          </cell>
        </row>
        <row r="37">
          <cell r="A37" t="str">
            <v>X -50  0   10</v>
          </cell>
        </row>
        <row r="38">
          <cell r="A38" t="str">
            <v>X -40  0   10</v>
          </cell>
        </row>
        <row r="39">
          <cell r="A39" t="str">
            <v>X -40  0   10</v>
          </cell>
        </row>
        <row r="40">
          <cell r="A40" t="str">
            <v>X -40  0   10</v>
          </cell>
        </row>
        <row r="41">
          <cell r="A41" t="str">
            <v>X -40  0   10</v>
          </cell>
        </row>
        <row r="42">
          <cell r="A42" t="str">
            <v>X -40  0   10</v>
          </cell>
        </row>
        <row r="43">
          <cell r="A43" t="str">
            <v>X -10  0   10</v>
          </cell>
        </row>
        <row r="44">
          <cell r="A44" t="str">
            <v>X -10  0   10</v>
          </cell>
        </row>
        <row r="45">
          <cell r="A45" t="str">
            <v>X -10  0   10</v>
          </cell>
        </row>
        <row r="46">
          <cell r="A46" t="str">
            <v>X -10  0   10</v>
          </cell>
        </row>
        <row r="47">
          <cell r="A47" t="str">
            <v>X -20  0   10</v>
          </cell>
        </row>
        <row r="48">
          <cell r="A48" t="str">
            <v>X -20  0   10</v>
          </cell>
        </row>
        <row r="49">
          <cell r="A49" t="str">
            <v>X -20  0   10</v>
          </cell>
        </row>
        <row r="50">
          <cell r="A50" t="str">
            <v>X -25  0   10</v>
          </cell>
        </row>
        <row r="51">
          <cell r="A51" t="str">
            <v>X -25  0   10</v>
          </cell>
        </row>
        <row r="52">
          <cell r="A52" t="str">
            <v>X -25  0   10</v>
          </cell>
        </row>
        <row r="53">
          <cell r="A53" t="str">
            <v>X -15  0   10</v>
          </cell>
        </row>
        <row r="54">
          <cell r="A54" t="str">
            <v>X -15  0   10</v>
          </cell>
        </row>
        <row r="55">
          <cell r="A55" t="str">
            <v>X -5   0   10</v>
          </cell>
        </row>
        <row r="56">
          <cell r="A56" t="str">
            <v>X -5   0   10</v>
          </cell>
        </row>
        <row r="57">
          <cell r="A57" t="str">
            <v>X   5  0   10</v>
          </cell>
        </row>
        <row r="58">
          <cell r="A58" t="str">
            <v>X   5  0   10</v>
          </cell>
        </row>
        <row r="59">
          <cell r="A59" t="str">
            <v>X   5  0   10</v>
          </cell>
        </row>
        <row r="60">
          <cell r="A60" t="str">
            <v>X  20  0   10</v>
          </cell>
        </row>
        <row r="61">
          <cell r="A61" t="str">
            <v>X  20  0   20</v>
          </cell>
        </row>
        <row r="62">
          <cell r="A62" t="str">
            <v>X  20  0   20</v>
          </cell>
        </row>
        <row r="63">
          <cell r="A63" t="str">
            <v>X -20  0   40</v>
          </cell>
        </row>
        <row r="64">
          <cell r="A64" t="str">
            <v>X -20  0   40</v>
          </cell>
        </row>
        <row r="65">
          <cell r="A65" t="str">
            <v>X  20  0   60</v>
          </cell>
        </row>
        <row r="66">
          <cell r="A66" t="str">
            <v>X -10  0   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199EA-60CD-0F4C-8AC0-99C0C94F3947}">
  <dimension ref="A1:I30"/>
  <sheetViews>
    <sheetView tabSelected="1" topLeftCell="A4" workbookViewId="0">
      <selection activeCell="A33" sqref="A33:M100"/>
    </sheetView>
  </sheetViews>
  <sheetFormatPr baseColWidth="10" defaultRowHeight="16"/>
  <cols>
    <col min="7" max="7" width="23.5" customWidth="1"/>
  </cols>
  <sheetData>
    <row r="1" spans="1:9" ht="17" thickBot="1"/>
    <row r="2" spans="1:9" ht="25" thickBot="1">
      <c r="A2" s="15" t="s">
        <v>1300</v>
      </c>
      <c r="G2" s="37" t="s">
        <v>1301</v>
      </c>
      <c r="H2" s="28"/>
      <c r="I2" s="28"/>
    </row>
    <row r="4" spans="1:9" ht="18">
      <c r="A4" s="1" t="s">
        <v>0</v>
      </c>
    </row>
    <row r="5" spans="1:9" ht="18">
      <c r="A5" s="1" t="s">
        <v>0</v>
      </c>
    </row>
    <row r="6" spans="1:9" ht="18">
      <c r="A6" s="1" t="s">
        <v>0</v>
      </c>
    </row>
    <row r="7" spans="1:9" ht="18">
      <c r="A7" s="1" t="s">
        <v>0</v>
      </c>
    </row>
    <row r="8" spans="1:9" ht="18">
      <c r="A8" s="1" t="s">
        <v>0</v>
      </c>
    </row>
    <row r="9" spans="1:9" ht="18">
      <c r="A9" s="1" t="s">
        <v>1</v>
      </c>
    </row>
    <row r="10" spans="1:9" ht="18">
      <c r="A10" s="1" t="s">
        <v>1</v>
      </c>
    </row>
    <row r="11" spans="1:9" ht="18">
      <c r="A11" s="1" t="s">
        <v>1</v>
      </c>
    </row>
    <row r="12" spans="1:9" ht="18">
      <c r="A12" s="1" t="s">
        <v>1</v>
      </c>
    </row>
    <row r="13" spans="1:9" ht="18">
      <c r="A13" s="1" t="s">
        <v>1</v>
      </c>
    </row>
    <row r="14" spans="1:9" ht="18">
      <c r="A14" s="1" t="s">
        <v>2</v>
      </c>
    </row>
    <row r="15" spans="1:9" ht="18">
      <c r="A15" s="1" t="s">
        <v>2</v>
      </c>
    </row>
    <row r="16" spans="1:9" ht="18">
      <c r="A16" s="1" t="s">
        <v>2</v>
      </c>
    </row>
    <row r="17" spans="1:7" ht="18">
      <c r="A17" s="1" t="s">
        <v>2</v>
      </c>
    </row>
    <row r="18" spans="1:7" ht="18">
      <c r="A18" s="1" t="s">
        <v>2</v>
      </c>
    </row>
    <row r="20" spans="1:7" ht="17" thickBot="1"/>
    <row r="21" spans="1:7" ht="25" thickBot="1">
      <c r="A21" s="15" t="s">
        <v>1300</v>
      </c>
      <c r="G21" s="37" t="s">
        <v>1299</v>
      </c>
    </row>
    <row r="23" spans="1:7">
      <c r="A23" s="10" t="s">
        <v>705</v>
      </c>
      <c r="B23" s="10">
        <v>10</v>
      </c>
      <c r="C23" s="10">
        <v>0</v>
      </c>
      <c r="D23" s="10">
        <v>18</v>
      </c>
    </row>
    <row r="24" spans="1:7">
      <c r="A24" s="10" t="s">
        <v>705</v>
      </c>
      <c r="B24" s="10">
        <v>10</v>
      </c>
      <c r="C24" s="10">
        <v>0</v>
      </c>
      <c r="D24" s="10">
        <v>18</v>
      </c>
    </row>
    <row r="25" spans="1:7">
      <c r="A25" s="10" t="s">
        <v>705</v>
      </c>
      <c r="B25" s="10">
        <v>10</v>
      </c>
      <c r="C25" s="10">
        <v>0</v>
      </c>
      <c r="D25" s="10">
        <v>18</v>
      </c>
    </row>
    <row r="26" spans="1:7">
      <c r="A26" s="10" t="s">
        <v>705</v>
      </c>
      <c r="B26" s="10">
        <v>-10</v>
      </c>
      <c r="C26" s="10">
        <v>0</v>
      </c>
      <c r="D26" s="10">
        <v>27</v>
      </c>
    </row>
    <row r="27" spans="1:7">
      <c r="A27" s="10" t="s">
        <v>705</v>
      </c>
      <c r="B27" s="10">
        <v>-10</v>
      </c>
      <c r="C27" s="10">
        <v>0</v>
      </c>
      <c r="D27" s="10">
        <v>27</v>
      </c>
    </row>
    <row r="28" spans="1:7">
      <c r="A28" s="10" t="s">
        <v>705</v>
      </c>
      <c r="B28" s="10">
        <v>-10</v>
      </c>
      <c r="C28" s="10">
        <v>0</v>
      </c>
      <c r="D28" s="10">
        <v>27</v>
      </c>
    </row>
    <row r="29" spans="1:7">
      <c r="A29" s="10" t="s">
        <v>705</v>
      </c>
      <c r="B29" s="10">
        <v>-10</v>
      </c>
      <c r="C29" s="10">
        <v>0</v>
      </c>
      <c r="D29" s="10">
        <v>27</v>
      </c>
    </row>
    <row r="30" spans="1:7">
      <c r="A30" s="10" t="s">
        <v>707</v>
      </c>
      <c r="B30" s="10">
        <v>20</v>
      </c>
      <c r="C30" s="10">
        <v>0</v>
      </c>
      <c r="D30" s="10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EA62-F29C-0F43-BCBE-8F32D1A6D2DB}">
  <dimension ref="A1:Y188"/>
  <sheetViews>
    <sheetView topLeftCell="A8" workbookViewId="0">
      <selection activeCell="U74" sqref="U74"/>
    </sheetView>
  </sheetViews>
  <sheetFormatPr baseColWidth="10" defaultRowHeight="16"/>
  <cols>
    <col min="1" max="1" width="27.1640625" style="5" customWidth="1"/>
    <col min="2" max="2" width="27.1640625" style="2" customWidth="1"/>
    <col min="12" max="12" width="12.6640625" bestFit="1" customWidth="1"/>
  </cols>
  <sheetData>
    <row r="1" spans="1:5" ht="17" customHeight="1"/>
    <row r="2" spans="1:5">
      <c r="A2" s="16" t="s">
        <v>671</v>
      </c>
      <c r="B2" s="16" t="s">
        <v>688</v>
      </c>
      <c r="C2" s="16" t="s">
        <v>689</v>
      </c>
      <c r="D2" s="16" t="s">
        <v>690</v>
      </c>
      <c r="E2" s="16" t="s">
        <v>691</v>
      </c>
    </row>
    <row r="3" spans="1:5" ht="18">
      <c r="A3" s="9"/>
      <c r="B3" s="6">
        <f>A4</f>
        <v>1616497230.5392599</v>
      </c>
    </row>
    <row r="4" spans="1:5" ht="18">
      <c r="A4" s="9">
        <v>1616497230.5392599</v>
      </c>
      <c r="B4" s="6">
        <f>A4-B$3</f>
        <v>0</v>
      </c>
      <c r="C4">
        <v>7228</v>
      </c>
      <c r="D4">
        <v>3380</v>
      </c>
      <c r="E4">
        <v>255</v>
      </c>
    </row>
    <row r="5" spans="1:5" ht="18">
      <c r="A5" s="9">
        <v>1616497231.0021</v>
      </c>
      <c r="B5" s="6">
        <f>A5-B$3</f>
        <v>0.46284008026123047</v>
      </c>
      <c r="C5">
        <v>7242</v>
      </c>
      <c r="D5">
        <v>3380</v>
      </c>
      <c r="E5">
        <v>255</v>
      </c>
    </row>
    <row r="6" spans="1:5" ht="18">
      <c r="A6" s="9">
        <v>1616497231.49453</v>
      </c>
      <c r="B6" s="6">
        <f>A6-B$3</f>
        <v>0.95527005195617676</v>
      </c>
      <c r="C6">
        <v>7256</v>
      </c>
      <c r="D6">
        <v>3380</v>
      </c>
      <c r="E6">
        <v>255</v>
      </c>
    </row>
    <row r="7" spans="1:5" ht="18">
      <c r="A7" s="9"/>
      <c r="B7" s="6" t="s">
        <v>680</v>
      </c>
    </row>
    <row r="8" spans="1:5" ht="18">
      <c r="A8" s="9">
        <v>1616497270.4295199</v>
      </c>
      <c r="B8" s="6">
        <f t="shared" ref="B8:B39" si="0">A8-B$3</f>
        <v>39.890259981155396</v>
      </c>
      <c r="C8">
        <v>7200</v>
      </c>
      <c r="D8">
        <v>3380</v>
      </c>
      <c r="E8">
        <v>255</v>
      </c>
    </row>
    <row r="9" spans="1:5" ht="18">
      <c r="A9" s="9">
        <v>1616497270.8924799</v>
      </c>
      <c r="B9" s="6">
        <f t="shared" si="0"/>
        <v>40.353219985961914</v>
      </c>
      <c r="C9">
        <v>7214</v>
      </c>
      <c r="D9">
        <v>3380</v>
      </c>
      <c r="E9">
        <v>255</v>
      </c>
    </row>
    <row r="10" spans="1:5" ht="18">
      <c r="A10" s="9">
        <v>1616497271.38627</v>
      </c>
      <c r="B10" s="6">
        <f t="shared" si="0"/>
        <v>40.847010135650635</v>
      </c>
      <c r="C10">
        <v>7214</v>
      </c>
      <c r="D10">
        <v>3380</v>
      </c>
      <c r="E10">
        <v>255</v>
      </c>
    </row>
    <row r="11" spans="1:5" ht="18">
      <c r="A11" s="9">
        <v>1616497271.8712001</v>
      </c>
      <c r="B11" s="6">
        <f t="shared" si="0"/>
        <v>41.331940174102783</v>
      </c>
      <c r="C11">
        <v>7200</v>
      </c>
      <c r="D11">
        <v>3380</v>
      </c>
      <c r="E11">
        <v>255</v>
      </c>
    </row>
    <row r="12" spans="1:5" ht="18">
      <c r="A12" s="9">
        <v>1616497272.3650899</v>
      </c>
      <c r="B12" s="6">
        <f t="shared" si="0"/>
        <v>41.825829982757568</v>
      </c>
      <c r="C12">
        <v>7214</v>
      </c>
      <c r="D12">
        <v>3380</v>
      </c>
      <c r="E12">
        <v>255</v>
      </c>
    </row>
    <row r="13" spans="1:5" ht="18">
      <c r="A13" s="9">
        <v>1616497272.8389499</v>
      </c>
      <c r="B13" s="6">
        <f t="shared" si="0"/>
        <v>42.299690008163452</v>
      </c>
      <c r="C13">
        <v>7200</v>
      </c>
      <c r="D13">
        <v>3190</v>
      </c>
      <c r="E13">
        <v>255</v>
      </c>
    </row>
    <row r="14" spans="1:5" ht="18">
      <c r="A14" s="9">
        <v>1616497273.3268499</v>
      </c>
      <c r="B14" s="6">
        <f t="shared" si="0"/>
        <v>42.787590026855469</v>
      </c>
      <c r="C14">
        <v>7200</v>
      </c>
      <c r="D14">
        <v>3190</v>
      </c>
      <c r="E14">
        <v>255</v>
      </c>
    </row>
    <row r="15" spans="1:5" ht="18">
      <c r="A15" s="9">
        <v>1616497273.8138199</v>
      </c>
      <c r="B15" s="6">
        <f t="shared" si="0"/>
        <v>43.27455997467041</v>
      </c>
      <c r="C15">
        <v>7186</v>
      </c>
      <c r="D15">
        <v>3190</v>
      </c>
      <c r="E15">
        <v>255</v>
      </c>
    </row>
    <row r="16" spans="1:5" ht="18">
      <c r="A16" s="9">
        <v>1616497274.28508</v>
      </c>
      <c r="B16" s="6">
        <f t="shared" si="0"/>
        <v>43.745820045471191</v>
      </c>
      <c r="C16">
        <v>7214</v>
      </c>
      <c r="D16">
        <v>3190</v>
      </c>
      <c r="E16">
        <v>255</v>
      </c>
    </row>
    <row r="17" spans="1:25" ht="18">
      <c r="A17" s="9">
        <v>1616497274.7774799</v>
      </c>
      <c r="B17" s="6">
        <f t="shared" si="0"/>
        <v>44.238219976425171</v>
      </c>
      <c r="C17">
        <v>7200</v>
      </c>
      <c r="D17">
        <v>2990</v>
      </c>
      <c r="E17">
        <v>255</v>
      </c>
    </row>
    <row r="18" spans="1:25" ht="18">
      <c r="A18" s="9">
        <v>1616497275.2477901</v>
      </c>
      <c r="B18" s="6">
        <f t="shared" si="0"/>
        <v>44.708530187606812</v>
      </c>
      <c r="C18">
        <v>7214</v>
      </c>
      <c r="D18">
        <v>2960</v>
      </c>
      <c r="E18">
        <v>255</v>
      </c>
    </row>
    <row r="19" spans="1:25" ht="18">
      <c r="A19" s="9">
        <v>1616497275.7451601</v>
      </c>
      <c r="B19" s="6">
        <f t="shared" si="0"/>
        <v>45.205900192260742</v>
      </c>
      <c r="C19">
        <v>7214</v>
      </c>
      <c r="D19">
        <v>2960</v>
      </c>
      <c r="E19">
        <v>255</v>
      </c>
    </row>
    <row r="20" spans="1:25" ht="18">
      <c r="A20" s="9">
        <v>1616497276.2063401</v>
      </c>
      <c r="B20" s="6">
        <f t="shared" si="0"/>
        <v>45.667080163955688</v>
      </c>
      <c r="C20">
        <v>7214</v>
      </c>
      <c r="D20">
        <v>2960</v>
      </c>
      <c r="E20">
        <v>255</v>
      </c>
    </row>
    <row r="21" spans="1:25" ht="18">
      <c r="A21" s="9">
        <v>1616497276.6787</v>
      </c>
      <c r="B21" s="6">
        <f t="shared" si="0"/>
        <v>46.139440059661865</v>
      </c>
      <c r="C21">
        <v>7214</v>
      </c>
      <c r="D21">
        <v>2760</v>
      </c>
      <c r="E21">
        <v>255</v>
      </c>
    </row>
    <row r="22" spans="1:25" ht="18">
      <c r="A22" s="9">
        <v>1616497277.1876099</v>
      </c>
      <c r="B22" s="6">
        <f t="shared" si="0"/>
        <v>46.64835000038147</v>
      </c>
      <c r="C22">
        <v>7200</v>
      </c>
      <c r="D22">
        <v>2730</v>
      </c>
      <c r="E22">
        <v>255</v>
      </c>
    </row>
    <row r="23" spans="1:25" ht="18">
      <c r="A23" s="9">
        <v>1616497277.6887</v>
      </c>
      <c r="B23" s="6">
        <f t="shared" si="0"/>
        <v>47.149440050125122</v>
      </c>
      <c r="C23">
        <v>7200</v>
      </c>
      <c r="D23">
        <v>2730</v>
      </c>
      <c r="E23">
        <v>255</v>
      </c>
    </row>
    <row r="24" spans="1:25" ht="18">
      <c r="A24" s="9">
        <v>1616497278.1925399</v>
      </c>
      <c r="B24" s="6">
        <f t="shared" si="0"/>
        <v>47.653280019760132</v>
      </c>
      <c r="C24">
        <v>7214</v>
      </c>
      <c r="D24">
        <v>2730</v>
      </c>
      <c r="E24">
        <v>255</v>
      </c>
    </row>
    <row r="25" spans="1:25" ht="18">
      <c r="A25" s="9">
        <v>1616497278.66012</v>
      </c>
      <c r="B25" s="6">
        <f t="shared" si="0"/>
        <v>48.12086009979248</v>
      </c>
      <c r="C25">
        <v>7214</v>
      </c>
      <c r="D25">
        <v>2550</v>
      </c>
      <c r="E25">
        <v>255</v>
      </c>
    </row>
    <row r="26" spans="1:25" ht="18">
      <c r="A26" s="9">
        <v>1616497279.1278801</v>
      </c>
      <c r="B26" s="6">
        <f t="shared" si="0"/>
        <v>48.588620185852051</v>
      </c>
      <c r="C26">
        <v>7200</v>
      </c>
      <c r="D26">
        <v>2540</v>
      </c>
      <c r="E26">
        <v>255</v>
      </c>
    </row>
    <row r="27" spans="1:25" ht="18">
      <c r="A27" s="9">
        <v>1616497279.6201601</v>
      </c>
      <c r="B27" s="6">
        <f t="shared" si="0"/>
        <v>49.080900192260742</v>
      </c>
      <c r="C27">
        <v>7200</v>
      </c>
      <c r="D27">
        <v>2540</v>
      </c>
      <c r="E27">
        <v>255</v>
      </c>
    </row>
    <row r="28" spans="1:25" ht="18">
      <c r="A28" s="9">
        <v>1616497280.1059599</v>
      </c>
      <c r="B28" s="6">
        <f t="shared" si="0"/>
        <v>49.566699981689453</v>
      </c>
      <c r="C28">
        <v>7186</v>
      </c>
      <c r="D28">
        <v>2550</v>
      </c>
      <c r="E28">
        <v>255</v>
      </c>
    </row>
    <row r="29" spans="1:25" ht="18">
      <c r="A29" s="9">
        <v>1616497280.6089201</v>
      </c>
      <c r="B29" s="6">
        <f t="shared" si="0"/>
        <v>50.069660186767578</v>
      </c>
      <c r="C29">
        <v>7214</v>
      </c>
      <c r="D29">
        <v>2380</v>
      </c>
      <c r="E29">
        <v>255</v>
      </c>
    </row>
    <row r="30" spans="1:25" ht="18">
      <c r="A30" s="9">
        <v>1616497281.09021</v>
      </c>
      <c r="B30" s="6">
        <f t="shared" si="0"/>
        <v>50.550950050354004</v>
      </c>
      <c r="C30">
        <v>7214</v>
      </c>
      <c r="D30">
        <v>2370</v>
      </c>
      <c r="E30">
        <v>255</v>
      </c>
    </row>
    <row r="31" spans="1:25" ht="18">
      <c r="A31" s="9">
        <v>1616497281.57235</v>
      </c>
      <c r="B31" s="6">
        <f t="shared" si="0"/>
        <v>51.033090114593506</v>
      </c>
      <c r="C31">
        <v>7200</v>
      </c>
      <c r="D31">
        <v>2370</v>
      </c>
      <c r="E31">
        <v>255</v>
      </c>
    </row>
    <row r="32" spans="1:25" ht="19">
      <c r="A32" s="9">
        <v>1616497282.03142</v>
      </c>
      <c r="B32" s="6">
        <f t="shared" si="0"/>
        <v>51.492160081863403</v>
      </c>
      <c r="C32">
        <v>7200</v>
      </c>
      <c r="D32">
        <v>2370</v>
      </c>
      <c r="E32">
        <v>255</v>
      </c>
      <c r="O32" s="13" t="s">
        <v>679</v>
      </c>
      <c r="S32" s="18" t="s">
        <v>686</v>
      </c>
      <c r="T32" s="17" t="s">
        <v>682</v>
      </c>
      <c r="U32" s="17" t="s">
        <v>683</v>
      </c>
      <c r="V32" s="17" t="s">
        <v>684</v>
      </c>
      <c r="W32" s="18" t="s">
        <v>685</v>
      </c>
      <c r="X32" s="18" t="s">
        <v>692</v>
      </c>
      <c r="Y32" s="18" t="s">
        <v>693</v>
      </c>
    </row>
    <row r="33" spans="1:25" ht="18">
      <c r="A33" s="9">
        <v>1616497282.49633</v>
      </c>
      <c r="B33" s="6">
        <f t="shared" si="0"/>
        <v>51.957070112228394</v>
      </c>
      <c r="C33">
        <v>7214</v>
      </c>
      <c r="D33">
        <v>2070</v>
      </c>
      <c r="E33">
        <v>255</v>
      </c>
      <c r="I33" t="s">
        <v>644</v>
      </c>
      <c r="K33">
        <v>3380</v>
      </c>
      <c r="O33" s="1" t="s">
        <v>0</v>
      </c>
      <c r="S33" s="18">
        <v>10</v>
      </c>
      <c r="T33" s="17">
        <v>338</v>
      </c>
      <c r="U33" s="17">
        <v>319</v>
      </c>
      <c r="V33" s="17">
        <f>U33-T33</f>
        <v>-19</v>
      </c>
      <c r="W33" s="18">
        <f>V33/10</f>
        <v>-1.9</v>
      </c>
      <c r="X33" s="18"/>
      <c r="Y33" s="18"/>
    </row>
    <row r="34" spans="1:25" ht="18">
      <c r="A34" s="9">
        <v>1616497282.96753</v>
      </c>
      <c r="B34" s="6">
        <f t="shared" si="0"/>
        <v>52.428270101547241</v>
      </c>
      <c r="C34">
        <v>7200</v>
      </c>
      <c r="D34">
        <v>2040</v>
      </c>
      <c r="E34">
        <v>255</v>
      </c>
      <c r="I34" t="s">
        <v>645</v>
      </c>
      <c r="K34">
        <v>2310</v>
      </c>
      <c r="O34" s="1" t="s">
        <v>0</v>
      </c>
      <c r="S34" s="18">
        <v>10</v>
      </c>
      <c r="T34" s="17">
        <f>U33</f>
        <v>319</v>
      </c>
      <c r="U34" s="17">
        <v>296</v>
      </c>
      <c r="V34" s="17">
        <f>U34-T34</f>
        <v>-23</v>
      </c>
      <c r="W34" s="18">
        <f t="shared" ref="W34:W47" si="1">V34/10</f>
        <v>-2.2999999999999998</v>
      </c>
      <c r="X34" s="18"/>
      <c r="Y34" s="18"/>
    </row>
    <row r="35" spans="1:25" ht="18">
      <c r="A35" s="9">
        <v>1616497283.46176</v>
      </c>
      <c r="B35" s="6">
        <f t="shared" si="0"/>
        <v>52.922500133514404</v>
      </c>
      <c r="C35">
        <v>7200</v>
      </c>
      <c r="D35">
        <v>2040</v>
      </c>
      <c r="E35">
        <v>255</v>
      </c>
      <c r="O35" s="1" t="s">
        <v>0</v>
      </c>
      <c r="S35" s="18">
        <v>10</v>
      </c>
      <c r="T35" s="17">
        <f t="shared" ref="T35:T47" si="2">U34</f>
        <v>296</v>
      </c>
      <c r="U35" s="17">
        <v>273</v>
      </c>
      <c r="V35" s="17">
        <f t="shared" ref="V35:V47" si="3">U35-T35</f>
        <v>-23</v>
      </c>
      <c r="W35" s="18">
        <f t="shared" si="1"/>
        <v>-2.2999999999999998</v>
      </c>
      <c r="X35" s="18"/>
      <c r="Y35" s="18"/>
    </row>
    <row r="36" spans="1:25" ht="18">
      <c r="A36" s="9">
        <v>1616497283.9365699</v>
      </c>
      <c r="B36" s="6">
        <f t="shared" si="0"/>
        <v>53.397310018539429</v>
      </c>
      <c r="C36">
        <v>7200</v>
      </c>
      <c r="D36">
        <v>1750</v>
      </c>
      <c r="E36">
        <v>255</v>
      </c>
      <c r="I36" t="s">
        <v>646</v>
      </c>
      <c r="K36">
        <f>338+(360-231)</f>
        <v>467</v>
      </c>
      <c r="L36" t="s">
        <v>681</v>
      </c>
      <c r="O36" s="1" t="s">
        <v>0</v>
      </c>
      <c r="S36" s="18">
        <v>10</v>
      </c>
      <c r="T36" s="17">
        <f t="shared" si="2"/>
        <v>273</v>
      </c>
      <c r="U36" s="17">
        <v>254</v>
      </c>
      <c r="V36" s="17">
        <f t="shared" si="3"/>
        <v>-19</v>
      </c>
      <c r="W36" s="18">
        <f t="shared" si="1"/>
        <v>-1.9</v>
      </c>
      <c r="X36" s="18"/>
      <c r="Y36" s="18"/>
    </row>
    <row r="37" spans="1:25" ht="18">
      <c r="A37" s="9">
        <v>1616497284.3851399</v>
      </c>
      <c r="B37" s="6">
        <f t="shared" si="0"/>
        <v>53.845880031585693</v>
      </c>
      <c r="C37">
        <v>7200</v>
      </c>
      <c r="D37">
        <v>1720</v>
      </c>
      <c r="E37">
        <v>255</v>
      </c>
      <c r="O37" s="1" t="s">
        <v>0</v>
      </c>
      <c r="S37" s="18">
        <v>10</v>
      </c>
      <c r="T37" s="17">
        <f t="shared" si="2"/>
        <v>254</v>
      </c>
      <c r="U37" s="17">
        <v>237</v>
      </c>
      <c r="V37" s="17">
        <f t="shared" si="3"/>
        <v>-17</v>
      </c>
      <c r="W37" s="18">
        <f t="shared" si="1"/>
        <v>-1.7</v>
      </c>
      <c r="X37" s="18"/>
      <c r="Y37" s="18"/>
    </row>
    <row r="38" spans="1:25" ht="18">
      <c r="A38" s="9">
        <v>1616497284.86537</v>
      </c>
      <c r="B38" s="6">
        <f t="shared" si="0"/>
        <v>54.326110124588013</v>
      </c>
      <c r="C38">
        <v>7200</v>
      </c>
      <c r="D38">
        <v>1720</v>
      </c>
      <c r="E38">
        <v>255</v>
      </c>
      <c r="O38" s="1" t="s">
        <v>1</v>
      </c>
      <c r="S38" s="18">
        <v>20</v>
      </c>
      <c r="T38" s="17">
        <f t="shared" si="2"/>
        <v>237</v>
      </c>
      <c r="U38" s="17">
        <v>204</v>
      </c>
      <c r="V38" s="17">
        <f t="shared" si="3"/>
        <v>-33</v>
      </c>
      <c r="W38" s="18">
        <f t="shared" si="1"/>
        <v>-3.3</v>
      </c>
      <c r="X38" s="18"/>
      <c r="Y38" s="18"/>
    </row>
    <row r="39" spans="1:25" ht="18">
      <c r="A39" s="9">
        <v>1616497285.3615301</v>
      </c>
      <c r="B39" s="6">
        <f t="shared" si="0"/>
        <v>54.822270154953003</v>
      </c>
      <c r="C39">
        <v>7200</v>
      </c>
      <c r="D39">
        <v>1700</v>
      </c>
      <c r="E39">
        <v>255</v>
      </c>
      <c r="O39" s="1" t="s">
        <v>1</v>
      </c>
      <c r="S39" s="18">
        <v>20</v>
      </c>
      <c r="T39" s="17">
        <f t="shared" si="2"/>
        <v>204</v>
      </c>
      <c r="U39" s="17">
        <v>172</v>
      </c>
      <c r="V39" s="17">
        <f t="shared" si="3"/>
        <v>-32</v>
      </c>
      <c r="W39" s="18">
        <f t="shared" si="1"/>
        <v>-3.2</v>
      </c>
      <c r="X39" s="18"/>
      <c r="Y39" s="18"/>
    </row>
    <row r="40" spans="1:25" ht="18">
      <c r="A40" s="9">
        <v>1616497285.8362401</v>
      </c>
      <c r="B40" s="6">
        <f t="shared" ref="B40:B71" si="4">A40-B$3</f>
        <v>55.296980142593384</v>
      </c>
      <c r="C40">
        <v>7173</v>
      </c>
      <c r="D40">
        <v>1390</v>
      </c>
      <c r="E40">
        <v>255</v>
      </c>
      <c r="O40" s="1" t="s">
        <v>1</v>
      </c>
      <c r="S40" s="18">
        <v>20</v>
      </c>
      <c r="T40" s="17">
        <f t="shared" si="2"/>
        <v>172</v>
      </c>
      <c r="U40" s="17">
        <v>136</v>
      </c>
      <c r="V40" s="17">
        <f t="shared" si="3"/>
        <v>-36</v>
      </c>
      <c r="W40" s="18">
        <f t="shared" si="1"/>
        <v>-3.6</v>
      </c>
      <c r="X40" s="18"/>
      <c r="Y40" s="18"/>
    </row>
    <row r="41" spans="1:25" ht="18">
      <c r="A41" s="9">
        <v>1616497286.2976601</v>
      </c>
      <c r="B41" s="6">
        <f t="shared" si="4"/>
        <v>55.758400201797485</v>
      </c>
      <c r="C41">
        <v>7200</v>
      </c>
      <c r="D41">
        <v>1360</v>
      </c>
      <c r="E41">
        <v>255</v>
      </c>
      <c r="O41" s="1" t="s">
        <v>1</v>
      </c>
      <c r="S41" s="18">
        <v>20</v>
      </c>
      <c r="T41" s="17">
        <f t="shared" si="2"/>
        <v>136</v>
      </c>
      <c r="U41" s="17">
        <v>100</v>
      </c>
      <c r="V41" s="17">
        <f t="shared" si="3"/>
        <v>-36</v>
      </c>
      <c r="W41" s="18">
        <f t="shared" si="1"/>
        <v>-3.6</v>
      </c>
      <c r="X41" s="18"/>
      <c r="Y41" s="18"/>
    </row>
    <row r="42" spans="1:25" ht="18">
      <c r="A42" s="9">
        <v>1616497286.7678199</v>
      </c>
      <c r="B42" s="6">
        <f t="shared" si="4"/>
        <v>56.228559970855713</v>
      </c>
      <c r="C42">
        <v>7200</v>
      </c>
      <c r="D42">
        <v>1360</v>
      </c>
      <c r="E42">
        <v>255</v>
      </c>
      <c r="O42" s="1" t="s">
        <v>1</v>
      </c>
      <c r="S42" s="18">
        <v>20</v>
      </c>
      <c r="T42" s="17">
        <f t="shared" si="2"/>
        <v>100</v>
      </c>
      <c r="U42" s="17">
        <v>69</v>
      </c>
      <c r="V42" s="17">
        <f t="shared" si="3"/>
        <v>-31</v>
      </c>
      <c r="W42" s="18">
        <f t="shared" si="1"/>
        <v>-3.1</v>
      </c>
      <c r="X42" s="18"/>
      <c r="Y42" s="18"/>
    </row>
    <row r="43" spans="1:25" ht="18">
      <c r="A43" s="9">
        <v>1616497287.26459</v>
      </c>
      <c r="B43" s="6">
        <f t="shared" si="4"/>
        <v>56.725330114364624</v>
      </c>
      <c r="C43">
        <v>7200</v>
      </c>
      <c r="D43">
        <v>1360</v>
      </c>
      <c r="E43">
        <v>255</v>
      </c>
      <c r="O43" s="1" t="s">
        <v>2</v>
      </c>
      <c r="S43" s="18">
        <v>25</v>
      </c>
      <c r="T43" s="17">
        <f t="shared" si="2"/>
        <v>69</v>
      </c>
      <c r="U43" s="17">
        <v>35</v>
      </c>
      <c r="V43" s="17">
        <f t="shared" si="3"/>
        <v>-34</v>
      </c>
      <c r="W43" s="18">
        <f t="shared" si="1"/>
        <v>-3.4</v>
      </c>
      <c r="X43" s="18"/>
      <c r="Y43" s="18">
        <v>-3.4</v>
      </c>
    </row>
    <row r="44" spans="1:25" ht="18">
      <c r="A44" s="9">
        <v>1616497287.72404</v>
      </c>
      <c r="B44" s="6">
        <f t="shared" si="4"/>
        <v>57.184780120849609</v>
      </c>
      <c r="C44">
        <v>7214</v>
      </c>
      <c r="D44">
        <v>1010</v>
      </c>
      <c r="E44">
        <v>255</v>
      </c>
      <c r="O44" s="1" t="s">
        <v>2</v>
      </c>
      <c r="S44" s="18">
        <v>25</v>
      </c>
      <c r="T44" s="17">
        <f t="shared" si="2"/>
        <v>35</v>
      </c>
      <c r="U44" s="17">
        <v>358</v>
      </c>
      <c r="V44" s="17">
        <f>U44-T44-360</f>
        <v>-37</v>
      </c>
      <c r="W44" s="18">
        <f t="shared" si="1"/>
        <v>-3.7</v>
      </c>
      <c r="X44" s="18"/>
      <c r="Y44" s="18"/>
    </row>
    <row r="45" spans="1:25" ht="18">
      <c r="A45" s="9">
        <v>1616497288.1988399</v>
      </c>
      <c r="B45" s="6">
        <f t="shared" si="4"/>
        <v>57.659579992294312</v>
      </c>
      <c r="C45">
        <v>7214</v>
      </c>
      <c r="D45">
        <v>1000</v>
      </c>
      <c r="E45">
        <v>255</v>
      </c>
      <c r="O45" s="1" t="s">
        <v>2</v>
      </c>
      <c r="S45" s="18">
        <v>25</v>
      </c>
      <c r="T45" s="17">
        <f t="shared" si="2"/>
        <v>358</v>
      </c>
      <c r="U45" s="17">
        <v>316</v>
      </c>
      <c r="V45" s="17">
        <f t="shared" si="3"/>
        <v>-42</v>
      </c>
      <c r="W45" s="18">
        <f t="shared" si="1"/>
        <v>-4.2</v>
      </c>
      <c r="X45" s="18"/>
      <c r="Y45" s="18"/>
    </row>
    <row r="46" spans="1:25" ht="18">
      <c r="A46" s="9">
        <v>1616497288.6877201</v>
      </c>
      <c r="B46" s="6">
        <f t="shared" si="4"/>
        <v>58.148460149765015</v>
      </c>
      <c r="C46">
        <v>7200</v>
      </c>
      <c r="D46">
        <v>1000</v>
      </c>
      <c r="E46">
        <v>255</v>
      </c>
      <c r="O46" s="1" t="s">
        <v>2</v>
      </c>
      <c r="S46" s="18">
        <v>25</v>
      </c>
      <c r="T46" s="17">
        <f t="shared" si="2"/>
        <v>316</v>
      </c>
      <c r="U46" s="17">
        <v>269</v>
      </c>
      <c r="V46" s="17">
        <f t="shared" si="3"/>
        <v>-47</v>
      </c>
      <c r="W46" s="18">
        <f t="shared" si="1"/>
        <v>-4.7</v>
      </c>
      <c r="X46" s="18">
        <v>-4.7</v>
      </c>
      <c r="Y46" s="18"/>
    </row>
    <row r="47" spans="1:25" ht="18">
      <c r="A47" s="9">
        <v>1616497289.15153</v>
      </c>
      <c r="B47" s="6">
        <f t="shared" si="4"/>
        <v>58.61227011680603</v>
      </c>
      <c r="C47">
        <v>7186</v>
      </c>
      <c r="D47">
        <v>800</v>
      </c>
      <c r="E47">
        <v>255</v>
      </c>
      <c r="O47" s="1" t="s">
        <v>2</v>
      </c>
      <c r="S47" s="18">
        <v>25</v>
      </c>
      <c r="T47" s="17">
        <f t="shared" si="2"/>
        <v>269</v>
      </c>
      <c r="U47" s="17">
        <v>231</v>
      </c>
      <c r="V47" s="17">
        <f t="shared" si="3"/>
        <v>-38</v>
      </c>
      <c r="W47" s="18">
        <f t="shared" si="1"/>
        <v>-3.8</v>
      </c>
      <c r="X47" s="18"/>
      <c r="Y47" s="18"/>
    </row>
    <row r="48" spans="1:25" ht="18">
      <c r="A48" s="9">
        <v>1616497289.61531</v>
      </c>
      <c r="B48" s="6">
        <f t="shared" si="4"/>
        <v>59.076050043106079</v>
      </c>
      <c r="C48">
        <v>7186</v>
      </c>
      <c r="D48">
        <v>670</v>
      </c>
      <c r="E48">
        <v>255</v>
      </c>
      <c r="O48" s="14" t="s">
        <v>687</v>
      </c>
      <c r="S48" s="18">
        <v>5</v>
      </c>
      <c r="T48" s="17"/>
      <c r="U48" s="17"/>
      <c r="V48" s="17"/>
      <c r="W48" s="18">
        <v>-0.79449999999999998</v>
      </c>
      <c r="X48" s="18"/>
      <c r="Y48" s="18"/>
    </row>
    <row r="49" spans="1:25" ht="18">
      <c r="A49" s="9">
        <v>1616497290.09794</v>
      </c>
      <c r="B49" s="6">
        <f t="shared" si="4"/>
        <v>59.558680057525635</v>
      </c>
      <c r="C49">
        <v>7200</v>
      </c>
      <c r="D49">
        <v>690</v>
      </c>
      <c r="E49">
        <v>255</v>
      </c>
      <c r="O49" s="14" t="s">
        <v>687</v>
      </c>
      <c r="S49" s="18">
        <v>5</v>
      </c>
      <c r="T49" s="17"/>
      <c r="U49" s="17"/>
      <c r="V49" s="17"/>
      <c r="W49" s="18">
        <v>-0.71599999999999997</v>
      </c>
      <c r="X49" s="18"/>
      <c r="Y49" s="18"/>
    </row>
    <row r="50" spans="1:25" ht="18">
      <c r="A50" s="9">
        <v>1616497290.6065199</v>
      </c>
      <c r="B50" s="6">
        <f t="shared" si="4"/>
        <v>60.067260026931763</v>
      </c>
      <c r="C50">
        <v>7186</v>
      </c>
      <c r="D50">
        <v>690</v>
      </c>
      <c r="E50">
        <v>255</v>
      </c>
      <c r="O50" s="14" t="s">
        <v>687</v>
      </c>
      <c r="S50" s="18">
        <v>5</v>
      </c>
      <c r="T50" s="17"/>
      <c r="U50" s="17"/>
      <c r="V50" s="17"/>
      <c r="W50" s="18">
        <v>-0.79700000000000004</v>
      </c>
      <c r="X50" s="18"/>
      <c r="Y50" s="18"/>
    </row>
    <row r="51" spans="1:25" ht="18">
      <c r="A51" s="9">
        <v>1616497291.0789499</v>
      </c>
      <c r="B51" s="6">
        <f t="shared" si="4"/>
        <v>60.539690017700195</v>
      </c>
      <c r="C51">
        <v>7186</v>
      </c>
      <c r="D51">
        <v>350</v>
      </c>
      <c r="E51">
        <v>255</v>
      </c>
      <c r="O51" s="14" t="s">
        <v>687</v>
      </c>
      <c r="S51" s="18">
        <v>5</v>
      </c>
      <c r="T51" s="17"/>
      <c r="U51" s="17"/>
      <c r="V51" s="17"/>
      <c r="W51" s="18">
        <v>-0.78700000000000003</v>
      </c>
      <c r="X51" s="18"/>
      <c r="Y51" s="18"/>
    </row>
    <row r="52" spans="1:25" ht="18">
      <c r="A52" s="9">
        <v>1616497291.54673</v>
      </c>
      <c r="B52" s="6">
        <f t="shared" si="4"/>
        <v>61.00747013092041</v>
      </c>
      <c r="C52">
        <v>7214</v>
      </c>
      <c r="D52">
        <v>350</v>
      </c>
      <c r="E52">
        <v>255</v>
      </c>
      <c r="O52" s="14" t="s">
        <v>687</v>
      </c>
      <c r="S52" s="18">
        <v>5</v>
      </c>
      <c r="T52" s="17"/>
      <c r="U52" s="17"/>
      <c r="V52" s="17"/>
      <c r="W52" s="18">
        <v>-0.8</v>
      </c>
      <c r="X52" s="18"/>
      <c r="Y52" s="18"/>
    </row>
    <row r="53" spans="1:25" ht="18">
      <c r="A53" s="9">
        <v>1616497292.0253899</v>
      </c>
      <c r="B53" s="6">
        <f t="shared" si="4"/>
        <v>61.486129999160767</v>
      </c>
      <c r="C53">
        <v>7200</v>
      </c>
      <c r="D53">
        <v>350</v>
      </c>
      <c r="E53">
        <v>255</v>
      </c>
      <c r="O53" s="14" t="s">
        <v>694</v>
      </c>
      <c r="S53" s="18">
        <v>0</v>
      </c>
      <c r="T53" s="17"/>
      <c r="U53" s="17"/>
      <c r="V53" s="17"/>
      <c r="W53" s="18">
        <v>0</v>
      </c>
      <c r="X53" s="18">
        <v>-1</v>
      </c>
      <c r="Y53" s="18">
        <v>0</v>
      </c>
    </row>
    <row r="54" spans="1:25" ht="18">
      <c r="A54" s="9">
        <v>1616497292.5251999</v>
      </c>
      <c r="B54" s="6">
        <f t="shared" si="4"/>
        <v>61.985939979553223</v>
      </c>
      <c r="C54">
        <v>7200</v>
      </c>
      <c r="D54">
        <v>350</v>
      </c>
      <c r="E54">
        <v>255</v>
      </c>
    </row>
    <row r="55" spans="1:25" ht="18">
      <c r="A55" s="9">
        <v>1616497293.02426</v>
      </c>
      <c r="B55" s="6">
        <f t="shared" si="4"/>
        <v>62.485000133514404</v>
      </c>
      <c r="C55">
        <v>7200</v>
      </c>
      <c r="D55">
        <v>3570</v>
      </c>
      <c r="E55">
        <v>255</v>
      </c>
    </row>
    <row r="56" spans="1:25" ht="18">
      <c r="A56" s="9">
        <v>1616497293.4830699</v>
      </c>
      <c r="B56" s="6">
        <f t="shared" si="4"/>
        <v>62.943809986114502</v>
      </c>
      <c r="C56">
        <v>7214</v>
      </c>
      <c r="D56">
        <v>3580</v>
      </c>
      <c r="E56">
        <v>255</v>
      </c>
    </row>
    <row r="57" spans="1:25" ht="19" thickBot="1">
      <c r="A57" s="9">
        <v>1616497293.97667</v>
      </c>
      <c r="B57" s="6">
        <f t="shared" si="4"/>
        <v>63.437410116195679</v>
      </c>
      <c r="C57">
        <v>7214</v>
      </c>
      <c r="D57">
        <v>3580</v>
      </c>
      <c r="E57">
        <v>255</v>
      </c>
    </row>
    <row r="58" spans="1:25" ht="18">
      <c r="A58" s="9">
        <v>1616497294.44539</v>
      </c>
      <c r="B58" s="6">
        <f t="shared" si="4"/>
        <v>63.906130075454712</v>
      </c>
      <c r="C58">
        <v>7200</v>
      </c>
      <c r="D58">
        <v>3600</v>
      </c>
      <c r="E58">
        <v>255</v>
      </c>
      <c r="J58" s="23"/>
      <c r="K58" s="24"/>
      <c r="L58" s="24"/>
      <c r="M58" s="24"/>
      <c r="N58" s="24"/>
      <c r="O58" s="25"/>
    </row>
    <row r="59" spans="1:25" ht="19">
      <c r="A59" s="9">
        <v>1616497294.9489801</v>
      </c>
      <c r="B59" s="6">
        <f t="shared" si="4"/>
        <v>64.409720182418823</v>
      </c>
      <c r="C59">
        <v>7186</v>
      </c>
      <c r="D59">
        <v>3210</v>
      </c>
      <c r="E59">
        <v>255</v>
      </c>
      <c r="J59" s="26"/>
      <c r="K59" s="27" t="s">
        <v>699</v>
      </c>
      <c r="L59" s="28"/>
      <c r="M59" s="28"/>
      <c r="N59" s="28"/>
      <c r="O59" s="29"/>
    </row>
    <row r="60" spans="1:25" ht="18">
      <c r="A60" s="9">
        <v>1616497295.4169199</v>
      </c>
      <c r="B60" s="6">
        <f t="shared" si="4"/>
        <v>64.877660036087036</v>
      </c>
      <c r="C60">
        <v>7200</v>
      </c>
      <c r="D60">
        <v>3160</v>
      </c>
      <c r="E60">
        <v>255</v>
      </c>
      <c r="J60" s="26"/>
      <c r="K60" s="28"/>
      <c r="L60" s="28"/>
      <c r="M60" s="28"/>
      <c r="N60" s="28"/>
      <c r="O60" s="29"/>
    </row>
    <row r="61" spans="1:25" ht="35">
      <c r="A61" s="9">
        <v>1616497295.8717</v>
      </c>
      <c r="B61" s="6">
        <f t="shared" si="4"/>
        <v>65.332440137863159</v>
      </c>
      <c r="C61">
        <v>7200</v>
      </c>
      <c r="D61">
        <v>3160</v>
      </c>
      <c r="E61">
        <v>255</v>
      </c>
      <c r="J61" s="26"/>
      <c r="K61" s="19" t="s">
        <v>695</v>
      </c>
      <c r="L61" s="17" t="s">
        <v>696</v>
      </c>
      <c r="M61" s="17" t="s">
        <v>697</v>
      </c>
      <c r="N61" s="17" t="s">
        <v>698</v>
      </c>
      <c r="O61" s="29"/>
      <c r="R61" s="11" t="s">
        <v>702</v>
      </c>
      <c r="S61" s="11" t="s">
        <v>701</v>
      </c>
      <c r="T61" s="11"/>
      <c r="U61" s="11" t="s">
        <v>700</v>
      </c>
      <c r="V61" s="11"/>
    </row>
    <row r="62" spans="1:25" ht="18">
      <c r="A62" s="9">
        <v>1616497296.3404801</v>
      </c>
      <c r="B62" s="6">
        <f t="shared" si="4"/>
        <v>65.801220178604126</v>
      </c>
      <c r="C62">
        <v>7186</v>
      </c>
      <c r="D62">
        <v>2780</v>
      </c>
      <c r="E62">
        <v>255</v>
      </c>
      <c r="J62" s="26"/>
      <c r="K62" s="17">
        <v>5</v>
      </c>
      <c r="L62" s="20">
        <f>K62/(0.1655*5)</f>
        <v>6.0422960725075532</v>
      </c>
      <c r="M62" s="21">
        <f>K62/(0.1655*10)</f>
        <v>3.0211480362537766</v>
      </c>
      <c r="N62" s="21">
        <f>K62/(0.1655*20)</f>
        <v>1.5105740181268883</v>
      </c>
      <c r="O62" s="29"/>
    </row>
    <row r="63" spans="1:25" ht="18">
      <c r="A63" s="9">
        <v>1616497296.82919</v>
      </c>
      <c r="B63" s="6">
        <f t="shared" si="4"/>
        <v>66.289930105209351</v>
      </c>
      <c r="C63">
        <v>7186</v>
      </c>
      <c r="D63">
        <v>2690</v>
      </c>
      <c r="E63">
        <v>255</v>
      </c>
      <c r="J63" s="26"/>
      <c r="K63" s="17">
        <v>10</v>
      </c>
      <c r="L63" s="20">
        <f t="shared" ref="L63:L69" si="5">K63/(0.1655*5)</f>
        <v>12.084592145015106</v>
      </c>
      <c r="M63" s="20">
        <f t="shared" ref="M63:M68" si="6">K63/(0.1655*10)</f>
        <v>6.0422960725075532</v>
      </c>
      <c r="N63" s="21">
        <f t="shared" ref="N63:N68" si="7">K63/(0.1655*20)</f>
        <v>3.0211480362537766</v>
      </c>
      <c r="O63" s="29"/>
    </row>
    <row r="64" spans="1:25" ht="18">
      <c r="A64" s="9">
        <v>1616497297.30897</v>
      </c>
      <c r="B64" s="6">
        <f t="shared" si="4"/>
        <v>66.769710063934326</v>
      </c>
      <c r="C64">
        <v>7200</v>
      </c>
      <c r="D64">
        <v>2690</v>
      </c>
      <c r="E64">
        <v>255</v>
      </c>
      <c r="J64" s="26"/>
      <c r="K64" s="17">
        <v>20</v>
      </c>
      <c r="L64" s="20">
        <f t="shared" si="5"/>
        <v>24.169184290030213</v>
      </c>
      <c r="M64" s="20">
        <f t="shared" si="6"/>
        <v>12.084592145015106</v>
      </c>
      <c r="N64" s="21">
        <f t="shared" si="7"/>
        <v>6.0422960725075532</v>
      </c>
      <c r="O64" s="29"/>
    </row>
    <row r="65" spans="1:15" ht="18">
      <c r="A65" s="9">
        <v>1616497297.7953401</v>
      </c>
      <c r="B65" s="6">
        <f t="shared" si="4"/>
        <v>67.256080150604248</v>
      </c>
      <c r="C65">
        <v>7200</v>
      </c>
      <c r="D65">
        <v>2690</v>
      </c>
      <c r="E65">
        <v>255</v>
      </c>
      <c r="J65" s="26"/>
      <c r="K65" s="17">
        <v>30</v>
      </c>
      <c r="L65" s="21">
        <f t="shared" si="5"/>
        <v>36.253776435045317</v>
      </c>
      <c r="M65" s="20">
        <f t="shared" si="6"/>
        <v>18.126888217522659</v>
      </c>
      <c r="N65" s="21">
        <f t="shared" si="7"/>
        <v>9.0634441087613293</v>
      </c>
      <c r="O65" s="29"/>
    </row>
    <row r="66" spans="1:15" ht="18">
      <c r="A66" s="9">
        <v>1616497298.30673</v>
      </c>
      <c r="B66" s="6">
        <f t="shared" si="4"/>
        <v>67.767470121383667</v>
      </c>
      <c r="C66">
        <v>7186</v>
      </c>
      <c r="D66">
        <v>2300</v>
      </c>
      <c r="E66">
        <v>255</v>
      </c>
      <c r="J66" s="26"/>
      <c r="K66" s="17">
        <v>45</v>
      </c>
      <c r="L66" s="21">
        <f t="shared" si="5"/>
        <v>54.380664652567972</v>
      </c>
      <c r="M66" s="20">
        <f t="shared" si="6"/>
        <v>27.190332326283986</v>
      </c>
      <c r="N66" s="21">
        <f t="shared" si="7"/>
        <v>13.595166163141993</v>
      </c>
      <c r="O66" s="29"/>
    </row>
    <row r="67" spans="1:15" ht="18">
      <c r="A67" s="9">
        <v>1616497298.7841101</v>
      </c>
      <c r="B67" s="6">
        <f t="shared" si="4"/>
        <v>68.244850158691406</v>
      </c>
      <c r="C67">
        <v>7186</v>
      </c>
      <c r="D67">
        <v>2310</v>
      </c>
      <c r="E67">
        <v>255</v>
      </c>
      <c r="J67" s="26"/>
      <c r="K67" s="17">
        <v>60</v>
      </c>
      <c r="L67" s="21">
        <f t="shared" si="5"/>
        <v>72.507552870090635</v>
      </c>
      <c r="M67" s="21">
        <f t="shared" si="6"/>
        <v>36.253776435045317</v>
      </c>
      <c r="N67" s="20">
        <f t="shared" si="7"/>
        <v>18.126888217522659</v>
      </c>
      <c r="O67" s="29"/>
    </row>
    <row r="68" spans="1:15" ht="18">
      <c r="A68" s="9">
        <v>1616497299.2474</v>
      </c>
      <c r="B68" s="6">
        <f t="shared" si="4"/>
        <v>68.708140134811401</v>
      </c>
      <c r="C68">
        <v>7186</v>
      </c>
      <c r="D68">
        <v>2310</v>
      </c>
      <c r="E68">
        <v>255</v>
      </c>
      <c r="J68" s="26"/>
      <c r="K68" s="17">
        <v>90</v>
      </c>
      <c r="L68" s="21">
        <f t="shared" si="5"/>
        <v>108.76132930513594</v>
      </c>
      <c r="M68" s="21">
        <f t="shared" si="6"/>
        <v>54.380664652567972</v>
      </c>
      <c r="N68" s="22">
        <f t="shared" si="7"/>
        <v>27.190332326283986</v>
      </c>
      <c r="O68" s="29"/>
    </row>
    <row r="69" spans="1:15" ht="18">
      <c r="A69" s="9">
        <v>1616497299.7192199</v>
      </c>
      <c r="B69" s="6">
        <f t="shared" si="4"/>
        <v>69.179960012435913</v>
      </c>
      <c r="C69">
        <v>7186</v>
      </c>
      <c r="D69">
        <v>2310</v>
      </c>
      <c r="E69">
        <v>255</v>
      </c>
      <c r="J69" s="26"/>
      <c r="K69" s="17">
        <v>180</v>
      </c>
      <c r="L69" s="21">
        <f t="shared" si="5"/>
        <v>217.52265861027189</v>
      </c>
      <c r="M69" s="21">
        <f t="shared" ref="M69" si="8">K69/(0.1655*10)</f>
        <v>108.76132930513594</v>
      </c>
      <c r="N69" s="22">
        <f t="shared" ref="N69" si="9">K69/(0.1655*20)</f>
        <v>54.380664652567972</v>
      </c>
      <c r="O69" s="29"/>
    </row>
    <row r="70" spans="1:15" ht="18">
      <c r="A70" s="9">
        <v>1616497300.1853399</v>
      </c>
      <c r="B70" s="6">
        <f t="shared" si="4"/>
        <v>69.646080017089844</v>
      </c>
      <c r="C70">
        <v>7186</v>
      </c>
      <c r="D70">
        <v>2310</v>
      </c>
      <c r="E70">
        <v>255</v>
      </c>
      <c r="J70" s="26"/>
      <c r="K70" s="28"/>
      <c r="L70" s="28"/>
      <c r="M70" s="28"/>
      <c r="N70" s="28"/>
      <c r="O70" s="29"/>
    </row>
    <row r="71" spans="1:15" ht="19" thickBot="1">
      <c r="A71" s="9">
        <v>1616497300.67818</v>
      </c>
      <c r="B71" s="6">
        <f t="shared" si="4"/>
        <v>70.138920068740845</v>
      </c>
      <c r="C71">
        <v>7186</v>
      </c>
      <c r="D71">
        <v>2310</v>
      </c>
      <c r="E71">
        <v>255</v>
      </c>
      <c r="J71" s="30"/>
      <c r="K71" s="31"/>
      <c r="L71" s="31"/>
      <c r="M71" s="31"/>
      <c r="N71" s="31"/>
      <c r="O71" s="32"/>
    </row>
    <row r="72" spans="1:15" ht="18">
      <c r="A72" s="9">
        <v>1616497301.1468401</v>
      </c>
      <c r="B72" s="6">
        <f t="shared" ref="B72:B103" si="10">A72-B$3</f>
        <v>70.607580184936523</v>
      </c>
      <c r="C72">
        <v>7200</v>
      </c>
      <c r="D72">
        <v>2310</v>
      </c>
      <c r="E72">
        <v>255</v>
      </c>
    </row>
    <row r="73" spans="1:15" ht="18">
      <c r="A73" s="9">
        <v>1616497301.6119101</v>
      </c>
      <c r="B73" s="6">
        <f t="shared" si="10"/>
        <v>71.072650194168091</v>
      </c>
      <c r="C73">
        <v>7186</v>
      </c>
      <c r="D73">
        <v>2310</v>
      </c>
      <c r="E73">
        <v>255</v>
      </c>
    </row>
    <row r="74" spans="1:15" ht="18">
      <c r="A74" s="9">
        <v>1616497302.10567</v>
      </c>
      <c r="B74" s="6">
        <f t="shared" si="10"/>
        <v>71.566410064697266</v>
      </c>
      <c r="C74">
        <v>7186</v>
      </c>
      <c r="D74">
        <v>2310</v>
      </c>
      <c r="E74">
        <v>255</v>
      </c>
    </row>
    <row r="75" spans="1:15" ht="18">
      <c r="A75" s="9">
        <v>1616497302.5919299</v>
      </c>
      <c r="B75" s="6">
        <f t="shared" si="10"/>
        <v>72.052670001983643</v>
      </c>
      <c r="C75">
        <v>7186</v>
      </c>
      <c r="D75">
        <v>2310</v>
      </c>
      <c r="E75">
        <v>255</v>
      </c>
    </row>
    <row r="76" spans="1:15" ht="18">
      <c r="A76" s="9">
        <v>1616497303.05528</v>
      </c>
      <c r="B76" s="6">
        <f t="shared" si="10"/>
        <v>72.516020059585571</v>
      </c>
      <c r="C76">
        <v>7186</v>
      </c>
      <c r="D76">
        <v>2310</v>
      </c>
      <c r="E76">
        <v>255</v>
      </c>
    </row>
    <row r="77" spans="1:15" ht="18">
      <c r="A77" s="9">
        <v>1616497303.5416901</v>
      </c>
      <c r="B77" s="6">
        <f t="shared" si="10"/>
        <v>73.002430200576782</v>
      </c>
      <c r="C77">
        <v>7200</v>
      </c>
      <c r="D77">
        <v>2310</v>
      </c>
      <c r="E77">
        <v>255</v>
      </c>
    </row>
    <row r="78" spans="1:15" ht="18">
      <c r="A78" s="9">
        <v>1616497304.0494399</v>
      </c>
      <c r="B78" s="6">
        <f t="shared" si="10"/>
        <v>73.510179996490479</v>
      </c>
      <c r="C78">
        <v>7186</v>
      </c>
      <c r="D78">
        <v>2310</v>
      </c>
      <c r="E78">
        <v>255</v>
      </c>
    </row>
    <row r="79" spans="1:15" ht="18">
      <c r="A79" s="9">
        <v>1616497304.5357299</v>
      </c>
      <c r="B79" s="6">
        <f t="shared" si="10"/>
        <v>73.996469974517822</v>
      </c>
      <c r="C79">
        <v>7186</v>
      </c>
      <c r="D79">
        <v>2310</v>
      </c>
      <c r="E79">
        <v>255</v>
      </c>
    </row>
    <row r="80" spans="1:15" ht="18">
      <c r="A80" s="9">
        <v>1616497304.99949</v>
      </c>
      <c r="B80" s="6">
        <f t="shared" si="10"/>
        <v>74.460230112075806</v>
      </c>
      <c r="C80">
        <v>7200</v>
      </c>
      <c r="D80">
        <v>2310</v>
      </c>
      <c r="E80">
        <v>255</v>
      </c>
    </row>
    <row r="81" spans="1:13" ht="18">
      <c r="A81" s="9">
        <v>1616497305.4779799</v>
      </c>
      <c r="B81" s="6">
        <f t="shared" si="10"/>
        <v>74.938719987869263</v>
      </c>
      <c r="C81">
        <v>7200</v>
      </c>
      <c r="D81">
        <v>2310</v>
      </c>
      <c r="E81">
        <v>255</v>
      </c>
    </row>
    <row r="89" spans="1:13">
      <c r="G89" s="10"/>
      <c r="H89" s="10"/>
      <c r="I89" s="10"/>
      <c r="J89" s="10"/>
      <c r="K89" s="10"/>
      <c r="L89" s="10"/>
      <c r="M89" s="10"/>
    </row>
    <row r="99" spans="14:14">
      <c r="N99" s="2"/>
    </row>
    <row r="103" spans="14:14">
      <c r="N103" s="2"/>
    </row>
    <row r="107" spans="14:14">
      <c r="N107" s="2"/>
    </row>
    <row r="111" spans="14:14">
      <c r="N111" s="2"/>
    </row>
    <row r="114" spans="14:14">
      <c r="N114" s="2"/>
    </row>
    <row r="117" spans="14:14">
      <c r="N117" s="2"/>
    </row>
    <row r="122" spans="14:14">
      <c r="N122" s="2"/>
    </row>
    <row r="161" spans="1:2" ht="18">
      <c r="A161" s="9"/>
      <c r="B161" s="6"/>
    </row>
    <row r="165" spans="1:2" ht="18">
      <c r="A165" s="1" t="s">
        <v>647</v>
      </c>
    </row>
    <row r="166" spans="1:2" ht="18">
      <c r="A166" s="1" t="s">
        <v>648</v>
      </c>
    </row>
    <row r="167" spans="1:2" ht="18">
      <c r="A167" s="1" t="s">
        <v>649</v>
      </c>
    </row>
    <row r="168" spans="1:2" ht="18">
      <c r="A168" s="1" t="s">
        <v>650</v>
      </c>
    </row>
    <row r="169" spans="1:2" ht="18">
      <c r="A169" s="1" t="s">
        <v>651</v>
      </c>
    </row>
    <row r="170" spans="1:2" ht="18">
      <c r="A170" s="1" t="s">
        <v>652</v>
      </c>
    </row>
    <row r="171" spans="1:2" ht="18">
      <c r="A171" s="1" t="s">
        <v>653</v>
      </c>
    </row>
    <row r="172" spans="1:2" ht="18">
      <c r="A172" s="1" t="s">
        <v>654</v>
      </c>
    </row>
    <row r="173" spans="1:2" ht="18">
      <c r="A173" s="1" t="s">
        <v>655</v>
      </c>
    </row>
    <row r="174" spans="1:2" ht="18">
      <c r="A174" s="1" t="s">
        <v>656</v>
      </c>
    </row>
    <row r="175" spans="1:2" ht="18">
      <c r="A175" s="1" t="s">
        <v>657</v>
      </c>
    </row>
    <row r="176" spans="1:2" ht="18">
      <c r="A176" s="1" t="s">
        <v>658</v>
      </c>
    </row>
    <row r="177" spans="1:1" ht="18">
      <c r="A177" s="1" t="s">
        <v>659</v>
      </c>
    </row>
    <row r="178" spans="1:1" ht="18">
      <c r="A178" s="1" t="s">
        <v>660</v>
      </c>
    </row>
    <row r="179" spans="1:1" ht="18">
      <c r="A179" s="1" t="s">
        <v>661</v>
      </c>
    </row>
    <row r="180" spans="1:1" ht="18">
      <c r="A180" s="1" t="s">
        <v>662</v>
      </c>
    </row>
    <row r="181" spans="1:1" ht="18">
      <c r="A181" s="1" t="s">
        <v>663</v>
      </c>
    </row>
    <row r="182" spans="1:1" ht="18">
      <c r="A182" s="1" t="s">
        <v>664</v>
      </c>
    </row>
    <row r="183" spans="1:1" ht="18">
      <c r="A183" s="1" t="s">
        <v>665</v>
      </c>
    </row>
    <row r="184" spans="1:1" ht="18">
      <c r="A184" s="1" t="s">
        <v>666</v>
      </c>
    </row>
    <row r="185" spans="1:1" ht="18">
      <c r="A185" s="1" t="s">
        <v>667</v>
      </c>
    </row>
    <row r="186" spans="1:1" ht="18">
      <c r="A186" s="1" t="s">
        <v>668</v>
      </c>
    </row>
    <row r="187" spans="1:1" ht="18">
      <c r="A187" s="1" t="s">
        <v>669</v>
      </c>
    </row>
    <row r="188" spans="1:1" ht="18">
      <c r="A188" s="1" t="s">
        <v>670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CE7B-A9E6-824B-9D2B-7D69E185EAA0}">
  <dimension ref="A1:A641"/>
  <sheetViews>
    <sheetView workbookViewId="0">
      <selection activeCell="A11" sqref="A11"/>
    </sheetView>
  </sheetViews>
  <sheetFormatPr baseColWidth="10" defaultRowHeight="16"/>
  <sheetData>
    <row r="1" spans="1:1" ht="18">
      <c r="A1" s="1" t="s">
        <v>3</v>
      </c>
    </row>
    <row r="2" spans="1:1" ht="18">
      <c r="A2" s="1" t="s">
        <v>4</v>
      </c>
    </row>
    <row r="3" spans="1:1" ht="18">
      <c r="A3" s="1" t="s">
        <v>5</v>
      </c>
    </row>
    <row r="4" spans="1:1" ht="18">
      <c r="A4" s="1" t="s">
        <v>6</v>
      </c>
    </row>
    <row r="5" spans="1:1" ht="18">
      <c r="A5" s="1" t="s">
        <v>7</v>
      </c>
    </row>
    <row r="6" spans="1:1" ht="18">
      <c r="A6" s="1" t="s">
        <v>8</v>
      </c>
    </row>
    <row r="7" spans="1:1" ht="18">
      <c r="A7" s="1" t="s">
        <v>9</v>
      </c>
    </row>
    <row r="8" spans="1:1" ht="18">
      <c r="A8" s="1" t="s">
        <v>10</v>
      </c>
    </row>
    <row r="9" spans="1:1" ht="18">
      <c r="A9" s="1" t="s">
        <v>11</v>
      </c>
    </row>
    <row r="10" spans="1:1" ht="18">
      <c r="A10" s="1" t="s">
        <v>12</v>
      </c>
    </row>
    <row r="11" spans="1:1" ht="18">
      <c r="A11" s="1" t="s">
        <v>13</v>
      </c>
    </row>
    <row r="12" spans="1:1" ht="18">
      <c r="A12" s="1" t="s">
        <v>14</v>
      </c>
    </row>
    <row r="13" spans="1:1" ht="18">
      <c r="A13" s="1" t="s">
        <v>15</v>
      </c>
    </row>
    <row r="14" spans="1:1" ht="18">
      <c r="A14" s="1" t="s">
        <v>16</v>
      </c>
    </row>
    <row r="15" spans="1:1" ht="18">
      <c r="A15" s="1" t="s">
        <v>17</v>
      </c>
    </row>
    <row r="16" spans="1:1" ht="18">
      <c r="A16" s="1" t="s">
        <v>18</v>
      </c>
    </row>
    <row r="17" spans="1:1" ht="18">
      <c r="A17" s="1" t="s">
        <v>19</v>
      </c>
    </row>
    <row r="18" spans="1:1" ht="18">
      <c r="A18" s="1" t="s">
        <v>20</v>
      </c>
    </row>
    <row r="19" spans="1:1" ht="18">
      <c r="A19" s="1" t="s">
        <v>21</v>
      </c>
    </row>
    <row r="20" spans="1:1" ht="18">
      <c r="A20" s="1" t="s">
        <v>22</v>
      </c>
    </row>
    <row r="21" spans="1:1" ht="18">
      <c r="A21" s="1" t="s">
        <v>23</v>
      </c>
    </row>
    <row r="22" spans="1:1" ht="18">
      <c r="A22" s="1" t="s">
        <v>24</v>
      </c>
    </row>
    <row r="23" spans="1:1" ht="18">
      <c r="A23" s="1" t="s">
        <v>25</v>
      </c>
    </row>
    <row r="24" spans="1:1" ht="18">
      <c r="A24" s="1" t="s">
        <v>26</v>
      </c>
    </row>
    <row r="25" spans="1:1" ht="18">
      <c r="A25" s="1" t="s">
        <v>27</v>
      </c>
    </row>
    <row r="26" spans="1:1" ht="18">
      <c r="A26" s="1" t="s">
        <v>28</v>
      </c>
    </row>
    <row r="27" spans="1:1" ht="18">
      <c r="A27" s="1" t="s">
        <v>29</v>
      </c>
    </row>
    <row r="28" spans="1:1" ht="18">
      <c r="A28" s="1" t="s">
        <v>30</v>
      </c>
    </row>
    <row r="29" spans="1:1" ht="18">
      <c r="A29" s="1" t="s">
        <v>31</v>
      </c>
    </row>
    <row r="30" spans="1:1" ht="18">
      <c r="A30" s="1" t="s">
        <v>32</v>
      </c>
    </row>
    <row r="31" spans="1:1" ht="18">
      <c r="A31" s="1" t="s">
        <v>33</v>
      </c>
    </row>
    <row r="32" spans="1:1" ht="18">
      <c r="A32" s="1" t="s">
        <v>34</v>
      </c>
    </row>
    <row r="33" spans="1:1" ht="18">
      <c r="A33" s="1" t="s">
        <v>35</v>
      </c>
    </row>
    <row r="34" spans="1:1" ht="18">
      <c r="A34" s="1" t="s">
        <v>36</v>
      </c>
    </row>
    <row r="35" spans="1:1" ht="18">
      <c r="A35" s="1" t="s">
        <v>37</v>
      </c>
    </row>
    <row r="36" spans="1:1" ht="18">
      <c r="A36" s="1" t="s">
        <v>38</v>
      </c>
    </row>
    <row r="37" spans="1:1" ht="18">
      <c r="A37" s="1" t="s">
        <v>39</v>
      </c>
    </row>
    <row r="38" spans="1:1" ht="18">
      <c r="A38" s="1" t="s">
        <v>40</v>
      </c>
    </row>
    <row r="39" spans="1:1" ht="18">
      <c r="A39" s="1" t="s">
        <v>41</v>
      </c>
    </row>
    <row r="40" spans="1:1" ht="18">
      <c r="A40" s="1" t="s">
        <v>42</v>
      </c>
    </row>
    <row r="41" spans="1:1" ht="18">
      <c r="A41" s="1" t="s">
        <v>43</v>
      </c>
    </row>
    <row r="42" spans="1:1" ht="18">
      <c r="A42" s="1" t="s">
        <v>44</v>
      </c>
    </row>
    <row r="43" spans="1:1" ht="18">
      <c r="A43" s="1" t="s">
        <v>45</v>
      </c>
    </row>
    <row r="44" spans="1:1" ht="18">
      <c r="A44" s="1" t="s">
        <v>46</v>
      </c>
    </row>
    <row r="45" spans="1:1" ht="18">
      <c r="A45" s="1" t="s">
        <v>47</v>
      </c>
    </row>
    <row r="46" spans="1:1" ht="18">
      <c r="A46" s="1" t="s">
        <v>48</v>
      </c>
    </row>
    <row r="47" spans="1:1" ht="18">
      <c r="A47" s="1" t="s">
        <v>49</v>
      </c>
    </row>
    <row r="48" spans="1:1" ht="18">
      <c r="A48" s="1" t="s">
        <v>50</v>
      </c>
    </row>
    <row r="49" spans="1:1" ht="18">
      <c r="A49" s="1" t="s">
        <v>51</v>
      </c>
    </row>
    <row r="50" spans="1:1" ht="18">
      <c r="A50" s="1" t="s">
        <v>52</v>
      </c>
    </row>
    <row r="51" spans="1:1" ht="18">
      <c r="A51" s="1" t="s">
        <v>53</v>
      </c>
    </row>
    <row r="52" spans="1:1" ht="18">
      <c r="A52" s="1" t="s">
        <v>54</v>
      </c>
    </row>
    <row r="53" spans="1:1" ht="18">
      <c r="A53" s="1" t="s">
        <v>55</v>
      </c>
    </row>
    <row r="54" spans="1:1" ht="18">
      <c r="A54" s="1" t="s">
        <v>56</v>
      </c>
    </row>
    <row r="55" spans="1:1" ht="18">
      <c r="A55" s="1" t="s">
        <v>57</v>
      </c>
    </row>
    <row r="56" spans="1:1" ht="18">
      <c r="A56" s="1" t="s">
        <v>58</v>
      </c>
    </row>
    <row r="57" spans="1:1" ht="18">
      <c r="A57" s="1" t="s">
        <v>59</v>
      </c>
    </row>
    <row r="58" spans="1:1" ht="18">
      <c r="A58" s="1" t="s">
        <v>60</v>
      </c>
    </row>
    <row r="59" spans="1:1" ht="18">
      <c r="A59" s="1" t="s">
        <v>61</v>
      </c>
    </row>
    <row r="60" spans="1:1" ht="18">
      <c r="A60" s="1" t="s">
        <v>62</v>
      </c>
    </row>
    <row r="61" spans="1:1" ht="18">
      <c r="A61" s="1" t="s">
        <v>63</v>
      </c>
    </row>
    <row r="62" spans="1:1" ht="18">
      <c r="A62" s="1" t="s">
        <v>64</v>
      </c>
    </row>
    <row r="63" spans="1:1" ht="18">
      <c r="A63" s="1" t="s">
        <v>65</v>
      </c>
    </row>
    <row r="64" spans="1:1" ht="18">
      <c r="A64" s="1" t="s">
        <v>66</v>
      </c>
    </row>
    <row r="65" spans="1:1" ht="18">
      <c r="A65" s="1" t="s">
        <v>67</v>
      </c>
    </row>
    <row r="66" spans="1:1" ht="18">
      <c r="A66" s="1" t="s">
        <v>68</v>
      </c>
    </row>
    <row r="67" spans="1:1" ht="18">
      <c r="A67" s="1" t="s">
        <v>69</v>
      </c>
    </row>
    <row r="68" spans="1:1" ht="18">
      <c r="A68" s="1" t="s">
        <v>70</v>
      </c>
    </row>
    <row r="69" spans="1:1" ht="18">
      <c r="A69" s="1" t="s">
        <v>71</v>
      </c>
    </row>
    <row r="70" spans="1:1" ht="18">
      <c r="A70" s="1" t="s">
        <v>72</v>
      </c>
    </row>
    <row r="71" spans="1:1" ht="18">
      <c r="A71" s="1" t="s">
        <v>73</v>
      </c>
    </row>
    <row r="72" spans="1:1" ht="18">
      <c r="A72" s="1" t="s">
        <v>74</v>
      </c>
    </row>
    <row r="73" spans="1:1" ht="18">
      <c r="A73" s="1" t="s">
        <v>75</v>
      </c>
    </row>
    <row r="74" spans="1:1" ht="18">
      <c r="A74" s="1" t="s">
        <v>76</v>
      </c>
    </row>
    <row r="75" spans="1:1" ht="18">
      <c r="A75" s="1" t="s">
        <v>77</v>
      </c>
    </row>
    <row r="76" spans="1:1" ht="18">
      <c r="A76" s="1" t="s">
        <v>78</v>
      </c>
    </row>
    <row r="77" spans="1:1" ht="18">
      <c r="A77" s="1" t="s">
        <v>79</v>
      </c>
    </row>
    <row r="78" spans="1:1" ht="18">
      <c r="A78" s="1" t="s">
        <v>80</v>
      </c>
    </row>
    <row r="79" spans="1:1" ht="18">
      <c r="A79" s="1" t="s">
        <v>81</v>
      </c>
    </row>
    <row r="80" spans="1:1" ht="18">
      <c r="A80" s="1" t="s">
        <v>82</v>
      </c>
    </row>
    <row r="81" spans="1:1" ht="18">
      <c r="A81" s="1" t="s">
        <v>83</v>
      </c>
    </row>
    <row r="82" spans="1:1" ht="18">
      <c r="A82" s="1" t="s">
        <v>84</v>
      </c>
    </row>
    <row r="83" spans="1:1" ht="18">
      <c r="A83" s="1" t="s">
        <v>85</v>
      </c>
    </row>
    <row r="84" spans="1:1" ht="18">
      <c r="A84" s="1" t="s">
        <v>86</v>
      </c>
    </row>
    <row r="85" spans="1:1" ht="18">
      <c r="A85" s="1" t="s">
        <v>87</v>
      </c>
    </row>
    <row r="86" spans="1:1" ht="18">
      <c r="A86" s="1" t="s">
        <v>88</v>
      </c>
    </row>
    <row r="87" spans="1:1" ht="18">
      <c r="A87" s="1" t="s">
        <v>89</v>
      </c>
    </row>
    <row r="88" spans="1:1" ht="18">
      <c r="A88" s="1" t="s">
        <v>90</v>
      </c>
    </row>
    <row r="89" spans="1:1" ht="18">
      <c r="A89" s="1" t="s">
        <v>91</v>
      </c>
    </row>
    <row r="90" spans="1:1" ht="18">
      <c r="A90" s="1" t="s">
        <v>92</v>
      </c>
    </row>
    <row r="91" spans="1:1" ht="18">
      <c r="A91" s="1" t="s">
        <v>93</v>
      </c>
    </row>
    <row r="92" spans="1:1" ht="18">
      <c r="A92" s="1" t="s">
        <v>94</v>
      </c>
    </row>
    <row r="93" spans="1:1" ht="18">
      <c r="A93" s="1" t="s">
        <v>95</v>
      </c>
    </row>
    <row r="94" spans="1:1" ht="18">
      <c r="A94" s="1" t="s">
        <v>96</v>
      </c>
    </row>
    <row r="95" spans="1:1" ht="18">
      <c r="A95" s="1" t="s">
        <v>97</v>
      </c>
    </row>
    <row r="96" spans="1:1" ht="18">
      <c r="A96" s="1" t="s">
        <v>98</v>
      </c>
    </row>
    <row r="97" spans="1:1" ht="18">
      <c r="A97" s="1" t="s">
        <v>99</v>
      </c>
    </row>
    <row r="98" spans="1:1" ht="18">
      <c r="A98" s="1" t="s">
        <v>100</v>
      </c>
    </row>
    <row r="99" spans="1:1" ht="18">
      <c r="A99" s="1" t="s">
        <v>101</v>
      </c>
    </row>
    <row r="100" spans="1:1" ht="18">
      <c r="A100" s="1" t="s">
        <v>102</v>
      </c>
    </row>
    <row r="101" spans="1:1" ht="18">
      <c r="A101" s="1" t="s">
        <v>103</v>
      </c>
    </row>
    <row r="102" spans="1:1" ht="18">
      <c r="A102" s="1" t="s">
        <v>104</v>
      </c>
    </row>
    <row r="103" spans="1:1" ht="18">
      <c r="A103" s="1" t="s">
        <v>105</v>
      </c>
    </row>
    <row r="104" spans="1:1" ht="18">
      <c r="A104" s="1" t="s">
        <v>106</v>
      </c>
    </row>
    <row r="105" spans="1:1" ht="18">
      <c r="A105" s="1" t="s">
        <v>107</v>
      </c>
    </row>
    <row r="106" spans="1:1" ht="18">
      <c r="A106" s="1" t="s">
        <v>108</v>
      </c>
    </row>
    <row r="107" spans="1:1" ht="18">
      <c r="A107" s="1" t="s">
        <v>109</v>
      </c>
    </row>
    <row r="108" spans="1:1" ht="18">
      <c r="A108" s="1" t="s">
        <v>110</v>
      </c>
    </row>
    <row r="109" spans="1:1" ht="18">
      <c r="A109" s="1" t="s">
        <v>111</v>
      </c>
    </row>
    <row r="110" spans="1:1" ht="18">
      <c r="A110" s="1" t="s">
        <v>112</v>
      </c>
    </row>
    <row r="111" spans="1:1" ht="18">
      <c r="A111" s="1" t="s">
        <v>113</v>
      </c>
    </row>
    <row r="112" spans="1:1" ht="18">
      <c r="A112" s="1" t="s">
        <v>114</v>
      </c>
    </row>
    <row r="113" spans="1:1" ht="18">
      <c r="A113" s="1" t="s">
        <v>115</v>
      </c>
    </row>
    <row r="114" spans="1:1" ht="18">
      <c r="A114" s="1" t="s">
        <v>116</v>
      </c>
    </row>
    <row r="115" spans="1:1" ht="18">
      <c r="A115" s="1" t="s">
        <v>117</v>
      </c>
    </row>
    <row r="116" spans="1:1" ht="18">
      <c r="A116" s="1" t="s">
        <v>118</v>
      </c>
    </row>
    <row r="117" spans="1:1" ht="18">
      <c r="A117" s="1" t="s">
        <v>119</v>
      </c>
    </row>
    <row r="118" spans="1:1" ht="18">
      <c r="A118" s="1" t="s">
        <v>120</v>
      </c>
    </row>
    <row r="119" spans="1:1" ht="18">
      <c r="A119" s="1" t="s">
        <v>121</v>
      </c>
    </row>
    <row r="120" spans="1:1" ht="18">
      <c r="A120" s="1" t="s">
        <v>122</v>
      </c>
    </row>
    <row r="121" spans="1:1" ht="18">
      <c r="A121" s="1" t="s">
        <v>123</v>
      </c>
    </row>
    <row r="122" spans="1:1" ht="18">
      <c r="A122" s="1" t="s">
        <v>124</v>
      </c>
    </row>
    <row r="123" spans="1:1" ht="18">
      <c r="A123" s="1" t="s">
        <v>125</v>
      </c>
    </row>
    <row r="124" spans="1:1" ht="18">
      <c r="A124" s="1" t="s">
        <v>126</v>
      </c>
    </row>
    <row r="125" spans="1:1" ht="18">
      <c r="A125" s="1" t="s">
        <v>127</v>
      </c>
    </row>
    <row r="126" spans="1:1" ht="18">
      <c r="A126" s="1" t="s">
        <v>128</v>
      </c>
    </row>
    <row r="127" spans="1:1" ht="18">
      <c r="A127" s="1" t="s">
        <v>129</v>
      </c>
    </row>
    <row r="128" spans="1:1" ht="18">
      <c r="A128" s="1" t="s">
        <v>130</v>
      </c>
    </row>
    <row r="129" spans="1:1" ht="18">
      <c r="A129" s="1" t="s">
        <v>131</v>
      </c>
    </row>
    <row r="130" spans="1:1" ht="18">
      <c r="A130" s="1" t="s">
        <v>132</v>
      </c>
    </row>
    <row r="131" spans="1:1" ht="18">
      <c r="A131" s="1" t="s">
        <v>133</v>
      </c>
    </row>
    <row r="132" spans="1:1" ht="18">
      <c r="A132" s="1" t="s">
        <v>134</v>
      </c>
    </row>
    <row r="133" spans="1:1" ht="18">
      <c r="A133" s="1" t="s">
        <v>135</v>
      </c>
    </row>
    <row r="134" spans="1:1" ht="18">
      <c r="A134" s="1" t="s">
        <v>136</v>
      </c>
    </row>
    <row r="135" spans="1:1" ht="18">
      <c r="A135" s="1" t="s">
        <v>137</v>
      </c>
    </row>
    <row r="136" spans="1:1" ht="18">
      <c r="A136" s="1" t="s">
        <v>138</v>
      </c>
    </row>
    <row r="137" spans="1:1" ht="18">
      <c r="A137" s="1" t="s">
        <v>139</v>
      </c>
    </row>
    <row r="138" spans="1:1" ht="18">
      <c r="A138" s="1" t="s">
        <v>140</v>
      </c>
    </row>
    <row r="139" spans="1:1" ht="18">
      <c r="A139" s="1" t="s">
        <v>141</v>
      </c>
    </row>
    <row r="140" spans="1:1" ht="18">
      <c r="A140" s="1" t="s">
        <v>142</v>
      </c>
    </row>
    <row r="141" spans="1:1" ht="18">
      <c r="A141" s="1" t="s">
        <v>143</v>
      </c>
    </row>
    <row r="142" spans="1:1" ht="18">
      <c r="A142" s="1" t="s">
        <v>144</v>
      </c>
    </row>
    <row r="143" spans="1:1" ht="18">
      <c r="A143" s="1" t="s">
        <v>145</v>
      </c>
    </row>
    <row r="144" spans="1:1" ht="18">
      <c r="A144" s="1" t="s">
        <v>146</v>
      </c>
    </row>
    <row r="145" spans="1:1" ht="18">
      <c r="A145" s="1" t="s">
        <v>147</v>
      </c>
    </row>
    <row r="146" spans="1:1" ht="18">
      <c r="A146" s="1" t="s">
        <v>148</v>
      </c>
    </row>
    <row r="147" spans="1:1" ht="18">
      <c r="A147" s="1" t="s">
        <v>149</v>
      </c>
    </row>
    <row r="148" spans="1:1" ht="18">
      <c r="A148" s="1" t="s">
        <v>150</v>
      </c>
    </row>
    <row r="149" spans="1:1" ht="18">
      <c r="A149" s="1" t="s">
        <v>151</v>
      </c>
    </row>
    <row r="150" spans="1:1" ht="18">
      <c r="A150" s="1" t="s">
        <v>152</v>
      </c>
    </row>
    <row r="151" spans="1:1" ht="18">
      <c r="A151" s="1" t="s">
        <v>153</v>
      </c>
    </row>
    <row r="152" spans="1:1" ht="18">
      <c r="A152" s="1" t="s">
        <v>154</v>
      </c>
    </row>
    <row r="153" spans="1:1" ht="18">
      <c r="A153" s="1" t="s">
        <v>155</v>
      </c>
    </row>
    <row r="154" spans="1:1" ht="18">
      <c r="A154" s="1" t="s">
        <v>156</v>
      </c>
    </row>
    <row r="155" spans="1:1" ht="18">
      <c r="A155" s="1" t="s">
        <v>157</v>
      </c>
    </row>
    <row r="156" spans="1:1" ht="18">
      <c r="A156" s="1" t="s">
        <v>158</v>
      </c>
    </row>
    <row r="157" spans="1:1" ht="18">
      <c r="A157" s="1" t="s">
        <v>159</v>
      </c>
    </row>
    <row r="158" spans="1:1" ht="18">
      <c r="A158" s="1" t="s">
        <v>160</v>
      </c>
    </row>
    <row r="159" spans="1:1" ht="18">
      <c r="A159" s="1" t="s">
        <v>161</v>
      </c>
    </row>
    <row r="160" spans="1:1" ht="18">
      <c r="A160" s="1" t="s">
        <v>162</v>
      </c>
    </row>
    <row r="161" spans="1:1" ht="18">
      <c r="A161" s="1" t="s">
        <v>163</v>
      </c>
    </row>
    <row r="162" spans="1:1" ht="18">
      <c r="A162" s="1" t="s">
        <v>164</v>
      </c>
    </row>
    <row r="163" spans="1:1" ht="18">
      <c r="A163" s="1" t="s">
        <v>165</v>
      </c>
    </row>
    <row r="164" spans="1:1" ht="18">
      <c r="A164" s="1" t="s">
        <v>166</v>
      </c>
    </row>
    <row r="165" spans="1:1" ht="18">
      <c r="A165" s="1" t="s">
        <v>167</v>
      </c>
    </row>
    <row r="166" spans="1:1" ht="18">
      <c r="A166" s="1" t="s">
        <v>168</v>
      </c>
    </row>
    <row r="167" spans="1:1" ht="18">
      <c r="A167" s="1" t="s">
        <v>169</v>
      </c>
    </row>
    <row r="168" spans="1:1" ht="18">
      <c r="A168" s="1" t="s">
        <v>170</v>
      </c>
    </row>
    <row r="169" spans="1:1" ht="18">
      <c r="A169" s="1" t="s">
        <v>171</v>
      </c>
    </row>
    <row r="170" spans="1:1" ht="18">
      <c r="A170" s="1" t="s">
        <v>172</v>
      </c>
    </row>
    <row r="171" spans="1:1" ht="18">
      <c r="A171" s="1" t="s">
        <v>173</v>
      </c>
    </row>
    <row r="172" spans="1:1" ht="18">
      <c r="A172" s="1" t="s">
        <v>174</v>
      </c>
    </row>
    <row r="173" spans="1:1" ht="18">
      <c r="A173" s="1" t="s">
        <v>175</v>
      </c>
    </row>
    <row r="174" spans="1:1" ht="18">
      <c r="A174" s="1" t="s">
        <v>176</v>
      </c>
    </row>
    <row r="175" spans="1:1" ht="18">
      <c r="A175" s="1" t="s">
        <v>177</v>
      </c>
    </row>
    <row r="176" spans="1:1" ht="18">
      <c r="A176" s="1" t="s">
        <v>178</v>
      </c>
    </row>
    <row r="177" spans="1:1" ht="18">
      <c r="A177" s="1" t="s">
        <v>179</v>
      </c>
    </row>
    <row r="178" spans="1:1" ht="18">
      <c r="A178" s="1" t="s">
        <v>180</v>
      </c>
    </row>
    <row r="179" spans="1:1" ht="18">
      <c r="A179" s="1" t="s">
        <v>181</v>
      </c>
    </row>
    <row r="180" spans="1:1" ht="18">
      <c r="A180" s="1" t="s">
        <v>182</v>
      </c>
    </row>
    <row r="181" spans="1:1" ht="18">
      <c r="A181" s="1" t="s">
        <v>183</v>
      </c>
    </row>
    <row r="182" spans="1:1" ht="18">
      <c r="A182" s="1" t="s">
        <v>184</v>
      </c>
    </row>
    <row r="183" spans="1:1" ht="18">
      <c r="A183" s="1" t="s">
        <v>185</v>
      </c>
    </row>
    <row r="184" spans="1:1" ht="18">
      <c r="A184" s="1" t="s">
        <v>186</v>
      </c>
    </row>
    <row r="185" spans="1:1" ht="18">
      <c r="A185" s="1" t="s">
        <v>187</v>
      </c>
    </row>
    <row r="186" spans="1:1" ht="18">
      <c r="A186" s="1" t="s">
        <v>188</v>
      </c>
    </row>
    <row r="187" spans="1:1" ht="18">
      <c r="A187" s="1" t="s">
        <v>189</v>
      </c>
    </row>
    <row r="188" spans="1:1" ht="18">
      <c r="A188" s="1" t="s">
        <v>190</v>
      </c>
    </row>
    <row r="189" spans="1:1" ht="18">
      <c r="A189" s="1" t="s">
        <v>191</v>
      </c>
    </row>
    <row r="190" spans="1:1" ht="18">
      <c r="A190" s="1" t="s">
        <v>192</v>
      </c>
    </row>
    <row r="191" spans="1:1" ht="18">
      <c r="A191" s="1" t="s">
        <v>193</v>
      </c>
    </row>
    <row r="192" spans="1:1" ht="18">
      <c r="A192" s="1" t="s">
        <v>194</v>
      </c>
    </row>
    <row r="193" spans="1:1" ht="18">
      <c r="A193" s="1" t="s">
        <v>195</v>
      </c>
    </row>
    <row r="194" spans="1:1" ht="18">
      <c r="A194" s="1" t="s">
        <v>196</v>
      </c>
    </row>
    <row r="195" spans="1:1" ht="18">
      <c r="A195" s="1" t="s">
        <v>197</v>
      </c>
    </row>
    <row r="196" spans="1:1" ht="18">
      <c r="A196" s="1" t="s">
        <v>198</v>
      </c>
    </row>
    <row r="197" spans="1:1" ht="18">
      <c r="A197" s="1" t="s">
        <v>199</v>
      </c>
    </row>
    <row r="198" spans="1:1" ht="18">
      <c r="A198" s="1" t="s">
        <v>200</v>
      </c>
    </row>
    <row r="199" spans="1:1" ht="18">
      <c r="A199" s="1" t="s">
        <v>201</v>
      </c>
    </row>
    <row r="200" spans="1:1" ht="18">
      <c r="A200" s="1" t="s">
        <v>202</v>
      </c>
    </row>
    <row r="201" spans="1:1" ht="18">
      <c r="A201" s="1" t="s">
        <v>203</v>
      </c>
    </row>
    <row r="202" spans="1:1" ht="18">
      <c r="A202" s="1" t="s">
        <v>204</v>
      </c>
    </row>
    <row r="203" spans="1:1" ht="18">
      <c r="A203" s="1" t="s">
        <v>205</v>
      </c>
    </row>
    <row r="204" spans="1:1" ht="18">
      <c r="A204" s="1" t="s">
        <v>206</v>
      </c>
    </row>
    <row r="205" spans="1:1" ht="18">
      <c r="A205" s="1" t="s">
        <v>207</v>
      </c>
    </row>
    <row r="206" spans="1:1" ht="18">
      <c r="A206" s="1" t="s">
        <v>208</v>
      </c>
    </row>
    <row r="207" spans="1:1" ht="18">
      <c r="A207" s="1" t="s">
        <v>209</v>
      </c>
    </row>
    <row r="208" spans="1:1" ht="18">
      <c r="A208" s="1" t="s">
        <v>210</v>
      </c>
    </row>
    <row r="209" spans="1:1" ht="18">
      <c r="A209" s="1" t="s">
        <v>211</v>
      </c>
    </row>
    <row r="210" spans="1:1" ht="18">
      <c r="A210" s="1" t="s">
        <v>212</v>
      </c>
    </row>
    <row r="211" spans="1:1" ht="18">
      <c r="A211" s="1" t="s">
        <v>213</v>
      </c>
    </row>
    <row r="212" spans="1:1" ht="18">
      <c r="A212" s="1" t="s">
        <v>214</v>
      </c>
    </row>
    <row r="213" spans="1:1" ht="18">
      <c r="A213" s="1" t="s">
        <v>215</v>
      </c>
    </row>
    <row r="214" spans="1:1" ht="18">
      <c r="A214" s="1" t="s">
        <v>216</v>
      </c>
    </row>
    <row r="215" spans="1:1" ht="18">
      <c r="A215" s="1" t="s">
        <v>217</v>
      </c>
    </row>
    <row r="216" spans="1:1" ht="18">
      <c r="A216" s="1" t="s">
        <v>218</v>
      </c>
    </row>
    <row r="217" spans="1:1" ht="18">
      <c r="A217" s="1" t="s">
        <v>219</v>
      </c>
    </row>
    <row r="218" spans="1:1" ht="18">
      <c r="A218" s="1" t="s">
        <v>220</v>
      </c>
    </row>
    <row r="219" spans="1:1" ht="18">
      <c r="A219" s="1" t="s">
        <v>221</v>
      </c>
    </row>
    <row r="220" spans="1:1" ht="18">
      <c r="A220" s="1" t="s">
        <v>222</v>
      </c>
    </row>
    <row r="221" spans="1:1" ht="18">
      <c r="A221" s="1" t="s">
        <v>223</v>
      </c>
    </row>
    <row r="222" spans="1:1" ht="18">
      <c r="A222" s="1" t="s">
        <v>224</v>
      </c>
    </row>
    <row r="223" spans="1:1" ht="18">
      <c r="A223" s="1" t="s">
        <v>225</v>
      </c>
    </row>
    <row r="224" spans="1:1" ht="18">
      <c r="A224" s="1" t="s">
        <v>226</v>
      </c>
    </row>
    <row r="225" spans="1:1" ht="18">
      <c r="A225" s="1" t="s">
        <v>227</v>
      </c>
    </row>
    <row r="226" spans="1:1" ht="18">
      <c r="A226" s="1" t="s">
        <v>228</v>
      </c>
    </row>
    <row r="227" spans="1:1" ht="18">
      <c r="A227" s="1" t="s">
        <v>229</v>
      </c>
    </row>
    <row r="228" spans="1:1" ht="18">
      <c r="A228" s="1" t="s">
        <v>230</v>
      </c>
    </row>
    <row r="229" spans="1:1" ht="18">
      <c r="A229" s="1" t="s">
        <v>231</v>
      </c>
    </row>
    <row r="230" spans="1:1" ht="18">
      <c r="A230" s="1" t="s">
        <v>232</v>
      </c>
    </row>
    <row r="231" spans="1:1" ht="18">
      <c r="A231" s="1" t="s">
        <v>233</v>
      </c>
    </row>
    <row r="232" spans="1:1" ht="18">
      <c r="A232" s="1" t="s">
        <v>234</v>
      </c>
    </row>
    <row r="233" spans="1:1" ht="18">
      <c r="A233" s="1" t="s">
        <v>235</v>
      </c>
    </row>
    <row r="234" spans="1:1" ht="18">
      <c r="A234" s="1" t="s">
        <v>236</v>
      </c>
    </row>
    <row r="235" spans="1:1" ht="18">
      <c r="A235" s="1" t="s">
        <v>237</v>
      </c>
    </row>
    <row r="236" spans="1:1" ht="18">
      <c r="A236" s="1" t="s">
        <v>238</v>
      </c>
    </row>
    <row r="237" spans="1:1" ht="18">
      <c r="A237" s="1" t="s">
        <v>239</v>
      </c>
    </row>
    <row r="238" spans="1:1" ht="18">
      <c r="A238" s="1" t="s">
        <v>240</v>
      </c>
    </row>
    <row r="239" spans="1:1" ht="18">
      <c r="A239" s="1" t="s">
        <v>241</v>
      </c>
    </row>
    <row r="240" spans="1:1" ht="18">
      <c r="A240" s="1" t="s">
        <v>242</v>
      </c>
    </row>
    <row r="241" spans="1:1" ht="18">
      <c r="A241" s="1" t="s">
        <v>243</v>
      </c>
    </row>
    <row r="242" spans="1:1" ht="18">
      <c r="A242" s="1" t="s">
        <v>244</v>
      </c>
    </row>
    <row r="243" spans="1:1" ht="18">
      <c r="A243" s="1" t="s">
        <v>245</v>
      </c>
    </row>
    <row r="244" spans="1:1" ht="18">
      <c r="A244" s="1" t="s">
        <v>246</v>
      </c>
    </row>
    <row r="245" spans="1:1" ht="18">
      <c r="A245" s="1" t="s">
        <v>247</v>
      </c>
    </row>
    <row r="246" spans="1:1" ht="18">
      <c r="A246" s="1" t="s">
        <v>248</v>
      </c>
    </row>
    <row r="247" spans="1:1" ht="18">
      <c r="A247" s="1" t="s">
        <v>249</v>
      </c>
    </row>
    <row r="248" spans="1:1" ht="18">
      <c r="A248" s="1" t="s">
        <v>250</v>
      </c>
    </row>
    <row r="249" spans="1:1" ht="18">
      <c r="A249" s="1" t="s">
        <v>251</v>
      </c>
    </row>
    <row r="250" spans="1:1" ht="18">
      <c r="A250" s="1" t="s">
        <v>252</v>
      </c>
    </row>
    <row r="251" spans="1:1" ht="18">
      <c r="A251" s="1" t="s">
        <v>253</v>
      </c>
    </row>
    <row r="252" spans="1:1" ht="18">
      <c r="A252" s="1" t="s">
        <v>254</v>
      </c>
    </row>
    <row r="253" spans="1:1" ht="18">
      <c r="A253" s="1" t="s">
        <v>255</v>
      </c>
    </row>
    <row r="254" spans="1:1" ht="18">
      <c r="A254" s="1" t="s">
        <v>256</v>
      </c>
    </row>
    <row r="255" spans="1:1" ht="18">
      <c r="A255" s="1" t="s">
        <v>257</v>
      </c>
    </row>
    <row r="256" spans="1:1" ht="18">
      <c r="A256" s="1" t="s">
        <v>258</v>
      </c>
    </row>
    <row r="257" spans="1:1" ht="18">
      <c r="A257" s="1" t="s">
        <v>259</v>
      </c>
    </row>
    <row r="258" spans="1:1" ht="18">
      <c r="A258" s="1" t="s">
        <v>260</v>
      </c>
    </row>
    <row r="259" spans="1:1" ht="18">
      <c r="A259" s="1" t="s">
        <v>261</v>
      </c>
    </row>
    <row r="260" spans="1:1" ht="18">
      <c r="A260" s="1" t="s">
        <v>262</v>
      </c>
    </row>
    <row r="261" spans="1:1" ht="18">
      <c r="A261" s="1" t="s">
        <v>263</v>
      </c>
    </row>
    <row r="262" spans="1:1" ht="18">
      <c r="A262" s="1" t="s">
        <v>264</v>
      </c>
    </row>
    <row r="263" spans="1:1" ht="18">
      <c r="A263" s="1" t="s">
        <v>265</v>
      </c>
    </row>
    <row r="264" spans="1:1" ht="18">
      <c r="A264" s="1" t="s">
        <v>266</v>
      </c>
    </row>
    <row r="265" spans="1:1" ht="18">
      <c r="A265" s="1" t="s">
        <v>267</v>
      </c>
    </row>
    <row r="266" spans="1:1" ht="18">
      <c r="A266" s="1" t="s">
        <v>268</v>
      </c>
    </row>
    <row r="267" spans="1:1" ht="18">
      <c r="A267" s="1" t="s">
        <v>269</v>
      </c>
    </row>
    <row r="268" spans="1:1" ht="18">
      <c r="A268" s="1" t="s">
        <v>270</v>
      </c>
    </row>
    <row r="269" spans="1:1" ht="18">
      <c r="A269" s="1" t="s">
        <v>271</v>
      </c>
    </row>
    <row r="270" spans="1:1" ht="18">
      <c r="A270" s="1" t="s">
        <v>272</v>
      </c>
    </row>
    <row r="271" spans="1:1" ht="18">
      <c r="A271" s="1" t="s">
        <v>273</v>
      </c>
    </row>
    <row r="272" spans="1:1" ht="18">
      <c r="A272" s="1" t="s">
        <v>274</v>
      </c>
    </row>
    <row r="273" spans="1:1" ht="18">
      <c r="A273" s="1" t="s">
        <v>275</v>
      </c>
    </row>
    <row r="274" spans="1:1" ht="18">
      <c r="A274" s="1" t="s">
        <v>276</v>
      </c>
    </row>
    <row r="275" spans="1:1" ht="18">
      <c r="A275" s="1" t="s">
        <v>277</v>
      </c>
    </row>
    <row r="276" spans="1:1" ht="18">
      <c r="A276" s="1" t="s">
        <v>278</v>
      </c>
    </row>
    <row r="277" spans="1:1" ht="18">
      <c r="A277" s="1" t="s">
        <v>279</v>
      </c>
    </row>
    <row r="278" spans="1:1" ht="18">
      <c r="A278" s="1" t="s">
        <v>280</v>
      </c>
    </row>
    <row r="279" spans="1:1" ht="18">
      <c r="A279" s="1" t="s">
        <v>281</v>
      </c>
    </row>
    <row r="280" spans="1:1" ht="18">
      <c r="A280" s="1" t="s">
        <v>282</v>
      </c>
    </row>
    <row r="281" spans="1:1" ht="18">
      <c r="A281" s="1" t="s">
        <v>283</v>
      </c>
    </row>
    <row r="282" spans="1:1" ht="18">
      <c r="A282" s="1" t="s">
        <v>284</v>
      </c>
    </row>
    <row r="283" spans="1:1" ht="18">
      <c r="A283" s="1" t="s">
        <v>285</v>
      </c>
    </row>
    <row r="284" spans="1:1" ht="18">
      <c r="A284" s="1" t="s">
        <v>286</v>
      </c>
    </row>
    <row r="285" spans="1:1" ht="18">
      <c r="A285" s="1" t="s">
        <v>287</v>
      </c>
    </row>
    <row r="286" spans="1:1" ht="18">
      <c r="A286" s="1" t="s">
        <v>288</v>
      </c>
    </row>
    <row r="287" spans="1:1" ht="18">
      <c r="A287" s="1" t="s">
        <v>289</v>
      </c>
    </row>
    <row r="288" spans="1:1" ht="18">
      <c r="A288" s="1" t="s">
        <v>290</v>
      </c>
    </row>
    <row r="289" spans="1:1" ht="18">
      <c r="A289" s="1" t="s">
        <v>291</v>
      </c>
    </row>
    <row r="290" spans="1:1" ht="18">
      <c r="A290" s="1" t="s">
        <v>292</v>
      </c>
    </row>
    <row r="291" spans="1:1" ht="18">
      <c r="A291" s="1" t="s">
        <v>293</v>
      </c>
    </row>
    <row r="292" spans="1:1" ht="18">
      <c r="A292" s="1" t="s">
        <v>294</v>
      </c>
    </row>
    <row r="293" spans="1:1" ht="18">
      <c r="A293" s="1" t="s">
        <v>295</v>
      </c>
    </row>
    <row r="294" spans="1:1" ht="18">
      <c r="A294" s="1" t="s">
        <v>296</v>
      </c>
    </row>
    <row r="295" spans="1:1" ht="18">
      <c r="A295" s="1" t="s">
        <v>297</v>
      </c>
    </row>
    <row r="296" spans="1:1" ht="18">
      <c r="A296" s="1" t="s">
        <v>298</v>
      </c>
    </row>
    <row r="297" spans="1:1" ht="18">
      <c r="A297" s="1" t="s">
        <v>299</v>
      </c>
    </row>
    <row r="298" spans="1:1" ht="18">
      <c r="A298" s="1" t="s">
        <v>300</v>
      </c>
    </row>
    <row r="299" spans="1:1" ht="18">
      <c r="A299" s="1" t="s">
        <v>301</v>
      </c>
    </row>
    <row r="300" spans="1:1" ht="18">
      <c r="A300" s="1" t="s">
        <v>302</v>
      </c>
    </row>
    <row r="301" spans="1:1" ht="18">
      <c r="A301" s="1" t="s">
        <v>303</v>
      </c>
    </row>
    <row r="302" spans="1:1" ht="18">
      <c r="A302" s="1" t="s">
        <v>304</v>
      </c>
    </row>
    <row r="303" spans="1:1" ht="18">
      <c r="A303" s="1" t="s">
        <v>305</v>
      </c>
    </row>
    <row r="304" spans="1:1" ht="18">
      <c r="A304" s="1" t="s">
        <v>306</v>
      </c>
    </row>
    <row r="305" spans="1:1" ht="18">
      <c r="A305" s="1" t="s">
        <v>307</v>
      </c>
    </row>
    <row r="306" spans="1:1" ht="18">
      <c r="A306" s="1" t="s">
        <v>308</v>
      </c>
    </row>
    <row r="307" spans="1:1" ht="18">
      <c r="A307" s="1" t="s">
        <v>309</v>
      </c>
    </row>
    <row r="308" spans="1:1" ht="18">
      <c r="A308" s="1" t="s">
        <v>310</v>
      </c>
    </row>
    <row r="309" spans="1:1" ht="18">
      <c r="A309" s="1" t="s">
        <v>311</v>
      </c>
    </row>
    <row r="310" spans="1:1" ht="18">
      <c r="A310" s="1" t="s">
        <v>312</v>
      </c>
    </row>
    <row r="311" spans="1:1" ht="18">
      <c r="A311" s="1" t="s">
        <v>313</v>
      </c>
    </row>
    <row r="312" spans="1:1" ht="18">
      <c r="A312" s="1" t="s">
        <v>314</v>
      </c>
    </row>
    <row r="313" spans="1:1" ht="18">
      <c r="A313" s="1" t="s">
        <v>315</v>
      </c>
    </row>
    <row r="314" spans="1:1" ht="18">
      <c r="A314" s="1" t="s">
        <v>316</v>
      </c>
    </row>
    <row r="315" spans="1:1" ht="18">
      <c r="A315" s="1" t="s">
        <v>317</v>
      </c>
    </row>
    <row r="316" spans="1:1" ht="18">
      <c r="A316" s="1" t="s">
        <v>318</v>
      </c>
    </row>
    <row r="317" spans="1:1" ht="18">
      <c r="A317" s="1" t="s">
        <v>319</v>
      </c>
    </row>
    <row r="318" spans="1:1" ht="18">
      <c r="A318" s="1" t="s">
        <v>320</v>
      </c>
    </row>
    <row r="319" spans="1:1" ht="18">
      <c r="A319" s="1" t="s">
        <v>321</v>
      </c>
    </row>
    <row r="320" spans="1:1" ht="18">
      <c r="A320" s="1" t="s">
        <v>322</v>
      </c>
    </row>
    <row r="321" spans="1:1" ht="18">
      <c r="A321" s="1" t="s">
        <v>323</v>
      </c>
    </row>
    <row r="322" spans="1:1" ht="18">
      <c r="A322" s="1" t="s">
        <v>324</v>
      </c>
    </row>
    <row r="323" spans="1:1" ht="18">
      <c r="A323" s="1" t="s">
        <v>325</v>
      </c>
    </row>
    <row r="324" spans="1:1" ht="18">
      <c r="A324" s="1" t="s">
        <v>326</v>
      </c>
    </row>
    <row r="325" spans="1:1" ht="18">
      <c r="A325" s="1" t="s">
        <v>327</v>
      </c>
    </row>
    <row r="326" spans="1:1" ht="18">
      <c r="A326" s="1" t="s">
        <v>328</v>
      </c>
    </row>
    <row r="327" spans="1:1" ht="18">
      <c r="A327" s="1" t="s">
        <v>329</v>
      </c>
    </row>
    <row r="328" spans="1:1" ht="18">
      <c r="A328" s="1" t="s">
        <v>330</v>
      </c>
    </row>
    <row r="329" spans="1:1" ht="18">
      <c r="A329" s="1" t="s">
        <v>331</v>
      </c>
    </row>
    <row r="330" spans="1:1" ht="18">
      <c r="A330" s="1" t="s">
        <v>332</v>
      </c>
    </row>
    <row r="331" spans="1:1" ht="18">
      <c r="A331" s="1" t="s">
        <v>333</v>
      </c>
    </row>
    <row r="332" spans="1:1" ht="18">
      <c r="A332" s="1" t="s">
        <v>334</v>
      </c>
    </row>
    <row r="333" spans="1:1" ht="18">
      <c r="A333" s="1" t="s">
        <v>335</v>
      </c>
    </row>
    <row r="334" spans="1:1" ht="18">
      <c r="A334" s="1" t="s">
        <v>336</v>
      </c>
    </row>
    <row r="335" spans="1:1" ht="18">
      <c r="A335" s="1" t="s">
        <v>337</v>
      </c>
    </row>
    <row r="336" spans="1:1" ht="18">
      <c r="A336" s="1" t="s">
        <v>338</v>
      </c>
    </row>
    <row r="337" spans="1:1" ht="18">
      <c r="A337" s="1" t="s">
        <v>339</v>
      </c>
    </row>
    <row r="338" spans="1:1" ht="18">
      <c r="A338" s="1" t="s">
        <v>340</v>
      </c>
    </row>
    <row r="339" spans="1:1" ht="18">
      <c r="A339" s="1" t="s">
        <v>341</v>
      </c>
    </row>
    <row r="340" spans="1:1" ht="18">
      <c r="A340" s="1" t="s">
        <v>342</v>
      </c>
    </row>
    <row r="341" spans="1:1" ht="18">
      <c r="A341" s="1" t="s">
        <v>343</v>
      </c>
    </row>
    <row r="342" spans="1:1" ht="18">
      <c r="A342" s="1" t="s">
        <v>344</v>
      </c>
    </row>
    <row r="343" spans="1:1" ht="18">
      <c r="A343" s="1" t="s">
        <v>345</v>
      </c>
    </row>
    <row r="344" spans="1:1" ht="18">
      <c r="A344" s="1" t="s">
        <v>346</v>
      </c>
    </row>
    <row r="345" spans="1:1" ht="18">
      <c r="A345" s="1" t="s">
        <v>347</v>
      </c>
    </row>
    <row r="346" spans="1:1" ht="18">
      <c r="A346" s="1" t="s">
        <v>348</v>
      </c>
    </row>
    <row r="347" spans="1:1" ht="18">
      <c r="A347" s="1" t="s">
        <v>349</v>
      </c>
    </row>
    <row r="348" spans="1:1" ht="18">
      <c r="A348" s="1" t="s">
        <v>350</v>
      </c>
    </row>
    <row r="349" spans="1:1" ht="18">
      <c r="A349" s="1" t="s">
        <v>351</v>
      </c>
    </row>
    <row r="350" spans="1:1" ht="18">
      <c r="A350" s="1" t="s">
        <v>352</v>
      </c>
    </row>
    <row r="351" spans="1:1" ht="18">
      <c r="A351" s="1" t="s">
        <v>353</v>
      </c>
    </row>
    <row r="352" spans="1:1" ht="18">
      <c r="A352" s="1" t="s">
        <v>354</v>
      </c>
    </row>
    <row r="353" spans="1:1" ht="18">
      <c r="A353" s="1" t="s">
        <v>355</v>
      </c>
    </row>
    <row r="354" spans="1:1" ht="18">
      <c r="A354" s="1" t="s">
        <v>356</v>
      </c>
    </row>
    <row r="355" spans="1:1" ht="18">
      <c r="A355" s="1" t="s">
        <v>357</v>
      </c>
    </row>
    <row r="356" spans="1:1" ht="18">
      <c r="A356" s="1" t="s">
        <v>358</v>
      </c>
    </row>
    <row r="357" spans="1:1" ht="18">
      <c r="A357" s="1" t="s">
        <v>359</v>
      </c>
    </row>
    <row r="358" spans="1:1" ht="18">
      <c r="A358" s="1" t="s">
        <v>360</v>
      </c>
    </row>
    <row r="359" spans="1:1" ht="18">
      <c r="A359" s="1" t="s">
        <v>361</v>
      </c>
    </row>
    <row r="360" spans="1:1" ht="18">
      <c r="A360" s="1" t="s">
        <v>362</v>
      </c>
    </row>
    <row r="361" spans="1:1" ht="18">
      <c r="A361" s="1" t="s">
        <v>363</v>
      </c>
    </row>
    <row r="362" spans="1:1" ht="18">
      <c r="A362" s="1" t="s">
        <v>364</v>
      </c>
    </row>
    <row r="363" spans="1:1" ht="18">
      <c r="A363" s="1" t="s">
        <v>365</v>
      </c>
    </row>
    <row r="364" spans="1:1" ht="18">
      <c r="A364" s="1" t="s">
        <v>366</v>
      </c>
    </row>
    <row r="365" spans="1:1" ht="18">
      <c r="A365" s="1" t="s">
        <v>367</v>
      </c>
    </row>
    <row r="366" spans="1:1" ht="18">
      <c r="A366" s="1" t="s">
        <v>368</v>
      </c>
    </row>
    <row r="367" spans="1:1" ht="18">
      <c r="A367" s="1" t="s">
        <v>369</v>
      </c>
    </row>
    <row r="368" spans="1:1" ht="18">
      <c r="A368" s="1" t="s">
        <v>370</v>
      </c>
    </row>
    <row r="369" spans="1:1" ht="18">
      <c r="A369" s="1" t="s">
        <v>371</v>
      </c>
    </row>
    <row r="370" spans="1:1" ht="18">
      <c r="A370" s="1" t="s">
        <v>372</v>
      </c>
    </row>
    <row r="371" spans="1:1" ht="18">
      <c r="A371" s="1" t="s">
        <v>373</v>
      </c>
    </row>
    <row r="372" spans="1:1" ht="18">
      <c r="A372" s="1" t="s">
        <v>374</v>
      </c>
    </row>
    <row r="373" spans="1:1" ht="18">
      <c r="A373" s="1" t="s">
        <v>375</v>
      </c>
    </row>
    <row r="374" spans="1:1" ht="18">
      <c r="A374" s="1" t="s">
        <v>376</v>
      </c>
    </row>
    <row r="375" spans="1:1" ht="18">
      <c r="A375" s="1" t="s">
        <v>377</v>
      </c>
    </row>
    <row r="376" spans="1:1" ht="18">
      <c r="A376" s="1" t="s">
        <v>378</v>
      </c>
    </row>
    <row r="377" spans="1:1" ht="18">
      <c r="A377" s="1" t="s">
        <v>379</v>
      </c>
    </row>
    <row r="378" spans="1:1" ht="18">
      <c r="A378" s="1" t="s">
        <v>380</v>
      </c>
    </row>
    <row r="379" spans="1:1" ht="18">
      <c r="A379" s="1" t="s">
        <v>381</v>
      </c>
    </row>
    <row r="380" spans="1:1" ht="18">
      <c r="A380" s="1" t="s">
        <v>382</v>
      </c>
    </row>
    <row r="381" spans="1:1" ht="18">
      <c r="A381" s="1" t="s">
        <v>383</v>
      </c>
    </row>
    <row r="382" spans="1:1" ht="18">
      <c r="A382" s="1" t="s">
        <v>384</v>
      </c>
    </row>
    <row r="383" spans="1:1" ht="18">
      <c r="A383" s="1" t="s">
        <v>385</v>
      </c>
    </row>
    <row r="384" spans="1:1" ht="18">
      <c r="A384" s="1" t="s">
        <v>386</v>
      </c>
    </row>
    <row r="385" spans="1:1" ht="18">
      <c r="A385" s="1" t="s">
        <v>387</v>
      </c>
    </row>
    <row r="386" spans="1:1" ht="18">
      <c r="A386" s="1" t="s">
        <v>388</v>
      </c>
    </row>
    <row r="387" spans="1:1" ht="18">
      <c r="A387" s="1" t="s">
        <v>389</v>
      </c>
    </row>
    <row r="388" spans="1:1" ht="18">
      <c r="A388" s="1" t="s">
        <v>390</v>
      </c>
    </row>
    <row r="389" spans="1:1" ht="18">
      <c r="A389" s="1" t="s">
        <v>391</v>
      </c>
    </row>
    <row r="390" spans="1:1" ht="18">
      <c r="A390" s="1" t="s">
        <v>392</v>
      </c>
    </row>
    <row r="391" spans="1:1" ht="18">
      <c r="A391" s="1" t="s">
        <v>393</v>
      </c>
    </row>
    <row r="392" spans="1:1" ht="18">
      <c r="A392" s="1" t="s">
        <v>394</v>
      </c>
    </row>
    <row r="393" spans="1:1" ht="18">
      <c r="A393" s="1" t="s">
        <v>395</v>
      </c>
    </row>
    <row r="394" spans="1:1" ht="18">
      <c r="A394" s="1" t="s">
        <v>396</v>
      </c>
    </row>
    <row r="395" spans="1:1" ht="18">
      <c r="A395" s="1" t="s">
        <v>397</v>
      </c>
    </row>
    <row r="396" spans="1:1" ht="18">
      <c r="A396" s="1" t="s">
        <v>398</v>
      </c>
    </row>
    <row r="397" spans="1:1" ht="18">
      <c r="A397" s="1" t="s">
        <v>399</v>
      </c>
    </row>
    <row r="398" spans="1:1" ht="18">
      <c r="A398" s="1" t="s">
        <v>400</v>
      </c>
    </row>
    <row r="399" spans="1:1" ht="18">
      <c r="A399" s="1" t="s">
        <v>401</v>
      </c>
    </row>
    <row r="400" spans="1:1" ht="18">
      <c r="A400" s="1" t="s">
        <v>402</v>
      </c>
    </row>
    <row r="401" spans="1:1" ht="18">
      <c r="A401" s="1" t="s">
        <v>403</v>
      </c>
    </row>
    <row r="402" spans="1:1" ht="18">
      <c r="A402" s="1" t="s">
        <v>404</v>
      </c>
    </row>
    <row r="403" spans="1:1" ht="18">
      <c r="A403" s="1" t="s">
        <v>405</v>
      </c>
    </row>
    <row r="404" spans="1:1" ht="18">
      <c r="A404" s="1" t="s">
        <v>406</v>
      </c>
    </row>
    <row r="405" spans="1:1" ht="18">
      <c r="A405" s="1" t="s">
        <v>407</v>
      </c>
    </row>
    <row r="406" spans="1:1" ht="18">
      <c r="A406" s="1" t="s">
        <v>408</v>
      </c>
    </row>
    <row r="407" spans="1:1" ht="18">
      <c r="A407" s="1" t="s">
        <v>409</v>
      </c>
    </row>
    <row r="408" spans="1:1" ht="18">
      <c r="A408" s="1" t="s">
        <v>410</v>
      </c>
    </row>
    <row r="409" spans="1:1" ht="18">
      <c r="A409" s="1" t="s">
        <v>411</v>
      </c>
    </row>
    <row r="410" spans="1:1" ht="18">
      <c r="A410" s="1" t="s">
        <v>412</v>
      </c>
    </row>
    <row r="411" spans="1:1" ht="18">
      <c r="A411" s="1" t="s">
        <v>413</v>
      </c>
    </row>
    <row r="412" spans="1:1" ht="18">
      <c r="A412" s="1" t="s">
        <v>414</v>
      </c>
    </row>
    <row r="413" spans="1:1" ht="18">
      <c r="A413" s="1" t="s">
        <v>415</v>
      </c>
    </row>
    <row r="414" spans="1:1" ht="18">
      <c r="A414" s="1" t="s">
        <v>416</v>
      </c>
    </row>
    <row r="415" spans="1:1" ht="18">
      <c r="A415" s="1" t="s">
        <v>417</v>
      </c>
    </row>
    <row r="416" spans="1:1" ht="18">
      <c r="A416" s="1" t="s">
        <v>418</v>
      </c>
    </row>
    <row r="417" spans="1:1" ht="18">
      <c r="A417" s="1" t="s">
        <v>419</v>
      </c>
    </row>
    <row r="418" spans="1:1" ht="18">
      <c r="A418" s="1" t="s">
        <v>420</v>
      </c>
    </row>
    <row r="419" spans="1:1" ht="18">
      <c r="A419" s="1" t="s">
        <v>421</v>
      </c>
    </row>
    <row r="420" spans="1:1" ht="18">
      <c r="A420" s="1" t="s">
        <v>422</v>
      </c>
    </row>
    <row r="421" spans="1:1" ht="18">
      <c r="A421" s="1" t="s">
        <v>423</v>
      </c>
    </row>
    <row r="422" spans="1:1" ht="18">
      <c r="A422" s="1" t="s">
        <v>424</v>
      </c>
    </row>
    <row r="423" spans="1:1" ht="18">
      <c r="A423" s="1" t="s">
        <v>425</v>
      </c>
    </row>
    <row r="424" spans="1:1" ht="18">
      <c r="A424" s="1" t="s">
        <v>426</v>
      </c>
    </row>
    <row r="425" spans="1:1" ht="18">
      <c r="A425" s="1" t="s">
        <v>427</v>
      </c>
    </row>
    <row r="426" spans="1:1" ht="18">
      <c r="A426" s="1" t="s">
        <v>428</v>
      </c>
    </row>
    <row r="427" spans="1:1" ht="18">
      <c r="A427" s="1" t="s">
        <v>429</v>
      </c>
    </row>
    <row r="428" spans="1:1" ht="18">
      <c r="A428" s="1" t="s">
        <v>430</v>
      </c>
    </row>
    <row r="429" spans="1:1" ht="18">
      <c r="A429" s="1" t="s">
        <v>431</v>
      </c>
    </row>
    <row r="430" spans="1:1" ht="18">
      <c r="A430" s="1" t="s">
        <v>432</v>
      </c>
    </row>
    <row r="431" spans="1:1" ht="18">
      <c r="A431" s="1" t="s">
        <v>433</v>
      </c>
    </row>
    <row r="432" spans="1:1" ht="18">
      <c r="A432" s="1" t="s">
        <v>434</v>
      </c>
    </row>
    <row r="433" spans="1:1" ht="18">
      <c r="A433" s="1" t="s">
        <v>435</v>
      </c>
    </row>
    <row r="434" spans="1:1" ht="18">
      <c r="A434" s="1" t="s">
        <v>436</v>
      </c>
    </row>
    <row r="435" spans="1:1" ht="18">
      <c r="A435" s="1" t="s">
        <v>437</v>
      </c>
    </row>
    <row r="436" spans="1:1" ht="18">
      <c r="A436" s="1" t="s">
        <v>438</v>
      </c>
    </row>
    <row r="437" spans="1:1" ht="18">
      <c r="A437" s="1" t="s">
        <v>439</v>
      </c>
    </row>
    <row r="438" spans="1:1" ht="18">
      <c r="A438" s="1" t="s">
        <v>440</v>
      </c>
    </row>
    <row r="439" spans="1:1" ht="18">
      <c r="A439" s="1" t="s">
        <v>441</v>
      </c>
    </row>
    <row r="440" spans="1:1" ht="18">
      <c r="A440" s="1" t="s">
        <v>442</v>
      </c>
    </row>
    <row r="441" spans="1:1" ht="18">
      <c r="A441" s="1" t="s">
        <v>443</v>
      </c>
    </row>
    <row r="442" spans="1:1" ht="18">
      <c r="A442" s="1" t="s">
        <v>444</v>
      </c>
    </row>
    <row r="443" spans="1:1" ht="18">
      <c r="A443" s="1" t="s">
        <v>445</v>
      </c>
    </row>
    <row r="444" spans="1:1" ht="18">
      <c r="A444" s="1" t="s">
        <v>446</v>
      </c>
    </row>
    <row r="445" spans="1:1" ht="18">
      <c r="A445" s="1" t="s">
        <v>447</v>
      </c>
    </row>
    <row r="446" spans="1:1" ht="18">
      <c r="A446" s="1" t="s">
        <v>448</v>
      </c>
    </row>
    <row r="447" spans="1:1" ht="18">
      <c r="A447" s="1" t="s">
        <v>449</v>
      </c>
    </row>
    <row r="448" spans="1:1" ht="18">
      <c r="A448" s="1" t="s">
        <v>450</v>
      </c>
    </row>
    <row r="449" spans="1:1" ht="18">
      <c r="A449" s="1" t="s">
        <v>451</v>
      </c>
    </row>
    <row r="450" spans="1:1" ht="18">
      <c r="A450" s="1" t="s">
        <v>452</v>
      </c>
    </row>
    <row r="451" spans="1:1" ht="18">
      <c r="A451" s="1" t="s">
        <v>453</v>
      </c>
    </row>
    <row r="452" spans="1:1" ht="18">
      <c r="A452" s="1" t="s">
        <v>454</v>
      </c>
    </row>
    <row r="453" spans="1:1" ht="18">
      <c r="A453" s="1" t="s">
        <v>455</v>
      </c>
    </row>
    <row r="454" spans="1:1" ht="18">
      <c r="A454" s="1" t="s">
        <v>456</v>
      </c>
    </row>
    <row r="455" spans="1:1" ht="18">
      <c r="A455" s="1" t="s">
        <v>457</v>
      </c>
    </row>
    <row r="456" spans="1:1" ht="18">
      <c r="A456" s="1" t="s">
        <v>458</v>
      </c>
    </row>
    <row r="457" spans="1:1" ht="18">
      <c r="A457" s="1" t="s">
        <v>459</v>
      </c>
    </row>
    <row r="458" spans="1:1" ht="18">
      <c r="A458" s="1" t="s">
        <v>460</v>
      </c>
    </row>
    <row r="459" spans="1:1" ht="18">
      <c r="A459" s="1" t="s">
        <v>461</v>
      </c>
    </row>
    <row r="460" spans="1:1" ht="18">
      <c r="A460" s="1" t="s">
        <v>462</v>
      </c>
    </row>
    <row r="461" spans="1:1" ht="18">
      <c r="A461" s="1" t="s">
        <v>463</v>
      </c>
    </row>
    <row r="462" spans="1:1" ht="18">
      <c r="A462" s="1" t="s">
        <v>464</v>
      </c>
    </row>
    <row r="463" spans="1:1" ht="18">
      <c r="A463" s="1" t="s">
        <v>465</v>
      </c>
    </row>
    <row r="464" spans="1:1" ht="18">
      <c r="A464" s="1" t="s">
        <v>466</v>
      </c>
    </row>
    <row r="465" spans="1:1" ht="18">
      <c r="A465" s="1" t="s">
        <v>467</v>
      </c>
    </row>
    <row r="466" spans="1:1" ht="18">
      <c r="A466" s="1" t="s">
        <v>468</v>
      </c>
    </row>
    <row r="467" spans="1:1" ht="18">
      <c r="A467" s="1" t="s">
        <v>469</v>
      </c>
    </row>
    <row r="468" spans="1:1" ht="18">
      <c r="A468" s="1" t="s">
        <v>470</v>
      </c>
    </row>
    <row r="469" spans="1:1" ht="18">
      <c r="A469" s="1" t="s">
        <v>471</v>
      </c>
    </row>
    <row r="470" spans="1:1" ht="18">
      <c r="A470" s="1" t="s">
        <v>472</v>
      </c>
    </row>
    <row r="471" spans="1:1" ht="18">
      <c r="A471" s="1" t="s">
        <v>473</v>
      </c>
    </row>
    <row r="472" spans="1:1" ht="18">
      <c r="A472" s="1" t="s">
        <v>474</v>
      </c>
    </row>
    <row r="473" spans="1:1" ht="18">
      <c r="A473" s="1" t="s">
        <v>475</v>
      </c>
    </row>
    <row r="474" spans="1:1" ht="18">
      <c r="A474" s="1" t="s">
        <v>476</v>
      </c>
    </row>
    <row r="475" spans="1:1" ht="18">
      <c r="A475" s="1" t="s">
        <v>477</v>
      </c>
    </row>
    <row r="476" spans="1:1" ht="18">
      <c r="A476" s="1" t="s">
        <v>478</v>
      </c>
    </row>
    <row r="477" spans="1:1" ht="18">
      <c r="A477" s="1" t="s">
        <v>479</v>
      </c>
    </row>
    <row r="478" spans="1:1" ht="18">
      <c r="A478" s="1" t="s">
        <v>480</v>
      </c>
    </row>
    <row r="479" spans="1:1" ht="18">
      <c r="A479" s="1" t="s">
        <v>481</v>
      </c>
    </row>
    <row r="480" spans="1:1" ht="18">
      <c r="A480" s="1" t="s">
        <v>482</v>
      </c>
    </row>
    <row r="481" spans="1:1" ht="18">
      <c r="A481" s="1" t="s">
        <v>483</v>
      </c>
    </row>
    <row r="482" spans="1:1" ht="18">
      <c r="A482" s="1" t="s">
        <v>484</v>
      </c>
    </row>
    <row r="483" spans="1:1" ht="18">
      <c r="A483" s="1" t="s">
        <v>485</v>
      </c>
    </row>
    <row r="484" spans="1:1" ht="18">
      <c r="A484" s="1" t="s">
        <v>486</v>
      </c>
    </row>
    <row r="485" spans="1:1" ht="18">
      <c r="A485" s="1" t="s">
        <v>487</v>
      </c>
    </row>
    <row r="486" spans="1:1" ht="18">
      <c r="A486" s="1" t="s">
        <v>488</v>
      </c>
    </row>
    <row r="487" spans="1:1" ht="18">
      <c r="A487" s="1" t="s">
        <v>489</v>
      </c>
    </row>
    <row r="488" spans="1:1" ht="18">
      <c r="A488" s="1" t="s">
        <v>490</v>
      </c>
    </row>
    <row r="489" spans="1:1" ht="18">
      <c r="A489" s="1" t="s">
        <v>491</v>
      </c>
    </row>
    <row r="490" spans="1:1" ht="18">
      <c r="A490" s="1" t="s">
        <v>492</v>
      </c>
    </row>
    <row r="491" spans="1:1" ht="18">
      <c r="A491" s="1" t="s">
        <v>493</v>
      </c>
    </row>
    <row r="492" spans="1:1" ht="18">
      <c r="A492" s="1" t="s">
        <v>494</v>
      </c>
    </row>
    <row r="493" spans="1:1" ht="18">
      <c r="A493" s="1" t="s">
        <v>495</v>
      </c>
    </row>
    <row r="494" spans="1:1" ht="18">
      <c r="A494" s="1" t="s">
        <v>496</v>
      </c>
    </row>
    <row r="495" spans="1:1" ht="18">
      <c r="A495" s="1" t="s">
        <v>497</v>
      </c>
    </row>
    <row r="496" spans="1:1" ht="18">
      <c r="A496" s="1" t="s">
        <v>498</v>
      </c>
    </row>
    <row r="497" spans="1:1" ht="18">
      <c r="A497" s="1" t="s">
        <v>499</v>
      </c>
    </row>
    <row r="498" spans="1:1" ht="18">
      <c r="A498" s="1" t="s">
        <v>500</v>
      </c>
    </row>
    <row r="499" spans="1:1" ht="18">
      <c r="A499" s="1" t="s">
        <v>501</v>
      </c>
    </row>
    <row r="500" spans="1:1" ht="18">
      <c r="A500" s="1" t="s">
        <v>502</v>
      </c>
    </row>
    <row r="501" spans="1:1" ht="18">
      <c r="A501" s="1" t="s">
        <v>503</v>
      </c>
    </row>
    <row r="502" spans="1:1" ht="18">
      <c r="A502" s="1" t="s">
        <v>504</v>
      </c>
    </row>
    <row r="503" spans="1:1" ht="18">
      <c r="A503" s="1" t="s">
        <v>505</v>
      </c>
    </row>
    <row r="504" spans="1:1" ht="18">
      <c r="A504" s="1" t="s">
        <v>506</v>
      </c>
    </row>
    <row r="505" spans="1:1" ht="18">
      <c r="A505" s="1" t="s">
        <v>507</v>
      </c>
    </row>
    <row r="506" spans="1:1" ht="18">
      <c r="A506" s="1" t="s">
        <v>508</v>
      </c>
    </row>
    <row r="507" spans="1:1" ht="18">
      <c r="A507" s="1" t="s">
        <v>509</v>
      </c>
    </row>
    <row r="508" spans="1:1" ht="18">
      <c r="A508" s="1" t="s">
        <v>510</v>
      </c>
    </row>
    <row r="509" spans="1:1" ht="18">
      <c r="A509" s="1" t="s">
        <v>511</v>
      </c>
    </row>
    <row r="510" spans="1:1" ht="18">
      <c r="A510" s="1" t="s">
        <v>512</v>
      </c>
    </row>
    <row r="511" spans="1:1" ht="18">
      <c r="A511" s="1" t="s">
        <v>513</v>
      </c>
    </row>
    <row r="512" spans="1:1" ht="18">
      <c r="A512" s="1" t="s">
        <v>514</v>
      </c>
    </row>
    <row r="513" spans="1:1" ht="18">
      <c r="A513" s="1" t="s">
        <v>515</v>
      </c>
    </row>
    <row r="514" spans="1:1" ht="18">
      <c r="A514" s="1" t="s">
        <v>516</v>
      </c>
    </row>
    <row r="515" spans="1:1" ht="18">
      <c r="A515" s="1" t="s">
        <v>517</v>
      </c>
    </row>
    <row r="516" spans="1:1" ht="18">
      <c r="A516" s="1" t="s">
        <v>518</v>
      </c>
    </row>
    <row r="517" spans="1:1" ht="18">
      <c r="A517" s="1" t="s">
        <v>519</v>
      </c>
    </row>
    <row r="518" spans="1:1" ht="18">
      <c r="A518" s="1" t="s">
        <v>520</v>
      </c>
    </row>
    <row r="519" spans="1:1" ht="18">
      <c r="A519" s="1" t="s">
        <v>521</v>
      </c>
    </row>
    <row r="520" spans="1:1" ht="18">
      <c r="A520" s="1" t="s">
        <v>522</v>
      </c>
    </row>
    <row r="521" spans="1:1" ht="18">
      <c r="A521" s="1" t="s">
        <v>523</v>
      </c>
    </row>
    <row r="522" spans="1:1" ht="18">
      <c r="A522" s="1" t="s">
        <v>524</v>
      </c>
    </row>
    <row r="523" spans="1:1" ht="18">
      <c r="A523" s="1" t="s">
        <v>525</v>
      </c>
    </row>
    <row r="524" spans="1:1" ht="18">
      <c r="A524" s="1" t="s">
        <v>526</v>
      </c>
    </row>
    <row r="525" spans="1:1" ht="18">
      <c r="A525" s="1" t="s">
        <v>527</v>
      </c>
    </row>
    <row r="526" spans="1:1" ht="18">
      <c r="A526" s="1" t="s">
        <v>528</v>
      </c>
    </row>
    <row r="527" spans="1:1" ht="18">
      <c r="A527" s="1" t="s">
        <v>529</v>
      </c>
    </row>
    <row r="528" spans="1:1" ht="18">
      <c r="A528" s="1" t="s">
        <v>530</v>
      </c>
    </row>
    <row r="529" spans="1:1" ht="18">
      <c r="A529" s="1" t="s">
        <v>531</v>
      </c>
    </row>
    <row r="530" spans="1:1" ht="18">
      <c r="A530" s="1" t="s">
        <v>532</v>
      </c>
    </row>
    <row r="531" spans="1:1" ht="18">
      <c r="A531" s="1" t="s">
        <v>533</v>
      </c>
    </row>
    <row r="532" spans="1:1" ht="18">
      <c r="A532" s="1" t="s">
        <v>534</v>
      </c>
    </row>
    <row r="533" spans="1:1" ht="18">
      <c r="A533" s="1" t="s">
        <v>535</v>
      </c>
    </row>
    <row r="534" spans="1:1" ht="18">
      <c r="A534" s="1" t="s">
        <v>536</v>
      </c>
    </row>
    <row r="535" spans="1:1" ht="18">
      <c r="A535" s="1" t="s">
        <v>537</v>
      </c>
    </row>
    <row r="536" spans="1:1" ht="18">
      <c r="A536" s="1" t="s">
        <v>538</v>
      </c>
    </row>
    <row r="537" spans="1:1" ht="18">
      <c r="A537" s="1" t="s">
        <v>539</v>
      </c>
    </row>
    <row r="538" spans="1:1" ht="18">
      <c r="A538" s="1" t="s">
        <v>540</v>
      </c>
    </row>
    <row r="539" spans="1:1" ht="18">
      <c r="A539" s="1" t="s">
        <v>541</v>
      </c>
    </row>
    <row r="540" spans="1:1" ht="18">
      <c r="A540" s="1" t="s">
        <v>542</v>
      </c>
    </row>
    <row r="541" spans="1:1" ht="18">
      <c r="A541" s="1" t="s">
        <v>543</v>
      </c>
    </row>
    <row r="542" spans="1:1" ht="18">
      <c r="A542" s="1" t="s">
        <v>544</v>
      </c>
    </row>
    <row r="543" spans="1:1" ht="18">
      <c r="A543" s="1" t="s">
        <v>545</v>
      </c>
    </row>
    <row r="544" spans="1:1" ht="18">
      <c r="A544" s="1" t="s">
        <v>546</v>
      </c>
    </row>
    <row r="545" spans="1:1" ht="18">
      <c r="A545" s="1" t="s">
        <v>547</v>
      </c>
    </row>
    <row r="546" spans="1:1" ht="18">
      <c r="A546" s="1" t="s">
        <v>548</v>
      </c>
    </row>
    <row r="547" spans="1:1" ht="18">
      <c r="A547" s="1" t="s">
        <v>549</v>
      </c>
    </row>
    <row r="548" spans="1:1" ht="18">
      <c r="A548" s="1" t="s">
        <v>550</v>
      </c>
    </row>
    <row r="549" spans="1:1" ht="18">
      <c r="A549" s="1" t="s">
        <v>551</v>
      </c>
    </row>
    <row r="550" spans="1:1" ht="18">
      <c r="A550" s="1" t="s">
        <v>552</v>
      </c>
    </row>
    <row r="551" spans="1:1" ht="18">
      <c r="A551" s="1" t="s">
        <v>553</v>
      </c>
    </row>
    <row r="552" spans="1:1" ht="18">
      <c r="A552" s="1" t="s">
        <v>554</v>
      </c>
    </row>
    <row r="553" spans="1:1" ht="18">
      <c r="A553" s="1" t="s">
        <v>555</v>
      </c>
    </row>
    <row r="554" spans="1:1" ht="18">
      <c r="A554" s="1" t="s">
        <v>556</v>
      </c>
    </row>
    <row r="555" spans="1:1" ht="18">
      <c r="A555" s="1" t="s">
        <v>557</v>
      </c>
    </row>
    <row r="556" spans="1:1" ht="18">
      <c r="A556" s="1" t="s">
        <v>558</v>
      </c>
    </row>
    <row r="557" spans="1:1" ht="18">
      <c r="A557" s="1" t="s">
        <v>559</v>
      </c>
    </row>
    <row r="558" spans="1:1" ht="18">
      <c r="A558" s="1" t="s">
        <v>560</v>
      </c>
    </row>
    <row r="559" spans="1:1" ht="18">
      <c r="A559" s="1" t="s">
        <v>561</v>
      </c>
    </row>
    <row r="560" spans="1:1" ht="18">
      <c r="A560" s="1" t="s">
        <v>562</v>
      </c>
    </row>
    <row r="561" spans="1:1" ht="18">
      <c r="A561" s="1" t="s">
        <v>563</v>
      </c>
    </row>
    <row r="562" spans="1:1" ht="18">
      <c r="A562" s="1" t="s">
        <v>564</v>
      </c>
    </row>
    <row r="563" spans="1:1" ht="18">
      <c r="A563" s="1" t="s">
        <v>565</v>
      </c>
    </row>
    <row r="564" spans="1:1" ht="18">
      <c r="A564" s="1" t="s">
        <v>566</v>
      </c>
    </row>
    <row r="565" spans="1:1" ht="18">
      <c r="A565" s="1" t="s">
        <v>567</v>
      </c>
    </row>
    <row r="566" spans="1:1" ht="18">
      <c r="A566" s="1" t="s">
        <v>568</v>
      </c>
    </row>
    <row r="567" spans="1:1" ht="18">
      <c r="A567" s="1" t="s">
        <v>569</v>
      </c>
    </row>
    <row r="568" spans="1:1" ht="18">
      <c r="A568" s="1" t="s">
        <v>570</v>
      </c>
    </row>
    <row r="569" spans="1:1" ht="18">
      <c r="A569" s="1" t="s">
        <v>571</v>
      </c>
    </row>
    <row r="570" spans="1:1" ht="18">
      <c r="A570" s="1" t="s">
        <v>572</v>
      </c>
    </row>
    <row r="571" spans="1:1" ht="18">
      <c r="A571" s="1" t="s">
        <v>573</v>
      </c>
    </row>
    <row r="572" spans="1:1" ht="18">
      <c r="A572" s="1" t="s">
        <v>574</v>
      </c>
    </row>
    <row r="573" spans="1:1" ht="18">
      <c r="A573" s="1" t="s">
        <v>575</v>
      </c>
    </row>
    <row r="574" spans="1:1" ht="18">
      <c r="A574" s="1" t="s">
        <v>576</v>
      </c>
    </row>
    <row r="575" spans="1:1" ht="18">
      <c r="A575" s="1" t="s">
        <v>577</v>
      </c>
    </row>
    <row r="576" spans="1:1" ht="18">
      <c r="A576" s="1" t="s">
        <v>578</v>
      </c>
    </row>
    <row r="577" spans="1:1" ht="18">
      <c r="A577" s="1" t="s">
        <v>579</v>
      </c>
    </row>
    <row r="578" spans="1:1" ht="18">
      <c r="A578" s="1" t="s">
        <v>580</v>
      </c>
    </row>
    <row r="579" spans="1:1" ht="18">
      <c r="A579" s="1" t="s">
        <v>581</v>
      </c>
    </row>
    <row r="580" spans="1:1" ht="18">
      <c r="A580" s="1" t="s">
        <v>582</v>
      </c>
    </row>
    <row r="581" spans="1:1" ht="18">
      <c r="A581" s="1" t="s">
        <v>583</v>
      </c>
    </row>
    <row r="582" spans="1:1" ht="18">
      <c r="A582" s="1" t="s">
        <v>584</v>
      </c>
    </row>
    <row r="583" spans="1:1" ht="18">
      <c r="A583" s="1" t="s">
        <v>585</v>
      </c>
    </row>
    <row r="584" spans="1:1" ht="18">
      <c r="A584" s="1" t="s">
        <v>586</v>
      </c>
    </row>
    <row r="585" spans="1:1" ht="18">
      <c r="A585" s="1" t="s">
        <v>587</v>
      </c>
    </row>
    <row r="586" spans="1:1" ht="18">
      <c r="A586" s="1" t="s">
        <v>588</v>
      </c>
    </row>
    <row r="587" spans="1:1" ht="18">
      <c r="A587" s="1" t="s">
        <v>589</v>
      </c>
    </row>
    <row r="588" spans="1:1" ht="18">
      <c r="A588" s="1" t="s">
        <v>590</v>
      </c>
    </row>
    <row r="589" spans="1:1" ht="18">
      <c r="A589" s="1" t="s">
        <v>591</v>
      </c>
    </row>
    <row r="590" spans="1:1" ht="18">
      <c r="A590" s="1" t="s">
        <v>592</v>
      </c>
    </row>
    <row r="591" spans="1:1" ht="18">
      <c r="A591" s="1" t="s">
        <v>593</v>
      </c>
    </row>
    <row r="592" spans="1:1" ht="18">
      <c r="A592" s="1" t="s">
        <v>594</v>
      </c>
    </row>
    <row r="593" spans="1:1" ht="18">
      <c r="A593" s="1" t="s">
        <v>595</v>
      </c>
    </row>
    <row r="594" spans="1:1" ht="18">
      <c r="A594" s="1" t="s">
        <v>596</v>
      </c>
    </row>
    <row r="595" spans="1:1" ht="18">
      <c r="A595" s="1" t="s">
        <v>597</v>
      </c>
    </row>
    <row r="596" spans="1:1" ht="18">
      <c r="A596" s="1" t="s">
        <v>598</v>
      </c>
    </row>
    <row r="597" spans="1:1" ht="18">
      <c r="A597" s="1" t="s">
        <v>599</v>
      </c>
    </row>
    <row r="598" spans="1:1" ht="18">
      <c r="A598" s="1" t="s">
        <v>600</v>
      </c>
    </row>
    <row r="599" spans="1:1" ht="18">
      <c r="A599" s="1" t="s">
        <v>601</v>
      </c>
    </row>
    <row r="600" spans="1:1" ht="18">
      <c r="A600" s="1" t="s">
        <v>602</v>
      </c>
    </row>
    <row r="601" spans="1:1" ht="18">
      <c r="A601" s="1" t="s">
        <v>603</v>
      </c>
    </row>
    <row r="602" spans="1:1" ht="18">
      <c r="A602" s="1" t="s">
        <v>604</v>
      </c>
    </row>
    <row r="603" spans="1:1" ht="18">
      <c r="A603" s="1" t="s">
        <v>605</v>
      </c>
    </row>
    <row r="604" spans="1:1" ht="18">
      <c r="A604" s="1" t="s">
        <v>606</v>
      </c>
    </row>
    <row r="605" spans="1:1" ht="18">
      <c r="A605" s="1" t="s">
        <v>607</v>
      </c>
    </row>
    <row r="606" spans="1:1" ht="18">
      <c r="A606" s="1" t="s">
        <v>608</v>
      </c>
    </row>
    <row r="607" spans="1:1" ht="18">
      <c r="A607" s="1" t="s">
        <v>609</v>
      </c>
    </row>
    <row r="608" spans="1:1" ht="18">
      <c r="A608" s="1" t="s">
        <v>610</v>
      </c>
    </row>
    <row r="609" spans="1:1" ht="18">
      <c r="A609" s="1" t="s">
        <v>611</v>
      </c>
    </row>
    <row r="610" spans="1:1" ht="18">
      <c r="A610" s="1" t="s">
        <v>612</v>
      </c>
    </row>
    <row r="611" spans="1:1" ht="18">
      <c r="A611" s="1" t="s">
        <v>613</v>
      </c>
    </row>
    <row r="612" spans="1:1" ht="18">
      <c r="A612" s="1" t="s">
        <v>614</v>
      </c>
    </row>
    <row r="613" spans="1:1" ht="18">
      <c r="A613" s="1" t="s">
        <v>615</v>
      </c>
    </row>
    <row r="614" spans="1:1" ht="18">
      <c r="A614" s="1" t="s">
        <v>616</v>
      </c>
    </row>
    <row r="615" spans="1:1" ht="18">
      <c r="A615" s="1" t="s">
        <v>617</v>
      </c>
    </row>
    <row r="616" spans="1:1" ht="18">
      <c r="A616" s="1" t="s">
        <v>618</v>
      </c>
    </row>
    <row r="617" spans="1:1" ht="18">
      <c r="A617" s="1" t="s">
        <v>619</v>
      </c>
    </row>
    <row r="618" spans="1:1" ht="18">
      <c r="A618" s="1" t="s">
        <v>620</v>
      </c>
    </row>
    <row r="619" spans="1:1" ht="18">
      <c r="A619" s="1" t="s">
        <v>621</v>
      </c>
    </row>
    <row r="620" spans="1:1" ht="18">
      <c r="A620" s="1" t="s">
        <v>622</v>
      </c>
    </row>
    <row r="621" spans="1:1" ht="18">
      <c r="A621" s="1" t="s">
        <v>623</v>
      </c>
    </row>
    <row r="622" spans="1:1" ht="18">
      <c r="A622" s="1" t="s">
        <v>624</v>
      </c>
    </row>
    <row r="623" spans="1:1" ht="18">
      <c r="A623" s="1" t="s">
        <v>625</v>
      </c>
    </row>
    <row r="624" spans="1:1" ht="18">
      <c r="A624" s="1" t="s">
        <v>626</v>
      </c>
    </row>
    <row r="625" spans="1:1" ht="18">
      <c r="A625" s="1" t="s">
        <v>627</v>
      </c>
    </row>
    <row r="626" spans="1:1" ht="18">
      <c r="A626" s="1" t="s">
        <v>628</v>
      </c>
    </row>
    <row r="627" spans="1:1" ht="18">
      <c r="A627" s="1" t="s">
        <v>629</v>
      </c>
    </row>
    <row r="628" spans="1:1" ht="18">
      <c r="A628" s="1" t="s">
        <v>630</v>
      </c>
    </row>
    <row r="629" spans="1:1" ht="18">
      <c r="A629" s="1" t="s">
        <v>631</v>
      </c>
    </row>
    <row r="630" spans="1:1" ht="18">
      <c r="A630" s="1" t="s">
        <v>632</v>
      </c>
    </row>
    <row r="631" spans="1:1" ht="18">
      <c r="A631" s="1" t="s">
        <v>633</v>
      </c>
    </row>
    <row r="632" spans="1:1" ht="18">
      <c r="A632" s="1" t="s">
        <v>634</v>
      </c>
    </row>
    <row r="633" spans="1:1" ht="18">
      <c r="A633" s="1" t="s">
        <v>635</v>
      </c>
    </row>
    <row r="634" spans="1:1" ht="18">
      <c r="A634" s="1" t="s">
        <v>636</v>
      </c>
    </row>
    <row r="635" spans="1:1" ht="18">
      <c r="A635" s="1" t="s">
        <v>637</v>
      </c>
    </row>
    <row r="636" spans="1:1" ht="18">
      <c r="A636" s="1" t="s">
        <v>638</v>
      </c>
    </row>
    <row r="637" spans="1:1" ht="18">
      <c r="A637" s="1" t="s">
        <v>639</v>
      </c>
    </row>
    <row r="638" spans="1:1" ht="18">
      <c r="A638" s="1" t="s">
        <v>640</v>
      </c>
    </row>
    <row r="639" spans="1:1" ht="18">
      <c r="A639" s="1" t="s">
        <v>641</v>
      </c>
    </row>
    <row r="640" spans="1:1" ht="18">
      <c r="A640" s="1" t="s">
        <v>642</v>
      </c>
    </row>
    <row r="641" spans="1:1" ht="18">
      <c r="A641" s="1" t="s">
        <v>643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C41FA-942B-5B47-A8D9-B4BDE980EC33}">
  <dimension ref="A1:U162"/>
  <sheetViews>
    <sheetView zoomScale="76" zoomScaleNormal="76" workbookViewId="0">
      <selection activeCell="U3" sqref="U3"/>
    </sheetView>
  </sheetViews>
  <sheetFormatPr baseColWidth="10" defaultRowHeight="16"/>
  <cols>
    <col min="1" max="1" width="31.83203125" style="4" customWidth="1"/>
    <col min="6" max="6" width="11.6640625" style="3" bestFit="1" customWidth="1"/>
  </cols>
  <sheetData>
    <row r="1" spans="1:11" ht="44" customHeight="1">
      <c r="A1" s="59" t="s">
        <v>1368</v>
      </c>
    </row>
    <row r="2" spans="1:11">
      <c r="A2" s="4">
        <v>1616501323</v>
      </c>
      <c r="F2" s="3" t="s">
        <v>671</v>
      </c>
      <c r="G2" t="s">
        <v>672</v>
      </c>
      <c r="H2" t="s">
        <v>673</v>
      </c>
      <c r="I2" t="s">
        <v>674</v>
      </c>
      <c r="J2" t="s">
        <v>675</v>
      </c>
      <c r="K2" t="s">
        <v>676</v>
      </c>
    </row>
    <row r="3" spans="1:11" ht="18">
      <c r="A3" s="8">
        <v>1616501323.79972</v>
      </c>
      <c r="B3">
        <v>5262</v>
      </c>
      <c r="C3">
        <v>700</v>
      </c>
      <c r="D3">
        <v>255</v>
      </c>
      <c r="F3" s="3">
        <f>A3-A$2</f>
        <v>0.79972004890441895</v>
      </c>
      <c r="G3">
        <f>C3/10</f>
        <v>70</v>
      </c>
    </row>
    <row r="4" spans="1:11" ht="18">
      <c r="A4" s="8">
        <v>1616501324.2635</v>
      </c>
      <c r="B4">
        <v>5234</v>
      </c>
      <c r="C4">
        <v>700</v>
      </c>
      <c r="D4">
        <v>255</v>
      </c>
      <c r="F4" s="3">
        <f t="shared" ref="F4:F67" si="0">A4-A$2</f>
        <v>1.2634999752044678</v>
      </c>
      <c r="G4">
        <f t="shared" ref="G4:G15" si="1">C4/10</f>
        <v>70</v>
      </c>
    </row>
    <row r="5" spans="1:11" ht="18">
      <c r="A5" s="8">
        <v>1616501324.71737</v>
      </c>
      <c r="B5">
        <v>5220</v>
      </c>
      <c r="C5">
        <v>700</v>
      </c>
      <c r="D5">
        <v>255</v>
      </c>
      <c r="F5" s="3">
        <f t="shared" si="0"/>
        <v>1.7173700332641602</v>
      </c>
      <c r="G5">
        <f t="shared" si="1"/>
        <v>70</v>
      </c>
    </row>
    <row r="6" spans="1:11" ht="18">
      <c r="A6" s="8">
        <v>1616501325.1894901</v>
      </c>
      <c r="B6">
        <v>5248</v>
      </c>
      <c r="C6">
        <v>700</v>
      </c>
      <c r="D6">
        <v>255</v>
      </c>
      <c r="F6" s="3">
        <f t="shared" si="0"/>
        <v>2.1894900798797607</v>
      </c>
      <c r="G6">
        <f t="shared" si="1"/>
        <v>70</v>
      </c>
    </row>
    <row r="7" spans="1:11" ht="18">
      <c r="A7" s="8">
        <v>1616501325.6473801</v>
      </c>
      <c r="B7">
        <v>5220</v>
      </c>
      <c r="C7">
        <v>700</v>
      </c>
      <c r="D7">
        <v>255</v>
      </c>
      <c r="F7" s="3">
        <f t="shared" si="0"/>
        <v>2.6473801136016846</v>
      </c>
      <c r="G7">
        <f t="shared" si="1"/>
        <v>70</v>
      </c>
    </row>
    <row r="8" spans="1:11" ht="18">
      <c r="A8" s="8">
        <v>1616501326.1408801</v>
      </c>
      <c r="B8">
        <v>5192</v>
      </c>
      <c r="C8">
        <v>700</v>
      </c>
      <c r="D8">
        <v>255</v>
      </c>
      <c r="F8" s="3">
        <f t="shared" si="0"/>
        <v>3.1408801078796387</v>
      </c>
      <c r="G8">
        <f t="shared" si="1"/>
        <v>70</v>
      </c>
    </row>
    <row r="9" spans="1:11" ht="18">
      <c r="A9" s="8">
        <v>1616501326.6324</v>
      </c>
      <c r="B9">
        <v>5192</v>
      </c>
      <c r="C9">
        <v>700</v>
      </c>
      <c r="D9">
        <v>255</v>
      </c>
      <c r="F9" s="3">
        <f t="shared" si="0"/>
        <v>3.6324000358581543</v>
      </c>
      <c r="G9">
        <f t="shared" si="1"/>
        <v>70</v>
      </c>
    </row>
    <row r="10" spans="1:11" ht="18">
      <c r="A10" s="8">
        <v>1616501327.1087101</v>
      </c>
      <c r="B10">
        <v>5206</v>
      </c>
      <c r="C10">
        <v>700</v>
      </c>
      <c r="D10">
        <v>255</v>
      </c>
      <c r="F10" s="3">
        <f t="shared" si="0"/>
        <v>4.1087100505828857</v>
      </c>
      <c r="G10">
        <f t="shared" si="1"/>
        <v>70</v>
      </c>
    </row>
    <row r="11" spans="1:11" ht="18">
      <c r="A11" s="8">
        <v>1616501327.57623</v>
      </c>
      <c r="B11">
        <v>5179</v>
      </c>
      <c r="C11">
        <v>700</v>
      </c>
      <c r="D11">
        <v>255</v>
      </c>
      <c r="F11" s="3">
        <f t="shared" si="0"/>
        <v>4.5762300491333008</v>
      </c>
      <c r="G11">
        <f t="shared" si="1"/>
        <v>70</v>
      </c>
    </row>
    <row r="12" spans="1:11" ht="18">
      <c r="A12" s="8">
        <v>1616501328.04726</v>
      </c>
      <c r="B12">
        <v>5151</v>
      </c>
      <c r="C12">
        <v>700</v>
      </c>
      <c r="D12">
        <v>255</v>
      </c>
      <c r="F12" s="3">
        <f t="shared" si="0"/>
        <v>5.047260046005249</v>
      </c>
      <c r="G12">
        <f t="shared" si="1"/>
        <v>70</v>
      </c>
    </row>
    <row r="13" spans="1:11" ht="18">
      <c r="A13" s="8">
        <v>1616501328.5384901</v>
      </c>
      <c r="B13">
        <v>5165</v>
      </c>
      <c r="C13">
        <v>700</v>
      </c>
      <c r="D13">
        <v>255</v>
      </c>
      <c r="F13" s="3">
        <f t="shared" si="0"/>
        <v>5.5384900569915771</v>
      </c>
      <c r="G13">
        <f t="shared" si="1"/>
        <v>70</v>
      </c>
    </row>
    <row r="14" spans="1:11" ht="18">
      <c r="A14" s="8">
        <v>1616501329.00437</v>
      </c>
      <c r="B14">
        <v>5165</v>
      </c>
      <c r="C14">
        <v>700</v>
      </c>
      <c r="D14">
        <v>255</v>
      </c>
      <c r="F14" s="3">
        <f t="shared" si="0"/>
        <v>6.0043699741363525</v>
      </c>
      <c r="G14">
        <f t="shared" si="1"/>
        <v>70</v>
      </c>
    </row>
    <row r="15" spans="1:11" ht="18">
      <c r="A15" s="8">
        <v>1616501329.4942801</v>
      </c>
      <c r="B15">
        <v>5137</v>
      </c>
      <c r="C15">
        <v>700</v>
      </c>
      <c r="D15">
        <v>255</v>
      </c>
      <c r="F15" s="3">
        <f t="shared" si="0"/>
        <v>6.4942800998687744</v>
      </c>
      <c r="G15">
        <f t="shared" si="1"/>
        <v>70</v>
      </c>
    </row>
    <row r="16" spans="1:11" ht="18">
      <c r="A16" s="8">
        <v>1616501329.97806</v>
      </c>
      <c r="B16">
        <v>5109</v>
      </c>
      <c r="C16">
        <v>660</v>
      </c>
      <c r="D16">
        <v>255</v>
      </c>
      <c r="F16" s="3">
        <f t="shared" si="0"/>
        <v>6.9780600070953369</v>
      </c>
      <c r="H16">
        <f t="shared" ref="H16:H25" si="2">C16/10</f>
        <v>66</v>
      </c>
    </row>
    <row r="17" spans="1:9" ht="18">
      <c r="A17" s="8">
        <v>1616501330.45351</v>
      </c>
      <c r="B17">
        <v>5109</v>
      </c>
      <c r="C17">
        <v>590</v>
      </c>
      <c r="D17">
        <v>255</v>
      </c>
      <c r="F17" s="3">
        <f t="shared" si="0"/>
        <v>7.453510046005249</v>
      </c>
      <c r="H17">
        <f t="shared" si="2"/>
        <v>59</v>
      </c>
    </row>
    <row r="18" spans="1:9" ht="18">
      <c r="A18" s="8">
        <v>1616501330.9284401</v>
      </c>
      <c r="B18">
        <v>5109</v>
      </c>
      <c r="C18">
        <v>530</v>
      </c>
      <c r="D18">
        <v>255</v>
      </c>
      <c r="F18" s="3">
        <f t="shared" si="0"/>
        <v>7.9284400939941406</v>
      </c>
      <c r="H18">
        <f t="shared" si="2"/>
        <v>53</v>
      </c>
    </row>
    <row r="19" spans="1:9" ht="18">
      <c r="A19" s="8">
        <v>1616501331.39341</v>
      </c>
      <c r="B19">
        <v>5095</v>
      </c>
      <c r="C19">
        <v>460</v>
      </c>
      <c r="D19">
        <v>255</v>
      </c>
      <c r="F19" s="3">
        <f t="shared" si="0"/>
        <v>8.3934099674224854</v>
      </c>
      <c r="H19">
        <f t="shared" si="2"/>
        <v>46</v>
      </c>
    </row>
    <row r="20" spans="1:9" ht="18">
      <c r="A20" s="8">
        <v>1616501331.87885</v>
      </c>
      <c r="B20">
        <v>5082</v>
      </c>
      <c r="C20">
        <v>400</v>
      </c>
      <c r="D20">
        <v>255</v>
      </c>
      <c r="F20" s="3">
        <f t="shared" si="0"/>
        <v>8.878849983215332</v>
      </c>
      <c r="H20">
        <f t="shared" si="2"/>
        <v>40</v>
      </c>
    </row>
    <row r="21" spans="1:9" ht="18">
      <c r="A21" s="8">
        <v>1616501332.34273</v>
      </c>
      <c r="B21">
        <v>5068</v>
      </c>
      <c r="C21">
        <v>330</v>
      </c>
      <c r="D21">
        <v>255</v>
      </c>
      <c r="F21" s="3">
        <f t="shared" si="0"/>
        <v>9.3427300453186035</v>
      </c>
      <c r="H21">
        <f t="shared" si="2"/>
        <v>33</v>
      </c>
    </row>
    <row r="22" spans="1:9" ht="18">
      <c r="A22" s="8">
        <v>1616501332.80248</v>
      </c>
      <c r="B22">
        <v>5095</v>
      </c>
      <c r="C22">
        <v>260</v>
      </c>
      <c r="D22">
        <v>255</v>
      </c>
      <c r="F22" s="3">
        <f t="shared" si="0"/>
        <v>9.8024799823760986</v>
      </c>
      <c r="H22">
        <f t="shared" si="2"/>
        <v>26</v>
      </c>
    </row>
    <row r="23" spans="1:9" ht="18">
      <c r="A23" s="8">
        <v>1616501333.3098199</v>
      </c>
      <c r="B23">
        <v>5040</v>
      </c>
      <c r="C23">
        <v>190</v>
      </c>
      <c r="D23">
        <v>255</v>
      </c>
      <c r="F23" s="3">
        <f t="shared" si="0"/>
        <v>10.309819936752319</v>
      </c>
      <c r="H23">
        <f t="shared" si="2"/>
        <v>19</v>
      </c>
    </row>
    <row r="24" spans="1:9" ht="18">
      <c r="A24" s="8">
        <v>1616501333.81986</v>
      </c>
      <c r="B24">
        <v>5054</v>
      </c>
      <c r="C24">
        <v>110</v>
      </c>
      <c r="D24">
        <v>255</v>
      </c>
      <c r="F24" s="3">
        <f t="shared" si="0"/>
        <v>10.819859981536865</v>
      </c>
      <c r="H24">
        <f t="shared" si="2"/>
        <v>11</v>
      </c>
    </row>
    <row r="25" spans="1:9" ht="18">
      <c r="A25" s="8">
        <v>1616501334.29128</v>
      </c>
      <c r="B25">
        <v>5040</v>
      </c>
      <c r="C25">
        <v>40</v>
      </c>
      <c r="D25">
        <v>255</v>
      </c>
      <c r="F25" s="3">
        <f t="shared" si="0"/>
        <v>11.291280031204224</v>
      </c>
      <c r="H25">
        <f t="shared" si="2"/>
        <v>4</v>
      </c>
    </row>
    <row r="26" spans="1:9" ht="18">
      <c r="A26" s="8">
        <v>1616501334.7972901</v>
      </c>
      <c r="B26">
        <v>5054</v>
      </c>
      <c r="C26">
        <v>3550</v>
      </c>
      <c r="D26">
        <v>255</v>
      </c>
      <c r="F26" s="3">
        <f t="shared" si="0"/>
        <v>11.797290086746216</v>
      </c>
      <c r="I26">
        <f t="shared" ref="I26:I72" si="3">C26/10</f>
        <v>355</v>
      </c>
    </row>
    <row r="27" spans="1:9" ht="18">
      <c r="A27" s="8">
        <v>1616501335.27721</v>
      </c>
      <c r="B27">
        <v>5026</v>
      </c>
      <c r="C27">
        <v>3480</v>
      </c>
      <c r="D27">
        <v>255</v>
      </c>
      <c r="F27" s="3">
        <f t="shared" si="0"/>
        <v>12.277209997177124</v>
      </c>
      <c r="I27">
        <f t="shared" si="3"/>
        <v>348</v>
      </c>
    </row>
    <row r="28" spans="1:9" ht="18">
      <c r="A28" s="8">
        <v>1616501335.73631</v>
      </c>
      <c r="B28">
        <v>4957</v>
      </c>
      <c r="C28">
        <v>3380</v>
      </c>
      <c r="D28">
        <v>255</v>
      </c>
      <c r="F28" s="3">
        <f t="shared" si="0"/>
        <v>12.736310005187988</v>
      </c>
      <c r="I28">
        <f t="shared" si="3"/>
        <v>338</v>
      </c>
    </row>
    <row r="29" spans="1:9" ht="18">
      <c r="A29" s="8">
        <v>1616501336.1925099</v>
      </c>
      <c r="B29">
        <v>4971</v>
      </c>
      <c r="C29">
        <v>3300</v>
      </c>
      <c r="D29">
        <v>255</v>
      </c>
      <c r="F29" s="3">
        <f t="shared" si="0"/>
        <v>13.192509889602661</v>
      </c>
      <c r="I29">
        <f t="shared" si="3"/>
        <v>330</v>
      </c>
    </row>
    <row r="30" spans="1:9" ht="18">
      <c r="A30" s="8">
        <v>1616501336.64663</v>
      </c>
      <c r="B30">
        <v>5012</v>
      </c>
      <c r="C30">
        <v>3210</v>
      </c>
      <c r="D30">
        <v>255</v>
      </c>
      <c r="F30" s="3">
        <f t="shared" si="0"/>
        <v>13.646630048751831</v>
      </c>
      <c r="I30">
        <f t="shared" si="3"/>
        <v>321</v>
      </c>
    </row>
    <row r="31" spans="1:9" ht="18">
      <c r="A31" s="8">
        <v>1616501337.1099801</v>
      </c>
      <c r="B31">
        <v>4957</v>
      </c>
      <c r="C31">
        <v>3120</v>
      </c>
      <c r="D31">
        <v>255</v>
      </c>
      <c r="F31" s="3">
        <f t="shared" si="0"/>
        <v>14.10998010635376</v>
      </c>
      <c r="I31">
        <f t="shared" si="3"/>
        <v>312</v>
      </c>
    </row>
    <row r="32" spans="1:9" ht="18">
      <c r="A32" s="8">
        <v>1616501337.5885999</v>
      </c>
      <c r="B32">
        <v>4971</v>
      </c>
      <c r="C32">
        <v>3030</v>
      </c>
      <c r="D32">
        <v>255</v>
      </c>
      <c r="F32" s="3">
        <f t="shared" si="0"/>
        <v>14.588599920272827</v>
      </c>
      <c r="I32">
        <f t="shared" si="3"/>
        <v>303</v>
      </c>
    </row>
    <row r="33" spans="1:9" ht="18">
      <c r="A33" s="8">
        <v>1616501338.05444</v>
      </c>
      <c r="B33">
        <v>4985</v>
      </c>
      <c r="C33">
        <v>2930</v>
      </c>
      <c r="D33">
        <v>255</v>
      </c>
      <c r="F33" s="3">
        <f t="shared" si="0"/>
        <v>15.054440021514893</v>
      </c>
      <c r="I33">
        <f t="shared" si="3"/>
        <v>293</v>
      </c>
    </row>
    <row r="34" spans="1:9" ht="18">
      <c r="A34" s="8">
        <v>1616501338.54146</v>
      </c>
      <c r="B34">
        <v>4971</v>
      </c>
      <c r="C34">
        <v>2850</v>
      </c>
      <c r="D34">
        <v>255</v>
      </c>
      <c r="F34" s="3">
        <f t="shared" si="0"/>
        <v>15.541460037231445</v>
      </c>
      <c r="I34">
        <f t="shared" si="3"/>
        <v>285</v>
      </c>
    </row>
    <row r="35" spans="1:9" ht="18">
      <c r="A35" s="8">
        <v>1616501339.02984</v>
      </c>
      <c r="B35">
        <v>4915</v>
      </c>
      <c r="C35">
        <v>2750</v>
      </c>
      <c r="D35">
        <v>255</v>
      </c>
      <c r="F35" s="3">
        <f t="shared" si="0"/>
        <v>16.029839992523193</v>
      </c>
      <c r="I35">
        <f t="shared" si="3"/>
        <v>275</v>
      </c>
    </row>
    <row r="36" spans="1:9" ht="18">
      <c r="A36" s="8">
        <v>1616501339.5023999</v>
      </c>
      <c r="B36">
        <v>4902</v>
      </c>
      <c r="C36">
        <v>2680</v>
      </c>
      <c r="D36">
        <v>255</v>
      </c>
      <c r="F36" s="3">
        <f t="shared" si="0"/>
        <v>16.502399921417236</v>
      </c>
      <c r="I36">
        <f t="shared" si="3"/>
        <v>268</v>
      </c>
    </row>
    <row r="37" spans="1:9" ht="18">
      <c r="A37" s="8">
        <v>1616501339.97472</v>
      </c>
      <c r="B37">
        <v>4929</v>
      </c>
      <c r="C37">
        <v>2590</v>
      </c>
      <c r="D37">
        <v>255</v>
      </c>
      <c r="F37" s="3">
        <f t="shared" si="0"/>
        <v>16.974720001220703</v>
      </c>
      <c r="I37">
        <f t="shared" si="3"/>
        <v>259</v>
      </c>
    </row>
    <row r="38" spans="1:9" ht="18">
      <c r="A38" s="8">
        <v>1616501340.4403501</v>
      </c>
      <c r="B38">
        <v>4915</v>
      </c>
      <c r="C38">
        <v>2510</v>
      </c>
      <c r="D38">
        <v>255</v>
      </c>
      <c r="F38" s="3">
        <f t="shared" si="0"/>
        <v>17.44035005569458</v>
      </c>
      <c r="I38">
        <f t="shared" si="3"/>
        <v>251</v>
      </c>
    </row>
    <row r="39" spans="1:9" ht="18">
      <c r="A39" s="8">
        <v>1616501340.9291201</v>
      </c>
      <c r="B39">
        <v>4874</v>
      </c>
      <c r="C39">
        <v>2440</v>
      </c>
      <c r="D39">
        <v>255</v>
      </c>
      <c r="F39" s="3">
        <f t="shared" si="0"/>
        <v>17.929120063781738</v>
      </c>
      <c r="I39">
        <f t="shared" si="3"/>
        <v>244</v>
      </c>
    </row>
    <row r="40" spans="1:9" ht="18">
      <c r="A40" s="8">
        <v>1616501341.4000199</v>
      </c>
      <c r="B40">
        <v>4860</v>
      </c>
      <c r="C40">
        <v>2370</v>
      </c>
      <c r="D40">
        <v>255</v>
      </c>
      <c r="F40" s="3">
        <f t="shared" si="0"/>
        <v>18.400019884109497</v>
      </c>
      <c r="I40">
        <f t="shared" si="3"/>
        <v>237</v>
      </c>
    </row>
    <row r="41" spans="1:9" ht="18">
      <c r="A41" s="8">
        <v>1616501341.88344</v>
      </c>
      <c r="B41">
        <v>4874</v>
      </c>
      <c r="C41">
        <v>2300</v>
      </c>
      <c r="D41">
        <v>255</v>
      </c>
      <c r="F41" s="3">
        <f t="shared" si="0"/>
        <v>18.883440017700195</v>
      </c>
      <c r="I41">
        <f t="shared" si="3"/>
        <v>230</v>
      </c>
    </row>
    <row r="42" spans="1:9" ht="18">
      <c r="A42" s="8">
        <v>1616501342.3387101</v>
      </c>
      <c r="B42">
        <v>4860</v>
      </c>
      <c r="C42">
        <v>2210</v>
      </c>
      <c r="D42">
        <v>255</v>
      </c>
      <c r="F42" s="3">
        <f t="shared" si="0"/>
        <v>19.338710069656372</v>
      </c>
      <c r="I42">
        <f t="shared" si="3"/>
        <v>221</v>
      </c>
    </row>
    <row r="43" spans="1:9" ht="18">
      <c r="A43" s="8">
        <v>1616501342.8224599</v>
      </c>
      <c r="B43">
        <v>4818</v>
      </c>
      <c r="C43">
        <v>2160</v>
      </c>
      <c r="D43">
        <v>255</v>
      </c>
      <c r="F43" s="3">
        <f t="shared" si="0"/>
        <v>19.822459936141968</v>
      </c>
      <c r="I43">
        <f t="shared" si="3"/>
        <v>216</v>
      </c>
    </row>
    <row r="44" spans="1:9" ht="18">
      <c r="A44" s="8">
        <v>1616501343.2788601</v>
      </c>
      <c r="B44">
        <v>4777</v>
      </c>
      <c r="C44">
        <v>2070</v>
      </c>
      <c r="D44">
        <v>255</v>
      </c>
      <c r="F44" s="3">
        <f t="shared" si="0"/>
        <v>20.278860092163086</v>
      </c>
      <c r="I44">
        <f t="shared" si="3"/>
        <v>207</v>
      </c>
    </row>
    <row r="45" spans="1:9" ht="18">
      <c r="A45" s="8">
        <v>1616501343.7725699</v>
      </c>
      <c r="B45">
        <v>4846</v>
      </c>
      <c r="C45">
        <v>2010</v>
      </c>
      <c r="D45">
        <v>255</v>
      </c>
      <c r="F45" s="3">
        <f t="shared" si="0"/>
        <v>20.772569894790649</v>
      </c>
      <c r="I45">
        <f t="shared" si="3"/>
        <v>201</v>
      </c>
    </row>
    <row r="46" spans="1:9" ht="18">
      <c r="A46" s="8">
        <v>1616501344.23364</v>
      </c>
      <c r="B46">
        <v>4832</v>
      </c>
      <c r="C46">
        <v>1940</v>
      </c>
      <c r="D46">
        <v>255</v>
      </c>
      <c r="F46" s="3">
        <f t="shared" si="0"/>
        <v>21.23363995552063</v>
      </c>
      <c r="I46">
        <f t="shared" si="3"/>
        <v>194</v>
      </c>
    </row>
    <row r="47" spans="1:9" ht="18">
      <c r="A47" s="8">
        <v>1616501344.70118</v>
      </c>
      <c r="B47">
        <v>4763</v>
      </c>
      <c r="C47">
        <v>1870</v>
      </c>
      <c r="D47">
        <v>255</v>
      </c>
      <c r="F47" s="3">
        <f t="shared" si="0"/>
        <v>21.701179981231689</v>
      </c>
      <c r="I47">
        <f t="shared" si="3"/>
        <v>187</v>
      </c>
    </row>
    <row r="48" spans="1:9" ht="18">
      <c r="A48" s="8">
        <v>1616501345.1773901</v>
      </c>
      <c r="B48">
        <v>4763</v>
      </c>
      <c r="C48">
        <v>1800</v>
      </c>
      <c r="D48">
        <v>255</v>
      </c>
      <c r="F48" s="3">
        <f t="shared" si="0"/>
        <v>22.177390098571777</v>
      </c>
      <c r="I48">
        <f t="shared" si="3"/>
        <v>180</v>
      </c>
    </row>
    <row r="49" spans="1:21" ht="18">
      <c r="A49" s="8">
        <v>1616501345.6561401</v>
      </c>
      <c r="B49">
        <v>4791</v>
      </c>
      <c r="C49">
        <v>1730</v>
      </c>
      <c r="D49">
        <v>255</v>
      </c>
      <c r="F49" s="3">
        <f t="shared" si="0"/>
        <v>22.656140089035034</v>
      </c>
      <c r="I49">
        <f t="shared" si="3"/>
        <v>173</v>
      </c>
    </row>
    <row r="50" spans="1:21" ht="18">
      <c r="A50" s="8">
        <v>1616501346.1362</v>
      </c>
      <c r="B50">
        <v>4763</v>
      </c>
      <c r="C50">
        <v>1650</v>
      </c>
      <c r="D50">
        <v>255</v>
      </c>
      <c r="F50" s="3">
        <f t="shared" si="0"/>
        <v>23.136199951171875</v>
      </c>
      <c r="I50">
        <f t="shared" si="3"/>
        <v>165</v>
      </c>
    </row>
    <row r="51" spans="1:21" ht="18">
      <c r="A51" s="8">
        <v>1616501346.60727</v>
      </c>
      <c r="B51">
        <v>4708</v>
      </c>
      <c r="C51">
        <v>1560</v>
      </c>
      <c r="D51">
        <v>255</v>
      </c>
      <c r="F51" s="3">
        <f t="shared" si="0"/>
        <v>23.607270002365112</v>
      </c>
      <c r="I51">
        <f t="shared" si="3"/>
        <v>156</v>
      </c>
    </row>
    <row r="52" spans="1:21" ht="18">
      <c r="A52" s="8">
        <v>1616501347.1187301</v>
      </c>
      <c r="B52">
        <v>4708</v>
      </c>
      <c r="C52">
        <v>1490</v>
      </c>
      <c r="D52">
        <v>255</v>
      </c>
      <c r="F52" s="3">
        <f t="shared" si="0"/>
        <v>24.118730068206787</v>
      </c>
      <c r="I52">
        <f t="shared" si="3"/>
        <v>149</v>
      </c>
    </row>
    <row r="53" spans="1:21" ht="18">
      <c r="A53" s="8">
        <v>1616501347.5723</v>
      </c>
      <c r="B53">
        <v>4735</v>
      </c>
      <c r="C53">
        <v>1390</v>
      </c>
      <c r="D53">
        <v>255</v>
      </c>
      <c r="F53" s="3">
        <f t="shared" si="0"/>
        <v>24.572299957275391</v>
      </c>
      <c r="I53">
        <f t="shared" si="3"/>
        <v>139</v>
      </c>
    </row>
    <row r="54" spans="1:21" ht="18">
      <c r="A54" s="8">
        <v>1616501348.0335701</v>
      </c>
      <c r="B54">
        <v>4680</v>
      </c>
      <c r="C54">
        <v>1320</v>
      </c>
      <c r="D54">
        <v>255</v>
      </c>
      <c r="F54" s="3">
        <f t="shared" si="0"/>
        <v>25.033570051193237</v>
      </c>
      <c r="I54">
        <f t="shared" si="3"/>
        <v>132</v>
      </c>
    </row>
    <row r="55" spans="1:21" ht="21">
      <c r="A55" s="8">
        <v>1616501348.5146799</v>
      </c>
      <c r="B55">
        <v>4652</v>
      </c>
      <c r="C55">
        <v>1240</v>
      </c>
      <c r="D55">
        <v>255</v>
      </c>
      <c r="F55" s="3">
        <f t="shared" si="0"/>
        <v>25.514679908752441</v>
      </c>
      <c r="I55">
        <f t="shared" si="3"/>
        <v>124</v>
      </c>
      <c r="Q55" s="12" t="s">
        <v>677</v>
      </c>
      <c r="T55">
        <v>16.004999999999999</v>
      </c>
    </row>
    <row r="56" spans="1:21" ht="18">
      <c r="A56" s="8">
        <v>1616501348.9860301</v>
      </c>
      <c r="B56">
        <v>4625</v>
      </c>
      <c r="C56">
        <v>1150</v>
      </c>
      <c r="D56">
        <v>255</v>
      </c>
      <c r="F56" s="3">
        <f t="shared" si="0"/>
        <v>25.986030101776123</v>
      </c>
      <c r="I56">
        <f t="shared" si="3"/>
        <v>115</v>
      </c>
      <c r="T56">
        <v>15.734999999999999</v>
      </c>
    </row>
    <row r="57" spans="1:21" ht="18">
      <c r="A57" s="8">
        <v>1616501349.44349</v>
      </c>
      <c r="B57">
        <v>4680</v>
      </c>
      <c r="C57">
        <v>1080</v>
      </c>
      <c r="D57">
        <v>255</v>
      </c>
      <c r="F57" s="3">
        <f t="shared" si="0"/>
        <v>26.443490028381348</v>
      </c>
      <c r="I57">
        <f t="shared" si="3"/>
        <v>108</v>
      </c>
      <c r="T57">
        <v>15.939</v>
      </c>
    </row>
    <row r="58" spans="1:21" ht="18">
      <c r="A58" s="8">
        <v>1616501349.94958</v>
      </c>
      <c r="B58">
        <v>4597</v>
      </c>
      <c r="C58">
        <v>1000</v>
      </c>
      <c r="D58">
        <v>255</v>
      </c>
      <c r="F58" s="3">
        <f t="shared" si="0"/>
        <v>26.949579954147339</v>
      </c>
      <c r="I58">
        <f t="shared" si="3"/>
        <v>100</v>
      </c>
      <c r="T58">
        <v>14.321999999999999</v>
      </c>
    </row>
    <row r="59" spans="1:21" ht="18">
      <c r="A59" s="8">
        <v>1616501350.4498799</v>
      </c>
      <c r="B59">
        <v>4583</v>
      </c>
      <c r="C59">
        <v>910</v>
      </c>
      <c r="D59">
        <v>255</v>
      </c>
      <c r="F59" s="3">
        <f t="shared" si="0"/>
        <v>27.449879884719849</v>
      </c>
      <c r="I59">
        <f t="shared" si="3"/>
        <v>91</v>
      </c>
    </row>
    <row r="60" spans="1:21" ht="18">
      <c r="A60" s="8">
        <v>1616501350.9560299</v>
      </c>
      <c r="B60">
        <v>4597</v>
      </c>
      <c r="C60">
        <v>840</v>
      </c>
      <c r="D60">
        <v>255</v>
      </c>
      <c r="F60" s="3">
        <f t="shared" si="0"/>
        <v>27.956029891967773</v>
      </c>
      <c r="I60">
        <f t="shared" si="3"/>
        <v>84</v>
      </c>
      <c r="T60" s="2">
        <f>AVERAGE(T55:T58)</f>
        <v>15.500250000000001</v>
      </c>
      <c r="U60" t="s">
        <v>678</v>
      </c>
    </row>
    <row r="61" spans="1:21" ht="18">
      <c r="A61" s="8">
        <v>1616501351.4286799</v>
      </c>
      <c r="B61">
        <v>4611</v>
      </c>
      <c r="C61">
        <v>790</v>
      </c>
      <c r="D61">
        <v>255</v>
      </c>
      <c r="F61" s="3">
        <f t="shared" si="0"/>
        <v>28.428679943084717</v>
      </c>
      <c r="I61">
        <f t="shared" si="3"/>
        <v>79</v>
      </c>
    </row>
    <row r="62" spans="1:21" ht="18">
      <c r="A62" s="8">
        <v>1616501351.9163201</v>
      </c>
      <c r="B62">
        <v>4583</v>
      </c>
      <c r="C62">
        <v>720</v>
      </c>
      <c r="D62">
        <v>255</v>
      </c>
      <c r="F62" s="3">
        <f t="shared" si="0"/>
        <v>28.916320085525513</v>
      </c>
      <c r="I62">
        <f t="shared" si="3"/>
        <v>72</v>
      </c>
    </row>
    <row r="63" spans="1:21" ht="18">
      <c r="A63" s="8">
        <v>1616501352.4070699</v>
      </c>
      <c r="B63">
        <v>4514</v>
      </c>
      <c r="C63">
        <v>640</v>
      </c>
      <c r="D63">
        <v>255</v>
      </c>
      <c r="F63" s="3">
        <f t="shared" si="0"/>
        <v>29.40706992149353</v>
      </c>
      <c r="I63">
        <f t="shared" si="3"/>
        <v>64</v>
      </c>
    </row>
    <row r="64" spans="1:21" ht="18">
      <c r="A64" s="8">
        <v>1616501352.90095</v>
      </c>
      <c r="B64">
        <v>4514</v>
      </c>
      <c r="C64">
        <v>590</v>
      </c>
      <c r="D64">
        <v>255</v>
      </c>
      <c r="F64" s="3">
        <f t="shared" si="0"/>
        <v>29.900949954986572</v>
      </c>
      <c r="I64">
        <f t="shared" si="3"/>
        <v>59</v>
      </c>
    </row>
    <row r="65" spans="1:19" ht="18">
      <c r="A65" s="8">
        <v>1616501353.3911099</v>
      </c>
      <c r="B65">
        <v>4528</v>
      </c>
      <c r="C65">
        <v>520</v>
      </c>
      <c r="D65">
        <v>255</v>
      </c>
      <c r="F65" s="3">
        <f t="shared" si="0"/>
        <v>30.391109943389893</v>
      </c>
      <c r="I65">
        <f t="shared" si="3"/>
        <v>52</v>
      </c>
    </row>
    <row r="66" spans="1:19" ht="18">
      <c r="A66" s="8">
        <v>1616501353.85868</v>
      </c>
      <c r="B66">
        <v>4514</v>
      </c>
      <c r="C66">
        <v>450</v>
      </c>
      <c r="D66">
        <v>255</v>
      </c>
      <c r="F66" s="3">
        <f t="shared" si="0"/>
        <v>30.858680009841919</v>
      </c>
      <c r="I66">
        <f t="shared" si="3"/>
        <v>45</v>
      </c>
    </row>
    <row r="67" spans="1:19" ht="18">
      <c r="A67" s="8">
        <v>1616501354.34425</v>
      </c>
      <c r="B67">
        <v>4431</v>
      </c>
      <c r="C67">
        <v>380</v>
      </c>
      <c r="D67">
        <v>255</v>
      </c>
      <c r="F67" s="3">
        <f t="shared" si="0"/>
        <v>31.344249963760376</v>
      </c>
      <c r="I67">
        <f t="shared" si="3"/>
        <v>38</v>
      </c>
    </row>
    <row r="68" spans="1:19" ht="18">
      <c r="A68" s="8">
        <v>1616501354.7985599</v>
      </c>
      <c r="B68">
        <v>4389</v>
      </c>
      <c r="C68">
        <v>320</v>
      </c>
      <c r="D68">
        <v>255</v>
      </c>
      <c r="F68" s="3">
        <f t="shared" ref="F68:F131" si="4">A68-A$2</f>
        <v>31.798559904098511</v>
      </c>
      <c r="I68">
        <f t="shared" si="3"/>
        <v>32</v>
      </c>
    </row>
    <row r="69" spans="1:19" ht="18">
      <c r="A69" s="8">
        <v>1616501355.26724</v>
      </c>
      <c r="B69">
        <v>4458</v>
      </c>
      <c r="C69">
        <v>250</v>
      </c>
      <c r="D69">
        <v>255</v>
      </c>
      <c r="F69" s="3">
        <f t="shared" si="4"/>
        <v>32.267240047454834</v>
      </c>
      <c r="I69">
        <f t="shared" si="3"/>
        <v>25</v>
      </c>
    </row>
    <row r="70" spans="1:19" ht="18">
      <c r="A70" s="8">
        <v>1616501355.7323501</v>
      </c>
      <c r="B70">
        <v>4403</v>
      </c>
      <c r="C70">
        <v>180</v>
      </c>
      <c r="D70">
        <v>255</v>
      </c>
      <c r="F70" s="3">
        <f t="shared" si="4"/>
        <v>32.73235011100769</v>
      </c>
      <c r="I70">
        <f t="shared" si="3"/>
        <v>18</v>
      </c>
    </row>
    <row r="71" spans="1:19" ht="18">
      <c r="A71" s="8">
        <v>1616501356.2074299</v>
      </c>
      <c r="B71">
        <v>4362</v>
      </c>
      <c r="C71">
        <v>110</v>
      </c>
      <c r="D71">
        <v>255</v>
      </c>
      <c r="F71" s="3">
        <f t="shared" si="4"/>
        <v>33.207429885864258</v>
      </c>
      <c r="I71">
        <f t="shared" si="3"/>
        <v>11</v>
      </c>
    </row>
    <row r="72" spans="1:19" ht="18">
      <c r="A72" s="8">
        <v>1616501356.71488</v>
      </c>
      <c r="B72">
        <v>4362</v>
      </c>
      <c r="C72">
        <v>20</v>
      </c>
      <c r="D72">
        <v>255</v>
      </c>
      <c r="F72" s="3">
        <f t="shared" si="4"/>
        <v>33.714879989624023</v>
      </c>
      <c r="I72">
        <f t="shared" si="3"/>
        <v>2</v>
      </c>
    </row>
    <row r="73" spans="1:19" ht="18">
      <c r="A73" s="8">
        <v>1616501357.1648901</v>
      </c>
      <c r="B73">
        <v>4375</v>
      </c>
      <c r="C73">
        <v>3540</v>
      </c>
      <c r="D73">
        <v>255</v>
      </c>
      <c r="F73" s="3">
        <f t="shared" si="4"/>
        <v>34.164890050888062</v>
      </c>
      <c r="J73">
        <f t="shared" ref="J73:J119" si="5">C73/10</f>
        <v>354</v>
      </c>
    </row>
    <row r="74" spans="1:19" ht="18">
      <c r="A74" s="8">
        <v>1616501357.63241</v>
      </c>
      <c r="B74">
        <v>4334</v>
      </c>
      <c r="C74">
        <v>3480</v>
      </c>
      <c r="D74">
        <v>255</v>
      </c>
      <c r="F74" s="3">
        <f t="shared" si="4"/>
        <v>34.632410049438477</v>
      </c>
      <c r="J74">
        <f t="shared" si="5"/>
        <v>348</v>
      </c>
      <c r="S74">
        <f>AVERAGE(15.939,15.735,16.005)</f>
        <v>15.893000000000001</v>
      </c>
    </row>
    <row r="75" spans="1:19" ht="18">
      <c r="A75" s="8">
        <v>1616501358.14678</v>
      </c>
      <c r="B75">
        <v>4278</v>
      </c>
      <c r="C75">
        <v>3380</v>
      </c>
      <c r="D75">
        <v>255</v>
      </c>
      <c r="F75" s="3">
        <f t="shared" si="4"/>
        <v>35.146780014038086</v>
      </c>
      <c r="J75">
        <f t="shared" si="5"/>
        <v>338</v>
      </c>
    </row>
    <row r="76" spans="1:19" ht="18">
      <c r="A76" s="8">
        <v>1616501358.61992</v>
      </c>
      <c r="B76">
        <v>4265</v>
      </c>
      <c r="C76">
        <v>3280</v>
      </c>
      <c r="D76">
        <v>255</v>
      </c>
      <c r="F76" s="3">
        <f t="shared" si="4"/>
        <v>35.619920015335083</v>
      </c>
      <c r="J76">
        <f t="shared" si="5"/>
        <v>328</v>
      </c>
    </row>
    <row r="77" spans="1:19" ht="18">
      <c r="A77" s="8">
        <v>1616501359.1173999</v>
      </c>
      <c r="B77">
        <v>4251</v>
      </c>
      <c r="C77">
        <v>3200</v>
      </c>
      <c r="D77">
        <v>255</v>
      </c>
      <c r="F77" s="3">
        <f t="shared" si="4"/>
        <v>36.117399930953979</v>
      </c>
      <c r="J77">
        <f t="shared" si="5"/>
        <v>320</v>
      </c>
    </row>
    <row r="78" spans="1:19" ht="18">
      <c r="A78" s="8">
        <v>1616501359.5948601</v>
      </c>
      <c r="B78">
        <v>4237</v>
      </c>
      <c r="C78">
        <v>3100</v>
      </c>
      <c r="D78">
        <v>255</v>
      </c>
      <c r="F78" s="3">
        <f t="shared" si="4"/>
        <v>36.594860076904297</v>
      </c>
      <c r="J78">
        <f t="shared" si="5"/>
        <v>310</v>
      </c>
    </row>
    <row r="79" spans="1:19" ht="18">
      <c r="A79" s="8">
        <v>1616501360.06113</v>
      </c>
      <c r="B79">
        <v>4168</v>
      </c>
      <c r="C79">
        <v>3020</v>
      </c>
      <c r="D79">
        <v>255</v>
      </c>
      <c r="F79" s="3">
        <f t="shared" si="4"/>
        <v>37.061130046844482</v>
      </c>
      <c r="J79">
        <f t="shared" si="5"/>
        <v>302</v>
      </c>
    </row>
    <row r="80" spans="1:19" ht="18">
      <c r="A80" s="8">
        <v>1616501360.5364499</v>
      </c>
      <c r="B80">
        <v>4140</v>
      </c>
      <c r="C80">
        <v>2930</v>
      </c>
      <c r="D80">
        <v>255</v>
      </c>
      <c r="F80" s="3">
        <f t="shared" si="4"/>
        <v>37.536449909210205</v>
      </c>
      <c r="J80">
        <f t="shared" si="5"/>
        <v>293</v>
      </c>
    </row>
    <row r="81" spans="1:10" ht="18">
      <c r="A81" s="8">
        <v>1616501361.0062001</v>
      </c>
      <c r="B81">
        <v>4154</v>
      </c>
      <c r="C81">
        <v>2850</v>
      </c>
      <c r="D81">
        <v>255</v>
      </c>
      <c r="F81" s="3">
        <f t="shared" si="4"/>
        <v>38.006200075149536</v>
      </c>
      <c r="J81">
        <f t="shared" si="5"/>
        <v>285</v>
      </c>
    </row>
    <row r="82" spans="1:10" ht="18">
      <c r="A82" s="8">
        <v>1616501361.4749999</v>
      </c>
      <c r="B82">
        <v>4098</v>
      </c>
      <c r="C82">
        <v>2750</v>
      </c>
      <c r="D82">
        <v>255</v>
      </c>
      <c r="F82" s="3">
        <f t="shared" si="4"/>
        <v>38.474999904632568</v>
      </c>
      <c r="J82">
        <f t="shared" si="5"/>
        <v>275</v>
      </c>
    </row>
    <row r="83" spans="1:10" ht="18">
      <c r="A83" s="8">
        <v>1616501361.98247</v>
      </c>
      <c r="B83">
        <v>4057</v>
      </c>
      <c r="C83">
        <v>2660</v>
      </c>
      <c r="D83">
        <v>255</v>
      </c>
      <c r="F83" s="3">
        <f t="shared" si="4"/>
        <v>38.982470035552979</v>
      </c>
      <c r="J83">
        <f t="shared" si="5"/>
        <v>266</v>
      </c>
    </row>
    <row r="84" spans="1:10" ht="18">
      <c r="A84" s="8">
        <v>1616501362.4751599</v>
      </c>
      <c r="B84">
        <v>3974</v>
      </c>
      <c r="C84">
        <v>2590</v>
      </c>
      <c r="D84">
        <v>255</v>
      </c>
      <c r="F84" s="3">
        <f t="shared" si="4"/>
        <v>39.475159883499146</v>
      </c>
      <c r="J84">
        <f t="shared" si="5"/>
        <v>259</v>
      </c>
    </row>
    <row r="85" spans="1:10" ht="18">
      <c r="A85" s="8">
        <v>1616501362.94752</v>
      </c>
      <c r="B85">
        <v>3974</v>
      </c>
      <c r="C85">
        <v>2510</v>
      </c>
      <c r="D85">
        <v>255</v>
      </c>
      <c r="F85" s="3">
        <f t="shared" si="4"/>
        <v>39.947520017623901</v>
      </c>
      <c r="J85">
        <f t="shared" si="5"/>
        <v>251</v>
      </c>
    </row>
    <row r="86" spans="1:10" ht="18">
      <c r="A86" s="8">
        <v>1616501363.4335599</v>
      </c>
      <c r="B86">
        <v>3946</v>
      </c>
      <c r="C86">
        <v>2440</v>
      </c>
      <c r="D86">
        <v>255</v>
      </c>
      <c r="F86" s="3">
        <f t="shared" si="4"/>
        <v>40.433559894561768</v>
      </c>
      <c r="J86">
        <f t="shared" si="5"/>
        <v>244</v>
      </c>
    </row>
    <row r="87" spans="1:10" ht="18">
      <c r="A87" s="8">
        <v>1616501363.9001701</v>
      </c>
      <c r="B87">
        <v>3821</v>
      </c>
      <c r="C87">
        <v>2370</v>
      </c>
      <c r="D87">
        <v>255</v>
      </c>
      <c r="F87" s="3">
        <f t="shared" si="4"/>
        <v>40.900170087814331</v>
      </c>
      <c r="J87">
        <f t="shared" si="5"/>
        <v>237</v>
      </c>
    </row>
    <row r="88" spans="1:10" ht="18">
      <c r="A88" s="8">
        <v>1616501364.3964901</v>
      </c>
      <c r="B88">
        <v>3794</v>
      </c>
      <c r="C88">
        <v>2300</v>
      </c>
      <c r="D88">
        <v>255</v>
      </c>
      <c r="F88" s="3">
        <f t="shared" si="4"/>
        <v>41.396490097045898</v>
      </c>
      <c r="J88">
        <f t="shared" si="5"/>
        <v>230</v>
      </c>
    </row>
    <row r="89" spans="1:10" ht="18">
      <c r="A89" s="8">
        <v>1616501364.8908501</v>
      </c>
      <c r="B89">
        <v>3808</v>
      </c>
      <c r="C89">
        <v>2230</v>
      </c>
      <c r="D89">
        <v>255</v>
      </c>
      <c r="F89" s="3">
        <f t="shared" si="4"/>
        <v>41.890850067138672</v>
      </c>
      <c r="J89">
        <f t="shared" si="5"/>
        <v>223</v>
      </c>
    </row>
    <row r="90" spans="1:10" ht="18">
      <c r="A90" s="8">
        <v>1616501365.3774099</v>
      </c>
      <c r="B90">
        <v>3711</v>
      </c>
      <c r="C90">
        <v>2160</v>
      </c>
      <c r="D90">
        <v>255</v>
      </c>
      <c r="F90" s="3">
        <f t="shared" si="4"/>
        <v>42.377409934997559</v>
      </c>
      <c r="J90">
        <f t="shared" si="5"/>
        <v>216</v>
      </c>
    </row>
    <row r="91" spans="1:10" ht="18">
      <c r="A91" s="8">
        <v>1616501365.8474801</v>
      </c>
      <c r="B91">
        <v>3517</v>
      </c>
      <c r="C91">
        <v>2080</v>
      </c>
      <c r="D91">
        <v>255</v>
      </c>
      <c r="F91" s="3">
        <f t="shared" si="4"/>
        <v>42.847480058670044</v>
      </c>
      <c r="J91">
        <f t="shared" si="5"/>
        <v>208</v>
      </c>
    </row>
    <row r="92" spans="1:10" ht="18">
      <c r="A92" s="8">
        <v>1616501366.3473899</v>
      </c>
      <c r="B92">
        <v>3461</v>
      </c>
      <c r="C92">
        <v>2000</v>
      </c>
      <c r="D92">
        <v>255</v>
      </c>
      <c r="F92" s="3">
        <f t="shared" si="4"/>
        <v>43.347389936447144</v>
      </c>
      <c r="J92">
        <f t="shared" si="5"/>
        <v>200</v>
      </c>
    </row>
    <row r="93" spans="1:10" ht="18">
      <c r="A93" s="8">
        <v>1616501366.81251</v>
      </c>
      <c r="B93">
        <v>3489</v>
      </c>
      <c r="C93">
        <v>1940</v>
      </c>
      <c r="D93">
        <v>255</v>
      </c>
      <c r="F93" s="3">
        <f t="shared" si="4"/>
        <v>43.812510013580322</v>
      </c>
      <c r="J93">
        <f t="shared" si="5"/>
        <v>194</v>
      </c>
    </row>
    <row r="94" spans="1:10" ht="18">
      <c r="A94" s="8">
        <v>1616501367.2772999</v>
      </c>
      <c r="B94">
        <v>3337</v>
      </c>
      <c r="C94">
        <v>1870</v>
      </c>
      <c r="D94">
        <v>255</v>
      </c>
      <c r="F94" s="3">
        <f t="shared" si="4"/>
        <v>44.277299880981445</v>
      </c>
      <c r="J94">
        <f t="shared" si="5"/>
        <v>187</v>
      </c>
    </row>
    <row r="95" spans="1:10" ht="18">
      <c r="A95" s="8">
        <v>1616501367.7469699</v>
      </c>
      <c r="B95">
        <v>3184</v>
      </c>
      <c r="C95">
        <v>1800</v>
      </c>
      <c r="D95">
        <v>255</v>
      </c>
      <c r="F95" s="3">
        <f t="shared" si="4"/>
        <v>44.746969938278198</v>
      </c>
      <c r="J95">
        <f t="shared" si="5"/>
        <v>180</v>
      </c>
    </row>
    <row r="96" spans="1:10" ht="18">
      <c r="A96" s="8">
        <v>1616501368.2235701</v>
      </c>
      <c r="B96">
        <v>3157</v>
      </c>
      <c r="C96">
        <v>1730</v>
      </c>
      <c r="D96">
        <v>255</v>
      </c>
      <c r="F96" s="3">
        <f t="shared" si="4"/>
        <v>45.223570108413696</v>
      </c>
      <c r="J96">
        <f t="shared" si="5"/>
        <v>173</v>
      </c>
    </row>
    <row r="97" spans="1:10" ht="18">
      <c r="A97" s="8">
        <v>1616501368.7112501</v>
      </c>
      <c r="B97">
        <v>3198</v>
      </c>
      <c r="C97">
        <v>1660</v>
      </c>
      <c r="D97">
        <v>255</v>
      </c>
      <c r="F97" s="3">
        <f t="shared" si="4"/>
        <v>45.711250066757202</v>
      </c>
      <c r="J97">
        <f t="shared" si="5"/>
        <v>166</v>
      </c>
    </row>
    <row r="98" spans="1:10" ht="18">
      <c r="A98" s="8">
        <v>1616501369.2000699</v>
      </c>
      <c r="B98">
        <v>3143</v>
      </c>
      <c r="C98">
        <v>1580</v>
      </c>
      <c r="D98">
        <v>255</v>
      </c>
      <c r="F98" s="3">
        <f t="shared" si="4"/>
        <v>46.200069904327393</v>
      </c>
      <c r="J98">
        <f t="shared" si="5"/>
        <v>158</v>
      </c>
    </row>
    <row r="99" spans="1:10" ht="18">
      <c r="A99" s="8">
        <v>1616501369.6580501</v>
      </c>
      <c r="B99">
        <v>3004</v>
      </c>
      <c r="C99">
        <v>1490</v>
      </c>
      <c r="D99">
        <v>255</v>
      </c>
      <c r="F99" s="3">
        <f t="shared" si="4"/>
        <v>46.658050060272217</v>
      </c>
      <c r="J99">
        <f t="shared" si="5"/>
        <v>149</v>
      </c>
    </row>
    <row r="100" spans="1:10" ht="18">
      <c r="A100" s="8">
        <v>1616501370.1565199</v>
      </c>
      <c r="B100">
        <v>3074</v>
      </c>
      <c r="C100">
        <v>1410</v>
      </c>
      <c r="D100">
        <v>255</v>
      </c>
      <c r="F100" s="3">
        <f t="shared" si="4"/>
        <v>47.156519889831543</v>
      </c>
      <c r="J100">
        <f t="shared" si="5"/>
        <v>141</v>
      </c>
    </row>
    <row r="101" spans="1:10" ht="18">
      <c r="A101" s="8">
        <v>1616501370.6087501</v>
      </c>
      <c r="B101">
        <v>3074</v>
      </c>
      <c r="C101">
        <v>1320</v>
      </c>
      <c r="D101">
        <v>255</v>
      </c>
      <c r="F101" s="3">
        <f t="shared" si="4"/>
        <v>47.608750104904175</v>
      </c>
      <c r="J101">
        <f t="shared" si="5"/>
        <v>132</v>
      </c>
    </row>
    <row r="102" spans="1:10" ht="18">
      <c r="A102" s="8">
        <v>1616501371.0750101</v>
      </c>
      <c r="B102">
        <v>3060</v>
      </c>
      <c r="C102">
        <v>1250</v>
      </c>
      <c r="D102">
        <v>255</v>
      </c>
      <c r="F102" s="3">
        <f t="shared" si="4"/>
        <v>48.075010061264038</v>
      </c>
      <c r="J102">
        <f t="shared" si="5"/>
        <v>125</v>
      </c>
    </row>
    <row r="103" spans="1:10" ht="18">
      <c r="A103" s="8">
        <v>1616501371.56634</v>
      </c>
      <c r="B103">
        <v>3004</v>
      </c>
      <c r="C103">
        <v>1170</v>
      </c>
      <c r="D103">
        <v>255</v>
      </c>
      <c r="F103" s="3">
        <f t="shared" si="4"/>
        <v>48.56633996963501</v>
      </c>
      <c r="J103">
        <f t="shared" si="5"/>
        <v>117</v>
      </c>
    </row>
    <row r="104" spans="1:10" ht="18">
      <c r="A104" s="8">
        <v>1616501372.0364101</v>
      </c>
      <c r="B104">
        <v>3032</v>
      </c>
      <c r="C104">
        <v>1100</v>
      </c>
      <c r="D104">
        <v>255</v>
      </c>
      <c r="F104" s="3">
        <f t="shared" si="4"/>
        <v>49.036410093307495</v>
      </c>
      <c r="J104">
        <f t="shared" si="5"/>
        <v>110</v>
      </c>
    </row>
    <row r="105" spans="1:10" ht="18">
      <c r="A105" s="8">
        <v>1616501372.5037501</v>
      </c>
      <c r="B105">
        <v>3018</v>
      </c>
      <c r="C105">
        <v>1030</v>
      </c>
      <c r="D105">
        <v>255</v>
      </c>
      <c r="F105" s="3">
        <f t="shared" si="4"/>
        <v>49.503750085830688</v>
      </c>
      <c r="J105">
        <f t="shared" si="5"/>
        <v>103</v>
      </c>
    </row>
    <row r="106" spans="1:10" ht="18">
      <c r="A106" s="8">
        <v>1616501372.9710801</v>
      </c>
      <c r="B106">
        <v>3018</v>
      </c>
      <c r="C106">
        <v>930</v>
      </c>
      <c r="D106">
        <v>255</v>
      </c>
      <c r="F106" s="3">
        <f t="shared" si="4"/>
        <v>49.97108006477356</v>
      </c>
      <c r="J106">
        <f t="shared" si="5"/>
        <v>93</v>
      </c>
    </row>
    <row r="107" spans="1:10" ht="18">
      <c r="A107" s="8">
        <v>1616501373.48364</v>
      </c>
      <c r="B107">
        <v>3004</v>
      </c>
      <c r="C107">
        <v>860</v>
      </c>
      <c r="D107">
        <v>255</v>
      </c>
      <c r="F107" s="3">
        <f t="shared" si="4"/>
        <v>50.48363995552063</v>
      </c>
      <c r="J107">
        <f t="shared" si="5"/>
        <v>86</v>
      </c>
    </row>
    <row r="108" spans="1:10" ht="18">
      <c r="A108" s="8">
        <v>1616501373.9809599</v>
      </c>
      <c r="B108">
        <v>3004</v>
      </c>
      <c r="C108">
        <v>790</v>
      </c>
      <c r="D108">
        <v>255</v>
      </c>
      <c r="F108" s="3">
        <f t="shared" si="4"/>
        <v>50.980959892272949</v>
      </c>
      <c r="J108">
        <f t="shared" si="5"/>
        <v>79</v>
      </c>
    </row>
    <row r="109" spans="1:10" ht="18">
      <c r="A109" s="8">
        <v>1616501374.4609301</v>
      </c>
      <c r="B109">
        <v>3004</v>
      </c>
      <c r="C109">
        <v>720</v>
      </c>
      <c r="D109">
        <v>255</v>
      </c>
      <c r="F109" s="3">
        <f t="shared" si="4"/>
        <v>51.460930109024048</v>
      </c>
      <c r="J109">
        <f t="shared" si="5"/>
        <v>72</v>
      </c>
    </row>
    <row r="110" spans="1:10" ht="18">
      <c r="A110" s="8">
        <v>1616501374.9600501</v>
      </c>
      <c r="B110">
        <v>2991</v>
      </c>
      <c r="C110">
        <v>640</v>
      </c>
      <c r="D110">
        <v>255</v>
      </c>
      <c r="F110" s="3">
        <f t="shared" si="4"/>
        <v>51.960050106048584</v>
      </c>
      <c r="J110">
        <f t="shared" si="5"/>
        <v>64</v>
      </c>
    </row>
    <row r="111" spans="1:10" ht="18">
      <c r="A111" s="8">
        <v>1616501375.44856</v>
      </c>
      <c r="B111">
        <v>2991</v>
      </c>
      <c r="C111">
        <v>590</v>
      </c>
      <c r="D111">
        <v>255</v>
      </c>
      <c r="F111" s="3">
        <f t="shared" si="4"/>
        <v>52.448559999465942</v>
      </c>
      <c r="J111">
        <f t="shared" si="5"/>
        <v>59</v>
      </c>
    </row>
    <row r="112" spans="1:10" ht="18">
      <c r="A112" s="8">
        <v>1616501375.9249899</v>
      </c>
      <c r="B112">
        <v>2921</v>
      </c>
      <c r="C112">
        <v>530</v>
      </c>
      <c r="D112">
        <v>255</v>
      </c>
      <c r="F112" s="3">
        <f t="shared" si="4"/>
        <v>52.924989938735962</v>
      </c>
      <c r="J112">
        <f t="shared" si="5"/>
        <v>53</v>
      </c>
    </row>
    <row r="113" spans="1:11" ht="18">
      <c r="A113" s="8">
        <v>1616501376.4045999</v>
      </c>
      <c r="B113">
        <v>2977</v>
      </c>
      <c r="C113">
        <v>460</v>
      </c>
      <c r="D113">
        <v>255</v>
      </c>
      <c r="F113" s="3">
        <f t="shared" si="4"/>
        <v>53.404599905014038</v>
      </c>
      <c r="J113">
        <f t="shared" si="5"/>
        <v>46</v>
      </c>
    </row>
    <row r="114" spans="1:11" ht="18">
      <c r="A114" s="8">
        <v>1616501376.8763599</v>
      </c>
      <c r="B114">
        <v>2977</v>
      </c>
      <c r="C114">
        <v>400</v>
      </c>
      <c r="D114">
        <v>255</v>
      </c>
      <c r="F114" s="3">
        <f t="shared" si="4"/>
        <v>53.876359939575195</v>
      </c>
      <c r="J114">
        <f t="shared" si="5"/>
        <v>40</v>
      </c>
    </row>
    <row r="115" spans="1:11" ht="18">
      <c r="A115" s="8">
        <v>1616501377.3471</v>
      </c>
      <c r="B115">
        <v>2894</v>
      </c>
      <c r="C115">
        <v>330</v>
      </c>
      <c r="D115">
        <v>255</v>
      </c>
      <c r="F115" s="3">
        <f t="shared" si="4"/>
        <v>54.347100019454956</v>
      </c>
      <c r="J115">
        <f t="shared" si="5"/>
        <v>33</v>
      </c>
    </row>
    <row r="116" spans="1:11" ht="18">
      <c r="A116" s="8">
        <v>1616501377.7964101</v>
      </c>
      <c r="B116">
        <v>2963</v>
      </c>
      <c r="C116">
        <v>260</v>
      </c>
      <c r="D116">
        <v>255</v>
      </c>
      <c r="F116" s="3">
        <f t="shared" si="4"/>
        <v>54.796410083770752</v>
      </c>
      <c r="J116">
        <f t="shared" si="5"/>
        <v>26</v>
      </c>
    </row>
    <row r="117" spans="1:11" ht="18">
      <c r="A117" s="8">
        <v>1616501378.28882</v>
      </c>
      <c r="B117">
        <v>2963</v>
      </c>
      <c r="C117">
        <v>190</v>
      </c>
      <c r="D117">
        <v>255</v>
      </c>
      <c r="F117" s="3">
        <f t="shared" si="4"/>
        <v>55.288820028305054</v>
      </c>
      <c r="J117">
        <f t="shared" si="5"/>
        <v>19</v>
      </c>
    </row>
    <row r="118" spans="1:11" ht="18">
      <c r="A118" s="8">
        <v>1616501378.7549601</v>
      </c>
      <c r="B118">
        <v>2949</v>
      </c>
      <c r="C118">
        <v>120</v>
      </c>
      <c r="D118">
        <v>255</v>
      </c>
      <c r="F118" s="3">
        <f t="shared" si="4"/>
        <v>55.754960060119629</v>
      </c>
      <c r="J118">
        <f t="shared" si="5"/>
        <v>12</v>
      </c>
    </row>
    <row r="119" spans="1:11" ht="18">
      <c r="A119" s="8">
        <v>1616501379.2504001</v>
      </c>
      <c r="B119">
        <v>2921</v>
      </c>
      <c r="C119">
        <v>50</v>
      </c>
      <c r="D119">
        <v>255</v>
      </c>
      <c r="F119" s="3">
        <f t="shared" si="4"/>
        <v>56.250400066375732</v>
      </c>
      <c r="J119">
        <f t="shared" si="5"/>
        <v>5</v>
      </c>
    </row>
    <row r="120" spans="1:11" ht="18">
      <c r="A120" s="8">
        <v>1616501379.73914</v>
      </c>
      <c r="B120">
        <v>2921</v>
      </c>
      <c r="C120">
        <v>3570</v>
      </c>
      <c r="D120">
        <v>255</v>
      </c>
      <c r="F120" s="3">
        <f t="shared" si="4"/>
        <v>56.739140033721924</v>
      </c>
      <c r="K120">
        <f t="shared" ref="K120:K162" si="6">C120/10</f>
        <v>357</v>
      </c>
    </row>
    <row r="121" spans="1:11" ht="18">
      <c r="A121" s="8">
        <v>1616501380.2075801</v>
      </c>
      <c r="B121">
        <v>2935</v>
      </c>
      <c r="C121">
        <v>3480</v>
      </c>
      <c r="D121">
        <v>255</v>
      </c>
      <c r="F121" s="3">
        <f t="shared" si="4"/>
        <v>57.207580089569092</v>
      </c>
      <c r="K121">
        <f t="shared" si="6"/>
        <v>348</v>
      </c>
    </row>
    <row r="122" spans="1:11" ht="18">
      <c r="A122" s="8">
        <v>1616501380.6763401</v>
      </c>
      <c r="B122">
        <v>2935</v>
      </c>
      <c r="C122">
        <v>3400</v>
      </c>
      <c r="D122">
        <v>255</v>
      </c>
      <c r="F122" s="3">
        <f t="shared" si="4"/>
        <v>57.676340103149414</v>
      </c>
      <c r="K122">
        <f t="shared" si="6"/>
        <v>340</v>
      </c>
    </row>
    <row r="123" spans="1:11" ht="18">
      <c r="A123" s="8">
        <v>1616501381.16658</v>
      </c>
      <c r="B123">
        <v>2921</v>
      </c>
      <c r="C123">
        <v>3310</v>
      </c>
      <c r="D123">
        <v>255</v>
      </c>
      <c r="F123" s="3">
        <f t="shared" si="4"/>
        <v>58.166579961776733</v>
      </c>
      <c r="K123">
        <f t="shared" si="6"/>
        <v>331</v>
      </c>
    </row>
    <row r="124" spans="1:11" ht="18">
      <c r="A124" s="8">
        <v>1616501381.6536601</v>
      </c>
      <c r="B124">
        <v>2921</v>
      </c>
      <c r="C124">
        <v>3210</v>
      </c>
      <c r="D124">
        <v>255</v>
      </c>
      <c r="F124" s="3">
        <f t="shared" si="4"/>
        <v>58.65366005897522</v>
      </c>
      <c r="K124">
        <f t="shared" si="6"/>
        <v>321</v>
      </c>
    </row>
    <row r="125" spans="1:11" ht="18">
      <c r="A125" s="8">
        <v>1616501382.14762</v>
      </c>
      <c r="B125">
        <v>2921</v>
      </c>
      <c r="C125">
        <v>3130</v>
      </c>
      <c r="D125">
        <v>255</v>
      </c>
      <c r="F125" s="3">
        <f t="shared" si="4"/>
        <v>59.147619962692261</v>
      </c>
      <c r="K125">
        <f t="shared" si="6"/>
        <v>313</v>
      </c>
    </row>
    <row r="126" spans="1:11" ht="18">
      <c r="A126" s="8">
        <v>1616501382.6150401</v>
      </c>
      <c r="B126">
        <v>2894</v>
      </c>
      <c r="C126">
        <v>3030</v>
      </c>
      <c r="D126">
        <v>255</v>
      </c>
      <c r="F126" s="3">
        <f t="shared" si="4"/>
        <v>59.615040063858032</v>
      </c>
      <c r="K126">
        <f t="shared" si="6"/>
        <v>303</v>
      </c>
    </row>
    <row r="127" spans="1:11" ht="18">
      <c r="A127" s="8">
        <v>1616501383.09231</v>
      </c>
      <c r="B127">
        <v>2908</v>
      </c>
      <c r="C127">
        <v>2950</v>
      </c>
      <c r="D127">
        <v>255</v>
      </c>
      <c r="F127" s="3">
        <f t="shared" si="4"/>
        <v>60.092309951782227</v>
      </c>
      <c r="K127">
        <f t="shared" si="6"/>
        <v>295</v>
      </c>
    </row>
    <row r="128" spans="1:11" ht="18">
      <c r="A128" s="8">
        <v>1616501383.6125901</v>
      </c>
      <c r="B128">
        <v>2894</v>
      </c>
      <c r="C128">
        <v>2850</v>
      </c>
      <c r="D128">
        <v>255</v>
      </c>
      <c r="F128" s="3">
        <f t="shared" si="4"/>
        <v>60.612590074539185</v>
      </c>
      <c r="K128">
        <f t="shared" si="6"/>
        <v>285</v>
      </c>
    </row>
    <row r="129" spans="1:11" ht="18">
      <c r="A129" s="8">
        <v>1616501384.0687399</v>
      </c>
      <c r="B129">
        <v>2908</v>
      </c>
      <c r="C129">
        <v>2760</v>
      </c>
      <c r="D129">
        <v>255</v>
      </c>
      <c r="F129" s="3">
        <f t="shared" si="4"/>
        <v>61.068739891052246</v>
      </c>
      <c r="K129">
        <f t="shared" si="6"/>
        <v>276</v>
      </c>
    </row>
    <row r="130" spans="1:11" ht="18">
      <c r="A130" s="8">
        <v>1616501384.55879</v>
      </c>
      <c r="B130">
        <v>2894</v>
      </c>
      <c r="C130">
        <v>2680</v>
      </c>
      <c r="D130">
        <v>255</v>
      </c>
      <c r="F130" s="3">
        <f t="shared" si="4"/>
        <v>61.558789968490601</v>
      </c>
      <c r="K130">
        <f t="shared" si="6"/>
        <v>268</v>
      </c>
    </row>
    <row r="131" spans="1:11" ht="18">
      <c r="A131" s="8">
        <v>1616501385.0339799</v>
      </c>
      <c r="B131">
        <v>2880</v>
      </c>
      <c r="C131">
        <v>2590</v>
      </c>
      <c r="D131">
        <v>255</v>
      </c>
      <c r="F131" s="3">
        <f t="shared" si="4"/>
        <v>62.033979892730713</v>
      </c>
      <c r="K131">
        <f t="shared" si="6"/>
        <v>259</v>
      </c>
    </row>
    <row r="132" spans="1:11" ht="18">
      <c r="A132" s="8">
        <v>1616501385.5189099</v>
      </c>
      <c r="B132">
        <v>2880</v>
      </c>
      <c r="C132">
        <v>2510</v>
      </c>
      <c r="D132">
        <v>255</v>
      </c>
      <c r="F132" s="3">
        <f t="shared" ref="F132:F162" si="7">A132-A$2</f>
        <v>62.518909931182861</v>
      </c>
      <c r="K132">
        <f t="shared" si="6"/>
        <v>251</v>
      </c>
    </row>
    <row r="133" spans="1:11" ht="18">
      <c r="A133" s="8">
        <v>1616501385.98366</v>
      </c>
      <c r="B133">
        <v>2880</v>
      </c>
      <c r="C133">
        <v>2440</v>
      </c>
      <c r="D133">
        <v>255</v>
      </c>
      <c r="F133" s="3">
        <f t="shared" si="7"/>
        <v>62.983659982681274</v>
      </c>
      <c r="K133">
        <f t="shared" si="6"/>
        <v>244</v>
      </c>
    </row>
    <row r="134" spans="1:11" ht="18">
      <c r="A134" s="8">
        <v>1616501386.4563301</v>
      </c>
      <c r="B134">
        <v>2866</v>
      </c>
      <c r="C134">
        <v>2370</v>
      </c>
      <c r="D134">
        <v>255</v>
      </c>
      <c r="F134" s="3">
        <f t="shared" si="7"/>
        <v>63.456330060958862</v>
      </c>
      <c r="K134">
        <f t="shared" si="6"/>
        <v>237</v>
      </c>
    </row>
    <row r="135" spans="1:11" ht="18">
      <c r="A135" s="8">
        <v>1616501386.94241</v>
      </c>
      <c r="B135">
        <v>2838</v>
      </c>
      <c r="C135">
        <v>2300</v>
      </c>
      <c r="D135">
        <v>255</v>
      </c>
      <c r="F135" s="3">
        <f t="shared" si="7"/>
        <v>63.942409992218018</v>
      </c>
      <c r="K135">
        <f t="shared" si="6"/>
        <v>230</v>
      </c>
    </row>
    <row r="136" spans="1:11" ht="18">
      <c r="A136" s="8">
        <v>1616501387.43648</v>
      </c>
      <c r="B136">
        <v>2852</v>
      </c>
      <c r="C136">
        <v>2230</v>
      </c>
      <c r="D136">
        <v>255</v>
      </c>
      <c r="F136" s="3">
        <f t="shared" si="7"/>
        <v>64.436480045318604</v>
      </c>
      <c r="K136">
        <f t="shared" si="6"/>
        <v>223</v>
      </c>
    </row>
    <row r="137" spans="1:11" ht="18">
      <c r="A137" s="8">
        <v>1616501387.9075501</v>
      </c>
      <c r="B137">
        <v>2866</v>
      </c>
      <c r="C137">
        <v>2160</v>
      </c>
      <c r="D137">
        <v>255</v>
      </c>
      <c r="F137" s="3">
        <f t="shared" si="7"/>
        <v>64.907550096511841</v>
      </c>
      <c r="K137">
        <f t="shared" si="6"/>
        <v>216</v>
      </c>
    </row>
    <row r="138" spans="1:11" ht="18">
      <c r="A138" s="8">
        <v>1616501388.39498</v>
      </c>
      <c r="B138">
        <v>2852</v>
      </c>
      <c r="C138">
        <v>2080</v>
      </c>
      <c r="D138">
        <v>255</v>
      </c>
      <c r="F138" s="3">
        <f t="shared" si="7"/>
        <v>65.394979953765869</v>
      </c>
      <c r="K138">
        <f t="shared" si="6"/>
        <v>208</v>
      </c>
    </row>
    <row r="139" spans="1:11" ht="18">
      <c r="A139" s="8">
        <v>1616501388.8466101</v>
      </c>
      <c r="B139">
        <v>2769</v>
      </c>
      <c r="C139">
        <v>2010</v>
      </c>
      <c r="D139">
        <v>255</v>
      </c>
      <c r="F139" s="3">
        <f t="shared" si="7"/>
        <v>65.846610069274902</v>
      </c>
      <c r="K139">
        <f t="shared" si="6"/>
        <v>201</v>
      </c>
    </row>
    <row r="140" spans="1:11" ht="18">
      <c r="A140" s="8">
        <v>1616501389.3312399</v>
      </c>
      <c r="B140">
        <v>2838</v>
      </c>
      <c r="C140">
        <v>1940</v>
      </c>
      <c r="D140">
        <v>255</v>
      </c>
      <c r="F140" s="3">
        <f t="shared" si="7"/>
        <v>66.331239938735962</v>
      </c>
      <c r="K140">
        <f t="shared" si="6"/>
        <v>194</v>
      </c>
    </row>
    <row r="141" spans="1:11" ht="18">
      <c r="A141" s="8">
        <v>1616501389.80269</v>
      </c>
      <c r="B141">
        <v>2824</v>
      </c>
      <c r="C141">
        <v>1870</v>
      </c>
      <c r="D141">
        <v>255</v>
      </c>
      <c r="F141" s="3">
        <f t="shared" si="7"/>
        <v>66.802690029144287</v>
      </c>
      <c r="K141">
        <f t="shared" si="6"/>
        <v>187</v>
      </c>
    </row>
    <row r="142" spans="1:11" ht="18">
      <c r="A142" s="8">
        <v>1616501390.2704101</v>
      </c>
      <c r="B142">
        <v>2824</v>
      </c>
      <c r="C142">
        <v>1800</v>
      </c>
      <c r="D142">
        <v>255</v>
      </c>
      <c r="F142" s="3">
        <f t="shared" si="7"/>
        <v>67.270410060882568</v>
      </c>
      <c r="K142">
        <f t="shared" si="6"/>
        <v>180</v>
      </c>
    </row>
    <row r="143" spans="1:11" ht="18">
      <c r="A143" s="8">
        <v>1616501390.75494</v>
      </c>
      <c r="B143">
        <v>2783</v>
      </c>
      <c r="C143">
        <v>1730</v>
      </c>
      <c r="D143">
        <v>255</v>
      </c>
      <c r="F143" s="3">
        <f t="shared" si="7"/>
        <v>67.754940032958984</v>
      </c>
      <c r="K143">
        <f t="shared" si="6"/>
        <v>173</v>
      </c>
    </row>
    <row r="144" spans="1:11" ht="18">
      <c r="A144" s="8">
        <v>1616501391.22878</v>
      </c>
      <c r="B144">
        <v>2741</v>
      </c>
      <c r="C144">
        <v>1660</v>
      </c>
      <c r="D144">
        <v>255</v>
      </c>
      <c r="F144" s="3">
        <f t="shared" si="7"/>
        <v>68.228780031204224</v>
      </c>
      <c r="K144">
        <f t="shared" si="6"/>
        <v>166</v>
      </c>
    </row>
    <row r="145" spans="1:11" ht="18">
      <c r="A145" s="8">
        <v>1616501391.6814301</v>
      </c>
      <c r="B145">
        <v>2783</v>
      </c>
      <c r="C145">
        <v>1590</v>
      </c>
      <c r="D145">
        <v>255</v>
      </c>
      <c r="F145" s="3">
        <f t="shared" si="7"/>
        <v>68.681430101394653</v>
      </c>
      <c r="K145">
        <f t="shared" si="6"/>
        <v>159</v>
      </c>
    </row>
    <row r="146" spans="1:11" ht="18">
      <c r="A146" s="8">
        <v>1616501392.16397</v>
      </c>
      <c r="B146">
        <v>2783</v>
      </c>
      <c r="C146">
        <v>1510</v>
      </c>
      <c r="D146">
        <v>255</v>
      </c>
      <c r="F146" s="3">
        <f t="shared" si="7"/>
        <v>69.163969993591309</v>
      </c>
      <c r="K146">
        <f t="shared" si="6"/>
        <v>151</v>
      </c>
    </row>
    <row r="147" spans="1:11" ht="18">
      <c r="A147" s="8">
        <v>1616501392.6689301</v>
      </c>
      <c r="B147">
        <v>2755</v>
      </c>
      <c r="C147">
        <v>1420</v>
      </c>
      <c r="D147">
        <v>255</v>
      </c>
      <c r="F147" s="3">
        <f t="shared" si="7"/>
        <v>69.668930053710938</v>
      </c>
      <c r="K147">
        <f t="shared" si="6"/>
        <v>142</v>
      </c>
    </row>
    <row r="148" spans="1:11" ht="18">
      <c r="A148" s="8">
        <v>1616501393.14272</v>
      </c>
      <c r="B148">
        <v>2700</v>
      </c>
      <c r="C148">
        <v>1340</v>
      </c>
      <c r="D148">
        <v>255</v>
      </c>
      <c r="F148" s="3">
        <f t="shared" si="7"/>
        <v>70.142719984054565</v>
      </c>
      <c r="K148">
        <f t="shared" si="6"/>
        <v>134</v>
      </c>
    </row>
    <row r="149" spans="1:11" ht="18">
      <c r="A149" s="8">
        <v>1616501393.6277299</v>
      </c>
      <c r="B149">
        <v>2769</v>
      </c>
      <c r="C149">
        <v>1250</v>
      </c>
      <c r="D149">
        <v>255</v>
      </c>
      <c r="F149" s="3">
        <f t="shared" si="7"/>
        <v>70.627729892730713</v>
      </c>
      <c r="K149">
        <f t="shared" si="6"/>
        <v>125</v>
      </c>
    </row>
    <row r="150" spans="1:11" ht="18">
      <c r="A150" s="8">
        <v>1616501394.1101301</v>
      </c>
      <c r="B150">
        <v>2741</v>
      </c>
      <c r="C150">
        <v>1170</v>
      </c>
      <c r="D150">
        <v>255</v>
      </c>
      <c r="F150" s="3">
        <f t="shared" si="7"/>
        <v>71.110130071640015</v>
      </c>
      <c r="K150">
        <f t="shared" si="6"/>
        <v>117</v>
      </c>
    </row>
    <row r="151" spans="1:11" ht="18">
      <c r="A151" s="8">
        <v>1616501394.58693</v>
      </c>
      <c r="B151">
        <v>2672</v>
      </c>
      <c r="C151">
        <v>1100</v>
      </c>
      <c r="D151">
        <v>255</v>
      </c>
      <c r="F151" s="3">
        <f t="shared" si="7"/>
        <v>71.5869300365448</v>
      </c>
      <c r="K151">
        <f t="shared" si="6"/>
        <v>110</v>
      </c>
    </row>
    <row r="152" spans="1:11" ht="18">
      <c r="A152" s="8">
        <v>1616501395.05897</v>
      </c>
      <c r="B152">
        <v>2727</v>
      </c>
      <c r="C152">
        <v>1000</v>
      </c>
      <c r="D152">
        <v>255</v>
      </c>
      <c r="F152" s="3">
        <f t="shared" si="7"/>
        <v>72.058969974517822</v>
      </c>
      <c r="K152">
        <f t="shared" si="6"/>
        <v>100</v>
      </c>
    </row>
    <row r="153" spans="1:11" ht="18">
      <c r="A153" s="8">
        <v>1616501395.51755</v>
      </c>
      <c r="B153">
        <v>2727</v>
      </c>
      <c r="C153">
        <v>940</v>
      </c>
      <c r="D153">
        <v>255</v>
      </c>
      <c r="F153" s="3">
        <f t="shared" si="7"/>
        <v>72.517549991607666</v>
      </c>
      <c r="K153">
        <f t="shared" si="6"/>
        <v>94</v>
      </c>
    </row>
    <row r="154" spans="1:11" ht="18">
      <c r="A154" s="8">
        <v>1616501396.0107801</v>
      </c>
      <c r="B154">
        <v>2631</v>
      </c>
      <c r="C154">
        <v>860</v>
      </c>
      <c r="D154">
        <v>255</v>
      </c>
      <c r="F154" s="3">
        <f t="shared" si="7"/>
        <v>73.010780096054077</v>
      </c>
      <c r="K154">
        <f t="shared" si="6"/>
        <v>86</v>
      </c>
    </row>
    <row r="155" spans="1:11" ht="18">
      <c r="A155" s="8">
        <v>1616501396.4739599</v>
      </c>
      <c r="B155">
        <v>2617</v>
      </c>
      <c r="C155">
        <v>800</v>
      </c>
      <c r="D155">
        <v>255</v>
      </c>
      <c r="F155" s="3">
        <f t="shared" si="7"/>
        <v>73.473959922790527</v>
      </c>
      <c r="K155">
        <f t="shared" si="6"/>
        <v>80</v>
      </c>
    </row>
    <row r="156" spans="1:11" ht="18">
      <c r="A156" s="8">
        <v>1616501396.9191</v>
      </c>
      <c r="B156">
        <v>2686</v>
      </c>
      <c r="C156">
        <v>730</v>
      </c>
      <c r="D156">
        <v>255</v>
      </c>
      <c r="F156" s="3">
        <f t="shared" si="7"/>
        <v>73.919100046157837</v>
      </c>
      <c r="K156">
        <f t="shared" si="6"/>
        <v>73</v>
      </c>
    </row>
    <row r="157" spans="1:11" ht="18">
      <c r="A157" s="8">
        <v>1616501397.37795</v>
      </c>
      <c r="B157">
        <v>2644</v>
      </c>
      <c r="C157">
        <v>670</v>
      </c>
      <c r="D157">
        <v>255</v>
      </c>
      <c r="F157" s="3">
        <f t="shared" si="7"/>
        <v>74.377949953079224</v>
      </c>
      <c r="K157">
        <f t="shared" si="6"/>
        <v>67</v>
      </c>
    </row>
    <row r="158" spans="1:11" ht="18">
      <c r="A158" s="8">
        <v>1616501397.82899</v>
      </c>
      <c r="B158">
        <v>2547</v>
      </c>
      <c r="C158">
        <v>620</v>
      </c>
      <c r="D158">
        <v>255</v>
      </c>
      <c r="F158" s="3">
        <f t="shared" si="7"/>
        <v>74.82898998260498</v>
      </c>
      <c r="K158">
        <f t="shared" si="6"/>
        <v>62</v>
      </c>
    </row>
    <row r="159" spans="1:11" ht="18">
      <c r="A159" s="8">
        <v>1616501398.3027501</v>
      </c>
      <c r="B159">
        <v>2631</v>
      </c>
      <c r="C159">
        <v>550</v>
      </c>
      <c r="D159">
        <v>255</v>
      </c>
      <c r="F159" s="3">
        <f t="shared" si="7"/>
        <v>75.302750110626221</v>
      </c>
      <c r="K159">
        <f t="shared" si="6"/>
        <v>55</v>
      </c>
    </row>
    <row r="160" spans="1:11" ht="18">
      <c r="A160" s="8">
        <v>1616501398.7676599</v>
      </c>
      <c r="B160">
        <v>2603</v>
      </c>
      <c r="C160">
        <v>490</v>
      </c>
      <c r="D160">
        <v>255</v>
      </c>
      <c r="F160" s="3">
        <f t="shared" si="7"/>
        <v>75.767659902572632</v>
      </c>
      <c r="K160">
        <f t="shared" si="6"/>
        <v>49</v>
      </c>
    </row>
    <row r="161" spans="1:11" ht="18">
      <c r="A161" s="8">
        <v>1616501399.2489901</v>
      </c>
      <c r="B161">
        <v>2534</v>
      </c>
      <c r="C161">
        <v>420</v>
      </c>
      <c r="D161">
        <v>255</v>
      </c>
      <c r="F161" s="3">
        <f t="shared" si="7"/>
        <v>76.248990058898926</v>
      </c>
      <c r="K161">
        <f t="shared" si="6"/>
        <v>42</v>
      </c>
    </row>
    <row r="162" spans="1:11" ht="18">
      <c r="A162" s="8">
        <v>1616501399.72384</v>
      </c>
      <c r="B162">
        <v>2506</v>
      </c>
      <c r="C162">
        <v>350</v>
      </c>
      <c r="D162">
        <v>255</v>
      </c>
      <c r="F162" s="3">
        <f t="shared" si="7"/>
        <v>76.723839998245239</v>
      </c>
      <c r="K162">
        <f t="shared" si="6"/>
        <v>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60CA-144C-A740-95F1-63801FB31ABA}">
  <dimension ref="A1:AK78"/>
  <sheetViews>
    <sheetView topLeftCell="A40" workbookViewId="0">
      <selection activeCell="D6" sqref="D6:G13"/>
    </sheetView>
  </sheetViews>
  <sheetFormatPr baseColWidth="10" defaultRowHeight="16"/>
  <cols>
    <col min="4" max="4" width="6.1640625" customWidth="1"/>
    <col min="5" max="5" width="6.6640625" customWidth="1"/>
    <col min="6" max="6" width="5.6640625" customWidth="1"/>
    <col min="7" max="7" width="6.83203125" customWidth="1"/>
    <col min="10" max="10" width="23.6640625" customWidth="1"/>
    <col min="11" max="11" width="13.5" customWidth="1"/>
    <col min="22" max="22" width="26" customWidth="1"/>
    <col min="23" max="23" width="16" customWidth="1"/>
    <col min="33" max="34" width="23.5" customWidth="1"/>
  </cols>
  <sheetData>
    <row r="1" spans="1:37" ht="17" thickBot="1"/>
    <row r="2" spans="1:37" ht="20" thickBot="1">
      <c r="A2" s="13" t="s">
        <v>703</v>
      </c>
      <c r="J2" s="37" t="s">
        <v>1299</v>
      </c>
    </row>
    <row r="4" spans="1:37">
      <c r="V4" t="s">
        <v>710</v>
      </c>
      <c r="AG4" t="s">
        <v>709</v>
      </c>
    </row>
    <row r="5" spans="1:37">
      <c r="D5" t="s">
        <v>1297</v>
      </c>
    </row>
    <row r="6" spans="1:37" ht="18">
      <c r="A6" t="s">
        <v>704</v>
      </c>
      <c r="D6" s="10" t="s">
        <v>705</v>
      </c>
      <c r="E6" s="10">
        <v>10</v>
      </c>
      <c r="F6" s="10">
        <v>0</v>
      </c>
      <c r="G6" s="10">
        <v>18</v>
      </c>
      <c r="J6" s="9">
        <v>1616512982.1696601</v>
      </c>
      <c r="K6" s="7">
        <f>J6-1616512981.8</f>
        <v>0.3696601390838623</v>
      </c>
      <c r="L6">
        <v>6660</v>
      </c>
      <c r="M6">
        <v>0</v>
      </c>
      <c r="N6">
        <v>255</v>
      </c>
      <c r="V6" s="9">
        <v>1616513395.87729</v>
      </c>
      <c r="W6" s="7">
        <f>V6-1616513396.1</f>
        <v>-0.22270989418029785</v>
      </c>
      <c r="X6">
        <v>7907</v>
      </c>
      <c r="Y6" s="33">
        <v>3370</v>
      </c>
      <c r="Z6">
        <v>255</v>
      </c>
      <c r="AG6" s="9">
        <v>1616513676.9112301</v>
      </c>
      <c r="AH6" s="9">
        <f>AG6-1616513677</f>
        <v>-8.8769912719726562E-2</v>
      </c>
      <c r="AI6">
        <v>7851</v>
      </c>
      <c r="AJ6">
        <v>3500</v>
      </c>
      <c r="AK6">
        <v>255</v>
      </c>
    </row>
    <row r="7" spans="1:37" ht="18">
      <c r="D7" s="10" t="s">
        <v>705</v>
      </c>
      <c r="E7" s="10">
        <v>10</v>
      </c>
      <c r="F7" s="10">
        <v>0</v>
      </c>
      <c r="G7" s="10">
        <v>18</v>
      </c>
      <c r="J7" s="9">
        <v>1616512982.6493299</v>
      </c>
      <c r="K7" s="7">
        <f t="shared" ref="K7:K61" si="0">J7-1616512981.8</f>
        <v>0.84932994842529297</v>
      </c>
      <c r="L7">
        <v>6660</v>
      </c>
      <c r="M7">
        <v>0</v>
      </c>
      <c r="N7">
        <v>255</v>
      </c>
      <c r="V7" s="9">
        <v>1616513396.3585999</v>
      </c>
      <c r="W7" s="7">
        <f t="shared" ref="W7:W53" si="1">V7-1616513396.1</f>
        <v>0.25859999656677246</v>
      </c>
      <c r="X7">
        <v>7893</v>
      </c>
      <c r="Y7">
        <v>3160</v>
      </c>
      <c r="Z7">
        <v>255</v>
      </c>
      <c r="AG7" s="9">
        <v>1616513677.38223</v>
      </c>
      <c r="AH7" s="9">
        <f t="shared" ref="AH7:AH56" si="2">AG7-1616513677</f>
        <v>0.38223004341125488</v>
      </c>
      <c r="AI7">
        <v>7851</v>
      </c>
      <c r="AJ7">
        <v>3500</v>
      </c>
      <c r="AK7">
        <v>255</v>
      </c>
    </row>
    <row r="8" spans="1:37" ht="18">
      <c r="D8" s="10" t="s">
        <v>705</v>
      </c>
      <c r="E8" s="10">
        <v>10</v>
      </c>
      <c r="F8" s="10">
        <v>0</v>
      </c>
      <c r="G8" s="10">
        <v>18</v>
      </c>
      <c r="J8" s="9">
        <v>1616512983.1183</v>
      </c>
      <c r="K8" s="7">
        <f t="shared" si="0"/>
        <v>1.3183000087738037</v>
      </c>
      <c r="L8">
        <v>6660</v>
      </c>
      <c r="M8" s="33">
        <v>3430</v>
      </c>
      <c r="N8">
        <v>255</v>
      </c>
      <c r="V8" s="9">
        <v>1616513396.8436999</v>
      </c>
      <c r="W8" s="7">
        <f t="shared" si="1"/>
        <v>0.74370002746582031</v>
      </c>
      <c r="X8">
        <v>7893</v>
      </c>
      <c r="Y8">
        <v>3170</v>
      </c>
      <c r="Z8">
        <v>255</v>
      </c>
      <c r="AG8" s="9">
        <v>1616513677.84217</v>
      </c>
      <c r="AH8" s="9">
        <f t="shared" si="2"/>
        <v>0.84217000007629395</v>
      </c>
      <c r="AI8">
        <v>7851</v>
      </c>
      <c r="AJ8">
        <v>3500</v>
      </c>
      <c r="AK8">
        <v>255</v>
      </c>
    </row>
    <row r="9" spans="1:37" ht="18">
      <c r="A9" t="s">
        <v>706</v>
      </c>
      <c r="D9" s="10" t="s">
        <v>705</v>
      </c>
      <c r="E9" s="10">
        <v>-10</v>
      </c>
      <c r="F9" s="10">
        <v>0</v>
      </c>
      <c r="G9" s="10">
        <v>27</v>
      </c>
      <c r="J9" s="9">
        <v>1616512983.5984001</v>
      </c>
      <c r="K9" s="7">
        <f t="shared" si="0"/>
        <v>1.7984001636505127</v>
      </c>
      <c r="L9">
        <v>6674</v>
      </c>
      <c r="M9">
        <v>3230</v>
      </c>
      <c r="N9">
        <v>255</v>
      </c>
      <c r="V9" s="9">
        <v>1616513397.3057001</v>
      </c>
      <c r="W9" s="7">
        <f t="shared" si="1"/>
        <v>1.205700159072876</v>
      </c>
      <c r="X9">
        <v>7907</v>
      </c>
      <c r="Y9">
        <v>3170</v>
      </c>
      <c r="Z9">
        <v>255</v>
      </c>
      <c r="AG9" s="9">
        <v>1616513678.28971</v>
      </c>
      <c r="AH9" s="9">
        <f t="shared" si="2"/>
        <v>1.2897100448608398</v>
      </c>
      <c r="AI9">
        <v>7851</v>
      </c>
      <c r="AJ9">
        <v>3500</v>
      </c>
      <c r="AK9">
        <v>255</v>
      </c>
    </row>
    <row r="10" spans="1:37" ht="18">
      <c r="D10" s="10" t="s">
        <v>705</v>
      </c>
      <c r="E10" s="10">
        <v>-10</v>
      </c>
      <c r="F10" s="10">
        <v>0</v>
      </c>
      <c r="G10" s="10">
        <v>27</v>
      </c>
      <c r="J10" s="9">
        <v>1616512984.08938</v>
      </c>
      <c r="K10" s="7">
        <f t="shared" si="0"/>
        <v>2.2893800735473633</v>
      </c>
      <c r="L10">
        <v>6646</v>
      </c>
      <c r="M10">
        <v>3230</v>
      </c>
      <c r="N10">
        <v>255</v>
      </c>
      <c r="V10" s="9">
        <v>1616513397.79444</v>
      </c>
      <c r="W10" s="7">
        <f t="shared" si="1"/>
        <v>1.6944401264190674</v>
      </c>
      <c r="X10">
        <v>7907</v>
      </c>
      <c r="Y10">
        <v>3170</v>
      </c>
      <c r="Z10">
        <v>255</v>
      </c>
      <c r="AG10" s="9">
        <v>1616513678.76595</v>
      </c>
      <c r="AH10" s="9">
        <f t="shared" si="2"/>
        <v>1.7659499645233154</v>
      </c>
      <c r="AI10">
        <v>7837</v>
      </c>
      <c r="AJ10">
        <v>3500</v>
      </c>
      <c r="AK10">
        <v>255</v>
      </c>
    </row>
    <row r="11" spans="1:37" ht="18">
      <c r="D11" s="10" t="s">
        <v>705</v>
      </c>
      <c r="E11" s="10">
        <v>-10</v>
      </c>
      <c r="F11" s="10">
        <v>0</v>
      </c>
      <c r="G11" s="10">
        <v>27</v>
      </c>
      <c r="J11" s="9">
        <v>1616512984.5831499</v>
      </c>
      <c r="K11" s="7">
        <f t="shared" si="0"/>
        <v>2.7831499576568604</v>
      </c>
      <c r="L11">
        <v>6660</v>
      </c>
      <c r="M11">
        <v>3230</v>
      </c>
      <c r="N11">
        <v>255</v>
      </c>
      <c r="V11" s="9">
        <v>1616513398.26316</v>
      </c>
      <c r="W11" s="7">
        <f t="shared" si="1"/>
        <v>2.1631600856781006</v>
      </c>
      <c r="X11">
        <v>7879</v>
      </c>
      <c r="Y11">
        <v>2930</v>
      </c>
      <c r="Z11">
        <v>255</v>
      </c>
      <c r="AG11" s="9">
        <v>1616513679.2548001</v>
      </c>
      <c r="AH11" s="9">
        <f t="shared" si="2"/>
        <v>2.2548000812530518</v>
      </c>
      <c r="AI11">
        <v>7837</v>
      </c>
      <c r="AJ11">
        <v>3500</v>
      </c>
      <c r="AK11">
        <v>255</v>
      </c>
    </row>
    <row r="12" spans="1:37" ht="18">
      <c r="D12" s="10" t="s">
        <v>705</v>
      </c>
      <c r="E12" s="10">
        <v>-10</v>
      </c>
      <c r="F12" s="10">
        <v>0</v>
      </c>
      <c r="G12" s="10">
        <v>27</v>
      </c>
      <c r="J12" s="9">
        <v>1616512985.0348101</v>
      </c>
      <c r="K12" s="7">
        <f t="shared" si="0"/>
        <v>3.2348101139068604</v>
      </c>
      <c r="L12">
        <v>6660</v>
      </c>
      <c r="M12">
        <v>3020</v>
      </c>
      <c r="N12">
        <v>255</v>
      </c>
      <c r="V12" s="9">
        <v>1616513398.76196</v>
      </c>
      <c r="W12" s="7">
        <f t="shared" si="1"/>
        <v>2.6619601249694824</v>
      </c>
      <c r="X12">
        <v>7907</v>
      </c>
      <c r="Y12">
        <v>2730</v>
      </c>
      <c r="Z12">
        <v>255</v>
      </c>
      <c r="AG12" s="9">
        <v>1616513679.7379601</v>
      </c>
      <c r="AH12" s="9">
        <f t="shared" si="2"/>
        <v>2.7379601001739502</v>
      </c>
      <c r="AI12">
        <v>7837</v>
      </c>
      <c r="AJ12">
        <v>3500</v>
      </c>
      <c r="AK12">
        <v>255</v>
      </c>
    </row>
    <row r="13" spans="1:37" ht="18">
      <c r="A13" t="s">
        <v>708</v>
      </c>
      <c r="D13" s="10" t="s">
        <v>707</v>
      </c>
      <c r="E13" s="10">
        <v>20</v>
      </c>
      <c r="F13" s="10">
        <v>0</v>
      </c>
      <c r="G13" s="10">
        <v>27</v>
      </c>
      <c r="J13" s="9">
        <v>1616512985.5170701</v>
      </c>
      <c r="K13" s="7">
        <f t="shared" si="0"/>
        <v>3.7170701026916504</v>
      </c>
      <c r="L13">
        <v>6646</v>
      </c>
      <c r="M13">
        <v>2800</v>
      </c>
      <c r="N13">
        <v>255</v>
      </c>
      <c r="V13" s="9">
        <v>1616513399.2481301</v>
      </c>
      <c r="W13" s="7">
        <f t="shared" si="1"/>
        <v>3.1481301784515381</v>
      </c>
      <c r="X13">
        <v>7907</v>
      </c>
      <c r="Y13">
        <v>2750</v>
      </c>
      <c r="Z13">
        <v>255</v>
      </c>
      <c r="AG13" s="9">
        <v>1616513680.2244899</v>
      </c>
      <c r="AH13" s="9">
        <f t="shared" si="2"/>
        <v>3.2244899272918701</v>
      </c>
      <c r="AI13">
        <v>7851</v>
      </c>
      <c r="AJ13">
        <v>3500</v>
      </c>
      <c r="AK13">
        <v>255</v>
      </c>
    </row>
    <row r="14" spans="1:37" ht="18">
      <c r="D14" s="10"/>
      <c r="E14" s="10"/>
      <c r="F14" s="10"/>
      <c r="G14" s="10"/>
      <c r="J14" s="9">
        <v>1616512986.0125401</v>
      </c>
      <c r="K14" s="7">
        <f t="shared" si="0"/>
        <v>4.2125401496887207</v>
      </c>
      <c r="L14">
        <v>6633</v>
      </c>
      <c r="M14">
        <v>2800</v>
      </c>
      <c r="N14">
        <v>255</v>
      </c>
      <c r="V14" s="9">
        <v>1616513399.7379</v>
      </c>
      <c r="W14" s="7">
        <f t="shared" si="1"/>
        <v>3.6379001140594482</v>
      </c>
      <c r="X14">
        <v>7934</v>
      </c>
      <c r="Y14">
        <v>2750</v>
      </c>
      <c r="Z14">
        <v>255</v>
      </c>
      <c r="AG14" s="9">
        <v>1616513680.7105999</v>
      </c>
      <c r="AH14" s="9">
        <f t="shared" si="2"/>
        <v>3.7105998992919922</v>
      </c>
      <c r="AI14">
        <v>7837</v>
      </c>
      <c r="AJ14">
        <v>3500</v>
      </c>
      <c r="AK14">
        <v>255</v>
      </c>
    </row>
    <row r="15" spans="1:37" ht="18">
      <c r="D15" s="10"/>
      <c r="E15" s="10"/>
      <c r="F15" s="10"/>
      <c r="G15" s="10"/>
      <c r="J15" s="9">
        <v>1616512986.4976799</v>
      </c>
      <c r="K15" s="7">
        <f t="shared" si="0"/>
        <v>4.6976799964904785</v>
      </c>
      <c r="L15">
        <v>6633</v>
      </c>
      <c r="M15">
        <v>2800</v>
      </c>
      <c r="N15">
        <v>255</v>
      </c>
      <c r="V15" s="9">
        <v>1616513400.20523</v>
      </c>
      <c r="W15" s="7">
        <f t="shared" si="1"/>
        <v>4.1052300930023193</v>
      </c>
      <c r="X15">
        <v>7879</v>
      </c>
      <c r="Y15">
        <v>2560</v>
      </c>
      <c r="Z15">
        <v>255</v>
      </c>
      <c r="AG15" s="9">
        <v>1616513681.17103</v>
      </c>
      <c r="AH15" s="9">
        <f t="shared" si="2"/>
        <v>4.1710300445556641</v>
      </c>
      <c r="AI15">
        <v>7837</v>
      </c>
      <c r="AJ15">
        <v>3500</v>
      </c>
      <c r="AK15">
        <v>255</v>
      </c>
    </row>
    <row r="16" spans="1:37" ht="18">
      <c r="D16" s="10"/>
      <c r="E16" s="10"/>
      <c r="F16" s="10"/>
      <c r="G16" s="10"/>
      <c r="J16" s="9">
        <v>1616512986.95873</v>
      </c>
      <c r="K16" s="7">
        <f t="shared" si="0"/>
        <v>5.1587300300598145</v>
      </c>
      <c r="L16">
        <v>6646</v>
      </c>
      <c r="M16">
        <v>2800</v>
      </c>
      <c r="N16">
        <v>255</v>
      </c>
      <c r="V16" s="9">
        <v>1616513400.66629</v>
      </c>
      <c r="W16" s="7">
        <f t="shared" si="1"/>
        <v>4.5662901401519775</v>
      </c>
      <c r="X16">
        <v>7907</v>
      </c>
      <c r="Y16">
        <v>2400</v>
      </c>
      <c r="Z16">
        <v>255</v>
      </c>
      <c r="AG16" s="9">
        <v>1616513681.6595299</v>
      </c>
      <c r="AH16" s="9">
        <f t="shared" si="2"/>
        <v>4.6595299243927002</v>
      </c>
      <c r="AI16">
        <v>7837</v>
      </c>
      <c r="AJ16" s="33">
        <v>3500</v>
      </c>
      <c r="AK16">
        <v>255</v>
      </c>
    </row>
    <row r="17" spans="4:37" ht="18">
      <c r="D17" s="10"/>
      <c r="E17" s="10"/>
      <c r="F17" s="10"/>
      <c r="G17" s="10"/>
      <c r="J17" s="9">
        <v>1616512987.4353299</v>
      </c>
      <c r="K17" s="7">
        <f t="shared" si="0"/>
        <v>5.6353299617767334</v>
      </c>
      <c r="L17">
        <v>6619</v>
      </c>
      <c r="M17">
        <v>2640</v>
      </c>
      <c r="N17">
        <v>255</v>
      </c>
      <c r="V17" s="9">
        <v>1616513401.1465299</v>
      </c>
      <c r="W17" s="7">
        <f t="shared" si="1"/>
        <v>5.04653000831604</v>
      </c>
      <c r="X17">
        <v>7893</v>
      </c>
      <c r="Y17">
        <v>2400</v>
      </c>
      <c r="Z17">
        <v>255</v>
      </c>
      <c r="AG17" s="9">
        <v>1616513682.1320801</v>
      </c>
      <c r="AH17" s="9">
        <f t="shared" si="2"/>
        <v>5.132080078125</v>
      </c>
      <c r="AI17">
        <v>7865</v>
      </c>
      <c r="AJ17">
        <v>3300</v>
      </c>
      <c r="AK17">
        <v>255</v>
      </c>
    </row>
    <row r="18" spans="4:37" ht="18">
      <c r="D18" s="10"/>
      <c r="E18" s="10"/>
      <c r="F18" s="10"/>
      <c r="G18" s="10"/>
      <c r="J18" s="9">
        <v>1616512987.90274</v>
      </c>
      <c r="K18" s="7">
        <f t="shared" si="0"/>
        <v>6.1027400493621826</v>
      </c>
      <c r="L18">
        <v>6619</v>
      </c>
      <c r="M18">
        <v>2450</v>
      </c>
      <c r="N18">
        <v>255</v>
      </c>
      <c r="V18" s="9">
        <v>1616513401.6350801</v>
      </c>
      <c r="W18" s="7">
        <f t="shared" si="1"/>
        <v>5.5350801944732666</v>
      </c>
      <c r="X18">
        <v>7907</v>
      </c>
      <c r="Y18">
        <v>2560</v>
      </c>
      <c r="Z18">
        <v>255</v>
      </c>
      <c r="AG18" s="9">
        <v>1616513682.60975</v>
      </c>
      <c r="AH18" s="9">
        <f t="shared" si="2"/>
        <v>5.6097500324249268</v>
      </c>
      <c r="AI18">
        <v>7851</v>
      </c>
      <c r="AJ18">
        <v>3090</v>
      </c>
      <c r="AK18">
        <v>255</v>
      </c>
    </row>
    <row r="19" spans="4:37" ht="18">
      <c r="D19" s="10"/>
      <c r="E19" s="10"/>
      <c r="F19" s="10"/>
      <c r="G19" s="10"/>
      <c r="J19" s="9">
        <v>1616512988.3891101</v>
      </c>
      <c r="K19" s="7">
        <f t="shared" si="0"/>
        <v>6.5891101360321045</v>
      </c>
      <c r="L19">
        <v>6605</v>
      </c>
      <c r="M19">
        <v>2450</v>
      </c>
      <c r="N19">
        <v>255</v>
      </c>
      <c r="V19" s="9">
        <v>1616513402.08764</v>
      </c>
      <c r="W19" s="7">
        <f t="shared" si="1"/>
        <v>5.9876401424407959</v>
      </c>
      <c r="X19">
        <v>7893</v>
      </c>
      <c r="Y19">
        <v>2750</v>
      </c>
      <c r="Z19">
        <v>255</v>
      </c>
      <c r="AG19" s="9">
        <v>1616513683.0897501</v>
      </c>
      <c r="AH19" s="9">
        <f t="shared" si="2"/>
        <v>6.0897500514984131</v>
      </c>
      <c r="AI19">
        <v>7851</v>
      </c>
      <c r="AJ19">
        <v>3100</v>
      </c>
      <c r="AK19">
        <v>255</v>
      </c>
    </row>
    <row r="20" spans="4:37" ht="18">
      <c r="D20" s="10"/>
      <c r="E20" s="10"/>
      <c r="F20" s="10"/>
      <c r="G20" s="10"/>
      <c r="J20" s="9">
        <v>1616512988.87148</v>
      </c>
      <c r="K20" s="7">
        <f t="shared" si="0"/>
        <v>7.0714800357818604</v>
      </c>
      <c r="L20">
        <v>6619</v>
      </c>
      <c r="M20">
        <v>2450</v>
      </c>
      <c r="N20">
        <v>255</v>
      </c>
      <c r="V20" s="9">
        <v>1616513402.5803499</v>
      </c>
      <c r="W20" s="7">
        <f t="shared" si="1"/>
        <v>6.4803500175476074</v>
      </c>
      <c r="X20">
        <v>7907</v>
      </c>
      <c r="Y20">
        <v>2950</v>
      </c>
      <c r="Z20">
        <v>255</v>
      </c>
      <c r="AG20" s="9">
        <v>1616513683.5771899</v>
      </c>
      <c r="AH20" s="9">
        <f t="shared" si="2"/>
        <v>6.5771899223327637</v>
      </c>
      <c r="AI20">
        <v>7851</v>
      </c>
      <c r="AJ20">
        <v>3100</v>
      </c>
      <c r="AK20">
        <v>255</v>
      </c>
    </row>
    <row r="21" spans="4:37" ht="18">
      <c r="J21" s="9">
        <v>1616512989.3365901</v>
      </c>
      <c r="K21" s="7">
        <f t="shared" si="0"/>
        <v>7.5365900993347168</v>
      </c>
      <c r="L21">
        <v>6605</v>
      </c>
      <c r="M21">
        <v>2450</v>
      </c>
      <c r="N21">
        <v>255</v>
      </c>
      <c r="V21" s="9">
        <v>1616513403.0702</v>
      </c>
      <c r="W21" s="7">
        <f t="shared" si="1"/>
        <v>6.9702000617980957</v>
      </c>
      <c r="X21">
        <v>7907</v>
      </c>
      <c r="Y21">
        <v>2930</v>
      </c>
      <c r="Z21">
        <v>255</v>
      </c>
      <c r="AG21" s="9">
        <v>1616513684.06601</v>
      </c>
      <c r="AH21" s="9">
        <f t="shared" si="2"/>
        <v>7.0660099983215332</v>
      </c>
      <c r="AI21">
        <v>7865</v>
      </c>
      <c r="AJ21">
        <v>2890</v>
      </c>
      <c r="AK21">
        <v>255</v>
      </c>
    </row>
    <row r="22" spans="4:37" ht="18">
      <c r="J22" s="9">
        <v>1616512989.80286</v>
      </c>
      <c r="K22" s="7">
        <f t="shared" si="0"/>
        <v>8.0028600692749023</v>
      </c>
      <c r="L22">
        <v>6605</v>
      </c>
      <c r="M22">
        <v>2640</v>
      </c>
      <c r="N22">
        <v>255</v>
      </c>
      <c r="V22" s="9">
        <v>1616513403.5887799</v>
      </c>
      <c r="W22" s="7">
        <f t="shared" si="1"/>
        <v>7.4887800216674805</v>
      </c>
      <c r="X22">
        <v>7920</v>
      </c>
      <c r="Y22">
        <v>2930</v>
      </c>
      <c r="Z22">
        <v>255</v>
      </c>
      <c r="AG22" s="9">
        <v>1616513684.5311999</v>
      </c>
      <c r="AH22" s="9">
        <f t="shared" si="2"/>
        <v>7.5311999320983887</v>
      </c>
      <c r="AI22">
        <v>7865</v>
      </c>
      <c r="AJ22">
        <v>2680</v>
      </c>
      <c r="AK22">
        <v>255</v>
      </c>
    </row>
    <row r="23" spans="4:37" ht="18">
      <c r="J23" s="9">
        <v>1616512990.2876101</v>
      </c>
      <c r="K23" s="7">
        <f t="shared" si="0"/>
        <v>8.4876101016998291</v>
      </c>
      <c r="L23">
        <v>6591</v>
      </c>
      <c r="M23">
        <v>2830</v>
      </c>
      <c r="N23">
        <v>255</v>
      </c>
      <c r="V23" s="9">
        <v>1616513404.0836999</v>
      </c>
      <c r="W23" s="7">
        <f t="shared" si="1"/>
        <v>7.9837000370025635</v>
      </c>
      <c r="X23">
        <v>7893</v>
      </c>
      <c r="Y23">
        <v>3160</v>
      </c>
      <c r="Z23">
        <v>255</v>
      </c>
      <c r="AG23" s="9">
        <v>1616513684.9934101</v>
      </c>
      <c r="AH23" s="9">
        <f t="shared" si="2"/>
        <v>7.9934101104736328</v>
      </c>
      <c r="AI23">
        <v>7823</v>
      </c>
      <c r="AJ23">
        <v>2690</v>
      </c>
      <c r="AK23">
        <v>255</v>
      </c>
    </row>
    <row r="24" spans="4:37" ht="18">
      <c r="J24" s="9">
        <v>1616512990.75564</v>
      </c>
      <c r="K24" s="7">
        <f t="shared" si="0"/>
        <v>8.9556400775909424</v>
      </c>
      <c r="L24">
        <v>6591</v>
      </c>
      <c r="M24">
        <v>3000</v>
      </c>
      <c r="N24">
        <v>255</v>
      </c>
      <c r="V24" s="9">
        <v>1616513404.57354</v>
      </c>
      <c r="W24" s="7">
        <f t="shared" si="1"/>
        <v>8.4735400676727295</v>
      </c>
      <c r="X24">
        <v>7907</v>
      </c>
      <c r="Y24">
        <v>3360</v>
      </c>
      <c r="Z24">
        <v>255</v>
      </c>
      <c r="AG24" s="9">
        <v>1616513685.4648499</v>
      </c>
      <c r="AH24" s="9">
        <f t="shared" si="2"/>
        <v>8.4648499488830566</v>
      </c>
      <c r="AI24">
        <v>7823</v>
      </c>
      <c r="AJ24">
        <v>2690</v>
      </c>
      <c r="AK24">
        <v>255</v>
      </c>
    </row>
    <row r="25" spans="4:37" ht="18">
      <c r="J25" s="9">
        <v>1616512991.2369699</v>
      </c>
      <c r="K25" s="7">
        <f t="shared" si="0"/>
        <v>9.4369699954986572</v>
      </c>
      <c r="L25">
        <v>6591</v>
      </c>
      <c r="M25">
        <v>3000</v>
      </c>
      <c r="N25">
        <v>255</v>
      </c>
      <c r="V25" s="9">
        <v>1616513405.02755</v>
      </c>
      <c r="W25" s="7">
        <f t="shared" si="1"/>
        <v>8.9275500774383545</v>
      </c>
      <c r="X25">
        <v>7920</v>
      </c>
      <c r="Y25">
        <v>3500</v>
      </c>
      <c r="Z25">
        <v>255</v>
      </c>
      <c r="AG25" s="9">
        <v>1616513685.9200399</v>
      </c>
      <c r="AH25" s="9">
        <f t="shared" si="2"/>
        <v>8.9200398921966553</v>
      </c>
      <c r="AI25">
        <v>7851</v>
      </c>
      <c r="AJ25">
        <v>2520</v>
      </c>
      <c r="AK25">
        <v>255</v>
      </c>
    </row>
    <row r="26" spans="4:37" ht="18">
      <c r="J26" s="9">
        <v>1616512991.7182801</v>
      </c>
      <c r="K26" s="7">
        <f t="shared" si="0"/>
        <v>9.9182801246643066</v>
      </c>
      <c r="L26">
        <v>6577</v>
      </c>
      <c r="M26">
        <v>3000</v>
      </c>
      <c r="N26">
        <v>255</v>
      </c>
      <c r="V26" s="9">
        <v>1616513405.53493</v>
      </c>
      <c r="W26" s="7">
        <f t="shared" si="1"/>
        <v>9.4349300861358643</v>
      </c>
      <c r="X26">
        <v>7907</v>
      </c>
      <c r="Y26">
        <v>3500</v>
      </c>
      <c r="Z26">
        <v>255</v>
      </c>
      <c r="AG26" s="9">
        <v>1616513686.3847699</v>
      </c>
      <c r="AH26" s="9">
        <f t="shared" si="2"/>
        <v>9.3847699165344238</v>
      </c>
      <c r="AI26">
        <v>7865</v>
      </c>
      <c r="AJ26">
        <v>2340</v>
      </c>
      <c r="AK26">
        <v>255</v>
      </c>
    </row>
    <row r="27" spans="4:37" ht="18">
      <c r="J27" s="9">
        <v>1616512992.20717</v>
      </c>
      <c r="K27" s="7">
        <f t="shared" si="0"/>
        <v>10.407170057296753</v>
      </c>
      <c r="L27">
        <v>6577</v>
      </c>
      <c r="M27">
        <v>3210</v>
      </c>
      <c r="N27">
        <v>255</v>
      </c>
      <c r="V27" s="9">
        <v>1616513406.03107</v>
      </c>
      <c r="W27" s="7">
        <f t="shared" si="1"/>
        <v>9.93107008934021</v>
      </c>
      <c r="X27">
        <v>7907</v>
      </c>
      <c r="Y27">
        <v>3500</v>
      </c>
      <c r="Z27">
        <v>255</v>
      </c>
      <c r="AG27" s="9">
        <v>1616513686.8771801</v>
      </c>
      <c r="AH27" s="9">
        <f t="shared" si="2"/>
        <v>9.8771800994873047</v>
      </c>
      <c r="AI27">
        <v>7851</v>
      </c>
      <c r="AJ27">
        <v>2340</v>
      </c>
      <c r="AK27">
        <v>255</v>
      </c>
    </row>
    <row r="28" spans="4:37" ht="18">
      <c r="J28" s="9">
        <v>1616512992.70085</v>
      </c>
      <c r="K28" s="7">
        <f t="shared" si="0"/>
        <v>10.900850057601929</v>
      </c>
      <c r="L28">
        <v>6577</v>
      </c>
      <c r="M28">
        <v>3410</v>
      </c>
      <c r="N28">
        <v>255</v>
      </c>
      <c r="V28" s="9">
        <v>1616513406.5150499</v>
      </c>
      <c r="W28" s="7">
        <f t="shared" si="1"/>
        <v>10.415050029754639</v>
      </c>
      <c r="X28">
        <v>7893</v>
      </c>
      <c r="Y28">
        <v>80</v>
      </c>
      <c r="Z28">
        <v>255</v>
      </c>
      <c r="AG28" s="9">
        <v>1616513687.34253</v>
      </c>
      <c r="AH28" s="9">
        <f t="shared" si="2"/>
        <v>10.342530012130737</v>
      </c>
      <c r="AI28">
        <v>7851</v>
      </c>
      <c r="AJ28">
        <v>2340</v>
      </c>
      <c r="AK28">
        <v>255</v>
      </c>
    </row>
    <row r="29" spans="4:37" ht="18">
      <c r="J29" s="9">
        <v>1616512993.15712</v>
      </c>
      <c r="K29" s="7">
        <f t="shared" si="0"/>
        <v>11.357120037078857</v>
      </c>
      <c r="L29">
        <v>6577</v>
      </c>
      <c r="M29">
        <v>3550</v>
      </c>
      <c r="N29">
        <v>255</v>
      </c>
      <c r="V29" s="9">
        <v>1616513406.9735401</v>
      </c>
      <c r="W29" s="7">
        <f t="shared" si="1"/>
        <v>10.873540163040161</v>
      </c>
      <c r="X29">
        <v>7907</v>
      </c>
      <c r="Y29">
        <v>240</v>
      </c>
      <c r="Z29">
        <v>255</v>
      </c>
      <c r="AG29" s="9">
        <v>1616513687.8162</v>
      </c>
      <c r="AH29" s="9">
        <f t="shared" si="2"/>
        <v>10.816200017929077</v>
      </c>
      <c r="AI29">
        <v>7837</v>
      </c>
      <c r="AJ29">
        <v>2490</v>
      </c>
      <c r="AK29">
        <v>255</v>
      </c>
    </row>
    <row r="30" spans="4:37" ht="18">
      <c r="J30" s="9">
        <v>1616512993.66099</v>
      </c>
      <c r="K30" s="7">
        <f t="shared" si="0"/>
        <v>11.860990047454834</v>
      </c>
      <c r="L30">
        <v>6563</v>
      </c>
      <c r="M30">
        <v>3550</v>
      </c>
      <c r="N30">
        <v>255</v>
      </c>
      <c r="V30" s="9">
        <v>1616513407.4783399</v>
      </c>
      <c r="W30" s="7">
        <f t="shared" si="1"/>
        <v>11.378340005874634</v>
      </c>
      <c r="X30">
        <v>7907</v>
      </c>
      <c r="Y30">
        <v>380</v>
      </c>
      <c r="Z30">
        <v>255</v>
      </c>
      <c r="AG30" s="9">
        <v>1616513688.28405</v>
      </c>
      <c r="AH30" s="9">
        <f t="shared" si="2"/>
        <v>11.284049987792969</v>
      </c>
      <c r="AI30">
        <v>7837</v>
      </c>
      <c r="AJ30">
        <v>2650</v>
      </c>
      <c r="AK30">
        <v>255</v>
      </c>
    </row>
    <row r="31" spans="4:37" ht="18">
      <c r="J31" s="9">
        <v>1616512994.1660399</v>
      </c>
      <c r="K31" s="7">
        <f t="shared" si="0"/>
        <v>12.366039991378784</v>
      </c>
      <c r="L31">
        <v>6577</v>
      </c>
      <c r="M31">
        <v>70</v>
      </c>
      <c r="N31">
        <v>255</v>
      </c>
      <c r="V31" s="9">
        <v>1616513407.9933801</v>
      </c>
      <c r="W31" s="7">
        <f t="shared" si="1"/>
        <v>11.893380165100098</v>
      </c>
      <c r="X31">
        <v>7893</v>
      </c>
      <c r="Y31">
        <v>360</v>
      </c>
      <c r="Z31">
        <v>255</v>
      </c>
      <c r="AG31" s="9">
        <v>1616513688.76366</v>
      </c>
      <c r="AH31" s="9">
        <f t="shared" si="2"/>
        <v>11.763659954071045</v>
      </c>
      <c r="AI31">
        <v>7851</v>
      </c>
      <c r="AJ31">
        <v>2860</v>
      </c>
      <c r="AK31">
        <v>255</v>
      </c>
    </row>
    <row r="32" spans="4:37" ht="18">
      <c r="J32" s="9">
        <v>1616512994.6410501</v>
      </c>
      <c r="K32" s="7">
        <f t="shared" si="0"/>
        <v>12.841050148010254</v>
      </c>
      <c r="L32">
        <v>6549</v>
      </c>
      <c r="M32">
        <v>240</v>
      </c>
      <c r="N32">
        <v>255</v>
      </c>
      <c r="V32" s="9">
        <v>1616513408.45837</v>
      </c>
      <c r="W32" s="7">
        <f t="shared" si="1"/>
        <v>12.358370065689087</v>
      </c>
      <c r="X32">
        <v>7893</v>
      </c>
      <c r="Y32">
        <v>360</v>
      </c>
      <c r="Z32">
        <v>255</v>
      </c>
      <c r="AG32" s="9">
        <v>1616513689.2149999</v>
      </c>
      <c r="AH32" s="9">
        <f t="shared" si="2"/>
        <v>12.214999914169312</v>
      </c>
      <c r="AI32">
        <v>7851</v>
      </c>
      <c r="AJ32">
        <v>2850</v>
      </c>
      <c r="AK32">
        <v>255</v>
      </c>
    </row>
    <row r="33" spans="10:37" ht="18">
      <c r="J33" s="9">
        <v>1616512995.0987599</v>
      </c>
      <c r="K33" s="7">
        <f t="shared" si="0"/>
        <v>13.298759937286377</v>
      </c>
      <c r="L33">
        <v>6549</v>
      </c>
      <c r="M33">
        <v>390</v>
      </c>
      <c r="N33">
        <v>255</v>
      </c>
      <c r="V33" s="9">
        <v>1616513408.92082</v>
      </c>
      <c r="W33" s="7">
        <f t="shared" si="1"/>
        <v>12.820820093154907</v>
      </c>
      <c r="X33">
        <v>7907</v>
      </c>
      <c r="Y33">
        <v>500</v>
      </c>
      <c r="Z33">
        <v>255</v>
      </c>
      <c r="AG33" s="9">
        <v>1616513689.69245</v>
      </c>
      <c r="AH33" s="9">
        <f t="shared" si="2"/>
        <v>12.692450046539307</v>
      </c>
      <c r="AI33">
        <v>7851</v>
      </c>
      <c r="AJ33">
        <v>2850</v>
      </c>
      <c r="AK33">
        <v>255</v>
      </c>
    </row>
    <row r="34" spans="10:37" ht="18">
      <c r="J34" s="9">
        <v>1616512995.5577099</v>
      </c>
      <c r="K34" s="7">
        <f t="shared" si="0"/>
        <v>13.757709980010986</v>
      </c>
      <c r="L34">
        <v>6549</v>
      </c>
      <c r="M34">
        <v>420</v>
      </c>
      <c r="N34">
        <v>255</v>
      </c>
      <c r="V34" s="9">
        <v>1616513409.37813</v>
      </c>
      <c r="W34" s="7">
        <f t="shared" si="1"/>
        <v>13.278130054473877</v>
      </c>
      <c r="X34">
        <v>7907</v>
      </c>
      <c r="Y34">
        <v>660</v>
      </c>
      <c r="Z34">
        <v>255</v>
      </c>
      <c r="AG34" s="9">
        <v>1616513690.18314</v>
      </c>
      <c r="AH34" s="9">
        <f t="shared" si="2"/>
        <v>13.18314003944397</v>
      </c>
      <c r="AI34">
        <v>7851</v>
      </c>
      <c r="AJ34">
        <v>2850</v>
      </c>
      <c r="AK34">
        <v>255</v>
      </c>
    </row>
    <row r="35" spans="10:37" ht="18">
      <c r="J35" s="9">
        <v>1616512996.01633</v>
      </c>
      <c r="K35" s="7">
        <f t="shared" si="0"/>
        <v>14.216330051422119</v>
      </c>
      <c r="L35">
        <v>6522</v>
      </c>
      <c r="M35">
        <v>420</v>
      </c>
      <c r="N35">
        <v>255</v>
      </c>
      <c r="V35" s="9">
        <v>1616513409.8907499</v>
      </c>
      <c r="W35" s="7">
        <f t="shared" si="1"/>
        <v>13.790750026702881</v>
      </c>
      <c r="X35">
        <v>7907</v>
      </c>
      <c r="Y35">
        <v>800</v>
      </c>
      <c r="Z35">
        <v>255</v>
      </c>
      <c r="AG35" s="9">
        <v>1616513690.64978</v>
      </c>
      <c r="AH35" s="9">
        <f t="shared" si="2"/>
        <v>13.649780035018921</v>
      </c>
      <c r="AI35">
        <v>7823</v>
      </c>
      <c r="AJ35">
        <v>3060</v>
      </c>
      <c r="AK35">
        <v>255</v>
      </c>
    </row>
    <row r="36" spans="10:37" ht="18">
      <c r="J36" s="9">
        <v>1616512996.5050499</v>
      </c>
      <c r="K36" s="7">
        <f t="shared" si="0"/>
        <v>14.705049991607666</v>
      </c>
      <c r="L36">
        <v>6536</v>
      </c>
      <c r="M36">
        <v>420</v>
      </c>
      <c r="N36">
        <v>255</v>
      </c>
      <c r="V36" s="9">
        <v>1616513410.3780401</v>
      </c>
      <c r="W36" s="7">
        <f t="shared" si="1"/>
        <v>14.278040170669556</v>
      </c>
      <c r="X36">
        <v>7893</v>
      </c>
      <c r="Y36">
        <v>790</v>
      </c>
      <c r="Z36">
        <v>255</v>
      </c>
      <c r="AG36" s="9">
        <v>1616513691.1235199</v>
      </c>
      <c r="AH36" s="9">
        <f t="shared" si="2"/>
        <v>14.123519897460938</v>
      </c>
      <c r="AI36">
        <v>7837</v>
      </c>
      <c r="AJ36">
        <v>3280</v>
      </c>
      <c r="AK36">
        <v>255</v>
      </c>
    </row>
    <row r="37" spans="10:37" ht="18">
      <c r="J37" s="9">
        <v>1616512996.9964299</v>
      </c>
      <c r="K37" s="7">
        <f t="shared" si="0"/>
        <v>15.196429967880249</v>
      </c>
      <c r="L37">
        <v>6536</v>
      </c>
      <c r="M37">
        <v>560</v>
      </c>
      <c r="N37">
        <v>255</v>
      </c>
      <c r="V37" s="9">
        <v>1616513410.8482201</v>
      </c>
      <c r="W37" s="7">
        <f t="shared" si="1"/>
        <v>14.748220205307007</v>
      </c>
      <c r="X37">
        <v>7920</v>
      </c>
      <c r="Y37">
        <v>530</v>
      </c>
      <c r="Z37">
        <v>255</v>
      </c>
      <c r="AG37" s="9">
        <v>1616513691.6012599</v>
      </c>
      <c r="AH37" s="9">
        <f t="shared" si="2"/>
        <v>14.60125994682312</v>
      </c>
      <c r="AI37">
        <v>7837</v>
      </c>
      <c r="AJ37">
        <v>3410</v>
      </c>
      <c r="AK37">
        <v>255</v>
      </c>
    </row>
    <row r="38" spans="10:37" ht="18">
      <c r="J38" s="9">
        <v>1616512997.4828899</v>
      </c>
      <c r="K38" s="7">
        <f t="shared" si="0"/>
        <v>15.682889938354492</v>
      </c>
      <c r="L38">
        <v>6522</v>
      </c>
      <c r="M38">
        <v>730</v>
      </c>
      <c r="N38">
        <v>255</v>
      </c>
      <c r="V38" s="9">
        <v>1616513411.3254499</v>
      </c>
      <c r="W38" s="7">
        <f t="shared" si="1"/>
        <v>15.225450038909912</v>
      </c>
      <c r="X38">
        <v>7893</v>
      </c>
      <c r="Y38">
        <v>220</v>
      </c>
      <c r="Z38">
        <v>255</v>
      </c>
      <c r="AG38" s="9">
        <v>1616513692.10251</v>
      </c>
      <c r="AH38" s="9">
        <f t="shared" si="2"/>
        <v>15.10250997543335</v>
      </c>
      <c r="AI38">
        <v>7837</v>
      </c>
      <c r="AJ38">
        <v>3410</v>
      </c>
      <c r="AK38">
        <v>255</v>
      </c>
    </row>
    <row r="39" spans="10:37" ht="18">
      <c r="J39" s="9">
        <v>1616512997.9806099</v>
      </c>
      <c r="K39" s="7">
        <f t="shared" si="0"/>
        <v>16.180609941482544</v>
      </c>
      <c r="L39">
        <v>6522</v>
      </c>
      <c r="M39">
        <v>860</v>
      </c>
      <c r="N39">
        <v>255</v>
      </c>
      <c r="V39" s="9">
        <v>1616513411.7919199</v>
      </c>
      <c r="W39" s="7">
        <f t="shared" si="1"/>
        <v>15.691920042037964</v>
      </c>
      <c r="X39">
        <v>7907</v>
      </c>
      <c r="Y39">
        <v>3500</v>
      </c>
      <c r="Z39">
        <v>255</v>
      </c>
      <c r="AG39" s="9">
        <v>1616513692.57809</v>
      </c>
      <c r="AH39" s="9">
        <f t="shared" si="2"/>
        <v>15.578089952468872</v>
      </c>
      <c r="AI39">
        <v>7837</v>
      </c>
      <c r="AJ39">
        <v>3410</v>
      </c>
      <c r="AK39">
        <v>255</v>
      </c>
    </row>
    <row r="40" spans="10:37" ht="18">
      <c r="J40" s="9">
        <v>1616512998.47665</v>
      </c>
      <c r="K40" s="7">
        <f t="shared" si="0"/>
        <v>16.676650047302246</v>
      </c>
      <c r="L40">
        <v>6522</v>
      </c>
      <c r="M40">
        <v>840</v>
      </c>
      <c r="N40">
        <v>255</v>
      </c>
      <c r="V40" s="9">
        <v>1616513412.26829</v>
      </c>
      <c r="W40" s="7">
        <f t="shared" si="1"/>
        <v>16.168290138244629</v>
      </c>
      <c r="X40">
        <v>7893</v>
      </c>
      <c r="Y40">
        <v>3500</v>
      </c>
      <c r="Z40">
        <v>255</v>
      </c>
      <c r="AG40" s="9">
        <v>1616513693.0436201</v>
      </c>
      <c r="AH40" s="9">
        <f t="shared" si="2"/>
        <v>16.043620109558105</v>
      </c>
      <c r="AI40">
        <v>7837</v>
      </c>
      <c r="AJ40">
        <v>3580</v>
      </c>
      <c r="AK40">
        <v>255</v>
      </c>
    </row>
    <row r="41" spans="10:37" ht="18">
      <c r="J41" s="9">
        <v>1616512998.9816201</v>
      </c>
      <c r="K41" s="7">
        <f t="shared" si="0"/>
        <v>17.181620121002197</v>
      </c>
      <c r="L41">
        <v>6522</v>
      </c>
      <c r="M41">
        <v>840</v>
      </c>
      <c r="N41">
        <v>255</v>
      </c>
      <c r="V41" s="9">
        <v>1616513412.7206399</v>
      </c>
      <c r="W41" s="7">
        <f t="shared" si="1"/>
        <v>16.62064003944397</v>
      </c>
      <c r="X41">
        <v>7907</v>
      </c>
      <c r="Y41">
        <v>3500</v>
      </c>
      <c r="Z41">
        <v>255</v>
      </c>
      <c r="AG41" s="9">
        <v>1616513693.5123</v>
      </c>
      <c r="AH41" s="9">
        <f t="shared" si="2"/>
        <v>16.51230001449585</v>
      </c>
      <c r="AI41">
        <v>7851</v>
      </c>
      <c r="AJ41">
        <v>160</v>
      </c>
      <c r="AK41">
        <v>255</v>
      </c>
    </row>
    <row r="42" spans="10:37" ht="18">
      <c r="J42" s="9">
        <v>1616512999.4916999</v>
      </c>
      <c r="K42" s="7">
        <f t="shared" si="0"/>
        <v>17.691699981689453</v>
      </c>
      <c r="L42">
        <v>6508</v>
      </c>
      <c r="M42">
        <v>550</v>
      </c>
      <c r="N42">
        <v>255</v>
      </c>
      <c r="V42" s="9">
        <v>1616513413.17803</v>
      </c>
      <c r="W42" s="7">
        <f t="shared" si="1"/>
        <v>17.078030109405518</v>
      </c>
      <c r="X42">
        <v>7893</v>
      </c>
      <c r="Y42">
        <v>3500</v>
      </c>
      <c r="Z42">
        <v>255</v>
      </c>
      <c r="AG42" s="9">
        <v>1616513693.9849401</v>
      </c>
      <c r="AH42" s="9">
        <f t="shared" si="2"/>
        <v>16.984940052032471</v>
      </c>
      <c r="AI42">
        <v>7851</v>
      </c>
      <c r="AJ42">
        <v>310</v>
      </c>
      <c r="AK42">
        <v>255</v>
      </c>
    </row>
    <row r="43" spans="10:37" ht="18">
      <c r="J43" s="9">
        <v>1616512999.9609201</v>
      </c>
      <c r="K43" s="7">
        <f t="shared" si="0"/>
        <v>18.160920143127441</v>
      </c>
      <c r="L43">
        <v>6508</v>
      </c>
      <c r="M43">
        <v>240</v>
      </c>
      <c r="N43">
        <v>255</v>
      </c>
      <c r="V43" s="9">
        <v>1616513413.6840701</v>
      </c>
      <c r="W43" s="7">
        <f t="shared" si="1"/>
        <v>17.584070205688477</v>
      </c>
      <c r="X43">
        <v>7920</v>
      </c>
      <c r="Y43">
        <v>3500</v>
      </c>
      <c r="Z43">
        <v>255</v>
      </c>
      <c r="AG43" s="9">
        <v>1616513694.42993</v>
      </c>
      <c r="AH43" s="9">
        <f t="shared" si="2"/>
        <v>17.429929971694946</v>
      </c>
      <c r="AI43">
        <v>7837</v>
      </c>
      <c r="AJ43">
        <v>290</v>
      </c>
      <c r="AK43">
        <v>255</v>
      </c>
    </row>
    <row r="44" spans="10:37" ht="18">
      <c r="J44" s="9">
        <v>1616513000.4331801</v>
      </c>
      <c r="K44" s="7">
        <f t="shared" si="0"/>
        <v>18.633180141448975</v>
      </c>
      <c r="L44">
        <v>6480</v>
      </c>
      <c r="M44">
        <v>3550</v>
      </c>
      <c r="N44">
        <v>255</v>
      </c>
      <c r="V44" s="9">
        <v>1616513414.1568301</v>
      </c>
      <c r="W44" s="7">
        <f t="shared" si="1"/>
        <v>18.056830167770386</v>
      </c>
      <c r="X44">
        <v>7893</v>
      </c>
      <c r="Y44">
        <v>3500</v>
      </c>
      <c r="Z44">
        <v>255</v>
      </c>
      <c r="AG44" s="9">
        <v>1616513694.8963201</v>
      </c>
      <c r="AH44" s="9">
        <f t="shared" si="2"/>
        <v>17.896320104598999</v>
      </c>
      <c r="AI44">
        <v>7837</v>
      </c>
      <c r="AJ44">
        <v>290</v>
      </c>
      <c r="AK44">
        <v>255</v>
      </c>
    </row>
    <row r="45" spans="10:37" ht="18">
      <c r="J45" s="9">
        <v>1616513000.92068</v>
      </c>
      <c r="K45" s="7">
        <f t="shared" si="0"/>
        <v>19.120680093765259</v>
      </c>
      <c r="L45">
        <v>6494</v>
      </c>
      <c r="M45">
        <v>3550</v>
      </c>
      <c r="N45">
        <v>255</v>
      </c>
      <c r="V45" s="9">
        <v>1616513414.6179299</v>
      </c>
      <c r="W45" s="7">
        <f t="shared" si="1"/>
        <v>18.517930030822754</v>
      </c>
      <c r="X45">
        <v>7907</v>
      </c>
      <c r="Y45">
        <v>3500</v>
      </c>
      <c r="Z45">
        <v>255</v>
      </c>
      <c r="AG45" s="9">
        <v>1616513695.3863001</v>
      </c>
      <c r="AH45" s="9">
        <f t="shared" si="2"/>
        <v>18.386300086975098</v>
      </c>
      <c r="AI45">
        <v>7837</v>
      </c>
      <c r="AJ45">
        <v>430</v>
      </c>
      <c r="AK45">
        <v>255</v>
      </c>
    </row>
    <row r="46" spans="10:37" ht="18">
      <c r="J46" s="9">
        <v>1616513001.3909199</v>
      </c>
      <c r="K46" s="7">
        <f t="shared" si="0"/>
        <v>19.590919971466064</v>
      </c>
      <c r="L46">
        <v>6480</v>
      </c>
      <c r="M46">
        <v>3550</v>
      </c>
      <c r="N46">
        <v>255</v>
      </c>
      <c r="V46" s="9">
        <v>1616513415.0727999</v>
      </c>
      <c r="W46" s="7">
        <f t="shared" si="1"/>
        <v>18.972800016403198</v>
      </c>
      <c r="X46">
        <v>7893</v>
      </c>
      <c r="Y46">
        <v>3500</v>
      </c>
      <c r="Z46">
        <v>255</v>
      </c>
      <c r="AG46" s="9">
        <v>1616513695.85254</v>
      </c>
      <c r="AH46" s="9">
        <f t="shared" si="2"/>
        <v>18.852540016174316</v>
      </c>
      <c r="AI46">
        <v>7851</v>
      </c>
      <c r="AJ46">
        <v>570</v>
      </c>
      <c r="AK46">
        <v>255</v>
      </c>
    </row>
    <row r="47" spans="10:37" ht="18">
      <c r="J47" s="9">
        <v>1616513001.8764901</v>
      </c>
      <c r="K47" s="7">
        <f t="shared" si="0"/>
        <v>20.076490163803101</v>
      </c>
      <c r="L47">
        <v>6466</v>
      </c>
      <c r="M47">
        <v>3550</v>
      </c>
      <c r="N47">
        <v>255</v>
      </c>
      <c r="V47" s="9">
        <v>1616513415.5555601</v>
      </c>
      <c r="W47" s="7">
        <f t="shared" si="1"/>
        <v>19.455560207366943</v>
      </c>
      <c r="X47">
        <v>7907</v>
      </c>
      <c r="Y47">
        <v>3500</v>
      </c>
      <c r="Z47">
        <v>255</v>
      </c>
      <c r="AG47" s="9">
        <v>1616513696.32388</v>
      </c>
      <c r="AH47" s="9">
        <f t="shared" si="2"/>
        <v>19.323879957199097</v>
      </c>
      <c r="AI47">
        <v>7851</v>
      </c>
      <c r="AJ47">
        <v>720</v>
      </c>
      <c r="AK47">
        <v>255</v>
      </c>
    </row>
    <row r="48" spans="10:37" ht="18">
      <c r="J48" s="9">
        <v>1616513002.34237</v>
      </c>
      <c r="K48" s="7">
        <f t="shared" si="0"/>
        <v>20.542370080947876</v>
      </c>
      <c r="L48">
        <v>6466</v>
      </c>
      <c r="M48">
        <v>3570</v>
      </c>
      <c r="N48">
        <v>255</v>
      </c>
      <c r="V48" s="9">
        <v>1616513416.04022</v>
      </c>
      <c r="W48" s="7">
        <f t="shared" si="1"/>
        <v>19.94022011756897</v>
      </c>
      <c r="X48">
        <v>7907</v>
      </c>
      <c r="Y48">
        <v>3500</v>
      </c>
      <c r="Z48">
        <v>255</v>
      </c>
      <c r="AG48" s="9">
        <v>1616513696.8072901</v>
      </c>
      <c r="AH48" s="9">
        <f t="shared" si="2"/>
        <v>19.807290077209473</v>
      </c>
      <c r="AI48">
        <v>7865</v>
      </c>
      <c r="AJ48">
        <v>700</v>
      </c>
      <c r="AK48">
        <v>255</v>
      </c>
    </row>
    <row r="49" spans="2:37" ht="18">
      <c r="J49" s="9">
        <v>1616513002.82355</v>
      </c>
      <c r="K49" s="7">
        <f t="shared" si="0"/>
        <v>21.023550033569336</v>
      </c>
      <c r="L49">
        <v>6480</v>
      </c>
      <c r="M49">
        <v>3570</v>
      </c>
      <c r="N49">
        <v>255</v>
      </c>
      <c r="V49" s="9">
        <v>1616513416.5271399</v>
      </c>
      <c r="W49" s="7">
        <f t="shared" si="1"/>
        <v>20.4271399974823</v>
      </c>
      <c r="X49">
        <v>7907</v>
      </c>
      <c r="Y49">
        <v>3500</v>
      </c>
      <c r="Z49">
        <v>255</v>
      </c>
      <c r="AG49" s="9">
        <v>1616513697.26108</v>
      </c>
      <c r="AH49" s="9">
        <f t="shared" si="2"/>
        <v>20.261080026626587</v>
      </c>
      <c r="AI49">
        <v>7837</v>
      </c>
      <c r="AJ49">
        <v>420</v>
      </c>
      <c r="AK49">
        <v>255</v>
      </c>
    </row>
    <row r="50" spans="2:37" ht="18">
      <c r="J50" s="9">
        <v>1616513003.2926199</v>
      </c>
      <c r="K50" s="7">
        <f t="shared" si="0"/>
        <v>21.49261999130249</v>
      </c>
      <c r="L50">
        <v>6480</v>
      </c>
      <c r="M50">
        <v>3550</v>
      </c>
      <c r="N50">
        <v>255</v>
      </c>
      <c r="V50" s="9">
        <v>1616513416.9927499</v>
      </c>
      <c r="W50" s="7">
        <f t="shared" si="1"/>
        <v>20.892750024795532</v>
      </c>
      <c r="X50">
        <v>7920</v>
      </c>
      <c r="Y50">
        <v>3500</v>
      </c>
      <c r="Z50">
        <v>255</v>
      </c>
      <c r="AG50" s="9">
        <v>1616513697.75102</v>
      </c>
      <c r="AH50" s="9">
        <f t="shared" si="2"/>
        <v>20.751019954681396</v>
      </c>
      <c r="AI50">
        <v>7851</v>
      </c>
      <c r="AJ50">
        <v>120</v>
      </c>
      <c r="AK50">
        <v>255</v>
      </c>
    </row>
    <row r="51" spans="2:37" ht="18">
      <c r="J51" s="9">
        <v>1616513003.7788999</v>
      </c>
      <c r="K51" s="7">
        <f t="shared" si="0"/>
        <v>21.978899955749512</v>
      </c>
      <c r="L51">
        <v>6480</v>
      </c>
      <c r="M51">
        <v>3550</v>
      </c>
      <c r="N51">
        <v>255</v>
      </c>
      <c r="V51" s="9">
        <v>1616513417.4600401</v>
      </c>
      <c r="W51" s="7">
        <f t="shared" si="1"/>
        <v>21.360040187835693</v>
      </c>
      <c r="X51">
        <v>7907</v>
      </c>
      <c r="Y51">
        <v>3500</v>
      </c>
      <c r="Z51">
        <v>255</v>
      </c>
      <c r="AG51" s="9">
        <v>1616513698.21749</v>
      </c>
      <c r="AH51" s="9">
        <f t="shared" si="2"/>
        <v>21.217489957809448</v>
      </c>
      <c r="AI51">
        <v>7837</v>
      </c>
      <c r="AJ51">
        <v>3370</v>
      </c>
      <c r="AK51">
        <v>255</v>
      </c>
    </row>
    <row r="52" spans="2:37" ht="18">
      <c r="J52" s="9">
        <v>1616513004.24492</v>
      </c>
      <c r="K52" s="7">
        <f t="shared" si="0"/>
        <v>22.444920063018799</v>
      </c>
      <c r="L52">
        <v>6466</v>
      </c>
      <c r="M52">
        <v>3570</v>
      </c>
      <c r="N52">
        <v>255</v>
      </c>
      <c r="V52" s="9">
        <v>1616513417.95385</v>
      </c>
      <c r="W52" s="7">
        <f t="shared" si="1"/>
        <v>21.853850126266479</v>
      </c>
      <c r="X52">
        <v>7893</v>
      </c>
      <c r="Y52">
        <v>3500</v>
      </c>
      <c r="Z52">
        <v>255</v>
      </c>
      <c r="AG52" s="9">
        <v>1616513698.68398</v>
      </c>
      <c r="AH52" s="9">
        <f t="shared" si="2"/>
        <v>21.683979988098145</v>
      </c>
      <c r="AI52">
        <v>7823</v>
      </c>
      <c r="AJ52">
        <v>3400</v>
      </c>
      <c r="AK52">
        <v>255</v>
      </c>
    </row>
    <row r="53" spans="2:37" ht="18">
      <c r="J53" s="9">
        <v>1616513004.70134</v>
      </c>
      <c r="K53" s="7">
        <f t="shared" si="0"/>
        <v>22.901340007781982</v>
      </c>
      <c r="L53">
        <v>6466</v>
      </c>
      <c r="M53">
        <v>3550</v>
      </c>
      <c r="N53">
        <v>255</v>
      </c>
      <c r="V53" s="9">
        <v>1616513418.4439299</v>
      </c>
      <c r="W53" s="7">
        <f t="shared" si="1"/>
        <v>22.343930006027222</v>
      </c>
      <c r="X53">
        <v>7934</v>
      </c>
      <c r="Y53">
        <v>3500</v>
      </c>
      <c r="Z53">
        <v>255</v>
      </c>
      <c r="AG53" s="9">
        <v>1616513699.1876099</v>
      </c>
      <c r="AH53" s="9">
        <f t="shared" si="2"/>
        <v>22.187609910964966</v>
      </c>
      <c r="AI53">
        <v>7837</v>
      </c>
      <c r="AJ53">
        <v>3400</v>
      </c>
      <c r="AK53">
        <v>255</v>
      </c>
    </row>
    <row r="54" spans="2:37" ht="18">
      <c r="J54" s="9">
        <v>1616513005.2126501</v>
      </c>
      <c r="K54" s="7">
        <f t="shared" si="0"/>
        <v>23.412650108337402</v>
      </c>
      <c r="L54">
        <v>6453</v>
      </c>
      <c r="M54">
        <v>3550</v>
      </c>
      <c r="N54">
        <v>255</v>
      </c>
      <c r="AG54" s="9">
        <v>1616513699.67167</v>
      </c>
      <c r="AH54" s="9">
        <f t="shared" si="2"/>
        <v>22.671669960021973</v>
      </c>
      <c r="AI54">
        <v>7837</v>
      </c>
      <c r="AJ54">
        <v>3400</v>
      </c>
      <c r="AK54">
        <v>255</v>
      </c>
    </row>
    <row r="55" spans="2:37" ht="18">
      <c r="J55" s="9">
        <v>1616513005.6963301</v>
      </c>
      <c r="K55" s="7">
        <f t="shared" si="0"/>
        <v>23.896330118179321</v>
      </c>
      <c r="L55">
        <v>6453</v>
      </c>
      <c r="M55">
        <v>3550</v>
      </c>
      <c r="N55">
        <v>255</v>
      </c>
      <c r="AG55" s="9">
        <v>1616513700.13778</v>
      </c>
      <c r="AH55" s="9">
        <f t="shared" si="2"/>
        <v>23.137779951095581</v>
      </c>
      <c r="AI55">
        <v>7851</v>
      </c>
      <c r="AJ55">
        <v>3400</v>
      </c>
      <c r="AK55">
        <v>255</v>
      </c>
    </row>
    <row r="56" spans="2:37" ht="18">
      <c r="J56" s="9">
        <v>1616513006.15645</v>
      </c>
      <c r="K56" s="7">
        <f t="shared" si="0"/>
        <v>24.356450080871582</v>
      </c>
      <c r="L56">
        <v>6453</v>
      </c>
      <c r="M56">
        <v>3550</v>
      </c>
      <c r="N56">
        <v>255</v>
      </c>
      <c r="AG56" s="9">
        <v>1616513700.6199</v>
      </c>
      <c r="AH56" s="9">
        <f t="shared" si="2"/>
        <v>23.619899988174438</v>
      </c>
      <c r="AI56">
        <v>7810</v>
      </c>
      <c r="AJ56">
        <v>3400</v>
      </c>
      <c r="AK56">
        <v>255</v>
      </c>
    </row>
    <row r="57" spans="2:37" ht="18">
      <c r="J57" s="9">
        <v>1616513006.6440401</v>
      </c>
      <c r="K57" s="7">
        <f t="shared" si="0"/>
        <v>24.844040155410767</v>
      </c>
      <c r="L57">
        <v>6439</v>
      </c>
      <c r="M57">
        <v>3550</v>
      </c>
      <c r="N57">
        <v>255</v>
      </c>
    </row>
    <row r="58" spans="2:37" ht="18">
      <c r="J58" s="9">
        <v>1616513007.1328399</v>
      </c>
      <c r="K58" s="7">
        <f t="shared" si="0"/>
        <v>25.332839965820312</v>
      </c>
      <c r="L58">
        <v>6411</v>
      </c>
      <c r="M58">
        <v>3550</v>
      </c>
      <c r="N58">
        <v>255</v>
      </c>
    </row>
    <row r="59" spans="2:37" ht="18">
      <c r="J59" s="9">
        <v>1616513007.5950601</v>
      </c>
      <c r="K59" s="7">
        <f t="shared" si="0"/>
        <v>25.795060157775879</v>
      </c>
      <c r="L59">
        <v>6411</v>
      </c>
      <c r="M59">
        <v>3570</v>
      </c>
      <c r="N59">
        <v>255</v>
      </c>
    </row>
    <row r="60" spans="2:37" ht="18">
      <c r="J60" s="9">
        <v>1616513008.06425</v>
      </c>
      <c r="K60" s="7">
        <f t="shared" si="0"/>
        <v>26.264250040054321</v>
      </c>
      <c r="L60">
        <v>6439</v>
      </c>
      <c r="M60">
        <v>3550</v>
      </c>
      <c r="N60">
        <v>255</v>
      </c>
    </row>
    <row r="61" spans="2:37" ht="18">
      <c r="J61" s="9">
        <v>1616513008.53791</v>
      </c>
      <c r="K61" s="7">
        <f t="shared" si="0"/>
        <v>26.737910032272339</v>
      </c>
      <c r="L61">
        <v>6439</v>
      </c>
      <c r="M61">
        <v>3550</v>
      </c>
      <c r="N61">
        <v>255</v>
      </c>
    </row>
    <row r="63" spans="2:37" ht="17" thickBot="1"/>
    <row r="64" spans="2:37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5"/>
    </row>
    <row r="65" spans="2:17" ht="19">
      <c r="B65" s="26"/>
      <c r="C65" s="27" t="s">
        <v>1298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9"/>
    </row>
    <row r="66" spans="2:17">
      <c r="B66" s="26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9"/>
    </row>
    <row r="67" spans="2:17">
      <c r="B67" s="26"/>
      <c r="C67" s="28" t="s">
        <v>1296</v>
      </c>
      <c r="D67" s="28"/>
      <c r="E67" s="28"/>
      <c r="F67" s="28"/>
      <c r="G67" s="28"/>
      <c r="H67" s="28" t="s">
        <v>1293</v>
      </c>
      <c r="I67" s="28" t="s">
        <v>1293</v>
      </c>
      <c r="J67" s="28"/>
      <c r="K67" s="28" t="s">
        <v>1294</v>
      </c>
      <c r="L67" s="28" t="s">
        <v>1294</v>
      </c>
      <c r="M67" s="28"/>
      <c r="N67" s="28"/>
      <c r="O67" s="28" t="s">
        <v>1295</v>
      </c>
      <c r="P67" s="28" t="s">
        <v>1295</v>
      </c>
      <c r="Q67" s="29"/>
    </row>
    <row r="68" spans="2:17">
      <c r="B68" s="26"/>
      <c r="C68" s="28">
        <v>0</v>
      </c>
      <c r="D68" s="28"/>
      <c r="E68" s="28"/>
      <c r="F68" s="28"/>
      <c r="G68" s="28"/>
      <c r="H68" s="28">
        <v>3600</v>
      </c>
      <c r="I68" s="28">
        <v>0</v>
      </c>
      <c r="J68" s="28"/>
      <c r="K68" s="28">
        <v>3550</v>
      </c>
      <c r="L68" s="28">
        <v>0</v>
      </c>
      <c r="M68" s="28"/>
      <c r="N68" s="28"/>
      <c r="O68" s="28">
        <v>3500</v>
      </c>
      <c r="P68" s="28">
        <v>0</v>
      </c>
      <c r="Q68" s="29"/>
    </row>
    <row r="69" spans="2:17">
      <c r="B69" s="26"/>
      <c r="C69" s="35">
        <v>-30</v>
      </c>
      <c r="D69" s="36" t="s">
        <v>705</v>
      </c>
      <c r="E69" s="36">
        <v>10</v>
      </c>
      <c r="F69" s="36">
        <v>0</v>
      </c>
      <c r="G69" s="36">
        <v>18</v>
      </c>
      <c r="H69" s="28">
        <v>3230</v>
      </c>
      <c r="I69" s="28">
        <f>(H69-H68)/10</f>
        <v>-37</v>
      </c>
      <c r="J69" s="28"/>
      <c r="K69" s="28">
        <v>3170</v>
      </c>
      <c r="L69" s="28">
        <f>(K69-K68)/10</f>
        <v>-38</v>
      </c>
      <c r="M69" s="28"/>
      <c r="N69" s="28"/>
      <c r="O69" s="28">
        <v>3100</v>
      </c>
      <c r="P69" s="28">
        <f>(O69-O68)/10</f>
        <v>-40</v>
      </c>
      <c r="Q69" s="29"/>
    </row>
    <row r="70" spans="2:17">
      <c r="B70" s="26"/>
      <c r="C70" s="35">
        <v>-30</v>
      </c>
      <c r="D70" s="36" t="s">
        <v>705</v>
      </c>
      <c r="E70" s="36">
        <v>10</v>
      </c>
      <c r="F70" s="36">
        <v>0</v>
      </c>
      <c r="G70" s="36">
        <v>18</v>
      </c>
      <c r="H70" s="28">
        <v>2800</v>
      </c>
      <c r="I70" s="28">
        <f t="shared" ref="I70:I75" si="3">(H70-H69)/10</f>
        <v>-43</v>
      </c>
      <c r="J70" s="28"/>
      <c r="K70" s="28">
        <v>2750</v>
      </c>
      <c r="L70" s="28">
        <f t="shared" ref="L70:L75" si="4">(K70-K69)/10</f>
        <v>-42</v>
      </c>
      <c r="M70" s="28"/>
      <c r="N70" s="28"/>
      <c r="O70" s="28">
        <v>2690</v>
      </c>
      <c r="P70" s="28">
        <f t="shared" ref="P70:P75" si="5">(O70-O69)/10</f>
        <v>-41</v>
      </c>
      <c r="Q70" s="29"/>
    </row>
    <row r="71" spans="2:17">
      <c r="B71" s="26"/>
      <c r="C71" s="35">
        <v>-30</v>
      </c>
      <c r="D71" s="36" t="s">
        <v>705</v>
      </c>
      <c r="E71" s="36">
        <v>10</v>
      </c>
      <c r="F71" s="36">
        <v>0</v>
      </c>
      <c r="G71" s="36">
        <v>18</v>
      </c>
      <c r="H71" s="28">
        <v>2450</v>
      </c>
      <c r="I71" s="28">
        <f t="shared" si="3"/>
        <v>-35</v>
      </c>
      <c r="J71" s="28"/>
      <c r="K71" s="28">
        <v>2400</v>
      </c>
      <c r="L71" s="28">
        <f t="shared" si="4"/>
        <v>-35</v>
      </c>
      <c r="M71" s="28"/>
      <c r="N71" s="28"/>
      <c r="O71" s="28">
        <v>2340</v>
      </c>
      <c r="P71" s="28">
        <f t="shared" si="5"/>
        <v>-35</v>
      </c>
      <c r="Q71" s="29"/>
    </row>
    <row r="72" spans="2:17">
      <c r="B72" s="26"/>
      <c r="C72" s="35">
        <v>45</v>
      </c>
      <c r="D72" s="36" t="s">
        <v>705</v>
      </c>
      <c r="E72" s="36">
        <v>-10</v>
      </c>
      <c r="F72" s="36">
        <v>0</v>
      </c>
      <c r="G72" s="36">
        <v>27</v>
      </c>
      <c r="H72" s="28">
        <v>3000</v>
      </c>
      <c r="I72" s="28">
        <f t="shared" si="3"/>
        <v>55</v>
      </c>
      <c r="J72" s="28"/>
      <c r="K72" s="28">
        <v>2930</v>
      </c>
      <c r="L72" s="28">
        <f t="shared" si="4"/>
        <v>53</v>
      </c>
      <c r="M72" s="28"/>
      <c r="N72" s="28"/>
      <c r="O72" s="28">
        <v>2850</v>
      </c>
      <c r="P72" s="28">
        <f t="shared" si="5"/>
        <v>51</v>
      </c>
      <c r="Q72" s="29"/>
    </row>
    <row r="73" spans="2:17">
      <c r="B73" s="26"/>
      <c r="C73" s="35">
        <v>45</v>
      </c>
      <c r="D73" s="36" t="s">
        <v>705</v>
      </c>
      <c r="E73" s="36">
        <v>-10</v>
      </c>
      <c r="F73" s="36">
        <v>0</v>
      </c>
      <c r="G73" s="36">
        <v>27</v>
      </c>
      <c r="H73" s="28">
        <v>3550</v>
      </c>
      <c r="I73" s="28">
        <f t="shared" si="3"/>
        <v>55</v>
      </c>
      <c r="J73" s="28"/>
      <c r="K73" s="28">
        <v>3500</v>
      </c>
      <c r="L73" s="28">
        <f t="shared" si="4"/>
        <v>57</v>
      </c>
      <c r="M73" s="28"/>
      <c r="N73" s="28"/>
      <c r="O73" s="28">
        <v>3410</v>
      </c>
      <c r="P73" s="28">
        <f t="shared" si="5"/>
        <v>56</v>
      </c>
      <c r="Q73" s="29"/>
    </row>
    <row r="74" spans="2:17">
      <c r="B74" s="26"/>
      <c r="C74" s="35">
        <v>45</v>
      </c>
      <c r="D74" s="36" t="s">
        <v>705</v>
      </c>
      <c r="E74" s="36">
        <v>-10</v>
      </c>
      <c r="F74" s="36">
        <v>0</v>
      </c>
      <c r="G74" s="36">
        <v>27</v>
      </c>
      <c r="H74" s="28">
        <v>420</v>
      </c>
      <c r="I74" s="28">
        <f>(H74+(3600-H73))/10</f>
        <v>47</v>
      </c>
      <c r="J74" s="28"/>
      <c r="K74" s="28">
        <v>360</v>
      </c>
      <c r="L74" s="28">
        <f>(K74+(3600-K73))/10</f>
        <v>46</v>
      </c>
      <c r="M74" s="28"/>
      <c r="N74" s="28"/>
      <c r="O74" s="28">
        <v>290</v>
      </c>
      <c r="P74" s="28">
        <f>(O74+(3600-O73))/10</f>
        <v>48</v>
      </c>
      <c r="Q74" s="29"/>
    </row>
    <row r="75" spans="2:17">
      <c r="B75" s="26"/>
      <c r="C75" s="35">
        <v>45</v>
      </c>
      <c r="D75" s="36" t="s">
        <v>705</v>
      </c>
      <c r="E75" s="36">
        <v>-10</v>
      </c>
      <c r="F75" s="36">
        <v>0</v>
      </c>
      <c r="G75" s="36">
        <v>27</v>
      </c>
      <c r="H75" s="28">
        <v>840</v>
      </c>
      <c r="I75" s="28">
        <f t="shared" si="3"/>
        <v>42</v>
      </c>
      <c r="J75" s="28"/>
      <c r="K75" s="28">
        <v>790</v>
      </c>
      <c r="L75" s="28">
        <f t="shared" si="4"/>
        <v>43</v>
      </c>
      <c r="M75" s="28"/>
      <c r="N75" s="28"/>
      <c r="O75" s="28">
        <v>700</v>
      </c>
      <c r="P75" s="28">
        <f t="shared" si="5"/>
        <v>41</v>
      </c>
      <c r="Q75" s="29"/>
    </row>
    <row r="76" spans="2:17">
      <c r="B76" s="26"/>
      <c r="C76" s="35">
        <v>90</v>
      </c>
      <c r="D76" s="36" t="s">
        <v>707</v>
      </c>
      <c r="E76" s="36">
        <v>20</v>
      </c>
      <c r="F76" s="36">
        <v>0</v>
      </c>
      <c r="G76" s="36">
        <v>27</v>
      </c>
      <c r="H76" s="28">
        <v>3550</v>
      </c>
      <c r="I76" s="28">
        <f>(3600-H76+H75)/10</f>
        <v>89</v>
      </c>
      <c r="J76" s="28"/>
      <c r="K76" s="28">
        <v>3500</v>
      </c>
      <c r="L76" s="28">
        <f>(3600-K76+K75)/10</f>
        <v>89</v>
      </c>
      <c r="M76" s="28"/>
      <c r="N76" s="28"/>
      <c r="O76" s="28">
        <v>3400</v>
      </c>
      <c r="P76" s="28">
        <f>(3600-O76+O75)/10</f>
        <v>90</v>
      </c>
      <c r="Q76" s="29"/>
    </row>
    <row r="77" spans="2:17">
      <c r="B77" s="26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9"/>
    </row>
    <row r="78" spans="2:17" ht="17" thickBot="1">
      <c r="B78" s="30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7725-5043-4541-9706-971B4588158F}">
  <dimension ref="A1:AE585"/>
  <sheetViews>
    <sheetView workbookViewId="0">
      <pane ySplit="10460" topLeftCell="A31"/>
      <selection activeCell="Z3" sqref="Z3"/>
      <selection pane="bottomLeft" activeCell="L287" sqref="L287"/>
    </sheetView>
  </sheetViews>
  <sheetFormatPr baseColWidth="10" defaultRowHeight="16"/>
  <sheetData>
    <row r="1" spans="1:30" ht="17" thickBot="1"/>
    <row r="2" spans="1:30" ht="30" thickBot="1">
      <c r="B2" s="38" t="s">
        <v>1299</v>
      </c>
      <c r="C2" s="39"/>
      <c r="D2" s="39"/>
      <c r="E2" s="40"/>
    </row>
    <row r="3" spans="1:30" ht="20">
      <c r="A3" s="1" t="s">
        <v>3</v>
      </c>
      <c r="Z3" s="58" t="s">
        <v>1366</v>
      </c>
    </row>
    <row r="4" spans="1:30" ht="18">
      <c r="A4" s="1" t="s">
        <v>711</v>
      </c>
      <c r="B4" s="51"/>
      <c r="C4" s="51"/>
      <c r="D4" s="51"/>
      <c r="E4" s="51"/>
      <c r="F4" s="51"/>
      <c r="G4" s="51"/>
      <c r="V4">
        <f>(91.2166 - 90.7502)*1000</f>
        <v>466.39999999999304</v>
      </c>
      <c r="W4" t="s">
        <v>1367</v>
      </c>
      <c r="Z4" s="1" t="s">
        <v>1316</v>
      </c>
    </row>
    <row r="5" spans="1:30" ht="18">
      <c r="A5" s="1" t="s">
        <v>712</v>
      </c>
      <c r="B5" s="51"/>
      <c r="C5" s="51"/>
      <c r="D5" s="51"/>
      <c r="E5" s="51"/>
      <c r="F5" s="51"/>
      <c r="G5" s="51"/>
      <c r="Z5" s="1" t="s">
        <v>1317</v>
      </c>
    </row>
    <row r="6" spans="1:30" ht="18">
      <c r="A6" s="1" t="s">
        <v>713</v>
      </c>
      <c r="Z6" s="1" t="s">
        <v>1318</v>
      </c>
    </row>
    <row r="7" spans="1:30" ht="18">
      <c r="A7" s="1" t="s">
        <v>714</v>
      </c>
      <c r="B7" s="54"/>
      <c r="C7" s="54"/>
      <c r="D7" s="54"/>
      <c r="E7" s="54"/>
      <c r="F7" s="54"/>
      <c r="G7" s="54"/>
      <c r="Z7" s="1" t="s">
        <v>1319</v>
      </c>
    </row>
    <row r="8" spans="1:30" ht="18">
      <c r="A8" s="1" t="s">
        <v>715</v>
      </c>
      <c r="B8" s="54"/>
      <c r="C8" s="54"/>
      <c r="D8" s="54"/>
      <c r="E8" s="54"/>
      <c r="F8" s="54"/>
      <c r="G8" s="54"/>
      <c r="Z8" s="1" t="s">
        <v>1320</v>
      </c>
    </row>
    <row r="9" spans="1:30" ht="18">
      <c r="A9" s="1" t="s">
        <v>716</v>
      </c>
      <c r="Z9" s="52" t="s">
        <v>1321</v>
      </c>
      <c r="AA9" s="51"/>
      <c r="AB9" s="51"/>
      <c r="AC9" s="51"/>
      <c r="AD9" s="51"/>
    </row>
    <row r="10" spans="1:30" ht="18">
      <c r="A10" s="1" t="s">
        <v>717</v>
      </c>
      <c r="B10" s="55"/>
      <c r="C10" s="55"/>
      <c r="D10" s="55"/>
      <c r="E10" s="55"/>
      <c r="F10" s="55"/>
      <c r="G10" s="55"/>
      <c r="Z10" s="53" t="s">
        <v>1322</v>
      </c>
      <c r="AA10" s="54"/>
      <c r="AB10" s="54"/>
      <c r="AC10" s="54"/>
      <c r="AD10" s="54"/>
    </row>
    <row r="11" spans="1:30" ht="18">
      <c r="A11" s="1" t="s">
        <v>718</v>
      </c>
      <c r="B11" s="55"/>
      <c r="C11" s="55"/>
      <c r="D11" s="55"/>
      <c r="E11" s="55"/>
      <c r="F11" s="55"/>
      <c r="G11" s="55"/>
      <c r="M11" s="34"/>
      <c r="Z11" s="56" t="s">
        <v>1323</v>
      </c>
      <c r="AA11" s="55"/>
      <c r="AB11" s="55"/>
      <c r="AC11" s="55"/>
      <c r="AD11" s="55"/>
    </row>
    <row r="12" spans="1:30" ht="18">
      <c r="A12" s="1" t="s">
        <v>719</v>
      </c>
      <c r="M12" s="34"/>
      <c r="Z12" s="1"/>
    </row>
    <row r="13" spans="1:30" s="43" customFormat="1" ht="18">
      <c r="A13" s="41" t="s">
        <v>720</v>
      </c>
      <c r="B13" s="42"/>
      <c r="Z13" s="1"/>
    </row>
    <row r="14" spans="1:30" ht="19" thickBot="1">
      <c r="A14" s="1" t="s">
        <v>721</v>
      </c>
      <c r="Z14" s="1"/>
    </row>
    <row r="15" spans="1:30" ht="18">
      <c r="A15" s="1" t="s">
        <v>722</v>
      </c>
      <c r="L15" s="23"/>
      <c r="M15" s="24"/>
      <c r="N15" s="24"/>
      <c r="O15" s="24"/>
      <c r="P15" s="24"/>
      <c r="Q15" s="24"/>
      <c r="R15" s="24"/>
      <c r="S15" s="24"/>
      <c r="T15" s="24"/>
      <c r="U15" s="25"/>
      <c r="W15" s="48" t="s">
        <v>1314</v>
      </c>
      <c r="Z15" s="1"/>
    </row>
    <row r="16" spans="1:30" ht="18">
      <c r="A16" s="1" t="s">
        <v>723</v>
      </c>
      <c r="L16" s="26"/>
      <c r="M16" s="28"/>
      <c r="N16" s="28"/>
      <c r="O16" s="28"/>
      <c r="P16" s="28"/>
      <c r="Q16" s="28"/>
      <c r="R16" s="28"/>
      <c r="S16" s="28" t="s">
        <v>1309</v>
      </c>
      <c r="T16" s="28" t="s">
        <v>1311</v>
      </c>
      <c r="U16" s="29"/>
      <c r="W16" s="49" t="s">
        <v>1313</v>
      </c>
      <c r="Z16" s="1"/>
    </row>
    <row r="17" spans="1:26" ht="18">
      <c r="A17" s="1" t="s">
        <v>724</v>
      </c>
      <c r="L17" s="26"/>
      <c r="M17" s="28" t="s">
        <v>1312</v>
      </c>
      <c r="N17" s="28"/>
      <c r="O17" s="28"/>
      <c r="P17" s="28"/>
      <c r="Q17" s="28"/>
      <c r="R17" s="28" t="s">
        <v>1308</v>
      </c>
      <c r="S17" s="28">
        <v>340</v>
      </c>
      <c r="T17" s="28">
        <v>340</v>
      </c>
      <c r="U17" s="29"/>
      <c r="W17" s="49"/>
      <c r="Z17" s="1"/>
    </row>
    <row r="18" spans="1:26" ht="18">
      <c r="A18" s="1" t="s">
        <v>725</v>
      </c>
      <c r="L18" s="26"/>
      <c r="M18" s="36" t="s">
        <v>705</v>
      </c>
      <c r="N18" s="36">
        <v>10</v>
      </c>
      <c r="O18" s="36">
        <v>0</v>
      </c>
      <c r="P18" s="36">
        <v>18</v>
      </c>
      <c r="Q18" s="28">
        <v>1</v>
      </c>
      <c r="R18" s="28" t="s">
        <v>1310</v>
      </c>
      <c r="S18" s="28">
        <v>299</v>
      </c>
      <c r="T18" s="28">
        <v>312</v>
      </c>
      <c r="U18" s="29"/>
      <c r="W18" s="49">
        <f>T18-S18</f>
        <v>13</v>
      </c>
      <c r="Z18" s="1"/>
    </row>
    <row r="19" spans="1:26" ht="18">
      <c r="A19" s="1" t="s">
        <v>726</v>
      </c>
      <c r="L19" s="26"/>
      <c r="M19" s="36" t="s">
        <v>705</v>
      </c>
      <c r="N19" s="36">
        <v>10</v>
      </c>
      <c r="O19" s="36">
        <v>0</v>
      </c>
      <c r="P19" s="36">
        <v>18</v>
      </c>
      <c r="Q19" s="28">
        <v>2</v>
      </c>
      <c r="R19" s="28" t="s">
        <v>1310</v>
      </c>
      <c r="S19" s="28">
        <v>259</v>
      </c>
      <c r="T19" s="28">
        <v>271</v>
      </c>
      <c r="U19" s="29"/>
      <c r="W19" s="49">
        <f t="shared" ref="W19:W25" si="0">T19-S19</f>
        <v>12</v>
      </c>
      <c r="Z19" s="1"/>
    </row>
    <row r="20" spans="1:26" ht="18">
      <c r="A20" s="1" t="s">
        <v>727</v>
      </c>
      <c r="L20" s="26"/>
      <c r="M20" s="36" t="s">
        <v>705</v>
      </c>
      <c r="N20" s="36">
        <v>10</v>
      </c>
      <c r="O20" s="36">
        <v>0</v>
      </c>
      <c r="P20" s="36">
        <v>18</v>
      </c>
      <c r="Q20" s="28">
        <v>3</v>
      </c>
      <c r="R20" s="28" t="s">
        <v>1310</v>
      </c>
      <c r="S20" s="28">
        <v>227</v>
      </c>
      <c r="T20" s="28">
        <v>231</v>
      </c>
      <c r="U20" s="29"/>
      <c r="W20" s="49">
        <f t="shared" si="0"/>
        <v>4</v>
      </c>
      <c r="Z20" s="1"/>
    </row>
    <row r="21" spans="1:26" ht="18">
      <c r="A21" s="1" t="s">
        <v>728</v>
      </c>
      <c r="L21" s="26"/>
      <c r="M21" s="36" t="s">
        <v>705</v>
      </c>
      <c r="N21" s="36">
        <v>-10</v>
      </c>
      <c r="O21" s="36">
        <v>0</v>
      </c>
      <c r="P21" s="36">
        <v>27</v>
      </c>
      <c r="Q21" s="28">
        <v>4</v>
      </c>
      <c r="R21" s="28" t="s">
        <v>1310</v>
      </c>
      <c r="S21" s="28">
        <v>275</v>
      </c>
      <c r="T21" s="28">
        <v>270</v>
      </c>
      <c r="U21" s="29"/>
      <c r="W21" s="49">
        <f t="shared" si="0"/>
        <v>-5</v>
      </c>
      <c r="Z21" s="1"/>
    </row>
    <row r="22" spans="1:26" ht="18">
      <c r="A22" s="1" t="s">
        <v>729</v>
      </c>
      <c r="L22" s="26"/>
      <c r="M22" s="36" t="s">
        <v>705</v>
      </c>
      <c r="N22" s="36">
        <v>-10</v>
      </c>
      <c r="O22" s="36">
        <v>0</v>
      </c>
      <c r="P22" s="36">
        <v>27</v>
      </c>
      <c r="Q22" s="28">
        <v>5</v>
      </c>
      <c r="R22" s="28" t="s">
        <v>1310</v>
      </c>
      <c r="S22" s="28">
        <v>333</v>
      </c>
      <c r="T22" s="28">
        <v>318</v>
      </c>
      <c r="U22" s="29"/>
      <c r="W22" s="49">
        <f t="shared" si="0"/>
        <v>-15</v>
      </c>
      <c r="Z22" s="1"/>
    </row>
    <row r="23" spans="1:26" ht="18">
      <c r="A23" s="1" t="s">
        <v>730</v>
      </c>
      <c r="L23" s="26"/>
      <c r="M23" s="36" t="s">
        <v>705</v>
      </c>
      <c r="N23" s="36">
        <v>-10</v>
      </c>
      <c r="O23" s="36">
        <v>0</v>
      </c>
      <c r="P23" s="36">
        <v>27</v>
      </c>
      <c r="Q23" s="28">
        <v>6</v>
      </c>
      <c r="R23" s="28" t="s">
        <v>1310</v>
      </c>
      <c r="S23" s="28">
        <v>22</v>
      </c>
      <c r="T23" s="28">
        <v>16</v>
      </c>
      <c r="U23" s="29"/>
      <c r="W23" s="49">
        <f t="shared" si="0"/>
        <v>-6</v>
      </c>
      <c r="Z23" s="1"/>
    </row>
    <row r="24" spans="1:26" ht="18">
      <c r="A24" s="1" t="s">
        <v>731</v>
      </c>
      <c r="L24" s="26"/>
      <c r="M24" s="36" t="s">
        <v>705</v>
      </c>
      <c r="N24" s="36">
        <v>-10</v>
      </c>
      <c r="O24" s="36">
        <v>0</v>
      </c>
      <c r="P24" s="36">
        <v>27</v>
      </c>
      <c r="Q24" s="28">
        <v>7</v>
      </c>
      <c r="R24" s="28" t="s">
        <v>1310</v>
      </c>
      <c r="S24" s="28">
        <v>64</v>
      </c>
      <c r="T24" s="28">
        <v>65</v>
      </c>
      <c r="U24" s="29"/>
      <c r="W24" s="49">
        <f t="shared" si="0"/>
        <v>1</v>
      </c>
      <c r="Z24" s="1"/>
    </row>
    <row r="25" spans="1:26" ht="18">
      <c r="A25" s="1" t="s">
        <v>732</v>
      </c>
      <c r="L25" s="26"/>
      <c r="M25" s="36" t="s">
        <v>707</v>
      </c>
      <c r="N25" s="36">
        <v>20</v>
      </c>
      <c r="O25" s="36">
        <v>0</v>
      </c>
      <c r="P25" s="36">
        <v>27</v>
      </c>
      <c r="Q25" s="28">
        <v>8</v>
      </c>
      <c r="R25" s="28" t="s">
        <v>1310</v>
      </c>
      <c r="S25" s="28">
        <v>333</v>
      </c>
      <c r="T25" s="28">
        <f>360-22</f>
        <v>338</v>
      </c>
      <c r="U25" s="29"/>
      <c r="W25" s="49">
        <f t="shared" si="0"/>
        <v>5</v>
      </c>
      <c r="Z25" s="1"/>
    </row>
    <row r="26" spans="1:26" ht="19" thickBot="1">
      <c r="A26" s="1" t="s">
        <v>733</v>
      </c>
      <c r="L26" s="30"/>
      <c r="M26" s="31"/>
      <c r="N26" s="31"/>
      <c r="O26" s="31"/>
      <c r="P26" s="31"/>
      <c r="Q26" s="31"/>
      <c r="R26" s="31"/>
      <c r="S26" s="31"/>
      <c r="T26" s="31"/>
      <c r="U26" s="32"/>
      <c r="W26" s="50"/>
      <c r="Z26" s="1"/>
    </row>
    <row r="27" spans="1:26" ht="18">
      <c r="A27" s="1" t="s">
        <v>734</v>
      </c>
      <c r="Z27" s="1"/>
    </row>
    <row r="28" spans="1:26" ht="18">
      <c r="A28" s="1" t="s">
        <v>735</v>
      </c>
      <c r="Z28" s="1"/>
    </row>
    <row r="29" spans="1:26" ht="18">
      <c r="A29" s="1" t="s">
        <v>736</v>
      </c>
      <c r="Z29" s="1"/>
    </row>
    <row r="30" spans="1:26" ht="18">
      <c r="A30" s="1" t="s">
        <v>737</v>
      </c>
      <c r="Z30" s="1"/>
    </row>
    <row r="31" spans="1:26" ht="18">
      <c r="A31" s="1" t="s">
        <v>738</v>
      </c>
    </row>
    <row r="32" spans="1:26" ht="18">
      <c r="A32" s="1" t="s">
        <v>739</v>
      </c>
      <c r="Z32" s="1"/>
    </row>
    <row r="33" spans="1:31" ht="18">
      <c r="A33" s="1" t="s">
        <v>740</v>
      </c>
      <c r="Z33" s="1"/>
    </row>
    <row r="34" spans="1:31" ht="18">
      <c r="A34" s="1" t="s">
        <v>741</v>
      </c>
      <c r="Z34" s="1"/>
    </row>
    <row r="35" spans="1:31" ht="18">
      <c r="A35" s="1" t="s">
        <v>742</v>
      </c>
      <c r="Z35" s="1"/>
    </row>
    <row r="36" spans="1:31" ht="24">
      <c r="A36" s="1" t="s">
        <v>743</v>
      </c>
      <c r="B36" s="55"/>
      <c r="C36" s="55"/>
      <c r="D36" s="55"/>
      <c r="E36" s="55"/>
      <c r="F36" s="55"/>
      <c r="I36" s="45" t="s">
        <v>1365</v>
      </c>
      <c r="Z36" s="56" t="s">
        <v>1324</v>
      </c>
      <c r="AA36" s="55"/>
      <c r="AB36" s="55"/>
      <c r="AC36" s="55"/>
      <c r="AD36" s="55"/>
    </row>
    <row r="37" spans="1:31" ht="24">
      <c r="A37" s="1" t="s">
        <v>744</v>
      </c>
      <c r="B37" s="55"/>
      <c r="C37" s="55"/>
      <c r="D37" s="55"/>
      <c r="E37" s="55"/>
      <c r="F37" s="55"/>
      <c r="I37" s="45" t="s">
        <v>1315</v>
      </c>
      <c r="AA37" s="57"/>
      <c r="AB37" s="57"/>
      <c r="AC37" s="57"/>
      <c r="AD37" s="57"/>
      <c r="AE37" s="57"/>
    </row>
    <row r="38" spans="1:31" ht="18">
      <c r="A38" s="1" t="s">
        <v>745</v>
      </c>
      <c r="Z38" s="1"/>
    </row>
    <row r="39" spans="1:31" ht="18">
      <c r="A39" s="1" t="s">
        <v>746</v>
      </c>
      <c r="Z39" s="1"/>
    </row>
    <row r="40" spans="1:31" ht="18">
      <c r="A40" s="1" t="s">
        <v>747</v>
      </c>
      <c r="Z40" s="1"/>
    </row>
    <row r="41" spans="1:31" ht="18">
      <c r="A41" s="1" t="s">
        <v>748</v>
      </c>
      <c r="Z41" s="1"/>
    </row>
    <row r="42" spans="1:31" ht="18">
      <c r="A42" s="1" t="s">
        <v>749</v>
      </c>
      <c r="Z42" s="1" t="s">
        <v>1325</v>
      </c>
    </row>
    <row r="43" spans="1:31" ht="18">
      <c r="A43" s="1" t="s">
        <v>750</v>
      </c>
      <c r="Z43" s="1" t="s">
        <v>1326</v>
      </c>
    </row>
    <row r="44" spans="1:31" ht="18">
      <c r="A44" s="1" t="s">
        <v>751</v>
      </c>
      <c r="Z44" s="1" t="s">
        <v>1327</v>
      </c>
    </row>
    <row r="45" spans="1:31" ht="18">
      <c r="A45" s="1" t="s">
        <v>752</v>
      </c>
      <c r="Z45" s="1" t="s">
        <v>1328</v>
      </c>
    </row>
    <row r="46" spans="1:31" ht="18">
      <c r="A46" s="1" t="s">
        <v>753</v>
      </c>
      <c r="Z46" s="1" t="s">
        <v>1329</v>
      </c>
    </row>
    <row r="47" spans="1:31" ht="18">
      <c r="A47" s="1" t="s">
        <v>754</v>
      </c>
      <c r="Z47" s="1" t="s">
        <v>1330</v>
      </c>
    </row>
    <row r="48" spans="1:31" ht="18">
      <c r="A48" s="1" t="s">
        <v>755</v>
      </c>
      <c r="Z48" s="1" t="s">
        <v>1331</v>
      </c>
    </row>
    <row r="49" spans="1:26" ht="18">
      <c r="A49" s="1" t="s">
        <v>756</v>
      </c>
      <c r="Z49" s="1" t="s">
        <v>1332</v>
      </c>
    </row>
    <row r="50" spans="1:26" ht="18">
      <c r="A50" s="1" t="s">
        <v>757</v>
      </c>
      <c r="Z50" s="1" t="s">
        <v>1333</v>
      </c>
    </row>
    <row r="51" spans="1:26" ht="18">
      <c r="A51" s="1" t="s">
        <v>758</v>
      </c>
      <c r="Z51" s="1" t="s">
        <v>1334</v>
      </c>
    </row>
    <row r="52" spans="1:26" ht="18">
      <c r="A52" s="1" t="s">
        <v>759</v>
      </c>
      <c r="Z52" s="1" t="s">
        <v>1335</v>
      </c>
    </row>
    <row r="53" spans="1:26" ht="18">
      <c r="A53" s="1" t="s">
        <v>760</v>
      </c>
      <c r="Z53" s="1" t="s">
        <v>1336</v>
      </c>
    </row>
    <row r="54" spans="1:26" ht="18">
      <c r="A54" s="1" t="s">
        <v>761</v>
      </c>
      <c r="Z54" s="1" t="s">
        <v>1337</v>
      </c>
    </row>
    <row r="55" spans="1:26" ht="18">
      <c r="A55" s="1" t="s">
        <v>762</v>
      </c>
      <c r="Z55" s="1" t="s">
        <v>1338</v>
      </c>
    </row>
    <row r="56" spans="1:26" ht="18">
      <c r="A56" s="1" t="s">
        <v>763</v>
      </c>
      <c r="I56" s="44" t="s">
        <v>1302</v>
      </c>
      <c r="Z56" s="1" t="s">
        <v>1339</v>
      </c>
    </row>
    <row r="57" spans="1:26" ht="18">
      <c r="A57" s="1" t="s">
        <v>764</v>
      </c>
      <c r="Z57" s="1" t="s">
        <v>1340</v>
      </c>
    </row>
    <row r="58" spans="1:26" s="47" customFormat="1" ht="18">
      <c r="A58" s="46" t="s">
        <v>765</v>
      </c>
      <c r="Z58" s="1" t="s">
        <v>1341</v>
      </c>
    </row>
    <row r="59" spans="1:26" ht="18">
      <c r="A59" s="1" t="s">
        <v>766</v>
      </c>
      <c r="I59" s="44" t="s">
        <v>1303</v>
      </c>
      <c r="Z59" s="1" t="s">
        <v>1342</v>
      </c>
    </row>
    <row r="60" spans="1:26" ht="18">
      <c r="A60" s="1" t="s">
        <v>767</v>
      </c>
      <c r="Z60" s="1" t="s">
        <v>1343</v>
      </c>
    </row>
    <row r="61" spans="1:26" ht="18">
      <c r="A61" s="1" t="s">
        <v>768</v>
      </c>
      <c r="Z61" s="1" t="s">
        <v>1344</v>
      </c>
    </row>
    <row r="62" spans="1:26" ht="18">
      <c r="A62" s="1" t="s">
        <v>769</v>
      </c>
      <c r="Z62" s="1" t="s">
        <v>1345</v>
      </c>
    </row>
    <row r="63" spans="1:26" ht="18">
      <c r="A63" s="1" t="s">
        <v>770</v>
      </c>
      <c r="Z63" s="1" t="s">
        <v>1346</v>
      </c>
    </row>
    <row r="64" spans="1:26" ht="18">
      <c r="A64" s="1" t="s">
        <v>771</v>
      </c>
      <c r="Z64" s="1" t="s">
        <v>1347</v>
      </c>
    </row>
    <row r="65" spans="1:26" ht="18">
      <c r="A65" s="1" t="s">
        <v>772</v>
      </c>
      <c r="I65" s="44" t="s">
        <v>1304</v>
      </c>
      <c r="Z65" s="1" t="s">
        <v>1348</v>
      </c>
    </row>
    <row r="66" spans="1:26" ht="18">
      <c r="A66" s="1" t="s">
        <v>773</v>
      </c>
      <c r="Z66" s="1" t="s">
        <v>1349</v>
      </c>
    </row>
    <row r="67" spans="1:26" ht="18">
      <c r="A67" s="1" t="s">
        <v>774</v>
      </c>
      <c r="Z67" s="1" t="s">
        <v>1350</v>
      </c>
    </row>
    <row r="68" spans="1:26" s="43" customFormat="1" ht="18">
      <c r="A68" s="41" t="s">
        <v>775</v>
      </c>
      <c r="Z68" s="1" t="s">
        <v>1351</v>
      </c>
    </row>
    <row r="69" spans="1:26" ht="18">
      <c r="A69" s="1" t="s">
        <v>776</v>
      </c>
      <c r="Z69" s="1" t="s">
        <v>1352</v>
      </c>
    </row>
    <row r="70" spans="1:26" ht="18">
      <c r="A70" s="1" t="s">
        <v>777</v>
      </c>
      <c r="Z70" s="1" t="s">
        <v>1353</v>
      </c>
    </row>
    <row r="71" spans="1:26" ht="18">
      <c r="A71" s="1" t="s">
        <v>778</v>
      </c>
      <c r="Z71" s="1" t="s">
        <v>1354</v>
      </c>
    </row>
    <row r="72" spans="1:26" ht="18">
      <c r="A72" s="1" t="s">
        <v>779</v>
      </c>
      <c r="Z72" s="1" t="s">
        <v>1355</v>
      </c>
    </row>
    <row r="73" spans="1:26" ht="18">
      <c r="A73" s="1" t="s">
        <v>780</v>
      </c>
      <c r="I73" s="44" t="s">
        <v>1305</v>
      </c>
      <c r="Z73" s="1" t="s">
        <v>1356</v>
      </c>
    </row>
    <row r="74" spans="1:26" ht="18">
      <c r="A74" s="1" t="s">
        <v>781</v>
      </c>
      <c r="Z74" s="1" t="s">
        <v>1357</v>
      </c>
    </row>
    <row r="75" spans="1:26" ht="18">
      <c r="A75" s="1" t="s">
        <v>782</v>
      </c>
      <c r="Z75" s="1" t="s">
        <v>1358</v>
      </c>
    </row>
    <row r="76" spans="1:26" ht="18">
      <c r="A76" s="1" t="s">
        <v>783</v>
      </c>
      <c r="Z76" s="1" t="s">
        <v>1359</v>
      </c>
    </row>
    <row r="77" spans="1:26" ht="18">
      <c r="A77" s="1" t="s">
        <v>784</v>
      </c>
      <c r="Z77" s="1" t="s">
        <v>1360</v>
      </c>
    </row>
    <row r="78" spans="1:26" ht="18">
      <c r="A78" s="1" t="s">
        <v>785</v>
      </c>
      <c r="Z78" s="1" t="s">
        <v>1361</v>
      </c>
    </row>
    <row r="79" spans="1:26" ht="18">
      <c r="A79" s="1" t="s">
        <v>786</v>
      </c>
      <c r="Z79" s="1" t="s">
        <v>1362</v>
      </c>
    </row>
    <row r="80" spans="1:26" ht="18">
      <c r="A80" s="1" t="s">
        <v>787</v>
      </c>
      <c r="Z80" s="1" t="s">
        <v>1363</v>
      </c>
    </row>
    <row r="81" spans="1:26" ht="18">
      <c r="A81" s="1" t="s">
        <v>788</v>
      </c>
      <c r="Z81" s="1" t="s">
        <v>1364</v>
      </c>
    </row>
    <row r="82" spans="1:26" ht="18">
      <c r="A82" s="1" t="s">
        <v>789</v>
      </c>
    </row>
    <row r="83" spans="1:26" ht="18">
      <c r="A83" s="1" t="s">
        <v>790</v>
      </c>
    </row>
    <row r="84" spans="1:26" ht="18">
      <c r="A84" s="1" t="s">
        <v>791</v>
      </c>
      <c r="Z84" s="1"/>
    </row>
    <row r="85" spans="1:26" ht="18">
      <c r="A85" s="1" t="s">
        <v>792</v>
      </c>
      <c r="Z85" s="1"/>
    </row>
    <row r="86" spans="1:26" ht="18">
      <c r="A86" s="1" t="s">
        <v>793</v>
      </c>
      <c r="Z86" s="1"/>
    </row>
    <row r="87" spans="1:26" ht="18">
      <c r="A87" s="1" t="s">
        <v>794</v>
      </c>
      <c r="Z87" s="1"/>
    </row>
    <row r="88" spans="1:26" ht="18">
      <c r="A88" s="1" t="s">
        <v>795</v>
      </c>
      <c r="Z88" s="1"/>
    </row>
    <row r="89" spans="1:26" ht="18">
      <c r="A89" s="1" t="s">
        <v>796</v>
      </c>
      <c r="Z89" s="1"/>
    </row>
    <row r="90" spans="1:26" ht="18">
      <c r="A90" s="1" t="s">
        <v>797</v>
      </c>
      <c r="Z90" s="1"/>
    </row>
    <row r="91" spans="1:26" ht="18">
      <c r="A91" s="1" t="s">
        <v>798</v>
      </c>
      <c r="Z91" s="1"/>
    </row>
    <row r="92" spans="1:26" ht="18">
      <c r="A92" s="1" t="s">
        <v>799</v>
      </c>
      <c r="Z92" s="1"/>
    </row>
    <row r="93" spans="1:26" ht="18">
      <c r="A93" s="1" t="s">
        <v>800</v>
      </c>
      <c r="Z93" s="1"/>
    </row>
    <row r="94" spans="1:26" ht="18">
      <c r="A94" s="1" t="s">
        <v>801</v>
      </c>
      <c r="Z94" s="1"/>
    </row>
    <row r="95" spans="1:26" ht="18">
      <c r="A95" s="1" t="s">
        <v>802</v>
      </c>
      <c r="Z95" s="1"/>
    </row>
    <row r="96" spans="1:26" ht="18">
      <c r="A96" s="1" t="s">
        <v>803</v>
      </c>
      <c r="Z96" s="1"/>
    </row>
    <row r="97" spans="1:26" ht="18">
      <c r="A97" s="1" t="s">
        <v>804</v>
      </c>
      <c r="Z97" s="1"/>
    </row>
    <row r="98" spans="1:26" ht="18">
      <c r="A98" s="1" t="s">
        <v>805</v>
      </c>
      <c r="Z98" s="1"/>
    </row>
    <row r="99" spans="1:26" ht="18">
      <c r="A99" s="1" t="s">
        <v>806</v>
      </c>
      <c r="Z99" s="1"/>
    </row>
    <row r="100" spans="1:26" ht="18">
      <c r="A100" s="1" t="s">
        <v>807</v>
      </c>
      <c r="Z100" s="1"/>
    </row>
    <row r="101" spans="1:26" ht="18">
      <c r="A101" s="1" t="s">
        <v>808</v>
      </c>
    </row>
    <row r="102" spans="1:26" ht="18">
      <c r="A102" s="1" t="s">
        <v>809</v>
      </c>
    </row>
    <row r="103" spans="1:26" ht="18">
      <c r="A103" s="1" t="s">
        <v>810</v>
      </c>
      <c r="Z103" s="1"/>
    </row>
    <row r="104" spans="1:26" ht="18">
      <c r="A104" s="1" t="s">
        <v>811</v>
      </c>
      <c r="Z104" s="1"/>
    </row>
    <row r="105" spans="1:26" ht="18">
      <c r="A105" s="1" t="s">
        <v>812</v>
      </c>
      <c r="Z105" s="1"/>
    </row>
    <row r="106" spans="1:26" ht="18">
      <c r="A106" s="1" t="s">
        <v>813</v>
      </c>
      <c r="Z106" s="1"/>
    </row>
    <row r="107" spans="1:26" ht="18">
      <c r="A107" s="1" t="s">
        <v>814</v>
      </c>
      <c r="Z107" s="1"/>
    </row>
    <row r="108" spans="1:26" ht="18">
      <c r="A108" s="1" t="s">
        <v>815</v>
      </c>
      <c r="Z108" s="1"/>
    </row>
    <row r="109" spans="1:26" ht="18">
      <c r="A109" s="1" t="s">
        <v>816</v>
      </c>
      <c r="Z109" s="1"/>
    </row>
    <row r="110" spans="1:26" ht="18">
      <c r="A110" s="1" t="s">
        <v>817</v>
      </c>
      <c r="Z110" s="1"/>
    </row>
    <row r="111" spans="1:26" ht="18">
      <c r="A111" s="1" t="s">
        <v>818</v>
      </c>
      <c r="Z111" s="1"/>
    </row>
    <row r="112" spans="1:26" ht="18">
      <c r="A112" s="1" t="s">
        <v>819</v>
      </c>
      <c r="Z112" s="1"/>
    </row>
    <row r="113" spans="1:26" ht="18">
      <c r="A113" s="1" t="s">
        <v>820</v>
      </c>
      <c r="Z113" s="1"/>
    </row>
    <row r="114" spans="1:26" ht="18">
      <c r="A114" s="1" t="s">
        <v>821</v>
      </c>
      <c r="Z114" s="1"/>
    </row>
    <row r="115" spans="1:26" s="47" customFormat="1" ht="18">
      <c r="A115" s="46" t="s">
        <v>822</v>
      </c>
    </row>
    <row r="116" spans="1:26" ht="18">
      <c r="A116" s="1" t="s">
        <v>823</v>
      </c>
    </row>
    <row r="117" spans="1:26" ht="18">
      <c r="A117" s="1" t="s">
        <v>824</v>
      </c>
      <c r="I117" s="44" t="s">
        <v>1307</v>
      </c>
      <c r="Z117" s="1"/>
    </row>
    <row r="118" spans="1:26" ht="18">
      <c r="A118" s="1" t="s">
        <v>825</v>
      </c>
      <c r="Z118" s="1"/>
    </row>
    <row r="119" spans="1:26" ht="18">
      <c r="A119" s="1" t="s">
        <v>826</v>
      </c>
      <c r="Z119" s="1"/>
    </row>
    <row r="120" spans="1:26" ht="18">
      <c r="A120" s="1" t="s">
        <v>827</v>
      </c>
      <c r="Z120" s="1"/>
    </row>
    <row r="121" spans="1:26" ht="18">
      <c r="A121" s="1" t="s">
        <v>828</v>
      </c>
      <c r="Z121" s="1"/>
    </row>
    <row r="122" spans="1:26" ht="18">
      <c r="A122" s="1" t="s">
        <v>829</v>
      </c>
      <c r="I122" s="44" t="s">
        <v>1306</v>
      </c>
      <c r="Z122" s="1"/>
    </row>
    <row r="123" spans="1:26" ht="18">
      <c r="A123" s="1" t="s">
        <v>830</v>
      </c>
      <c r="Z123" s="1"/>
    </row>
    <row r="124" spans="1:26" ht="18">
      <c r="A124" s="1" t="s">
        <v>831</v>
      </c>
      <c r="Z124" s="1"/>
    </row>
    <row r="125" spans="1:26" s="43" customFormat="1" ht="18">
      <c r="A125" s="41" t="s">
        <v>832</v>
      </c>
      <c r="Z125" s="1"/>
    </row>
    <row r="126" spans="1:26" ht="18">
      <c r="A126" s="1" t="s">
        <v>833</v>
      </c>
      <c r="Z126" s="1"/>
    </row>
    <row r="127" spans="1:26" ht="18">
      <c r="A127" s="1" t="s">
        <v>834</v>
      </c>
      <c r="Z127" s="1"/>
    </row>
    <row r="128" spans="1:26" ht="18">
      <c r="A128" s="1" t="s">
        <v>835</v>
      </c>
      <c r="Z128" s="1"/>
    </row>
    <row r="129" spans="1:26" ht="18">
      <c r="A129" s="1" t="s">
        <v>836</v>
      </c>
      <c r="Z129" s="1"/>
    </row>
    <row r="130" spans="1:26" ht="18">
      <c r="A130" s="1" t="s">
        <v>837</v>
      </c>
      <c r="Z130" s="1"/>
    </row>
    <row r="131" spans="1:26" ht="18">
      <c r="A131" s="1" t="s">
        <v>838</v>
      </c>
      <c r="Z131" s="1"/>
    </row>
    <row r="132" spans="1:26" ht="18">
      <c r="A132" s="1" t="s">
        <v>839</v>
      </c>
      <c r="Z132" s="1"/>
    </row>
    <row r="133" spans="1:26" ht="18">
      <c r="A133" s="1" t="s">
        <v>840</v>
      </c>
      <c r="Z133" s="1"/>
    </row>
    <row r="134" spans="1:26" ht="18">
      <c r="A134" s="1" t="s">
        <v>841</v>
      </c>
      <c r="Z134" s="1"/>
    </row>
    <row r="135" spans="1:26" ht="18">
      <c r="A135" s="1" t="s">
        <v>842</v>
      </c>
      <c r="Z135" s="1"/>
    </row>
    <row r="136" spans="1:26" ht="18">
      <c r="A136" s="1" t="s">
        <v>843</v>
      </c>
      <c r="Z136" s="1"/>
    </row>
    <row r="137" spans="1:26" ht="18">
      <c r="A137" s="1" t="s">
        <v>844</v>
      </c>
      <c r="Z137" s="1"/>
    </row>
    <row r="138" spans="1:26" ht="18">
      <c r="A138" s="1" t="s">
        <v>845</v>
      </c>
      <c r="Z138" s="1"/>
    </row>
    <row r="139" spans="1:26" ht="18">
      <c r="A139" s="1" t="s">
        <v>846</v>
      </c>
    </row>
    <row r="140" spans="1:26" ht="18">
      <c r="A140" s="1" t="s">
        <v>847</v>
      </c>
    </row>
    <row r="141" spans="1:26" ht="18">
      <c r="A141" s="1" t="s">
        <v>848</v>
      </c>
      <c r="Z141" s="1"/>
    </row>
    <row r="142" spans="1:26" ht="18">
      <c r="A142" s="1" t="s">
        <v>849</v>
      </c>
      <c r="Z142" s="1"/>
    </row>
    <row r="143" spans="1:26" ht="18">
      <c r="A143" s="1" t="s">
        <v>850</v>
      </c>
      <c r="Z143" s="1"/>
    </row>
    <row r="144" spans="1:26" ht="18">
      <c r="A144" s="1" t="s">
        <v>851</v>
      </c>
      <c r="Z144" s="1"/>
    </row>
    <row r="145" spans="1:26" ht="18">
      <c r="A145" s="1" t="s">
        <v>852</v>
      </c>
      <c r="Z145" s="1"/>
    </row>
    <row r="146" spans="1:26" ht="18">
      <c r="A146" s="1" t="s">
        <v>853</v>
      </c>
      <c r="Z146" s="1"/>
    </row>
    <row r="147" spans="1:26" ht="18">
      <c r="A147" s="1" t="s">
        <v>854</v>
      </c>
      <c r="Z147" s="1"/>
    </row>
    <row r="148" spans="1:26" ht="18">
      <c r="A148" s="1" t="s">
        <v>855</v>
      </c>
      <c r="Z148" s="1"/>
    </row>
    <row r="149" spans="1:26" ht="18">
      <c r="A149" s="1" t="s">
        <v>856</v>
      </c>
      <c r="Z149" s="1"/>
    </row>
    <row r="150" spans="1:26" ht="18">
      <c r="A150" s="1" t="s">
        <v>857</v>
      </c>
      <c r="Z150" s="1"/>
    </row>
    <row r="151" spans="1:26" ht="18">
      <c r="A151" s="1" t="s">
        <v>858</v>
      </c>
      <c r="Z151" s="1"/>
    </row>
    <row r="152" spans="1:26" ht="18">
      <c r="A152" s="1" t="s">
        <v>859</v>
      </c>
      <c r="Z152" s="1"/>
    </row>
    <row r="153" spans="1:26" ht="18">
      <c r="A153" s="1" t="s">
        <v>860</v>
      </c>
      <c r="Z153" s="1"/>
    </row>
    <row r="154" spans="1:26" ht="18">
      <c r="A154" s="1" t="s">
        <v>861</v>
      </c>
      <c r="Z154" s="1"/>
    </row>
    <row r="155" spans="1:26" ht="18">
      <c r="A155" s="1" t="s">
        <v>862</v>
      </c>
      <c r="Z155" s="1"/>
    </row>
    <row r="156" spans="1:26" ht="18">
      <c r="A156" s="1" t="s">
        <v>863</v>
      </c>
      <c r="Z156" s="1"/>
    </row>
    <row r="157" spans="1:26" ht="18">
      <c r="A157" s="1" t="s">
        <v>864</v>
      </c>
      <c r="Z157" s="1"/>
    </row>
    <row r="158" spans="1:26" ht="18">
      <c r="A158" s="1" t="s">
        <v>865</v>
      </c>
      <c r="Z158" s="1"/>
    </row>
    <row r="159" spans="1:26" ht="18">
      <c r="A159" s="1" t="s">
        <v>866</v>
      </c>
      <c r="Z159" s="1"/>
    </row>
    <row r="160" spans="1:26" ht="18">
      <c r="A160" s="1" t="s">
        <v>867</v>
      </c>
      <c r="Z160" s="1"/>
    </row>
    <row r="161" spans="1:26" ht="18">
      <c r="A161" s="1" t="s">
        <v>868</v>
      </c>
      <c r="Z161" s="1"/>
    </row>
    <row r="162" spans="1:26" ht="18">
      <c r="A162" s="1" t="s">
        <v>869</v>
      </c>
      <c r="Z162" s="1"/>
    </row>
    <row r="163" spans="1:26" ht="18">
      <c r="A163" s="1" t="s">
        <v>870</v>
      </c>
      <c r="Z163" s="1"/>
    </row>
    <row r="164" spans="1:26" ht="18">
      <c r="A164" s="1" t="s">
        <v>871</v>
      </c>
    </row>
    <row r="165" spans="1:26" ht="18">
      <c r="A165" s="1" t="s">
        <v>872</v>
      </c>
    </row>
    <row r="166" spans="1:26" ht="18">
      <c r="A166" s="1" t="s">
        <v>873</v>
      </c>
      <c r="Z166" s="1"/>
    </row>
    <row r="167" spans="1:26" ht="18">
      <c r="A167" s="1" t="s">
        <v>874</v>
      </c>
      <c r="Z167" s="1"/>
    </row>
    <row r="168" spans="1:26" ht="18">
      <c r="A168" s="1" t="s">
        <v>875</v>
      </c>
      <c r="Z168" s="1"/>
    </row>
    <row r="169" spans="1:26" ht="18">
      <c r="A169" s="1" t="s">
        <v>876</v>
      </c>
      <c r="Z169" s="1"/>
    </row>
    <row r="170" spans="1:26" ht="18">
      <c r="A170" s="1" t="s">
        <v>877</v>
      </c>
      <c r="Z170" s="1"/>
    </row>
    <row r="171" spans="1:26" ht="18">
      <c r="A171" s="1" t="s">
        <v>878</v>
      </c>
      <c r="Z171" s="1"/>
    </row>
    <row r="172" spans="1:26" ht="18">
      <c r="A172" s="1" t="s">
        <v>879</v>
      </c>
      <c r="Z172" s="1"/>
    </row>
    <row r="173" spans="1:26" ht="18">
      <c r="A173" s="1" t="s">
        <v>880</v>
      </c>
      <c r="Z173" s="1"/>
    </row>
    <row r="174" spans="1:26" s="47" customFormat="1" ht="18">
      <c r="A174" s="46" t="s">
        <v>881</v>
      </c>
      <c r="Z174" s="1"/>
    </row>
    <row r="175" spans="1:26" ht="18">
      <c r="A175" s="1" t="s">
        <v>882</v>
      </c>
      <c r="Z175" s="1"/>
    </row>
    <row r="176" spans="1:26" ht="18">
      <c r="A176" s="1" t="s">
        <v>883</v>
      </c>
      <c r="Z176" s="1"/>
    </row>
    <row r="177" spans="1:26" ht="18">
      <c r="A177" s="1" t="s">
        <v>884</v>
      </c>
    </row>
    <row r="178" spans="1:26" ht="18">
      <c r="A178" s="1" t="s">
        <v>885</v>
      </c>
    </row>
    <row r="179" spans="1:26" ht="18">
      <c r="A179" s="1" t="s">
        <v>886</v>
      </c>
      <c r="Z179" s="1"/>
    </row>
    <row r="180" spans="1:26" ht="18">
      <c r="A180" s="1" t="s">
        <v>887</v>
      </c>
      <c r="Z180" s="1"/>
    </row>
    <row r="181" spans="1:26" ht="18">
      <c r="A181" s="1" t="s">
        <v>888</v>
      </c>
      <c r="Z181" s="1"/>
    </row>
    <row r="182" spans="1:26" s="43" customFormat="1" ht="18">
      <c r="A182" s="41" t="s">
        <v>889</v>
      </c>
      <c r="Z182" s="1"/>
    </row>
    <row r="183" spans="1:26" ht="18">
      <c r="A183" s="1" t="s">
        <v>890</v>
      </c>
      <c r="Z183" s="1"/>
    </row>
    <row r="184" spans="1:26" ht="18">
      <c r="A184" s="1" t="s">
        <v>891</v>
      </c>
      <c r="Z184" s="1"/>
    </row>
    <row r="185" spans="1:26" ht="18">
      <c r="A185" s="1" t="s">
        <v>892</v>
      </c>
      <c r="Z185" s="1"/>
    </row>
    <row r="186" spans="1:26" ht="18">
      <c r="A186" s="1" t="s">
        <v>893</v>
      </c>
      <c r="Z186" s="1"/>
    </row>
    <row r="187" spans="1:26" ht="18">
      <c r="A187" s="1" t="s">
        <v>894</v>
      </c>
      <c r="Z187" s="1"/>
    </row>
    <row r="188" spans="1:26" ht="18">
      <c r="A188" s="1" t="s">
        <v>895</v>
      </c>
      <c r="Z188" s="1"/>
    </row>
    <row r="189" spans="1:26" ht="18">
      <c r="A189" s="1" t="s">
        <v>896</v>
      </c>
    </row>
    <row r="190" spans="1:26" ht="18">
      <c r="A190" s="1" t="s">
        <v>897</v>
      </c>
    </row>
    <row r="191" spans="1:26" ht="18">
      <c r="A191" s="1" t="s">
        <v>898</v>
      </c>
    </row>
    <row r="192" spans="1:26" ht="18">
      <c r="A192" s="1" t="s">
        <v>899</v>
      </c>
    </row>
    <row r="193" spans="1:1" ht="18">
      <c r="A193" s="1" t="s">
        <v>900</v>
      </c>
    </row>
    <row r="194" spans="1:1" ht="18">
      <c r="A194" s="1" t="s">
        <v>901</v>
      </c>
    </row>
    <row r="195" spans="1:1" ht="18">
      <c r="A195" s="1" t="s">
        <v>902</v>
      </c>
    </row>
    <row r="196" spans="1:1" ht="18">
      <c r="A196" s="1" t="s">
        <v>903</v>
      </c>
    </row>
    <row r="197" spans="1:1" ht="18">
      <c r="A197" s="1" t="s">
        <v>904</v>
      </c>
    </row>
    <row r="198" spans="1:1" ht="18">
      <c r="A198" s="1" t="s">
        <v>905</v>
      </c>
    </row>
    <row r="199" spans="1:1" ht="18">
      <c r="A199" s="1" t="s">
        <v>906</v>
      </c>
    </row>
    <row r="200" spans="1:1" ht="18">
      <c r="A200" s="1" t="s">
        <v>907</v>
      </c>
    </row>
    <row r="201" spans="1:1" ht="18">
      <c r="A201" s="1" t="s">
        <v>908</v>
      </c>
    </row>
    <row r="202" spans="1:1" ht="18">
      <c r="A202" s="1" t="s">
        <v>909</v>
      </c>
    </row>
    <row r="203" spans="1:1" ht="18">
      <c r="A203" s="1" t="s">
        <v>910</v>
      </c>
    </row>
    <row r="204" spans="1:1" ht="18">
      <c r="A204" s="1" t="s">
        <v>911</v>
      </c>
    </row>
    <row r="205" spans="1:1" ht="18">
      <c r="A205" s="1" t="s">
        <v>912</v>
      </c>
    </row>
    <row r="206" spans="1:1" ht="18">
      <c r="A206" s="1" t="s">
        <v>913</v>
      </c>
    </row>
    <row r="207" spans="1:1" ht="18">
      <c r="A207" s="1" t="s">
        <v>914</v>
      </c>
    </row>
    <row r="208" spans="1:1" ht="18">
      <c r="A208" s="1" t="s">
        <v>915</v>
      </c>
    </row>
    <row r="209" spans="1:1" ht="18">
      <c r="A209" s="1" t="s">
        <v>916</v>
      </c>
    </row>
    <row r="210" spans="1:1" ht="18">
      <c r="A210" s="1" t="s">
        <v>917</v>
      </c>
    </row>
    <row r="211" spans="1:1" ht="18">
      <c r="A211" s="1" t="s">
        <v>918</v>
      </c>
    </row>
    <row r="212" spans="1:1" ht="18">
      <c r="A212" s="1" t="s">
        <v>919</v>
      </c>
    </row>
    <row r="213" spans="1:1" ht="18">
      <c r="A213" s="1" t="s">
        <v>920</v>
      </c>
    </row>
    <row r="214" spans="1:1" ht="18">
      <c r="A214" s="1" t="s">
        <v>921</v>
      </c>
    </row>
    <row r="215" spans="1:1" ht="18">
      <c r="A215" s="1" t="s">
        <v>922</v>
      </c>
    </row>
    <row r="216" spans="1:1" ht="18">
      <c r="A216" s="1" t="s">
        <v>923</v>
      </c>
    </row>
    <row r="217" spans="1:1" ht="18">
      <c r="A217" s="1" t="s">
        <v>924</v>
      </c>
    </row>
    <row r="218" spans="1:1" ht="18">
      <c r="A218" s="1" t="s">
        <v>925</v>
      </c>
    </row>
    <row r="219" spans="1:1" ht="18">
      <c r="A219" s="1" t="s">
        <v>926</v>
      </c>
    </row>
    <row r="220" spans="1:1" ht="18">
      <c r="A220" s="1" t="s">
        <v>927</v>
      </c>
    </row>
    <row r="221" spans="1:1" ht="18">
      <c r="A221" s="1" t="s">
        <v>928</v>
      </c>
    </row>
    <row r="222" spans="1:1" ht="18">
      <c r="A222" s="1" t="s">
        <v>929</v>
      </c>
    </row>
    <row r="223" spans="1:1" ht="18">
      <c r="A223" s="1" t="s">
        <v>930</v>
      </c>
    </row>
    <row r="224" spans="1:1" ht="18">
      <c r="A224" s="1" t="s">
        <v>931</v>
      </c>
    </row>
    <row r="225" spans="1:1" ht="18">
      <c r="A225" s="1" t="s">
        <v>932</v>
      </c>
    </row>
    <row r="226" spans="1:1" ht="18">
      <c r="A226" s="1" t="s">
        <v>933</v>
      </c>
    </row>
    <row r="227" spans="1:1" ht="18">
      <c r="A227" s="1" t="s">
        <v>934</v>
      </c>
    </row>
    <row r="228" spans="1:1" ht="18">
      <c r="A228" s="1" t="s">
        <v>935</v>
      </c>
    </row>
    <row r="229" spans="1:1" ht="18">
      <c r="A229" s="1" t="s">
        <v>936</v>
      </c>
    </row>
    <row r="230" spans="1:1" ht="18">
      <c r="A230" s="1" t="s">
        <v>937</v>
      </c>
    </row>
    <row r="231" spans="1:1" ht="18">
      <c r="A231" s="1" t="s">
        <v>938</v>
      </c>
    </row>
    <row r="232" spans="1:1" ht="18">
      <c r="A232" s="1" t="s">
        <v>939</v>
      </c>
    </row>
    <row r="233" spans="1:1" ht="18">
      <c r="A233" s="1" t="s">
        <v>940</v>
      </c>
    </row>
    <row r="234" spans="1:1" ht="18">
      <c r="A234" s="1" t="s">
        <v>941</v>
      </c>
    </row>
    <row r="235" spans="1:1" ht="18">
      <c r="A235" s="1" t="s">
        <v>942</v>
      </c>
    </row>
    <row r="236" spans="1:1" ht="18">
      <c r="A236" s="1" t="s">
        <v>943</v>
      </c>
    </row>
    <row r="237" spans="1:1" ht="18">
      <c r="A237" s="1" t="s">
        <v>944</v>
      </c>
    </row>
    <row r="238" spans="1:1" ht="18">
      <c r="A238" s="1" t="s">
        <v>945</v>
      </c>
    </row>
    <row r="239" spans="1:1" ht="18">
      <c r="A239" s="1" t="s">
        <v>946</v>
      </c>
    </row>
    <row r="240" spans="1:1" ht="18">
      <c r="A240" s="1" t="s">
        <v>947</v>
      </c>
    </row>
    <row r="241" spans="1:1" ht="18">
      <c r="A241" s="1" t="s">
        <v>948</v>
      </c>
    </row>
    <row r="242" spans="1:1" ht="18">
      <c r="A242" s="1" t="s">
        <v>949</v>
      </c>
    </row>
    <row r="243" spans="1:1" ht="18">
      <c r="A243" s="1" t="s">
        <v>950</v>
      </c>
    </row>
    <row r="244" spans="1:1" ht="18">
      <c r="A244" s="1" t="s">
        <v>951</v>
      </c>
    </row>
    <row r="245" spans="1:1" ht="18">
      <c r="A245" s="1" t="s">
        <v>952</v>
      </c>
    </row>
    <row r="246" spans="1:1" ht="18">
      <c r="A246" s="1" t="s">
        <v>953</v>
      </c>
    </row>
    <row r="247" spans="1:1" ht="18">
      <c r="A247" s="1" t="s">
        <v>954</v>
      </c>
    </row>
    <row r="248" spans="1:1" ht="18">
      <c r="A248" s="1" t="s">
        <v>955</v>
      </c>
    </row>
    <row r="249" spans="1:1" s="47" customFormat="1" ht="18">
      <c r="A249" s="46" t="s">
        <v>956</v>
      </c>
    </row>
    <row r="250" spans="1:1" ht="18">
      <c r="A250" s="1" t="s">
        <v>957</v>
      </c>
    </row>
    <row r="251" spans="1:1" ht="18">
      <c r="A251" s="1" t="s">
        <v>958</v>
      </c>
    </row>
    <row r="252" spans="1:1" ht="18">
      <c r="A252" s="1" t="s">
        <v>959</v>
      </c>
    </row>
    <row r="253" spans="1:1" ht="18">
      <c r="A253" s="1" t="s">
        <v>960</v>
      </c>
    </row>
    <row r="254" spans="1:1" ht="18">
      <c r="A254" s="1" t="s">
        <v>961</v>
      </c>
    </row>
    <row r="255" spans="1:1" ht="18">
      <c r="A255" s="1" t="s">
        <v>962</v>
      </c>
    </row>
    <row r="256" spans="1:1" ht="18">
      <c r="A256" s="1" t="s">
        <v>963</v>
      </c>
    </row>
    <row r="257" spans="1:1" ht="18">
      <c r="A257" s="1" t="s">
        <v>964</v>
      </c>
    </row>
    <row r="258" spans="1:1" ht="18">
      <c r="A258" s="1" t="s">
        <v>965</v>
      </c>
    </row>
    <row r="259" spans="1:1" s="43" customFormat="1" ht="18">
      <c r="A259" s="41" t="s">
        <v>966</v>
      </c>
    </row>
    <row r="260" spans="1:1" ht="18">
      <c r="A260" s="1" t="s">
        <v>967</v>
      </c>
    </row>
    <row r="261" spans="1:1" ht="18">
      <c r="A261" s="1" t="s">
        <v>968</v>
      </c>
    </row>
    <row r="262" spans="1:1" ht="18">
      <c r="A262" s="1" t="s">
        <v>969</v>
      </c>
    </row>
    <row r="263" spans="1:1" ht="18">
      <c r="A263" s="1" t="s">
        <v>970</v>
      </c>
    </row>
    <row r="264" spans="1:1" ht="18">
      <c r="A264" s="1" t="s">
        <v>971</v>
      </c>
    </row>
    <row r="265" spans="1:1" ht="18">
      <c r="A265" s="1" t="s">
        <v>972</v>
      </c>
    </row>
    <row r="266" spans="1:1" ht="18">
      <c r="A266" s="1" t="s">
        <v>973</v>
      </c>
    </row>
    <row r="267" spans="1:1" ht="18">
      <c r="A267" s="1" t="s">
        <v>974</v>
      </c>
    </row>
    <row r="268" spans="1:1" ht="18">
      <c r="A268" s="1" t="s">
        <v>975</v>
      </c>
    </row>
    <row r="269" spans="1:1" ht="18">
      <c r="A269" s="1" t="s">
        <v>976</v>
      </c>
    </row>
    <row r="270" spans="1:1" ht="18">
      <c r="A270" s="1" t="s">
        <v>977</v>
      </c>
    </row>
    <row r="271" spans="1:1" ht="18">
      <c r="A271" s="1" t="s">
        <v>978</v>
      </c>
    </row>
    <row r="272" spans="1:1" ht="18">
      <c r="A272" s="1" t="s">
        <v>979</v>
      </c>
    </row>
    <row r="273" spans="1:1" ht="18">
      <c r="A273" s="1" t="s">
        <v>980</v>
      </c>
    </row>
    <row r="274" spans="1:1" ht="18">
      <c r="A274" s="1" t="s">
        <v>981</v>
      </c>
    </row>
    <row r="275" spans="1:1" ht="18">
      <c r="A275" s="1" t="s">
        <v>982</v>
      </c>
    </row>
    <row r="276" spans="1:1" ht="18">
      <c r="A276" s="1" t="s">
        <v>983</v>
      </c>
    </row>
    <row r="277" spans="1:1" ht="18">
      <c r="A277" s="1" t="s">
        <v>984</v>
      </c>
    </row>
    <row r="278" spans="1:1" ht="18">
      <c r="A278" s="1" t="s">
        <v>985</v>
      </c>
    </row>
    <row r="279" spans="1:1" ht="18">
      <c r="A279" s="1" t="s">
        <v>986</v>
      </c>
    </row>
    <row r="280" spans="1:1" ht="18">
      <c r="A280" s="1" t="s">
        <v>987</v>
      </c>
    </row>
    <row r="281" spans="1:1" ht="18">
      <c r="A281" s="1" t="s">
        <v>988</v>
      </c>
    </row>
    <row r="282" spans="1:1" ht="18">
      <c r="A282" s="1" t="s">
        <v>989</v>
      </c>
    </row>
    <row r="283" spans="1:1" ht="18">
      <c r="A283" s="1" t="s">
        <v>990</v>
      </c>
    </row>
    <row r="284" spans="1:1" ht="18">
      <c r="A284" s="1" t="s">
        <v>991</v>
      </c>
    </row>
    <row r="285" spans="1:1" ht="18">
      <c r="A285" s="1" t="s">
        <v>992</v>
      </c>
    </row>
    <row r="286" spans="1:1" ht="18">
      <c r="A286" s="1" t="s">
        <v>993</v>
      </c>
    </row>
    <row r="287" spans="1:1" ht="18">
      <c r="A287" s="1" t="s">
        <v>994</v>
      </c>
    </row>
    <row r="288" spans="1:1" ht="18">
      <c r="A288" s="1" t="s">
        <v>995</v>
      </c>
    </row>
    <row r="289" spans="1:1" ht="18">
      <c r="A289" s="1" t="s">
        <v>996</v>
      </c>
    </row>
    <row r="290" spans="1:1" ht="18">
      <c r="A290" s="1" t="s">
        <v>997</v>
      </c>
    </row>
    <row r="291" spans="1:1" ht="18">
      <c r="A291" s="1" t="s">
        <v>998</v>
      </c>
    </row>
    <row r="292" spans="1:1" ht="18">
      <c r="A292" s="1" t="s">
        <v>999</v>
      </c>
    </row>
    <row r="293" spans="1:1" ht="18">
      <c r="A293" s="1" t="s">
        <v>1000</v>
      </c>
    </row>
    <row r="294" spans="1:1" ht="18">
      <c r="A294" s="1" t="s">
        <v>1001</v>
      </c>
    </row>
    <row r="295" spans="1:1" ht="18">
      <c r="A295" s="1" t="s">
        <v>1002</v>
      </c>
    </row>
    <row r="296" spans="1:1" ht="18">
      <c r="A296" s="1" t="s">
        <v>1003</v>
      </c>
    </row>
    <row r="297" spans="1:1" ht="18">
      <c r="A297" s="1" t="s">
        <v>1004</v>
      </c>
    </row>
    <row r="298" spans="1:1" ht="18">
      <c r="A298" s="1" t="s">
        <v>1005</v>
      </c>
    </row>
    <row r="299" spans="1:1" ht="18">
      <c r="A299" s="1" t="s">
        <v>1006</v>
      </c>
    </row>
    <row r="300" spans="1:1" ht="18">
      <c r="A300" s="1" t="s">
        <v>1007</v>
      </c>
    </row>
    <row r="301" spans="1:1" ht="18">
      <c r="A301" s="1" t="s">
        <v>1008</v>
      </c>
    </row>
    <row r="302" spans="1:1" ht="18">
      <c r="A302" s="1" t="s">
        <v>1009</v>
      </c>
    </row>
    <row r="303" spans="1:1" ht="18">
      <c r="A303" s="1" t="s">
        <v>1010</v>
      </c>
    </row>
    <row r="304" spans="1:1" ht="18">
      <c r="A304" s="1" t="s">
        <v>1011</v>
      </c>
    </row>
    <row r="305" spans="1:1" ht="18">
      <c r="A305" s="1" t="s">
        <v>1012</v>
      </c>
    </row>
    <row r="306" spans="1:1" ht="18">
      <c r="A306" s="1" t="s">
        <v>1013</v>
      </c>
    </row>
    <row r="307" spans="1:1" ht="18">
      <c r="A307" s="1" t="s">
        <v>1014</v>
      </c>
    </row>
    <row r="308" spans="1:1" ht="18">
      <c r="A308" s="1" t="s">
        <v>1015</v>
      </c>
    </row>
    <row r="309" spans="1:1" ht="18">
      <c r="A309" s="1" t="s">
        <v>1016</v>
      </c>
    </row>
    <row r="310" spans="1:1" ht="18">
      <c r="A310" s="1" t="s">
        <v>1017</v>
      </c>
    </row>
    <row r="311" spans="1:1" ht="18">
      <c r="A311" s="1" t="s">
        <v>1018</v>
      </c>
    </row>
    <row r="312" spans="1:1" ht="18">
      <c r="A312" s="1" t="s">
        <v>1019</v>
      </c>
    </row>
    <row r="313" spans="1:1" ht="18">
      <c r="A313" s="1" t="s">
        <v>1020</v>
      </c>
    </row>
    <row r="314" spans="1:1" ht="18">
      <c r="A314" s="1" t="s">
        <v>1021</v>
      </c>
    </row>
    <row r="315" spans="1:1" ht="18">
      <c r="A315" s="1" t="s">
        <v>1022</v>
      </c>
    </row>
    <row r="316" spans="1:1" ht="18">
      <c r="A316" s="1" t="s">
        <v>1023</v>
      </c>
    </row>
    <row r="317" spans="1:1" ht="18">
      <c r="A317" s="1" t="s">
        <v>1024</v>
      </c>
    </row>
    <row r="318" spans="1:1" ht="18">
      <c r="A318" s="1" t="s">
        <v>1025</v>
      </c>
    </row>
    <row r="319" spans="1:1" ht="18">
      <c r="A319" s="1" t="s">
        <v>1026</v>
      </c>
    </row>
    <row r="320" spans="1:1" ht="18">
      <c r="A320" s="1" t="s">
        <v>1027</v>
      </c>
    </row>
    <row r="321" spans="1:1" ht="18">
      <c r="A321" s="1" t="s">
        <v>1028</v>
      </c>
    </row>
    <row r="322" spans="1:1" ht="18">
      <c r="A322" s="1" t="s">
        <v>1029</v>
      </c>
    </row>
    <row r="323" spans="1:1" ht="18">
      <c r="A323" s="1" t="s">
        <v>1030</v>
      </c>
    </row>
    <row r="324" spans="1:1" ht="18">
      <c r="A324" s="1" t="s">
        <v>1031</v>
      </c>
    </row>
    <row r="325" spans="1:1" ht="18">
      <c r="A325" s="1" t="s">
        <v>1032</v>
      </c>
    </row>
    <row r="326" spans="1:1" s="47" customFormat="1" ht="18">
      <c r="A326" s="46" t="s">
        <v>1033</v>
      </c>
    </row>
    <row r="327" spans="1:1" ht="18">
      <c r="A327" s="1" t="s">
        <v>1034</v>
      </c>
    </row>
    <row r="328" spans="1:1" ht="18">
      <c r="A328" s="1" t="s">
        <v>1035</v>
      </c>
    </row>
    <row r="329" spans="1:1" ht="18">
      <c r="A329" s="1" t="s">
        <v>1036</v>
      </c>
    </row>
    <row r="330" spans="1:1" ht="18">
      <c r="A330" s="1" t="s">
        <v>1037</v>
      </c>
    </row>
    <row r="331" spans="1:1" ht="18">
      <c r="A331" s="1" t="s">
        <v>1038</v>
      </c>
    </row>
    <row r="332" spans="1:1" ht="18">
      <c r="A332" s="1" t="s">
        <v>1039</v>
      </c>
    </row>
    <row r="333" spans="1:1" ht="18">
      <c r="A333" s="1" t="s">
        <v>1040</v>
      </c>
    </row>
    <row r="334" spans="1:1" ht="18">
      <c r="A334" s="1" t="s">
        <v>1041</v>
      </c>
    </row>
    <row r="335" spans="1:1" ht="18">
      <c r="A335" s="1" t="s">
        <v>1042</v>
      </c>
    </row>
    <row r="336" spans="1:1" s="43" customFormat="1" ht="18">
      <c r="A336" s="41" t="s">
        <v>1043</v>
      </c>
    </row>
    <row r="337" spans="1:1" ht="18">
      <c r="A337" s="1" t="s">
        <v>1044</v>
      </c>
    </row>
    <row r="338" spans="1:1" ht="18">
      <c r="A338" s="1" t="s">
        <v>1045</v>
      </c>
    </row>
    <row r="339" spans="1:1" ht="18">
      <c r="A339" s="1" t="s">
        <v>1046</v>
      </c>
    </row>
    <row r="340" spans="1:1" ht="18">
      <c r="A340" s="1" t="s">
        <v>1047</v>
      </c>
    </row>
    <row r="341" spans="1:1" ht="18">
      <c r="A341" s="1" t="s">
        <v>1048</v>
      </c>
    </row>
    <row r="342" spans="1:1" ht="18">
      <c r="A342" s="1" t="s">
        <v>1049</v>
      </c>
    </row>
    <row r="343" spans="1:1" ht="18">
      <c r="A343" s="1" t="s">
        <v>1050</v>
      </c>
    </row>
    <row r="344" spans="1:1" ht="18">
      <c r="A344" s="1" t="s">
        <v>1051</v>
      </c>
    </row>
    <row r="345" spans="1:1" ht="18">
      <c r="A345" s="1" t="s">
        <v>1052</v>
      </c>
    </row>
    <row r="346" spans="1:1" ht="18">
      <c r="A346" s="1" t="s">
        <v>1053</v>
      </c>
    </row>
    <row r="347" spans="1:1" ht="18">
      <c r="A347" s="1" t="s">
        <v>1054</v>
      </c>
    </row>
    <row r="348" spans="1:1" ht="18">
      <c r="A348" s="1" t="s">
        <v>1055</v>
      </c>
    </row>
    <row r="349" spans="1:1" ht="18">
      <c r="A349" s="1" t="s">
        <v>1056</v>
      </c>
    </row>
    <row r="350" spans="1:1" ht="18">
      <c r="A350" s="1" t="s">
        <v>1057</v>
      </c>
    </row>
    <row r="351" spans="1:1" ht="18">
      <c r="A351" s="1" t="s">
        <v>1058</v>
      </c>
    </row>
    <row r="352" spans="1:1" ht="18">
      <c r="A352" s="1" t="s">
        <v>1059</v>
      </c>
    </row>
    <row r="353" spans="1:1" ht="18">
      <c r="A353" s="1" t="s">
        <v>1060</v>
      </c>
    </row>
    <row r="354" spans="1:1" ht="18">
      <c r="A354" s="1" t="s">
        <v>1061</v>
      </c>
    </row>
    <row r="355" spans="1:1" ht="18">
      <c r="A355" s="1" t="s">
        <v>1062</v>
      </c>
    </row>
    <row r="356" spans="1:1" ht="18">
      <c r="A356" s="1" t="s">
        <v>1063</v>
      </c>
    </row>
    <row r="357" spans="1:1" ht="18">
      <c r="A357" s="1" t="s">
        <v>1064</v>
      </c>
    </row>
    <row r="358" spans="1:1" ht="18">
      <c r="A358" s="1" t="s">
        <v>1065</v>
      </c>
    </row>
    <row r="359" spans="1:1" ht="18">
      <c r="A359" s="1" t="s">
        <v>1066</v>
      </c>
    </row>
    <row r="360" spans="1:1" ht="18">
      <c r="A360" s="1" t="s">
        <v>1067</v>
      </c>
    </row>
    <row r="361" spans="1:1" ht="18">
      <c r="A361" s="1" t="s">
        <v>1068</v>
      </c>
    </row>
    <row r="362" spans="1:1" ht="18">
      <c r="A362" s="1" t="s">
        <v>1069</v>
      </c>
    </row>
    <row r="363" spans="1:1" ht="18">
      <c r="A363" s="1" t="s">
        <v>1070</v>
      </c>
    </row>
    <row r="364" spans="1:1" ht="18">
      <c r="A364" s="1" t="s">
        <v>1071</v>
      </c>
    </row>
    <row r="365" spans="1:1" ht="18">
      <c r="A365" s="1" t="s">
        <v>1072</v>
      </c>
    </row>
    <row r="366" spans="1:1" ht="18">
      <c r="A366" s="1" t="s">
        <v>1073</v>
      </c>
    </row>
    <row r="367" spans="1:1" ht="18">
      <c r="A367" s="1" t="s">
        <v>1074</v>
      </c>
    </row>
    <row r="368" spans="1:1" ht="18">
      <c r="A368" s="1" t="s">
        <v>1075</v>
      </c>
    </row>
    <row r="369" spans="1:1" ht="18">
      <c r="A369" s="1" t="s">
        <v>1076</v>
      </c>
    </row>
    <row r="370" spans="1:1" ht="18">
      <c r="A370" s="1" t="s">
        <v>1077</v>
      </c>
    </row>
    <row r="371" spans="1:1" ht="18">
      <c r="A371" s="1" t="s">
        <v>1078</v>
      </c>
    </row>
    <row r="372" spans="1:1" ht="18">
      <c r="A372" s="1" t="s">
        <v>1079</v>
      </c>
    </row>
    <row r="373" spans="1:1" ht="18">
      <c r="A373" s="1" t="s">
        <v>1080</v>
      </c>
    </row>
    <row r="374" spans="1:1" ht="18">
      <c r="A374" s="1" t="s">
        <v>1081</v>
      </c>
    </row>
    <row r="375" spans="1:1" ht="18">
      <c r="A375" s="1" t="s">
        <v>1082</v>
      </c>
    </row>
    <row r="376" spans="1:1" ht="18">
      <c r="A376" s="1" t="s">
        <v>1083</v>
      </c>
    </row>
    <row r="377" spans="1:1" ht="18">
      <c r="A377" s="1" t="s">
        <v>1084</v>
      </c>
    </row>
    <row r="378" spans="1:1" ht="18">
      <c r="A378" s="1" t="s">
        <v>1085</v>
      </c>
    </row>
    <row r="379" spans="1:1" ht="18">
      <c r="A379" s="1" t="s">
        <v>1086</v>
      </c>
    </row>
    <row r="380" spans="1:1" ht="18">
      <c r="A380" s="1" t="s">
        <v>1087</v>
      </c>
    </row>
    <row r="381" spans="1:1" ht="18">
      <c r="A381" s="1" t="s">
        <v>1088</v>
      </c>
    </row>
    <row r="382" spans="1:1" ht="18">
      <c r="A382" s="1" t="s">
        <v>1089</v>
      </c>
    </row>
    <row r="383" spans="1:1" ht="18">
      <c r="A383" s="1" t="s">
        <v>1090</v>
      </c>
    </row>
    <row r="384" spans="1:1" ht="18">
      <c r="A384" s="1" t="s">
        <v>1091</v>
      </c>
    </row>
    <row r="385" spans="1:1" ht="18">
      <c r="A385" s="1" t="s">
        <v>1092</v>
      </c>
    </row>
    <row r="386" spans="1:1" ht="18">
      <c r="A386" s="1" t="s">
        <v>1093</v>
      </c>
    </row>
    <row r="387" spans="1:1" ht="18">
      <c r="A387" s="1" t="s">
        <v>1094</v>
      </c>
    </row>
    <row r="388" spans="1:1" ht="18">
      <c r="A388" s="1" t="s">
        <v>1095</v>
      </c>
    </row>
    <row r="389" spans="1:1" ht="18">
      <c r="A389" s="1" t="s">
        <v>1096</v>
      </c>
    </row>
    <row r="390" spans="1:1" ht="18">
      <c r="A390" s="1" t="s">
        <v>1097</v>
      </c>
    </row>
    <row r="391" spans="1:1" ht="18">
      <c r="A391" s="1" t="s">
        <v>1098</v>
      </c>
    </row>
    <row r="392" spans="1:1" ht="18">
      <c r="A392" s="1" t="s">
        <v>1099</v>
      </c>
    </row>
    <row r="393" spans="1:1" ht="18">
      <c r="A393" s="1" t="s">
        <v>1100</v>
      </c>
    </row>
    <row r="394" spans="1:1" ht="18">
      <c r="A394" s="1" t="s">
        <v>1101</v>
      </c>
    </row>
    <row r="395" spans="1:1" ht="18">
      <c r="A395" s="1" t="s">
        <v>1102</v>
      </c>
    </row>
    <row r="396" spans="1:1" ht="18">
      <c r="A396" s="1" t="s">
        <v>1103</v>
      </c>
    </row>
    <row r="397" spans="1:1" ht="18">
      <c r="A397" s="1" t="s">
        <v>1104</v>
      </c>
    </row>
    <row r="398" spans="1:1" ht="18">
      <c r="A398" s="1" t="s">
        <v>1105</v>
      </c>
    </row>
    <row r="399" spans="1:1" ht="18">
      <c r="A399" s="1" t="s">
        <v>1106</v>
      </c>
    </row>
    <row r="400" spans="1:1" ht="18">
      <c r="A400" s="1" t="s">
        <v>1107</v>
      </c>
    </row>
    <row r="401" spans="1:1" ht="18">
      <c r="A401" s="1" t="s">
        <v>1108</v>
      </c>
    </row>
    <row r="402" spans="1:1" ht="18">
      <c r="A402" s="1" t="s">
        <v>1109</v>
      </c>
    </row>
    <row r="403" spans="1:1" s="47" customFormat="1" ht="18">
      <c r="A403" s="46" t="s">
        <v>1110</v>
      </c>
    </row>
    <row r="404" spans="1:1" ht="18">
      <c r="A404" s="1" t="s">
        <v>1111</v>
      </c>
    </row>
    <row r="405" spans="1:1" ht="18">
      <c r="A405" s="1" t="s">
        <v>1112</v>
      </c>
    </row>
    <row r="406" spans="1:1" ht="18">
      <c r="A406" s="1" t="s">
        <v>1113</v>
      </c>
    </row>
    <row r="407" spans="1:1" ht="18">
      <c r="A407" s="1" t="s">
        <v>1114</v>
      </c>
    </row>
    <row r="408" spans="1:1" ht="18">
      <c r="A408" s="1" t="s">
        <v>1115</v>
      </c>
    </row>
    <row r="409" spans="1:1" ht="18">
      <c r="A409" s="1" t="s">
        <v>1116</v>
      </c>
    </row>
    <row r="410" spans="1:1" ht="18">
      <c r="A410" s="1" t="s">
        <v>1117</v>
      </c>
    </row>
    <row r="411" spans="1:1" ht="18">
      <c r="A411" s="1" t="s">
        <v>1118</v>
      </c>
    </row>
    <row r="412" spans="1:1" ht="18">
      <c r="A412" s="1" t="s">
        <v>1119</v>
      </c>
    </row>
    <row r="413" spans="1:1" s="43" customFormat="1" ht="18">
      <c r="A413" s="41" t="s">
        <v>1120</v>
      </c>
    </row>
    <row r="414" spans="1:1" ht="18">
      <c r="A414" s="1" t="s">
        <v>1121</v>
      </c>
    </row>
    <row r="415" spans="1:1" ht="18">
      <c r="A415" s="1" t="s">
        <v>1122</v>
      </c>
    </row>
    <row r="416" spans="1:1" ht="18">
      <c r="A416" s="1" t="s">
        <v>1123</v>
      </c>
    </row>
    <row r="417" spans="1:1" ht="18">
      <c r="A417" s="1" t="s">
        <v>1124</v>
      </c>
    </row>
    <row r="418" spans="1:1" ht="18">
      <c r="A418" s="1" t="s">
        <v>1125</v>
      </c>
    </row>
    <row r="419" spans="1:1" ht="18">
      <c r="A419" s="1" t="s">
        <v>1126</v>
      </c>
    </row>
    <row r="420" spans="1:1" ht="18">
      <c r="A420" s="1" t="s">
        <v>1127</v>
      </c>
    </row>
    <row r="421" spans="1:1" ht="18">
      <c r="A421" s="1" t="s">
        <v>1128</v>
      </c>
    </row>
    <row r="422" spans="1:1" ht="18">
      <c r="A422" s="1" t="s">
        <v>1129</v>
      </c>
    </row>
    <row r="423" spans="1:1" ht="18">
      <c r="A423" s="1" t="s">
        <v>1130</v>
      </c>
    </row>
    <row r="424" spans="1:1" ht="18">
      <c r="A424" s="1" t="s">
        <v>1131</v>
      </c>
    </row>
    <row r="425" spans="1:1" ht="18">
      <c r="A425" s="1" t="s">
        <v>1132</v>
      </c>
    </row>
    <row r="426" spans="1:1" ht="18">
      <c r="A426" s="1" t="s">
        <v>1133</v>
      </c>
    </row>
    <row r="427" spans="1:1" ht="18">
      <c r="A427" s="1" t="s">
        <v>1134</v>
      </c>
    </row>
    <row r="428" spans="1:1" ht="18">
      <c r="A428" s="1" t="s">
        <v>1135</v>
      </c>
    </row>
    <row r="429" spans="1:1" ht="18">
      <c r="A429" s="1" t="s">
        <v>1136</v>
      </c>
    </row>
    <row r="430" spans="1:1" ht="18">
      <c r="A430" s="1" t="s">
        <v>1137</v>
      </c>
    </row>
    <row r="431" spans="1:1" ht="18">
      <c r="A431" s="1" t="s">
        <v>1138</v>
      </c>
    </row>
    <row r="432" spans="1:1" ht="18">
      <c r="A432" s="1" t="s">
        <v>1139</v>
      </c>
    </row>
    <row r="433" spans="1:1" ht="18">
      <c r="A433" s="1" t="s">
        <v>1140</v>
      </c>
    </row>
    <row r="434" spans="1:1" ht="18">
      <c r="A434" s="1" t="s">
        <v>1141</v>
      </c>
    </row>
    <row r="435" spans="1:1" ht="18">
      <c r="A435" s="1" t="s">
        <v>1142</v>
      </c>
    </row>
    <row r="436" spans="1:1" ht="18">
      <c r="A436" s="1" t="s">
        <v>1143</v>
      </c>
    </row>
    <row r="437" spans="1:1" ht="18">
      <c r="A437" s="1" t="s">
        <v>1144</v>
      </c>
    </row>
    <row r="438" spans="1:1" ht="18">
      <c r="A438" s="1" t="s">
        <v>1145</v>
      </c>
    </row>
    <row r="439" spans="1:1" ht="18">
      <c r="A439" s="1" t="s">
        <v>1146</v>
      </c>
    </row>
    <row r="440" spans="1:1" ht="18">
      <c r="A440" s="1" t="s">
        <v>1147</v>
      </c>
    </row>
    <row r="441" spans="1:1" ht="18">
      <c r="A441" s="1" t="s">
        <v>1148</v>
      </c>
    </row>
    <row r="442" spans="1:1" ht="18">
      <c r="A442" s="1" t="s">
        <v>1149</v>
      </c>
    </row>
    <row r="443" spans="1:1" ht="18">
      <c r="A443" s="1" t="s">
        <v>1150</v>
      </c>
    </row>
    <row r="444" spans="1:1" ht="18">
      <c r="A444" s="1" t="s">
        <v>1151</v>
      </c>
    </row>
    <row r="445" spans="1:1" ht="18">
      <c r="A445" s="1" t="s">
        <v>1152</v>
      </c>
    </row>
    <row r="446" spans="1:1" ht="18">
      <c r="A446" s="1" t="s">
        <v>1153</v>
      </c>
    </row>
    <row r="447" spans="1:1" ht="18">
      <c r="A447" s="1" t="s">
        <v>1154</v>
      </c>
    </row>
    <row r="448" spans="1:1" ht="18">
      <c r="A448" s="1" t="s">
        <v>1155</v>
      </c>
    </row>
    <row r="449" spans="1:1" ht="18">
      <c r="A449" s="1" t="s">
        <v>1156</v>
      </c>
    </row>
    <row r="450" spans="1:1" ht="18">
      <c r="A450" s="1" t="s">
        <v>1157</v>
      </c>
    </row>
    <row r="451" spans="1:1" ht="18">
      <c r="A451" s="1" t="s">
        <v>1158</v>
      </c>
    </row>
    <row r="452" spans="1:1" ht="18">
      <c r="A452" s="1" t="s">
        <v>1159</v>
      </c>
    </row>
    <row r="453" spans="1:1" ht="18">
      <c r="A453" s="1" t="s">
        <v>1160</v>
      </c>
    </row>
    <row r="454" spans="1:1" ht="18">
      <c r="A454" s="1" t="s">
        <v>1161</v>
      </c>
    </row>
    <row r="455" spans="1:1" ht="18">
      <c r="A455" s="1" t="s">
        <v>1162</v>
      </c>
    </row>
    <row r="456" spans="1:1" ht="18">
      <c r="A456" s="1" t="s">
        <v>1163</v>
      </c>
    </row>
    <row r="457" spans="1:1" ht="18">
      <c r="A457" s="1" t="s">
        <v>1164</v>
      </c>
    </row>
    <row r="458" spans="1:1" ht="18">
      <c r="A458" s="1" t="s">
        <v>1165</v>
      </c>
    </row>
    <row r="459" spans="1:1" ht="18">
      <c r="A459" s="1" t="s">
        <v>1166</v>
      </c>
    </row>
    <row r="460" spans="1:1" ht="18">
      <c r="A460" s="1" t="s">
        <v>1167</v>
      </c>
    </row>
    <row r="461" spans="1:1" ht="18">
      <c r="A461" s="1" t="s">
        <v>1168</v>
      </c>
    </row>
    <row r="462" spans="1:1" ht="18">
      <c r="A462" s="1" t="s">
        <v>1169</v>
      </c>
    </row>
    <row r="463" spans="1:1" ht="18">
      <c r="A463" s="1" t="s">
        <v>1170</v>
      </c>
    </row>
    <row r="464" spans="1:1" ht="18">
      <c r="A464" s="1" t="s">
        <v>1171</v>
      </c>
    </row>
    <row r="465" spans="1:1" ht="18">
      <c r="A465" s="1" t="s">
        <v>1172</v>
      </c>
    </row>
    <row r="466" spans="1:1" ht="18">
      <c r="A466" s="1" t="s">
        <v>1173</v>
      </c>
    </row>
    <row r="467" spans="1:1" ht="18">
      <c r="A467" s="1" t="s">
        <v>1174</v>
      </c>
    </row>
    <row r="468" spans="1:1" ht="18">
      <c r="A468" s="1" t="s">
        <v>1175</v>
      </c>
    </row>
    <row r="469" spans="1:1" ht="18">
      <c r="A469" s="1" t="s">
        <v>1176</v>
      </c>
    </row>
    <row r="470" spans="1:1" ht="18">
      <c r="A470" s="1" t="s">
        <v>1177</v>
      </c>
    </row>
    <row r="471" spans="1:1" ht="18">
      <c r="A471" s="1" t="s">
        <v>1178</v>
      </c>
    </row>
    <row r="472" spans="1:1" ht="18">
      <c r="A472" s="1" t="s">
        <v>1179</v>
      </c>
    </row>
    <row r="473" spans="1:1" ht="18">
      <c r="A473" s="1" t="s">
        <v>1180</v>
      </c>
    </row>
    <row r="474" spans="1:1" ht="18">
      <c r="A474" s="1" t="s">
        <v>1181</v>
      </c>
    </row>
    <row r="475" spans="1:1" ht="18">
      <c r="A475" s="1" t="s">
        <v>1182</v>
      </c>
    </row>
    <row r="476" spans="1:1" ht="18">
      <c r="A476" s="1" t="s">
        <v>1183</v>
      </c>
    </row>
    <row r="477" spans="1:1" ht="18">
      <c r="A477" s="1" t="s">
        <v>1184</v>
      </c>
    </row>
    <row r="478" spans="1:1" ht="18">
      <c r="A478" s="1" t="s">
        <v>1185</v>
      </c>
    </row>
    <row r="479" spans="1:1" ht="18">
      <c r="A479" s="1" t="s">
        <v>1186</v>
      </c>
    </row>
    <row r="480" spans="1:1" s="47" customFormat="1" ht="18">
      <c r="A480" s="46" t="s">
        <v>1187</v>
      </c>
    </row>
    <row r="481" spans="1:1" ht="18">
      <c r="A481" s="1" t="s">
        <v>1188</v>
      </c>
    </row>
    <row r="482" spans="1:1" ht="18">
      <c r="A482" s="1" t="s">
        <v>1189</v>
      </c>
    </row>
    <row r="483" spans="1:1" ht="18">
      <c r="A483" s="1" t="s">
        <v>1190</v>
      </c>
    </row>
    <row r="484" spans="1:1" ht="18">
      <c r="A484" s="1" t="s">
        <v>1191</v>
      </c>
    </row>
    <row r="485" spans="1:1" ht="18">
      <c r="A485" s="1" t="s">
        <v>1192</v>
      </c>
    </row>
    <row r="486" spans="1:1" ht="18">
      <c r="A486" s="1" t="s">
        <v>1193</v>
      </c>
    </row>
    <row r="487" spans="1:1" ht="18">
      <c r="A487" s="1" t="s">
        <v>1194</v>
      </c>
    </row>
    <row r="488" spans="1:1" ht="18">
      <c r="A488" s="1" t="s">
        <v>1195</v>
      </c>
    </row>
    <row r="489" spans="1:1" s="43" customFormat="1" ht="18">
      <c r="A489" s="41" t="s">
        <v>1196</v>
      </c>
    </row>
    <row r="490" spans="1:1" ht="18">
      <c r="A490" s="1" t="s">
        <v>1197</v>
      </c>
    </row>
    <row r="491" spans="1:1" ht="18">
      <c r="A491" s="1" t="s">
        <v>1198</v>
      </c>
    </row>
    <row r="492" spans="1:1" ht="18">
      <c r="A492" s="1" t="s">
        <v>1199</v>
      </c>
    </row>
    <row r="493" spans="1:1" ht="18">
      <c r="A493" s="1" t="s">
        <v>1200</v>
      </c>
    </row>
    <row r="494" spans="1:1" ht="18">
      <c r="A494" s="1" t="s">
        <v>1201</v>
      </c>
    </row>
    <row r="495" spans="1:1" ht="18">
      <c r="A495" s="1" t="s">
        <v>1202</v>
      </c>
    </row>
    <row r="496" spans="1:1" ht="18">
      <c r="A496" s="1" t="s">
        <v>1203</v>
      </c>
    </row>
    <row r="497" spans="1:1" ht="18">
      <c r="A497" s="1" t="s">
        <v>1204</v>
      </c>
    </row>
    <row r="498" spans="1:1" ht="18">
      <c r="A498" s="1" t="s">
        <v>1205</v>
      </c>
    </row>
    <row r="499" spans="1:1" ht="18">
      <c r="A499" s="1" t="s">
        <v>1206</v>
      </c>
    </row>
    <row r="500" spans="1:1" ht="18">
      <c r="A500" s="1" t="s">
        <v>1207</v>
      </c>
    </row>
    <row r="501" spans="1:1" ht="18">
      <c r="A501" s="1" t="s">
        <v>1208</v>
      </c>
    </row>
    <row r="502" spans="1:1" ht="18">
      <c r="A502" s="1" t="s">
        <v>1209</v>
      </c>
    </row>
    <row r="503" spans="1:1" ht="18">
      <c r="A503" s="1" t="s">
        <v>1210</v>
      </c>
    </row>
    <row r="504" spans="1:1" ht="18">
      <c r="A504" s="1" t="s">
        <v>1211</v>
      </c>
    </row>
    <row r="505" spans="1:1" ht="18">
      <c r="A505" s="1" t="s">
        <v>1212</v>
      </c>
    </row>
    <row r="506" spans="1:1" ht="18">
      <c r="A506" s="1" t="s">
        <v>1213</v>
      </c>
    </row>
    <row r="507" spans="1:1" ht="18">
      <c r="A507" s="1" t="s">
        <v>1214</v>
      </c>
    </row>
    <row r="508" spans="1:1" ht="18">
      <c r="A508" s="1" t="s">
        <v>1215</v>
      </c>
    </row>
    <row r="509" spans="1:1" ht="18">
      <c r="A509" s="1" t="s">
        <v>1216</v>
      </c>
    </row>
    <row r="510" spans="1:1" ht="18">
      <c r="A510" s="1" t="s">
        <v>1217</v>
      </c>
    </row>
    <row r="511" spans="1:1" ht="18">
      <c r="A511" s="1" t="s">
        <v>1218</v>
      </c>
    </row>
    <row r="512" spans="1:1" ht="18">
      <c r="A512" s="1" t="s">
        <v>1219</v>
      </c>
    </row>
    <row r="513" spans="1:1" ht="18">
      <c r="A513" s="1" t="s">
        <v>1220</v>
      </c>
    </row>
    <row r="514" spans="1:1" ht="18">
      <c r="A514" s="1" t="s">
        <v>1221</v>
      </c>
    </row>
    <row r="515" spans="1:1" ht="18">
      <c r="A515" s="1" t="s">
        <v>1222</v>
      </c>
    </row>
    <row r="516" spans="1:1" ht="18">
      <c r="A516" s="1" t="s">
        <v>1223</v>
      </c>
    </row>
    <row r="517" spans="1:1" ht="18">
      <c r="A517" s="1" t="s">
        <v>1224</v>
      </c>
    </row>
    <row r="518" spans="1:1" ht="18">
      <c r="A518" s="1" t="s">
        <v>1225</v>
      </c>
    </row>
    <row r="519" spans="1:1" ht="18">
      <c r="A519" s="1" t="s">
        <v>1226</v>
      </c>
    </row>
    <row r="520" spans="1:1" ht="18">
      <c r="A520" s="1" t="s">
        <v>1227</v>
      </c>
    </row>
    <row r="521" spans="1:1" ht="18">
      <c r="A521" s="1" t="s">
        <v>1228</v>
      </c>
    </row>
    <row r="522" spans="1:1" ht="18">
      <c r="A522" s="1" t="s">
        <v>1229</v>
      </c>
    </row>
    <row r="523" spans="1:1" ht="18">
      <c r="A523" s="1" t="s">
        <v>1230</v>
      </c>
    </row>
    <row r="524" spans="1:1" ht="18">
      <c r="A524" s="1" t="s">
        <v>1231</v>
      </c>
    </row>
    <row r="525" spans="1:1" ht="18">
      <c r="A525" s="1" t="s">
        <v>1232</v>
      </c>
    </row>
    <row r="526" spans="1:1" ht="18">
      <c r="A526" s="1" t="s">
        <v>1233</v>
      </c>
    </row>
    <row r="527" spans="1:1" ht="18">
      <c r="A527" s="1" t="s">
        <v>1234</v>
      </c>
    </row>
    <row r="528" spans="1:1" ht="18">
      <c r="A528" s="1" t="s">
        <v>1235</v>
      </c>
    </row>
    <row r="529" spans="1:1" ht="18">
      <c r="A529" s="1" t="s">
        <v>1236</v>
      </c>
    </row>
    <row r="530" spans="1:1" ht="18">
      <c r="A530" s="1" t="s">
        <v>1237</v>
      </c>
    </row>
    <row r="531" spans="1:1" ht="18">
      <c r="A531" s="1" t="s">
        <v>1238</v>
      </c>
    </row>
    <row r="532" spans="1:1" ht="18">
      <c r="A532" s="1" t="s">
        <v>1239</v>
      </c>
    </row>
    <row r="533" spans="1:1" ht="18">
      <c r="A533" s="1" t="s">
        <v>1240</v>
      </c>
    </row>
    <row r="534" spans="1:1" ht="18">
      <c r="A534" s="1" t="s">
        <v>1241</v>
      </c>
    </row>
    <row r="535" spans="1:1" ht="18">
      <c r="A535" s="1" t="s">
        <v>1242</v>
      </c>
    </row>
    <row r="536" spans="1:1" ht="18">
      <c r="A536" s="1" t="s">
        <v>1243</v>
      </c>
    </row>
    <row r="537" spans="1:1" ht="18">
      <c r="A537" s="1" t="s">
        <v>1244</v>
      </c>
    </row>
    <row r="538" spans="1:1" ht="18">
      <c r="A538" s="1" t="s">
        <v>1245</v>
      </c>
    </row>
    <row r="539" spans="1:1" ht="18">
      <c r="A539" s="1" t="s">
        <v>1246</v>
      </c>
    </row>
    <row r="540" spans="1:1" ht="18">
      <c r="A540" s="1" t="s">
        <v>1247</v>
      </c>
    </row>
    <row r="541" spans="1:1" ht="18">
      <c r="A541" s="1" t="s">
        <v>1248</v>
      </c>
    </row>
    <row r="542" spans="1:1" ht="18">
      <c r="A542" s="1" t="s">
        <v>1249</v>
      </c>
    </row>
    <row r="543" spans="1:1" ht="18">
      <c r="A543" s="1" t="s">
        <v>1250</v>
      </c>
    </row>
    <row r="544" spans="1:1" ht="18">
      <c r="A544" s="1" t="s">
        <v>1251</v>
      </c>
    </row>
    <row r="545" spans="1:1" ht="18">
      <c r="A545" s="1" t="s">
        <v>1252</v>
      </c>
    </row>
    <row r="546" spans="1:1" ht="18">
      <c r="A546" s="1" t="s">
        <v>1253</v>
      </c>
    </row>
    <row r="547" spans="1:1" ht="18">
      <c r="A547" s="1" t="s">
        <v>1254</v>
      </c>
    </row>
    <row r="548" spans="1:1" ht="18">
      <c r="A548" s="1" t="s">
        <v>1255</v>
      </c>
    </row>
    <row r="549" spans="1:1" ht="18">
      <c r="A549" s="1" t="s">
        <v>1256</v>
      </c>
    </row>
    <row r="550" spans="1:1" ht="18">
      <c r="A550" s="1" t="s">
        <v>1257</v>
      </c>
    </row>
    <row r="551" spans="1:1" ht="18">
      <c r="A551" s="1" t="s">
        <v>1258</v>
      </c>
    </row>
    <row r="552" spans="1:1" ht="18">
      <c r="A552" s="1" t="s">
        <v>1259</v>
      </c>
    </row>
    <row r="553" spans="1:1" ht="18">
      <c r="A553" s="1" t="s">
        <v>1260</v>
      </c>
    </row>
    <row r="554" spans="1:1" ht="18">
      <c r="A554" s="1" t="s">
        <v>1261</v>
      </c>
    </row>
    <row r="555" spans="1:1" ht="18">
      <c r="A555" s="1" t="s">
        <v>1262</v>
      </c>
    </row>
    <row r="556" spans="1:1" ht="18">
      <c r="A556" s="1" t="s">
        <v>1263</v>
      </c>
    </row>
    <row r="557" spans="1:1" ht="18">
      <c r="A557" s="1" t="s">
        <v>1264</v>
      </c>
    </row>
    <row r="558" spans="1:1" ht="18">
      <c r="A558" s="1" t="s">
        <v>1265</v>
      </c>
    </row>
    <row r="559" spans="1:1" ht="18">
      <c r="A559" s="1" t="s">
        <v>1266</v>
      </c>
    </row>
    <row r="560" spans="1:1" ht="18">
      <c r="A560" s="1" t="s">
        <v>1267</v>
      </c>
    </row>
    <row r="561" spans="1:1" s="47" customFormat="1" ht="18">
      <c r="A561" s="46" t="s">
        <v>1268</v>
      </c>
    </row>
    <row r="562" spans="1:1" ht="18">
      <c r="A562" s="1" t="s">
        <v>1269</v>
      </c>
    </row>
    <row r="563" spans="1:1" ht="18">
      <c r="A563" s="1" t="s">
        <v>1270</v>
      </c>
    </row>
    <row r="564" spans="1:1" ht="18">
      <c r="A564" s="1" t="s">
        <v>1271</v>
      </c>
    </row>
    <row r="565" spans="1:1" ht="18">
      <c r="A565" s="1" t="s">
        <v>1272</v>
      </c>
    </row>
    <row r="566" spans="1:1" ht="18">
      <c r="A566" s="1" t="s">
        <v>1273</v>
      </c>
    </row>
    <row r="567" spans="1:1" ht="18">
      <c r="A567" s="1" t="s">
        <v>1274</v>
      </c>
    </row>
    <row r="568" spans="1:1" ht="18">
      <c r="A568" s="1" t="s">
        <v>1275</v>
      </c>
    </row>
    <row r="569" spans="1:1" ht="18">
      <c r="A569" s="1" t="s">
        <v>1276</v>
      </c>
    </row>
    <row r="570" spans="1:1" ht="18">
      <c r="A570" s="1" t="s">
        <v>1277</v>
      </c>
    </row>
    <row r="571" spans="1:1" ht="18">
      <c r="A571" s="1" t="s">
        <v>1278</v>
      </c>
    </row>
    <row r="572" spans="1:1" ht="18">
      <c r="A572" s="1" t="s">
        <v>1279</v>
      </c>
    </row>
    <row r="573" spans="1:1" ht="18">
      <c r="A573" s="1" t="s">
        <v>1280</v>
      </c>
    </row>
    <row r="574" spans="1:1" ht="18">
      <c r="A574" s="1" t="s">
        <v>1281</v>
      </c>
    </row>
    <row r="575" spans="1:1" ht="18">
      <c r="A575" s="1" t="s">
        <v>1282</v>
      </c>
    </row>
    <row r="576" spans="1:1" ht="18">
      <c r="A576" s="1" t="s">
        <v>1283</v>
      </c>
    </row>
    <row r="577" spans="1:1" ht="18">
      <c r="A577" s="1" t="s">
        <v>1284</v>
      </c>
    </row>
    <row r="578" spans="1:1" ht="18">
      <c r="A578" s="1" t="s">
        <v>1285</v>
      </c>
    </row>
    <row r="579" spans="1:1" ht="18">
      <c r="A579" s="1" t="s">
        <v>1286</v>
      </c>
    </row>
    <row r="580" spans="1:1" ht="18">
      <c r="A580" s="1" t="s">
        <v>1287</v>
      </c>
    </row>
    <row r="581" spans="1:1" ht="18">
      <c r="A581" s="1" t="s">
        <v>1288</v>
      </c>
    </row>
    <row r="582" spans="1:1" ht="18">
      <c r="A582" s="1" t="s">
        <v>1289</v>
      </c>
    </row>
    <row r="583" spans="1:1" ht="18">
      <c r="A583" s="1" t="s">
        <v>1290</v>
      </c>
    </row>
    <row r="584" spans="1:1" ht="18">
      <c r="A584" s="1" t="s">
        <v>1291</v>
      </c>
    </row>
    <row r="585" spans="1:1" ht="18">
      <c r="A585" s="1" t="s">
        <v>1292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command</vt:lpstr>
      <vt:lpstr>NXT output</vt:lpstr>
      <vt:lpstr>pilot output</vt:lpstr>
      <vt:lpstr>continuous turn</vt:lpstr>
      <vt:lpstr>reproducibiity</vt:lpstr>
      <vt:lpstr>revised pilot putput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Breger</dc:creator>
  <cp:lastModifiedBy>Peter Breger</cp:lastModifiedBy>
  <dcterms:created xsi:type="dcterms:W3CDTF">2021-03-23T11:02:12Z</dcterms:created>
  <dcterms:modified xsi:type="dcterms:W3CDTF">2021-03-25T19:04:58Z</dcterms:modified>
</cp:coreProperties>
</file>